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codeName="ThisWorkbook" defaultThemeVersion="124226"/>
  <mc:AlternateContent xmlns:mc="http://schemas.openxmlformats.org/markup-compatibility/2006">
    <mc:Choice Requires="x15">
      <x15ac:absPath xmlns:x15ac="http://schemas.microsoft.com/office/spreadsheetml/2010/11/ac" url="C:\Users\ntampou\Desktop\"/>
    </mc:Choice>
  </mc:AlternateContent>
  <xr:revisionPtr revIDLastSave="0" documentId="8_{EF948C18-0BAE-4930-8334-EB0F85AE2E12}" xr6:coauthVersionLast="47" xr6:coauthVersionMax="47" xr10:uidLastSave="{00000000-0000-0000-0000-000000000000}"/>
  <bookViews>
    <workbookView xWindow="-120" yWindow="-120" windowWidth="29040" windowHeight="15840" tabRatio="894" xr2:uid="{00000000-000D-0000-FFFF-FFFF00000000}"/>
  </bookViews>
  <sheets>
    <sheet name="ΠΙΝ.1 ΑΝΩΤΑΤΑ ΟΡΙΑ 2023-2027" sheetId="72" r:id="rId1"/>
    <sheet name="ΠΙΝ.2 Τακτικός ΠΥ Υπουργείου" sheetId="61" r:id="rId2"/>
    <sheet name="ΠΙΝ.3 Προβλέψεις ΠΔΕ" sheetId="39" r:id="rId3"/>
    <sheet name="ΠΙΝ.4 Προβλέψεις ΤΑΑ" sheetId="62" r:id="rId4"/>
    <sheet name="ΠΙΝ.5 ΝΠΔΔ" sheetId="50" r:id="rId5"/>
    <sheet name="ΠΙΝ.6 ΔΕΚΟ_ΝΠΙΔ" sheetId="24" r:id="rId6"/>
    <sheet name="Πιν.7 Ενοπ. ΟΤΑ" sheetId="53" r:id="rId7"/>
    <sheet name="7Α ΝΠΙΔ - ΟΤΑ" sheetId="70" r:id="rId8"/>
    <sheet name="ΠΙΝ 8 ΝΠΔΔ ΟΚΑ" sheetId="55" r:id="rId9"/>
    <sheet name="ΠΙΝ.9 Pension" sheetId="51" r:id="rId10"/>
    <sheet name="ΠΙΝ.10 ΔΥΠΑ" sheetId="42" r:id="rId11"/>
    <sheet name="ΠΙΝ. 11 ΝΟΣΟΚ ΕΝΟΠΟΙΗΜ" sheetId="49" r:id="rId12"/>
    <sheet name="ΠΙΝ.12 ΠΕΔΥ-ΥΠΕ ΓΔΟΥ" sheetId="46" r:id="rId13"/>
    <sheet name="ΠΙΝ.13.ΕΟΠΥΥ ΓΔΟΥ" sheetId="48" r:id="rId14"/>
    <sheet name="ΠΙΝ.14 ΟΠΕΚΑ" sheetId="57"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s>
  <definedNames>
    <definedName name="\A" localSheetId="3">#REF!</definedName>
    <definedName name="\A">#REF!</definedName>
    <definedName name="\B" localSheetId="3">#REF!</definedName>
    <definedName name="\B">#REF!</definedName>
    <definedName name="\C" localSheetId="3">#REF!</definedName>
    <definedName name="\C">#REF!</definedName>
    <definedName name="\D" localSheetId="3">#REF!</definedName>
    <definedName name="\D">#REF!</definedName>
    <definedName name="\e" localSheetId="10">#REF!</definedName>
    <definedName name="\e" localSheetId="3">#REF!</definedName>
    <definedName name="\e" localSheetId="9">#REF!</definedName>
    <definedName name="\e">#REF!</definedName>
    <definedName name="\F" localSheetId="3">#REF!</definedName>
    <definedName name="\F">#REF!</definedName>
    <definedName name="\g" localSheetId="10">#REF!</definedName>
    <definedName name="\g" localSheetId="3">#REF!</definedName>
    <definedName name="\g" localSheetId="9">#REF!</definedName>
    <definedName name="\g">#REF!</definedName>
    <definedName name="\H" localSheetId="3">#REF!</definedName>
    <definedName name="\H">#REF!</definedName>
    <definedName name="\K" localSheetId="3">#REF!</definedName>
    <definedName name="\K">#REF!</definedName>
    <definedName name="\L" localSheetId="3">#REF!</definedName>
    <definedName name="\L">#REF!</definedName>
    <definedName name="\M" localSheetId="3">#REF!</definedName>
    <definedName name="\M">#REF!</definedName>
    <definedName name="\P" localSheetId="3">#REF!</definedName>
    <definedName name="\P">#REF!</definedName>
    <definedName name="\Q" localSheetId="3">#REF!</definedName>
    <definedName name="\Q">#REF!</definedName>
    <definedName name="\S" localSheetId="3">#REF!</definedName>
    <definedName name="\S">#REF!</definedName>
    <definedName name="\t" localSheetId="10">#REF!</definedName>
    <definedName name="\t" localSheetId="3">#REF!</definedName>
    <definedName name="\t" localSheetId="9">#REF!</definedName>
    <definedName name="\t">#REF!</definedName>
    <definedName name="\V" localSheetId="3">#REF!</definedName>
    <definedName name="\V">#REF!</definedName>
    <definedName name="\W" localSheetId="3">#REF!</definedName>
    <definedName name="\W">#REF!</definedName>
    <definedName name="\X" localSheetId="3">#REF!</definedName>
    <definedName name="\X">#REF!</definedName>
    <definedName name="\ZSD" localSheetId="7" hidden="1">{"partial screen",#N/A,FALSE,"State_Gov't"}</definedName>
    <definedName name="\ZSD" localSheetId="1" hidden="1">{"partial screen",#N/A,FALSE,"State_Gov't"}</definedName>
    <definedName name="\ZSD" hidden="1">{"partial screen",#N/A,FALSE,"State_Gov't"}</definedName>
    <definedName name="_" localSheetId="3">#REF!</definedName>
    <definedName name="_">#REF!</definedName>
    <definedName name="_____x1" localSheetId="7" hidden="1">{"partial screen",#N/A,FALSE,"State_Gov't"}</definedName>
    <definedName name="_____x1" localSheetId="1" hidden="1">{"partial screen",#N/A,FALSE,"State_Gov't"}</definedName>
    <definedName name="_____x1" hidden="1">{"partial screen",#N/A,FALSE,"State_Gov't"}</definedName>
    <definedName name="_____x2" localSheetId="7" hidden="1">{"partial screen",#N/A,FALSE,"State_Gov't"}</definedName>
    <definedName name="_____x2" localSheetId="1" hidden="1">{"partial screen",#N/A,FALSE,"State_Gov't"}</definedName>
    <definedName name="_____x2" hidden="1">{"partial screen",#N/A,FALSE,"State_Gov't"}</definedName>
    <definedName name="___x1" localSheetId="7" hidden="1">{"partial screen",#N/A,FALSE,"State_Gov't"}</definedName>
    <definedName name="___x1" localSheetId="1" hidden="1">{"partial screen",#N/A,FALSE,"State_Gov't"}</definedName>
    <definedName name="___x1" hidden="1">{"partial screen",#N/A,FALSE,"State_Gov't"}</definedName>
    <definedName name="___x2" localSheetId="7" hidden="1">{"partial screen",#N/A,FALSE,"State_Gov't"}</definedName>
    <definedName name="___x2" localSheetId="1" hidden="1">{"partial screen",#N/A,FALSE,"State_Gov't"}</definedName>
    <definedName name="___x2" hidden="1">{"partial screen",#N/A,FALSE,"State_Gov't"}</definedName>
    <definedName name="__123Graph_A" hidden="1">'[1]Table 5'!$B$11:$B$11</definedName>
    <definedName name="__123Graph_AChart1" localSheetId="7" hidden="1">'[2]2'!#REF!</definedName>
    <definedName name="__123Graph_AChart1" localSheetId="3" hidden="1">'[2]2'!#REF!</definedName>
    <definedName name="__123Graph_AChart1" hidden="1">'[2]2'!#REF!</definedName>
    <definedName name="__123Graph_AChart2" localSheetId="7" hidden="1">'[2]2'!#REF!</definedName>
    <definedName name="__123Graph_AChart2" localSheetId="3" hidden="1">'[2]2'!#REF!</definedName>
    <definedName name="__123Graph_AChart2" hidden="1">'[2]2'!#REF!</definedName>
    <definedName name="__123Graph_AChart3" localSheetId="7" hidden="1">'[2]2'!#REF!</definedName>
    <definedName name="__123Graph_AChart3" localSheetId="3" hidden="1">'[2]2'!#REF!</definedName>
    <definedName name="__123Graph_AChart3" hidden="1">'[2]2'!#REF!</definedName>
    <definedName name="__123Graph_ACurrent" hidden="1">[3]CPIINDEX!$O$263:$O$310</definedName>
    <definedName name="__123Graph_AERDOLLAR" hidden="1">'[4]ex rate'!$F$30:$AM$30</definedName>
    <definedName name="__123Graph_AERRUBLE" hidden="1">'[4]ex rate'!$F$31:$AM$31</definedName>
    <definedName name="__123Graph_AMONEY" localSheetId="7" hidden="1">'[5]MonSurv-BC'!#REF!</definedName>
    <definedName name="__123Graph_AMONEY" localSheetId="3" hidden="1">'[5]MonSurv-BC'!#REF!</definedName>
    <definedName name="__123Graph_AMONEY" hidden="1">'[5]MonSurv-BC'!#REF!</definedName>
    <definedName name="__123Graph_AREALRATE" hidden="1">'[4]ex rate'!$F$36:$AU$36</definedName>
    <definedName name="__123Graph_ARUBRATE" hidden="1">'[4]ex rate'!$K$37:$AN$37</definedName>
    <definedName name="__123Graph_ASEASON_CASH" localSheetId="7" hidden="1">'[5]MonSurv-BC'!#REF!</definedName>
    <definedName name="__123Graph_ASEASON_CASH" localSheetId="3" hidden="1">'[5]MonSurv-BC'!#REF!</definedName>
    <definedName name="__123Graph_ASEASON_CASH" hidden="1">'[5]MonSurv-BC'!#REF!</definedName>
    <definedName name="__123Graph_ASEASON_MONEY" localSheetId="7" hidden="1">'[5]MonSurv-BC'!#REF!</definedName>
    <definedName name="__123Graph_ASEASON_MONEY" localSheetId="3" hidden="1">'[5]MonSurv-BC'!#REF!</definedName>
    <definedName name="__123Graph_ASEASON_MONEY" hidden="1">'[5]MonSurv-BC'!#REF!</definedName>
    <definedName name="__123Graph_ASEASON_SIGHT" localSheetId="7" hidden="1">'[5]MonSurv-BC'!#REF!</definedName>
    <definedName name="__123Graph_ASEASON_SIGHT" localSheetId="3" hidden="1">'[5]MonSurv-BC'!#REF!</definedName>
    <definedName name="__123Graph_ASEASON_SIGHT" hidden="1">'[5]MonSurv-BC'!#REF!</definedName>
    <definedName name="__123Graph_ASEASON_TIME" localSheetId="7" hidden="1">'[5]MonSurv-BC'!#REF!</definedName>
    <definedName name="__123Graph_ASEASON_TIME" localSheetId="3" hidden="1">'[5]MonSurv-BC'!#REF!</definedName>
    <definedName name="__123Graph_ASEASON_TIME" hidden="1">'[5]MonSurv-BC'!#REF!</definedName>
    <definedName name="__123Graph_AUSRATE" hidden="1">'[4]ex rate'!$K$36:$AN$36</definedName>
    <definedName name="__123Graph_B" localSheetId="7" hidden="1">[6]PlanTres!#REF!</definedName>
    <definedName name="__123Graph_B" localSheetId="3" hidden="1">[6]PlanTres!#REF!</definedName>
    <definedName name="__123Graph_B" hidden="1">[6]PlanTres!#REF!</definedName>
    <definedName name="__123Graph_BChart1" localSheetId="7" hidden="1">'[2]2'!#REF!</definedName>
    <definedName name="__123Graph_BChart1" localSheetId="3" hidden="1">'[2]2'!#REF!</definedName>
    <definedName name="__123Graph_BChart1" hidden="1">'[2]2'!#REF!</definedName>
    <definedName name="__123Graph_BChart2" localSheetId="7" hidden="1">'[2]2'!#REF!</definedName>
    <definedName name="__123Graph_BChart2" localSheetId="3" hidden="1">'[2]2'!#REF!</definedName>
    <definedName name="__123Graph_BChart2" hidden="1">'[2]2'!#REF!</definedName>
    <definedName name="__123Graph_BChart3" localSheetId="7" hidden="1">'[2]2'!#REF!</definedName>
    <definedName name="__123Graph_BChart3" localSheetId="3" hidden="1">'[2]2'!#REF!</definedName>
    <definedName name="__123Graph_BChart3" hidden="1">'[2]2'!#REF!</definedName>
    <definedName name="__123Graph_BCURRENT" localSheetId="7" hidden="1">'[7]Dep fonct'!#REF!</definedName>
    <definedName name="__123Graph_BCURRENT" localSheetId="3" hidden="1">'[7]Dep fonct'!#REF!</definedName>
    <definedName name="__123Graph_BCURRENT" hidden="1">'[7]Dep fonct'!#REF!</definedName>
    <definedName name="__123Graph_BERDOLLAR" hidden="1">'[4]ex rate'!$F$36:$AM$36</definedName>
    <definedName name="__123Graph_BERRUBLE" hidden="1">'[4]ex rate'!$F$37:$AM$37</definedName>
    <definedName name="__123Graph_BMONEY" localSheetId="7" hidden="1">'[5]MonSurv-BC'!#REF!</definedName>
    <definedName name="__123Graph_BMONEY" localSheetId="3" hidden="1">'[5]MonSurv-BC'!#REF!</definedName>
    <definedName name="__123Graph_BMONEY" hidden="1">'[5]MonSurv-BC'!#REF!</definedName>
    <definedName name="__123Graph_BREALRATE" hidden="1">'[4]ex rate'!$F$37:$AU$37</definedName>
    <definedName name="__123Graph_BRUBRATE" hidden="1">'[4]ex rate'!$K$31:$AN$31</definedName>
    <definedName name="__123Graph_BSEASON_CASH" localSheetId="7" hidden="1">'[5]MonSurv-BC'!#REF!</definedName>
    <definedName name="__123Graph_BSEASON_CASH" localSheetId="3" hidden="1">'[5]MonSurv-BC'!#REF!</definedName>
    <definedName name="__123Graph_BSEASON_CASH" hidden="1">'[5]MonSurv-BC'!#REF!</definedName>
    <definedName name="__123Graph_BSEASON_MONEY" localSheetId="7" hidden="1">'[5]MonSurv-BC'!#REF!</definedName>
    <definedName name="__123Graph_BSEASON_MONEY" localSheetId="3" hidden="1">'[5]MonSurv-BC'!#REF!</definedName>
    <definedName name="__123Graph_BSEASON_MONEY" hidden="1">'[5]MonSurv-BC'!#REF!</definedName>
    <definedName name="__123Graph_BSEASON_TIME" localSheetId="7" hidden="1">'[5]MonSurv-BC'!#REF!</definedName>
    <definedName name="__123Graph_BSEASON_TIME" localSheetId="3" hidden="1">'[5]MonSurv-BC'!#REF!</definedName>
    <definedName name="__123Graph_BSEASON_TIME" hidden="1">'[5]MonSurv-BC'!#REF!</definedName>
    <definedName name="__123Graph_BUSRATE" hidden="1">'[4]ex rate'!$K$30:$AN$30</definedName>
    <definedName name="__123Graph_C" localSheetId="7" hidden="1">[6]PlanTres!#REF!</definedName>
    <definedName name="__123Graph_C" localSheetId="3" hidden="1">[6]PlanTres!#REF!</definedName>
    <definedName name="__123Graph_C" hidden="1">[6]PlanTres!#REF!</definedName>
    <definedName name="__123Graph_CChart1" localSheetId="7" hidden="1">'[2]2'!#REF!</definedName>
    <definedName name="__123Graph_CChart1" localSheetId="3" hidden="1">'[2]2'!#REF!</definedName>
    <definedName name="__123Graph_CChart1" hidden="1">'[2]2'!#REF!</definedName>
    <definedName name="__123Graph_CChart2" localSheetId="7" hidden="1">'[2]2'!#REF!</definedName>
    <definedName name="__123Graph_CChart2" localSheetId="3" hidden="1">'[2]2'!#REF!</definedName>
    <definedName name="__123Graph_CChart2" hidden="1">'[2]2'!#REF!</definedName>
    <definedName name="__123Graph_CChart3" localSheetId="7" hidden="1">'[2]2'!#REF!</definedName>
    <definedName name="__123Graph_CChart3" localSheetId="3" hidden="1">'[2]2'!#REF!</definedName>
    <definedName name="__123Graph_CChart3" hidden="1">'[2]2'!#REF!</definedName>
    <definedName name="__123Graph_CCURRENT" localSheetId="7" hidden="1">'[7]Dep fonct'!#REF!</definedName>
    <definedName name="__123Graph_CCURRENT" localSheetId="3" hidden="1">'[7]Dep fonct'!#REF!</definedName>
    <definedName name="__123Graph_CCURRENT" hidden="1">'[7]Dep fonct'!#REF!</definedName>
    <definedName name="__123Graph_CMONEY" localSheetId="7" hidden="1">'[5]MonSurv-BC'!#REF!</definedName>
    <definedName name="__123Graph_CMONEY" localSheetId="3" hidden="1">'[5]MonSurv-BC'!#REF!</definedName>
    <definedName name="__123Graph_CMONEY" hidden="1">'[5]MonSurv-BC'!#REF!</definedName>
    <definedName name="__123Graph_CSEASON_CASH" localSheetId="7" hidden="1">'[5]MonSurv-BC'!#REF!</definedName>
    <definedName name="__123Graph_CSEASON_CASH" localSheetId="3" hidden="1">'[5]MonSurv-BC'!#REF!</definedName>
    <definedName name="__123Graph_CSEASON_CASH" hidden="1">'[5]MonSurv-BC'!#REF!</definedName>
    <definedName name="__123Graph_CSEASON_MONEY" localSheetId="7" hidden="1">'[5]MonSurv-BC'!#REF!</definedName>
    <definedName name="__123Graph_CSEASON_MONEY" localSheetId="3" hidden="1">'[5]MonSurv-BC'!#REF!</definedName>
    <definedName name="__123Graph_CSEASON_MONEY" hidden="1">'[5]MonSurv-BC'!#REF!</definedName>
    <definedName name="__123Graph_CSEASON_SIGHT" localSheetId="7" hidden="1">'[5]MonSurv-BC'!#REF!</definedName>
    <definedName name="__123Graph_CSEASON_SIGHT" localSheetId="3" hidden="1">'[5]MonSurv-BC'!#REF!</definedName>
    <definedName name="__123Graph_CSEASON_SIGHT" hidden="1">'[5]MonSurv-BC'!#REF!</definedName>
    <definedName name="__123Graph_CSEASON_TIME" localSheetId="7" hidden="1">'[5]MonSurv-BC'!#REF!</definedName>
    <definedName name="__123Graph_CSEASON_TIME" localSheetId="3" hidden="1">'[5]MonSurv-BC'!#REF!</definedName>
    <definedName name="__123Graph_CSEASON_TIME" hidden="1">'[5]MonSurv-BC'!#REF!</definedName>
    <definedName name="__123Graph_D" localSheetId="7" hidden="1">[6]PlanTres!#REF!</definedName>
    <definedName name="__123Graph_D" localSheetId="3" hidden="1">[6]PlanTres!#REF!</definedName>
    <definedName name="__123Graph_D" hidden="1">[6]PlanTres!#REF!</definedName>
    <definedName name="__123Graph_DChart1" localSheetId="7" hidden="1">'[2]2'!#REF!</definedName>
    <definedName name="__123Graph_DChart1" localSheetId="3" hidden="1">'[2]2'!#REF!</definedName>
    <definedName name="__123Graph_DChart1" hidden="1">'[2]2'!#REF!</definedName>
    <definedName name="__123Graph_DChart2" localSheetId="7" hidden="1">'[2]2'!#REF!</definedName>
    <definedName name="__123Graph_DChart2" localSheetId="3" hidden="1">'[2]2'!#REF!</definedName>
    <definedName name="__123Graph_DChart2" hidden="1">'[2]2'!#REF!</definedName>
    <definedName name="__123Graph_DChart3" localSheetId="7" hidden="1">'[2]2'!#REF!</definedName>
    <definedName name="__123Graph_DChart3" localSheetId="3" hidden="1">'[2]2'!#REF!</definedName>
    <definedName name="__123Graph_DChart3" hidden="1">'[2]2'!#REF!</definedName>
    <definedName name="__123Graph_DCURRENT" localSheetId="7" hidden="1">'[7]Dep fonct'!#REF!</definedName>
    <definedName name="__123Graph_DCURRENT" localSheetId="3" hidden="1">'[7]Dep fonct'!#REF!</definedName>
    <definedName name="__123Graph_DCURRENT" hidden="1">'[7]Dep fonct'!#REF!</definedName>
    <definedName name="__123Graph_DSEASON_MONEY" localSheetId="7" hidden="1">'[5]MonSurv-BC'!#REF!</definedName>
    <definedName name="__123Graph_DSEASON_MONEY" localSheetId="3" hidden="1">'[5]MonSurv-BC'!#REF!</definedName>
    <definedName name="__123Graph_DSEASON_MONEY" hidden="1">'[5]MonSurv-BC'!#REF!</definedName>
    <definedName name="__123Graph_DSEASON_SIGHT" localSheetId="7" hidden="1">'[5]MonSurv-BC'!#REF!</definedName>
    <definedName name="__123Graph_DSEASON_SIGHT" localSheetId="3" hidden="1">'[5]MonSurv-BC'!#REF!</definedName>
    <definedName name="__123Graph_DSEASON_SIGHT" hidden="1">'[5]MonSurv-BC'!#REF!</definedName>
    <definedName name="__123Graph_DSEASON_TIME" localSheetId="7" hidden="1">'[5]MonSurv-BC'!#REF!</definedName>
    <definedName name="__123Graph_DSEASON_TIME" localSheetId="3" hidden="1">'[5]MonSurv-BC'!#REF!</definedName>
    <definedName name="__123Graph_DSEASON_TIME" hidden="1">'[5]MonSurv-BC'!#REF!</definedName>
    <definedName name="__123Graph_E" localSheetId="7" hidden="1">[6]PlanTres!#REF!</definedName>
    <definedName name="__123Graph_E" localSheetId="3" hidden="1">[6]PlanTres!#REF!</definedName>
    <definedName name="__123Graph_E" hidden="1">[6]PlanTres!#REF!</definedName>
    <definedName name="__123Graph_EChart1" localSheetId="7" hidden="1">'[2]2'!#REF!</definedName>
    <definedName name="__123Graph_EChart1" localSheetId="3" hidden="1">'[2]2'!#REF!</definedName>
    <definedName name="__123Graph_EChart1" hidden="1">'[2]2'!#REF!</definedName>
    <definedName name="__123Graph_EChart2" localSheetId="7" hidden="1">'[2]2'!#REF!</definedName>
    <definedName name="__123Graph_EChart2" localSheetId="3" hidden="1">'[2]2'!#REF!</definedName>
    <definedName name="__123Graph_EChart2" hidden="1">'[2]2'!#REF!</definedName>
    <definedName name="__123Graph_EChart3" localSheetId="7" hidden="1">'[2]2'!#REF!</definedName>
    <definedName name="__123Graph_EChart3" localSheetId="3" hidden="1">'[2]2'!#REF!</definedName>
    <definedName name="__123Graph_EChart3" hidden="1">'[2]2'!#REF!</definedName>
    <definedName name="__123Graph_ECURRENT" localSheetId="7" hidden="1">'[7]Dep fonct'!#REF!</definedName>
    <definedName name="__123Graph_ECURRENT" localSheetId="3" hidden="1">'[7]Dep fonct'!#REF!</definedName>
    <definedName name="__123Graph_ECURRENT" hidden="1">'[7]Dep fonct'!#REF!</definedName>
    <definedName name="__123Graph_ESEASON_CASH" localSheetId="7" hidden="1">'[5]MonSurv-BC'!#REF!</definedName>
    <definedName name="__123Graph_ESEASON_CASH" localSheetId="3" hidden="1">'[5]MonSurv-BC'!#REF!</definedName>
    <definedName name="__123Graph_ESEASON_CASH" hidden="1">'[5]MonSurv-BC'!#REF!</definedName>
    <definedName name="__123Graph_ESEASON_MONEY" localSheetId="7" hidden="1">'[5]MonSurv-BC'!#REF!</definedName>
    <definedName name="__123Graph_ESEASON_MONEY" localSheetId="3" hidden="1">'[5]MonSurv-BC'!#REF!</definedName>
    <definedName name="__123Graph_ESEASON_MONEY" hidden="1">'[5]MonSurv-BC'!#REF!</definedName>
    <definedName name="__123Graph_ESEASON_TIME" localSheetId="7" hidden="1">'[5]MonSurv-BC'!#REF!</definedName>
    <definedName name="__123Graph_ESEASON_TIME" localSheetId="3" hidden="1">'[5]MonSurv-BC'!#REF!</definedName>
    <definedName name="__123Graph_ESEASON_TIME" hidden="1">'[5]MonSurv-BC'!#REF!</definedName>
    <definedName name="__123Graph_F" localSheetId="7" hidden="1">[6]PlanTres!#REF!</definedName>
    <definedName name="__123Graph_F" localSheetId="3" hidden="1">[6]PlanTres!#REF!</definedName>
    <definedName name="__123Graph_F" hidden="1">[6]PlanTres!#REF!</definedName>
    <definedName name="__123Graph_FChart1" localSheetId="7" hidden="1">'[2]2'!#REF!</definedName>
    <definedName name="__123Graph_FChart1" localSheetId="3" hidden="1">'[2]2'!#REF!</definedName>
    <definedName name="__123Graph_FChart1" hidden="1">'[2]2'!#REF!</definedName>
    <definedName name="__123Graph_FChart2" localSheetId="7" hidden="1">'[2]2'!#REF!</definedName>
    <definedName name="__123Graph_FChart2" localSheetId="3" hidden="1">'[2]2'!#REF!</definedName>
    <definedName name="__123Graph_FChart2" hidden="1">'[2]2'!#REF!</definedName>
    <definedName name="__123Graph_FChart3" localSheetId="7" hidden="1">'[2]2'!#REF!</definedName>
    <definedName name="__123Graph_FChart3" localSheetId="3" hidden="1">'[2]2'!#REF!</definedName>
    <definedName name="__123Graph_FChart3" hidden="1">'[2]2'!#REF!</definedName>
    <definedName name="__123Graph_FCurrent" localSheetId="7" hidden="1">'[2]2'!#REF!</definedName>
    <definedName name="__123Graph_FCurrent" localSheetId="3" hidden="1">'[2]2'!#REF!</definedName>
    <definedName name="__123Graph_FCurrent" hidden="1">'[2]2'!#REF!</definedName>
    <definedName name="__123Graph_X" localSheetId="7" hidden="1">[8]E!#REF!</definedName>
    <definedName name="__123Graph_X" localSheetId="3" hidden="1">[8]E!#REF!</definedName>
    <definedName name="__123Graph_X" hidden="1">[8]E!#REF!</definedName>
    <definedName name="__123Graph_XChart1" localSheetId="7" hidden="1">'[9]Summary BOP'!#REF!</definedName>
    <definedName name="__123Graph_XChart1" localSheetId="3" hidden="1">'[9]Summary BOP'!#REF!</definedName>
    <definedName name="__123Graph_XChart1" hidden="1">'[9]Summary BOP'!#REF!</definedName>
    <definedName name="__123Graph_XCREDIT" localSheetId="7" hidden="1">'[5]MonSurv-BC'!#REF!</definedName>
    <definedName name="__123Graph_XCREDIT" localSheetId="3" hidden="1">'[5]MonSurv-BC'!#REF!</definedName>
    <definedName name="__123Graph_XCREDIT" hidden="1">'[5]MonSurv-BC'!#REF!</definedName>
    <definedName name="__123Graph_XCurrent" hidden="1">[3]CPIINDEX!$B$263:$B$310</definedName>
    <definedName name="__123Graph_XERDOLLAR" hidden="1">'[4]ex rate'!$F$15:$AM$15</definedName>
    <definedName name="__123Graph_XERRUBLE" hidden="1">'[4]ex rate'!$F$15:$AM$15</definedName>
    <definedName name="__123Graph_XRUBRATE" hidden="1">'[4]ex rate'!$K$15:$AN$15</definedName>
    <definedName name="__123Graph_XUSRATE" hidden="1">'[4]ex rate'!$K$15:$AN$15</definedName>
    <definedName name="__prt1">#N/A</definedName>
    <definedName name="__prt2">#N/A</definedName>
    <definedName name="__prt3">#N/A</definedName>
    <definedName name="__prt4">#N/A</definedName>
    <definedName name="__prt5">#N/A</definedName>
    <definedName name="__prt6">#N/A</definedName>
    <definedName name="__prt7">#N/A</definedName>
    <definedName name="__prt8">#N/A</definedName>
    <definedName name="__x1" localSheetId="7" hidden="1">{"partial screen",#N/A,FALSE,"State_Gov't"}</definedName>
    <definedName name="__x1" localSheetId="1" hidden="1">{"partial screen",#N/A,FALSE,"State_Gov't"}</definedName>
    <definedName name="__x1" hidden="1">{"partial screen",#N/A,FALSE,"State_Gov't"}</definedName>
    <definedName name="__x2" localSheetId="7" hidden="1">{"partial screen",#N/A,FALSE,"State_Gov't"}</definedName>
    <definedName name="__x2" localSheetId="1" hidden="1">{"partial screen",#N/A,FALSE,"State_Gov't"}</definedName>
    <definedName name="__x2" hidden="1">{"partial screen",#N/A,FALSE,"State_Gov't"}</definedName>
    <definedName name="_1___123Graph_AChart_1A" hidden="1">[3]CPIINDEX!$O$263:$O$310</definedName>
    <definedName name="_10___123Graph_XChart_3A" hidden="1">[3]CPIINDEX!$B$203:$B$310</definedName>
    <definedName name="_11___123Graph_XChart_4A" hidden="1">[3]CPIINDEX!$B$239:$B$298</definedName>
    <definedName name="_12__123Graph_AGROWTH_CPI" localSheetId="7" hidden="1">[10]Data!#REF!</definedName>
    <definedName name="_12__123Graph_AGROWTH_CPI" localSheetId="3" hidden="1">[10]Data!#REF!</definedName>
    <definedName name="_12__123Graph_AGROWTH_CPI" hidden="1">[10]Data!#REF!</definedName>
    <definedName name="_123graph_b" localSheetId="7" hidden="1">[11]A!#REF!</definedName>
    <definedName name="_123graph_b" localSheetId="3" hidden="1">[11]A!#REF!</definedName>
    <definedName name="_123graph_b" hidden="1">[11]A!#REF!</definedName>
    <definedName name="_12no" localSheetId="7" hidden="1">'[7]Dep fonct'!#REF!</definedName>
    <definedName name="_12no" localSheetId="3" hidden="1">'[7]Dep fonct'!#REF!</definedName>
    <definedName name="_12no" hidden="1">'[7]Dep fonct'!#REF!</definedName>
    <definedName name="_13__123Graph_AMIMPMA_1" localSheetId="7" hidden="1">#REF!</definedName>
    <definedName name="_13__123Graph_AMIMPMA_1" localSheetId="3" hidden="1">#REF!</definedName>
    <definedName name="_13__123Graph_AMIMPMA_1" hidden="1">#REF!</definedName>
    <definedName name="_14__123Graph_ANDA_OIN" localSheetId="7" hidden="1">#REF!</definedName>
    <definedName name="_14__123Graph_ANDA_OIN" localSheetId="3" hidden="1">#REF!</definedName>
    <definedName name="_14__123Graph_ANDA_OIN" hidden="1">#REF!</definedName>
    <definedName name="_19__123Graph_ANDA_2" localSheetId="7" hidden="1">[12]A!#REF!</definedName>
    <definedName name="_19__123Graph_ANDA_2" localSheetId="3" hidden="1">[12]A!#REF!</definedName>
    <definedName name="_19__123Graph_ANDA_2" hidden="1">[12]A!#REF!</definedName>
    <definedName name="_2___123Graph_AChart_2A" hidden="1">[3]CPIINDEX!$K$203:$K$304</definedName>
    <definedName name="_24__123Graph_ANDA_NIR" localSheetId="7" hidden="1">[12]A!#REF!</definedName>
    <definedName name="_24__123Graph_ANDA_NIR" localSheetId="3" hidden="1">[12]A!#REF!</definedName>
    <definedName name="_24__123Graph_ANDA_NIR" hidden="1">[12]A!#REF!</definedName>
    <definedName name="_25__123Graph_AR_BMONEY" localSheetId="7" hidden="1">#REF!</definedName>
    <definedName name="_25__123Graph_AR_BMONEY" localSheetId="3" hidden="1">#REF!</definedName>
    <definedName name="_25__123Graph_AR_BMONEY" hidden="1">#REF!</definedName>
    <definedName name="_26__123Graph_AREALEX_WAGE" hidden="1">[13]PRIVATE_OLD!$E$13:$E$49</definedName>
    <definedName name="_3___123Graph_AChart_3A" hidden="1">[3]CPIINDEX!$O$203:$O$304</definedName>
    <definedName name="_31__123Graph_ASEIGNOR" localSheetId="7" hidden="1">[14]seignior!#REF!</definedName>
    <definedName name="_31__123Graph_ASEIGNOR" localSheetId="3" hidden="1">[14]seignior!#REF!</definedName>
    <definedName name="_31__123Graph_ASEIGNOR" hidden="1">[14]seignior!#REF!</definedName>
    <definedName name="_32__123Graph_BNDA_OIN" localSheetId="7" hidden="1">#REF!</definedName>
    <definedName name="_32__123Graph_BNDA_OIN" localSheetId="3" hidden="1">#REF!</definedName>
    <definedName name="_32__123Graph_BNDA_OIN" hidden="1">#REF!</definedName>
    <definedName name="_33__123Graph_BR_BMONEY" localSheetId="7" hidden="1">#REF!</definedName>
    <definedName name="_33__123Graph_BR_BMONEY" localSheetId="3" hidden="1">#REF!</definedName>
    <definedName name="_33__123Graph_BR_BMONEY" hidden="1">#REF!</definedName>
    <definedName name="_34__123Graph_BREALEX_WAGE" hidden="1">[13]PRIVATE_OLD!$F$13:$F$49</definedName>
    <definedName name="_39__123Graph_BSEIGNOR" localSheetId="7" hidden="1">[14]seignior!#REF!</definedName>
    <definedName name="_39__123Graph_BSEIGNOR" localSheetId="3" hidden="1">[14]seignior!#REF!</definedName>
    <definedName name="_39__123Graph_BSEIGNOR" hidden="1">[14]seignior!#REF!</definedName>
    <definedName name="_4___123Graph_AChart_4A" hidden="1">[3]CPIINDEX!$O$239:$O$298</definedName>
    <definedName name="_40__123Graph_CMIMPMA_0" localSheetId="7" hidden="1">#REF!</definedName>
    <definedName name="_40__123Graph_CMIMPMA_0" localSheetId="3" hidden="1">#REF!</definedName>
    <definedName name="_40__123Graph_CMIMPMA_0" hidden="1">#REF!</definedName>
    <definedName name="_45__123Graph_DGROWTH_CPI" localSheetId="7" hidden="1">[10]Data!#REF!</definedName>
    <definedName name="_45__123Graph_DGROWTH_CPI" localSheetId="3" hidden="1">[10]Data!#REF!</definedName>
    <definedName name="_45__123Graph_DGROWTH_CPI" hidden="1">[10]Data!#REF!</definedName>
    <definedName name="_46__123Graph_DMIMPMA_1" localSheetId="7" hidden="1">#REF!</definedName>
    <definedName name="_46__123Graph_DMIMPMA_1" localSheetId="3" hidden="1">#REF!</definedName>
    <definedName name="_46__123Graph_DMIMPMA_1" hidden="1">#REF!</definedName>
    <definedName name="_5___123Graph_BChart_1A" hidden="1">[3]CPIINDEX!$S$263:$S$310</definedName>
    <definedName name="_51__123Graph_DNDA_NIR" localSheetId="7" hidden="1">[12]A!#REF!</definedName>
    <definedName name="_51__123Graph_DNDA_NIR" localSheetId="3" hidden="1">[12]A!#REF!</definedName>
    <definedName name="_51__123Graph_DNDA_NIR" hidden="1">[12]A!#REF!</definedName>
    <definedName name="_52__123Graph_EMIMPMA_0" localSheetId="7" hidden="1">#REF!</definedName>
    <definedName name="_52__123Graph_EMIMPMA_0" localSheetId="3" hidden="1">#REF!</definedName>
    <definedName name="_52__123Graph_EMIMPMA_0" hidden="1">#REF!</definedName>
    <definedName name="_53__123Graph_EMIMPMA_1" localSheetId="7" hidden="1">#REF!</definedName>
    <definedName name="_53__123Graph_EMIMPMA_1" localSheetId="3" hidden="1">#REF!</definedName>
    <definedName name="_53__123Graph_EMIMPMA_1" hidden="1">#REF!</definedName>
    <definedName name="_54__123Graph_FMIMPMA_0" localSheetId="7" hidden="1">#REF!</definedName>
    <definedName name="_54__123Graph_FMIMPMA_0" localSheetId="3" hidden="1">#REF!</definedName>
    <definedName name="_54__123Graph_FMIMPMA_0" hidden="1">#REF!</definedName>
    <definedName name="_55__123Graph_XMIMPMA_0" localSheetId="7" hidden="1">#REF!</definedName>
    <definedName name="_55__123Graph_XMIMPMA_0" localSheetId="3" hidden="1">#REF!</definedName>
    <definedName name="_55__123Graph_XMIMPMA_0" hidden="1">#REF!</definedName>
    <definedName name="_6___123Graph_BChart_3A" localSheetId="7" hidden="1">[15]CPIINDEX!#REF!</definedName>
    <definedName name="_6___123Graph_BChart_3A" localSheetId="3" hidden="1">[15]CPIINDEX!#REF!</definedName>
    <definedName name="_6___123Graph_BChart_3A" hidden="1">[15]CPIINDEX!#REF!</definedName>
    <definedName name="_60__123Graph_XNDA_2" localSheetId="7" hidden="1">[12]A!#REF!</definedName>
    <definedName name="_60__123Graph_XNDA_2" localSheetId="3" hidden="1">[12]A!#REF!</definedName>
    <definedName name="_60__123Graph_XNDA_2" hidden="1">[12]A!#REF!</definedName>
    <definedName name="_65__123Graph_XNDA_NIR" localSheetId="7" hidden="1">[12]A!#REF!</definedName>
    <definedName name="_65__123Graph_XNDA_NIR" localSheetId="3" hidden="1">[12]A!#REF!</definedName>
    <definedName name="_65__123Graph_XNDA_NIR" hidden="1">[12]A!#REF!</definedName>
    <definedName name="_66__123Graph_XR_BMONEY" localSheetId="7" hidden="1">#REF!</definedName>
    <definedName name="_66__123Graph_XR_BMONEY" localSheetId="3" hidden="1">#REF!</definedName>
    <definedName name="_66__123Graph_XR_BMONEY" hidden="1">#REF!</definedName>
    <definedName name="_7___123Graph_BChart_4A" localSheetId="7" hidden="1">[15]CPIINDEX!#REF!</definedName>
    <definedName name="_7___123Graph_BChart_4A" localSheetId="3" hidden="1">[15]CPIINDEX!#REF!</definedName>
    <definedName name="_7___123Graph_BChart_4A" hidden="1">[15]CPIINDEX!#REF!</definedName>
    <definedName name="_71__123Graph_XREALEX_WAGE" localSheetId="7" hidden="1">[16]PRIVATE!#REF!</definedName>
    <definedName name="_71__123Graph_XREALEX_WAGE" localSheetId="3" hidden="1">[16]PRIVATE!#REF!</definedName>
    <definedName name="_71__123Graph_XREALEX_WAGE" hidden="1">[16]PRIVATE!#REF!</definedName>
    <definedName name="_8___123Graph_XChart_1A" hidden="1">[3]CPIINDEX!$B$263:$B$310</definedName>
    <definedName name="_9___123Graph_XChart_2A" hidden="1">[3]CPIINDEX!$B$203:$B$310</definedName>
    <definedName name="_Fill" localSheetId="7" hidden="1">#REF!</definedName>
    <definedName name="_Fill" localSheetId="3" hidden="1">#REF!</definedName>
    <definedName name="_Fill" hidden="1">#REF!</definedName>
    <definedName name="_Fill1" localSheetId="7" hidden="1">#REF!</definedName>
    <definedName name="_Fill1" localSheetId="3" hidden="1">#REF!</definedName>
    <definedName name="_Fill1" hidden="1">#REF!</definedName>
    <definedName name="_FILLL" localSheetId="7" hidden="1">[17]Fund_Credit!#REF!</definedName>
    <definedName name="_FILLL" localSheetId="3" hidden="1">[17]Fund_Credit!#REF!</definedName>
    <definedName name="_FILLL" hidden="1">[17]Fund_Credit!#REF!</definedName>
    <definedName name="_filterd" hidden="1">[18]C!$P$428:$T$428</definedName>
    <definedName name="_xlnm._FilterDatabase" localSheetId="0" hidden="1">'ΠΙΝ.1 ΑΝΩΤΑΤΑ ΟΡΙΑ 2023-2027'!$A$3:$I$645</definedName>
    <definedName name="_xlnm._FilterDatabase" hidden="1">[19]C!$P$428:$T$428</definedName>
    <definedName name="_Key1" localSheetId="7" hidden="1">#REF!</definedName>
    <definedName name="_Key1" localSheetId="1" hidden="1">#REF!</definedName>
    <definedName name="_Key1" localSheetId="3" hidden="1">#REF!</definedName>
    <definedName name="_Key1" hidden="1">#REF!</definedName>
    <definedName name="_Key2" localSheetId="7" hidden="1">'[20]11 rev 94 '!#REF!</definedName>
    <definedName name="_Key2" localSheetId="3" hidden="1">'[20]11 rev 94 '!#REF!</definedName>
    <definedName name="_Key2" hidden="1">'[20]11 rev 94 '!#REF!</definedName>
    <definedName name="_LL2" localSheetId="7" hidden="1">{FALSE,FALSE,-1.25,-15.5,484.5,276.75,FALSE,FALSE,TRUE,TRUE,0,12,#N/A,46,#N/A,2.93460490463215,15.35,1,FALSE,FALSE,3,TRUE,1,FALSE,100,"Swvu.PLA1.","ACwvu.PLA1.",#N/A,FALSE,FALSE,0,0,0,0,2,"","",TRUE,TRUE,FALSE,FALSE,1,60,#N/A,#N/A,FALSE,FALSE,FALSE,FALSE,FALSE,FALSE,FALSE,9,65532,65532,FALSE,FALSE,TRUE,TRUE,TRUE}</definedName>
    <definedName name="_LL2" localSheetId="1"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tMult_A" localSheetId="7" hidden="1">#REF!</definedName>
    <definedName name="_MatMult_A" localSheetId="3" hidden="1">#REF!</definedName>
    <definedName name="_MatMult_A" hidden="1">#REF!</definedName>
    <definedName name="_MatMult_AxB" localSheetId="7" hidden="1">#REF!</definedName>
    <definedName name="_MatMult_AxB" localSheetId="3" hidden="1">#REF!</definedName>
    <definedName name="_MatMult_AxB" hidden="1">#REF!</definedName>
    <definedName name="_MatMult_B" localSheetId="7" hidden="1">#REF!</definedName>
    <definedName name="_MatMult_B" localSheetId="3" hidden="1">#REF!</definedName>
    <definedName name="_MatMult_B" hidden="1">#REF!</definedName>
    <definedName name="_mof2" localSheetId="3">'[21]SR Table 2'!#REF!</definedName>
    <definedName name="_mof2">'[21]SR Table 2'!#REF!</definedName>
    <definedName name="_Order1" hidden="1">255</definedName>
    <definedName name="_Order2" hidden="1">0</definedName>
    <definedName name="_Parse_In" localSheetId="7" hidden="1">#REF!</definedName>
    <definedName name="_Parse_In" localSheetId="3" hidden="1">#REF!</definedName>
    <definedName name="_Parse_In" hidden="1">#REF!</definedName>
    <definedName name="_Parse_Out" localSheetId="7" hidden="1">#REF!</definedName>
    <definedName name="_Parse_Out" localSheetId="3" hidden="1">#REF!</definedName>
    <definedName name="_Parse_Out" hidden="1">#REF!</definedName>
    <definedName name="_prt1">#N/A</definedName>
    <definedName name="_prt2">#N/A</definedName>
    <definedName name="_prt3">#N/A</definedName>
    <definedName name="_prt4">#N/A</definedName>
    <definedName name="_prt5">#N/A</definedName>
    <definedName name="_prt6">#N/A</definedName>
    <definedName name="_prt7">#N/A</definedName>
    <definedName name="_prt8">#N/A</definedName>
    <definedName name="_RED3">"Check Box 8"</definedName>
    <definedName name="_Regression_Int" hidden="1">1</definedName>
    <definedName name="_Regression_Out" localSheetId="7" hidden="1">#REF!</definedName>
    <definedName name="_Regression_Out" localSheetId="3" hidden="1">#REF!</definedName>
    <definedName name="_Regression_Out" hidden="1">#REF!</definedName>
    <definedName name="_Regression_X" localSheetId="7" hidden="1">#REF!</definedName>
    <definedName name="_Regression_X" localSheetId="3" hidden="1">#REF!</definedName>
    <definedName name="_Regression_X" hidden="1">#REF!</definedName>
    <definedName name="_Regression_Y" localSheetId="7" hidden="1">#REF!</definedName>
    <definedName name="_Regression_Y" localSheetId="3" hidden="1">#REF!</definedName>
    <definedName name="_Regression_Y" hidden="1">#REF!</definedName>
    <definedName name="_Sort" localSheetId="7" hidden="1">#REF!</definedName>
    <definedName name="_Sort" localSheetId="3" hidden="1">#REF!</definedName>
    <definedName name="_Sort" hidden="1">#REF!</definedName>
    <definedName name="_tab06" localSheetId="3">#REF!</definedName>
    <definedName name="_tab06">#REF!</definedName>
    <definedName name="_tab07" localSheetId="3">#REF!</definedName>
    <definedName name="_tab07">#REF!</definedName>
    <definedName name="_TAB1" localSheetId="3">#REF!</definedName>
    <definedName name="_TAB1">#REF!</definedName>
    <definedName name="_Tab2" localSheetId="3">#REF!</definedName>
    <definedName name="_Tab2">#REF!</definedName>
    <definedName name="_Tab3" localSheetId="3">#REF!</definedName>
    <definedName name="_Tab3">#REF!</definedName>
    <definedName name="_TAB4" localSheetId="3">#REF!</definedName>
    <definedName name="_TAB4">#REF!</definedName>
    <definedName name="_tab5" localSheetId="3">#REF!</definedName>
    <definedName name="_tab5">#REF!</definedName>
    <definedName name="_tab6" localSheetId="3">#REF!</definedName>
    <definedName name="_tab6">#REF!</definedName>
    <definedName name="_tab7" localSheetId="3">#REF!</definedName>
    <definedName name="_tab7">#REF!</definedName>
    <definedName name="_x1" localSheetId="7" hidden="1">{"partial screen",#N/A,FALSE,"State_Gov't"}</definedName>
    <definedName name="_x1" localSheetId="1" hidden="1">{"partial screen",#N/A,FALSE,"State_Gov't"}</definedName>
    <definedName name="_x1" hidden="1">{"partial screen",#N/A,FALSE,"State_Gov't"}</definedName>
    <definedName name="_x2" localSheetId="7" hidden="1">{"partial screen",#N/A,FALSE,"State_Gov't"}</definedName>
    <definedName name="_x2" localSheetId="1" hidden="1">{"partial screen",#N/A,FALSE,"State_Gov't"}</definedName>
    <definedName name="_x2" hidden="1">{"partial screen",#N/A,FALSE,"State_Gov't"}</definedName>
    <definedName name="a" localSheetId="7" hidden="1">'[2]2'!#REF!</definedName>
    <definedName name="a" localSheetId="3" hidden="1">'[2]2'!#REF!</definedName>
    <definedName name="a" hidden="1">'[2]2'!#REF!</definedName>
    <definedName name="aa" localSheetId="7" hidden="1">{FALSE,FALSE,-1.25,-15.5,484.5,276.75,FALSE,FALSE,TRUE,TRUE,0,12,#N/A,46,#N/A,2.93460490463215,15.35,1,FALSE,FALSE,3,TRUE,1,FALSE,100,"Swvu.PLA1.","ACwvu.PLA1.",#N/A,FALSE,FALSE,0,0,0,0,2,"","",TRUE,TRUE,FALSE,FALSE,1,60,#N/A,#N/A,FALSE,FALSE,FALSE,FALSE,FALSE,FALSE,FALSE,9,65532,65532,FALSE,FALSE,TRUE,TRUE,TRUE}</definedName>
    <definedName name="aa" localSheetId="1"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7" hidden="1">{FALSE,FALSE,-1.25,-15.5,484.5,276.75,FALSE,FALSE,TRUE,TRUE,0,12,#N/A,46,#N/A,2.93460490463215,15.35,1,FALSE,FALSE,3,TRUE,1,FALSE,100,"Swvu.PLA1.","ACwvu.PLA1.",#N/A,FALSE,FALSE,0,0,0,0,2,"","",TRUE,TRUE,FALSE,FALSE,1,60,#N/A,#N/A,FALSE,FALSE,FALSE,FALSE,FALSE,FALSE,FALSE,9,65532,65532,FALSE,FALSE,TRUE,TRUE,TRUE}</definedName>
    <definedName name="aaa" localSheetId="1" hidden="1">{FALSE,FALSE,-1.25,-15.5,484.5,276.75,FALSE,FALSE,TRUE,TRUE,0,12,#N/A,46,#N/A,2.93460490463215,15.35,1,FALSE,FALSE,3,TRUE,1,FALSE,100,"Swvu.PLA1.","ACwvu.PLA1.",#N/A,FALSE,FALSE,0,0,0,0,2,"","",TRUE,TRUE,FALSE,FALSE,1,60,#N/A,#N/A,FALSE,FALSE,FALSE,FALSE,FALSE,FALSE,FALSE,9,65532,65532,FALSE,FALSE,TRUE,TRUE,TRUE}</definedName>
    <definedName name="aaa" hidden="1">{FALSE,FALSE,-1.25,-15.5,484.5,276.75,FALSE,FALSE,TRUE,TRUE,0,12,#N/A,46,#N/A,2.93460490463215,15.35,1,FALSE,FALSE,3,TRUE,1,FALSE,100,"Swvu.PLA1.","ACwvu.PLA1.",#N/A,FALSE,FALSE,0,0,0,0,2,"","",TRUE,TRUE,FALSE,FALSE,1,60,#N/A,#N/A,FALSE,FALSE,FALSE,FALSE,FALSE,FALSE,FALSE,9,65532,65532,FALSE,FALSE,TRUE,TRUE,TRUE}</definedName>
    <definedName name="aaaaaaaaaaaaaaaaaaaa" localSheetId="3">#REF!</definedName>
    <definedName name="aaaaaaaaaaaaaaaaaaaa">#REF!</definedName>
    <definedName name="abu" localSheetId="7" hidden="1">{FALSE,FALSE,-1.25,-15.5,484.5,276.75,FALSE,FALSE,TRUE,TRUE,0,12,#N/A,46,#N/A,2.93460490463215,15.35,1,FALSE,FALSE,3,TRUE,1,FALSE,100,"Swvu.PLA1.","ACwvu.PLA1.",#N/A,FALSE,FALSE,0,0,0,0,2,"","",TRUE,TRUE,FALSE,FALSE,1,60,#N/A,#N/A,FALSE,FALSE,FALSE,FALSE,FALSE,FALSE,FALSE,9,65532,65532,FALSE,FALSE,TRUE,TRUE,TRUE}</definedName>
    <definedName name="abu" localSheetId="1"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crual">'[22]CODE LIST'!$M$3:$M$497</definedName>
    <definedName name="ACwvu.PLA1." localSheetId="7" hidden="1">'[23]COP FED'!#REF!</definedName>
    <definedName name="ACwvu.PLA1." localSheetId="3" hidden="1">'[23]COP FED'!#REF!</definedName>
    <definedName name="ACwvu.PLA1." hidden="1">'[23]COP FED'!#REF!</definedName>
    <definedName name="ACwvu.PLA2." hidden="1">'[24]COP FED'!$A$1:$N$49</definedName>
    <definedName name="ACwvu.Print." localSheetId="7" hidden="1">[25]Med!#REF!</definedName>
    <definedName name="ACwvu.Print." localSheetId="3" hidden="1">[25]Med!#REF!</definedName>
    <definedName name="ACwvu.Print." hidden="1">[25]Med!#REF!</definedName>
    <definedName name="ambwg11">[26]Params!$E$4</definedName>
    <definedName name="ambwg12">[26]Params!$F$4</definedName>
    <definedName name="ambwg13">[26]Params!$G$4</definedName>
    <definedName name="ambwg14">[26]Params!$H$4</definedName>
    <definedName name="ambwg15">[26]Params!$I$4</definedName>
    <definedName name="anscount" hidden="1">1</definedName>
    <definedName name="Argentina" localSheetId="7"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 hidden="1">{FALSE,FALSE,-1.25,-15.5,484.5,276.75,FALSE,FALSE,TRUE,TRUE,0,12,#N/A,46,#N/A,2.93460490463215,15.35,1,FALSE,FALSE,3,TRUE,1,FALSE,100,"Swvu.PLA1.","ACwvu.PLA1.",#N/A,FALSE,FALSE,0,0,0,0,2,"","",TRUE,TRUE,FALSE,FALSE,1,60,#N/A,#N/A,FALSE,FALSE,FALSE,FALSE,FALSE,FALSE,FALSE,9,65532,65532,FALSE,FALSE,TRUE,TRUE,TRUE}</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AD" localSheetId="7" hidden="1">{"partial screen",#N/A,FALSE,"State_Gov't"}</definedName>
    <definedName name="ASAD" localSheetId="1" hidden="1">{"partial screen",#N/A,FALSE,"State_Gov't"}</definedName>
    <definedName name="ASAD" hidden="1">{"partial screen",#N/A,FALSE,"State_Gov't"}</definedName>
    <definedName name="auto1" localSheetId="3">#REF!</definedName>
    <definedName name="auto1">#REF!</definedName>
    <definedName name="autom1" localSheetId="3">[21]excise!#REF!</definedName>
    <definedName name="autom1">[21]excise!#REF!</definedName>
    <definedName name="autom2" localSheetId="1">#REF!</definedName>
    <definedName name="autom2" localSheetId="3">#REF!</definedName>
    <definedName name="autom2">#REF!</definedName>
    <definedName name="automat" localSheetId="1">#REF!</definedName>
    <definedName name="automat" localSheetId="3">#REF!</definedName>
    <definedName name="automat">#REF!</definedName>
    <definedName name="avWagesSec" localSheetId="1">#REF!</definedName>
    <definedName name="avWagesSec" localSheetId="3">#REF!</definedName>
    <definedName name="avWagesSec">#REF!</definedName>
    <definedName name="Balance_of_payments" localSheetId="3">#REF!</definedName>
    <definedName name="Balance_of_payments">#REF!</definedName>
    <definedName name="base_year">[27]Tables!$H$4</definedName>
    <definedName name="bastab" localSheetId="1">#REF!</definedName>
    <definedName name="bastab" localSheetId="3">#REF!</definedName>
    <definedName name="bastab">#REF!</definedName>
    <definedName name="bb" localSheetId="7" hidden="1">{"Riqfin97",#N/A,FALSE,"Tran";"Riqfinpro",#N/A,FALSE,"Tran"}</definedName>
    <definedName name="bb" localSheetId="1" hidden="1">{"Riqfin97",#N/A,FALSE,"Tran";"Riqfinpro",#N/A,FALSE,"Tran"}</definedName>
    <definedName name="bb" hidden="1">{"Riqfin97",#N/A,FALSE,"Tran";"Riqfinpro",#N/A,FALSE,"Tran"}</definedName>
    <definedName name="bbbb" localSheetId="7" hidden="1">#REF!</definedName>
    <definedName name="bbbb" localSheetId="3" hidden="1">#REF!</definedName>
    <definedName name="bbbb" hidden="1">#REF!</definedName>
    <definedName name="BLPH1" hidden="1">'[28]Ex rate bloom'!$A$4</definedName>
    <definedName name="BLPH14" localSheetId="7" hidden="1">[29]Raw_1!#REF!</definedName>
    <definedName name="BLPH14" localSheetId="3" hidden="1">[29]Raw_1!#REF!</definedName>
    <definedName name="BLPH14" hidden="1">[29]Raw_1!#REF!</definedName>
    <definedName name="BLPH2" hidden="1">'[28]Ex rate bloom'!$D$4</definedName>
    <definedName name="BLPH3" hidden="1">'[28]Ex rate bloom'!$G$4</definedName>
    <definedName name="BLPH4" hidden="1">'[28]Ex rate bloom'!$J$4</definedName>
    <definedName name="BLPH5" hidden="1">'[28]Ex rate bloom'!$M$4</definedName>
    <definedName name="BLPH6" hidden="1">'[28]Ex rate bloom'!$P$4</definedName>
    <definedName name="BLPH7" hidden="1">'[28]Ex rate bloom'!$S$4</definedName>
    <definedName name="BLPH8" hidden="1">'[28]Ex rate bloom'!$V$4</definedName>
    <definedName name="board" localSheetId="7" hidden="1">{FALSE,FALSE,-1.25,-15.5,484.5,276.75,FALSE,FALSE,TRUE,TRUE,0,12,#N/A,46,#N/A,2.93460490463215,15.35,1,FALSE,FALSE,3,TRUE,1,FALSE,100,"Swvu.PLA1.","ACwvu.PLA1.",#N/A,FALSE,FALSE,0,0,0,0,2,"","",TRUE,TRUE,FALSE,FALSE,1,60,#N/A,#N/A,FALSE,FALSE,FALSE,FALSE,FALSE,FALSE,FALSE,9,65532,65532,FALSE,FALSE,TRUE,TRUE,TRUE}</definedName>
    <definedName name="board" localSheetId="1" hidden="1">{FALSE,FALSE,-1.25,-15.5,484.5,276.75,FALSE,FALSE,TRUE,TRUE,0,12,#N/A,46,#N/A,2.93460490463215,15.35,1,FALSE,FALSE,3,TRUE,1,FALSE,100,"Swvu.PLA1.","ACwvu.PLA1.",#N/A,FALSE,FALSE,0,0,0,0,2,"","",TRUE,TRUE,FALSE,FALSE,1,60,#N/A,#N/A,FALSE,FALSE,FALSE,FALSE,FALSE,FALSE,FALSE,9,65532,65532,FALSE,FALSE,TRUE,TRUE,TRUE}</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optab" localSheetId="3">#REF!</definedName>
    <definedName name="boptab">#REF!</definedName>
    <definedName name="BRO" localSheetId="3">#REF!</definedName>
    <definedName name="BRO">#REF!</definedName>
    <definedName name="budfin" localSheetId="3">#REF!</definedName>
    <definedName name="budfin">#REF!</definedName>
    <definedName name="budget_financing" localSheetId="3">#REF!</definedName>
    <definedName name="budget_financing">#REF!</definedName>
    <definedName name="caja" localSheetId="7" hidden="1">{FALSE,FALSE,-1.25,-15.5,484.5,276.75,FALSE,FALSE,TRUE,TRUE,0,12,#N/A,46,#N/A,2.93460490463215,15.35,1,FALSE,FALSE,3,TRUE,1,FALSE,100,"Swvu.PLA1.","ACwvu.PLA1.",#N/A,FALSE,FALSE,0,0,0,0,2,"","",TRUE,TRUE,FALSE,FALSE,1,60,#N/A,#N/A,FALSE,FALSE,FALSE,FALSE,FALSE,FALSE,FALSE,9,65532,65532,FALSE,FALSE,TRUE,TRUE,TRUE}</definedName>
    <definedName name="caja" localSheetId="1"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7" hidden="1">{FALSE,FALSE,-1.25,-15.5,484.5,276.75,FALSE,FALSE,TRUE,TRUE,0,12,#N/A,46,#N/A,2.93460490463215,15.35,1,FALSE,FALSE,3,TRUE,1,FALSE,100,"Swvu.PLA1.","ACwvu.PLA1.",#N/A,FALSE,FALSE,0,0,0,0,2,"","",TRUE,TRUE,FALSE,FALSE,1,60,#N/A,#N/A,FALSE,FALSE,FALSE,FALSE,FALSE,FALSE,FALSE,9,65532,65532,FALSE,FALSE,TRUE,TRUE,TRUE}</definedName>
    <definedName name="Caja1" localSheetId="1"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7" hidden="1">{FALSE,FALSE,-1.25,-15.5,484.5,276.75,FALSE,FALSE,TRUE,TRUE,0,12,#N/A,46,#N/A,2.93460490463215,15.35,1,FALSE,FALSE,3,TRUE,1,FALSE,100,"Swvu.PLA1.","ACwvu.PLA1.",#N/A,FALSE,FALSE,0,0,0,0,2,"","",TRUE,TRUE,FALSE,FALSE,1,60,#N/A,#N/A,FALSE,FALSE,FALSE,FALSE,FALSE,FALSE,FALSE,9,65532,65532,FALSE,FALSE,TRUE,TRUE,TRUE}</definedName>
    <definedName name="caja2" localSheetId="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7" hidden="1">{FALSE,FALSE,-1.25,-15.5,484.5,276.75,FALSE,FALSE,TRUE,TRUE,0,12,#N/A,46,#N/A,2.93460490463215,15.35,1,FALSE,FALSE,3,TRUE,1,FALSE,100,"Swvu.PLA1.","ACwvu.PLA1.",#N/A,FALSE,FALSE,0,0,0,0,2,"","",TRUE,TRUE,FALSE,FALSE,1,60,#N/A,#N/A,FALSE,FALSE,FALSE,FALSE,FALSE,FALSE,FALSE,9,65532,65532,FALSE,FALSE,TRUE,TRUE,TRUE}</definedName>
    <definedName name="caja3" localSheetId="1"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 localSheetId="7" hidden="1">'[30]2'!#REF!</definedName>
    <definedName name="car" localSheetId="3" hidden="1">'[30]2'!#REF!</definedName>
    <definedName name="car" hidden="1">'[30]2'!#REF!</definedName>
    <definedName name="Cash">'[22]CODE LIST'!$O$3:$O$497</definedName>
    <definedName name="cc" localSheetId="7" hidden="1">{"Riqfin97",#N/A,FALSE,"Tran";"Riqfinpro",#N/A,FALSE,"Tran"}</definedName>
    <definedName name="cc" localSheetId="1" hidden="1">{"Riqfin97",#N/A,FALSE,"Tran";"Riqfinpro",#N/A,FALSE,"Tran"}</definedName>
    <definedName name="cc" hidden="1">{"Riqfin97",#N/A,FALSE,"Tran";"Riqfinpro",#N/A,FALSE,"Tran"}</definedName>
    <definedName name="ccc" localSheetId="7" hidden="1">{"Riqfin97",#N/A,FALSE,"Tran";"Riqfinpro",#N/A,FALSE,"Tran"}</definedName>
    <definedName name="ccc" localSheetId="1" hidden="1">{"Riqfin97",#N/A,FALSE,"Tran";"Riqfinpro",#N/A,FALSE,"Tran"}</definedName>
    <definedName name="ccc" hidden="1">{"Riqfin97",#N/A,FALSE,"Tran";"Riqfinpro",#N/A,FALSE,"Tran"}</definedName>
    <definedName name="ccccccccccccccccccc" localSheetId="3">#REF!</definedName>
    <definedName name="ccccccccccccccccccc">#REF!</definedName>
    <definedName name="CGbill">[26]Params!$B$4</definedName>
    <definedName name="CGbonus">[26]Params!$B$15</definedName>
    <definedName name="CGtax">[26]Params!$B$5</definedName>
    <definedName name="Com" localSheetId="1">#REF!</definedName>
    <definedName name="Com" localSheetId="3">#REF!</definedName>
    <definedName name="Com">#REF!</definedName>
    <definedName name="comp" localSheetId="7" hidden="1">{"BOP_TAB",#N/A,FALSE,"N";"MIDTERM_TAB",#N/A,FALSE,"O";"FUND_CRED",#N/A,FALSE,"P";"DEBT_TAB1",#N/A,FALSE,"Q";"DEBT_TAB2",#N/A,FALSE,"Q";"FORFIN_TAB1",#N/A,FALSE,"R";"FORFIN_TAB2",#N/A,FALSE,"R";"BOP_ANALY",#N/A,FALSE,"U"}</definedName>
    <definedName name="comp" localSheetId="1" hidden="1">{"BOP_TAB",#N/A,FALSE,"N";"MIDTERM_TAB",#N/A,FALSE,"O";"FUND_CRED",#N/A,FALSE,"P";"DEBT_TAB1",#N/A,FALSE,"Q";"DEBT_TAB2",#N/A,FALSE,"Q";"FORFIN_TAB1",#N/A,FALSE,"R";"FORFIN_TAB2",#N/A,FALSE,"R";"BOP_ANALY",#N/A,FALSE,"U"}</definedName>
    <definedName name="comp" hidden="1">{"BOP_TAB",#N/A,FALSE,"N";"MIDTERM_TAB",#N/A,FALSE,"O";"FUND_CRED",#N/A,FALSE,"P";"DEBT_TAB1",#N/A,FALSE,"Q";"DEBT_TAB2",#N/A,FALSE,"Q";"FORFIN_TAB1",#N/A,FALSE,"R";"FORFIN_TAB2",#N/A,FALSE,"R";"BOP_ANALY",#N/A,FALSE,"U"}</definedName>
    <definedName name="consol" localSheetId="3">#REF!</definedName>
    <definedName name="consol">#REF!</definedName>
    <definedName name="contents2" localSheetId="7" hidden="1">[31]MSRV!#REF!</definedName>
    <definedName name="contents2" localSheetId="3" hidden="1">[31]MSRV!#REF!</definedName>
    <definedName name="contents2" hidden="1">[31]MSRV!#REF!</definedName>
    <definedName name="corptax" localSheetId="1">#REF!</definedName>
    <definedName name="corptax" localSheetId="3">#REF!</definedName>
    <definedName name="corptax">#REF!</definedName>
    <definedName name="Country">[32]Tables!$D$4</definedName>
    <definedName name="COVER" localSheetId="1">#REF!</definedName>
    <definedName name="COVER" localSheetId="3">#REF!</definedName>
    <definedName name="COVER">#REF!</definedName>
    <definedName name="Coverage">'[22]CODE LIST'!$E$512:$E$520</definedName>
    <definedName name="cp" localSheetId="7" hidden="1">'[33]C Summary'!#REF!</definedName>
    <definedName name="cp" localSheetId="3" hidden="1">'[33]C Summary'!#REF!</definedName>
    <definedName name="cp" hidden="1">'[33]C Summary'!#REF!</definedName>
    <definedName name="cstAggregateType">"G21"</definedName>
    <definedName name="cstCountryNameColumn">2</definedName>
    <definedName name="cstDataColumn">13</definedName>
    <definedName name="cstDataRange">"I13:I242"</definedName>
    <definedName name="cstDisplayType">"G24"</definedName>
    <definedName name="cstNumDecimals">"G25"</definedName>
    <definedName name="cstReportNoteColumn">9</definedName>
    <definedName name="Currency">[27]Tables!$F$4</definedName>
    <definedName name="Current_account" localSheetId="1">#REF!</definedName>
    <definedName name="Current_account" localSheetId="3">#REF!</definedName>
    <definedName name="Current_account">#REF!</definedName>
    <definedName name="Cwvu.a." localSheetId="7" hidden="1">[34]BOP!$36:$36,[34]BOP!$44:$44,[34]BOP!$59:$59,[34]BOP!#REF!,[34]BOP!#REF!,[34]BOP!$81:$88</definedName>
    <definedName name="Cwvu.a." localSheetId="1" hidden="1">[34]BOP!$36:$36,[34]BOP!$44:$44,[34]BOP!$59:$59,[34]BOP!#REF!,[34]BOP!#REF!,[34]BOP!$81:$88</definedName>
    <definedName name="Cwvu.a." localSheetId="3" hidden="1">[34]BOP!$36:$36,[34]BOP!$44:$44,[34]BOP!$59:$59,[34]BOP!#REF!,[34]BOP!#REF!,[34]BOP!$81:$88</definedName>
    <definedName name="Cwvu.a." hidden="1">[34]BOP!$36:$36,[34]BOP!$44:$44,[34]BOP!$59:$59,[34]BOP!#REF!,[34]BOP!#REF!,[34]BOP!$81:$88</definedName>
    <definedName name="Cwvu.bop." localSheetId="7" hidden="1">[34]BOP!$36:$36,[34]BOP!$44:$44,[34]BOP!$59:$59,[34]BOP!#REF!,[34]BOP!#REF!,[34]BOP!$81:$88</definedName>
    <definedName name="Cwvu.bop." localSheetId="1" hidden="1">[34]BOP!$36:$36,[34]BOP!$44:$44,[34]BOP!$59:$59,[34]BOP!#REF!,[34]BOP!#REF!,[34]BOP!$81:$88</definedName>
    <definedName name="Cwvu.bop." localSheetId="3" hidden="1">[34]BOP!$36:$36,[34]BOP!$44:$44,[34]BOP!$59:$59,[34]BOP!#REF!,[34]BOP!#REF!,[34]BOP!$81:$88</definedName>
    <definedName name="Cwvu.bop." hidden="1">[34]BOP!$36:$36,[34]BOP!$44:$44,[34]BOP!$59:$59,[34]BOP!#REF!,[34]BOP!#REF!,[34]BOP!$81:$88</definedName>
    <definedName name="Cwvu.bop.sr." localSheetId="7" hidden="1">[34]BOP!$36:$36,[34]BOP!$44:$44,[34]BOP!$59:$59,[34]BOP!#REF!,[34]BOP!#REF!,[34]BOP!$81:$88</definedName>
    <definedName name="Cwvu.bop.sr." localSheetId="1" hidden="1">[34]BOP!$36:$36,[34]BOP!$44:$44,[34]BOP!$59:$59,[34]BOP!#REF!,[34]BOP!#REF!,[34]BOP!$81:$88</definedName>
    <definedName name="Cwvu.bop.sr." localSheetId="3" hidden="1">[34]BOP!$36:$36,[34]BOP!$44:$44,[34]BOP!$59:$59,[34]BOP!#REF!,[34]BOP!#REF!,[34]BOP!$81:$88</definedName>
    <definedName name="Cwvu.bop.sr." hidden="1">[34]BOP!$36:$36,[34]BOP!$44:$44,[34]BOP!$59:$59,[34]BOP!#REF!,[34]BOP!#REF!,[34]BOP!$81:$88</definedName>
    <definedName name="Cwvu.bopsdr.sr." localSheetId="7" hidden="1">[34]BOP!$36:$36,[34]BOP!$44:$44,[34]BOP!$59:$59,[34]BOP!#REF!,[34]BOP!#REF!,[34]BOP!$81:$88</definedName>
    <definedName name="Cwvu.bopsdr.sr." localSheetId="1" hidden="1">[34]BOP!$36:$36,[34]BOP!$44:$44,[34]BOP!$59:$59,[34]BOP!#REF!,[34]BOP!#REF!,[34]BOP!$81:$88</definedName>
    <definedName name="Cwvu.bopsdr.sr." localSheetId="3" hidden="1">[34]BOP!$36:$36,[34]BOP!$44:$44,[34]BOP!$59:$59,[34]BOP!#REF!,[34]BOP!#REF!,[34]BOP!$81:$88</definedName>
    <definedName name="Cwvu.bopsdr.sr." hidden="1">[34]BOP!$36:$36,[34]BOP!$44:$44,[34]BOP!$59:$59,[34]BOP!#REF!,[34]BOP!#REF!,[34]BOP!$81:$88</definedName>
    <definedName name="Cwvu.cotton." localSheetId="7" hidden="1">[34]BOP!$36:$36,[34]BOP!$44:$44,[34]BOP!$59:$59,[34]BOP!#REF!,[34]BOP!#REF!,[34]BOP!$79:$79,[34]BOP!$81:$88,[34]BOP!#REF!</definedName>
    <definedName name="Cwvu.cotton." localSheetId="1" hidden="1">[34]BOP!$36:$36,[34]BOP!$44:$44,[34]BOP!$59:$59,[34]BOP!#REF!,[34]BOP!#REF!,[34]BOP!$79:$79,[34]BOP!$81:$88,[34]BOP!#REF!</definedName>
    <definedName name="Cwvu.cotton." localSheetId="3" hidden="1">[34]BOP!$36:$36,[34]BOP!$44:$44,[34]BOP!$59:$59,[34]BOP!#REF!,[34]BOP!#REF!,[34]BOP!$79:$79,[34]BOP!$81:$88,[34]BOP!#REF!</definedName>
    <definedName name="Cwvu.cotton." hidden="1">[34]BOP!$36:$36,[34]BOP!$44:$44,[34]BOP!$59:$59,[34]BOP!#REF!,[34]BOP!#REF!,[34]BOP!$79:$79,[34]BOP!$81:$88,[34]BOP!#REF!</definedName>
    <definedName name="Cwvu.cottonall." localSheetId="7" hidden="1">[34]BOP!$36:$36,[34]BOP!$44:$44,[34]BOP!$59:$59,[34]BOP!#REF!,[34]BOP!#REF!,[34]BOP!$79:$79,[34]BOP!$81:$88</definedName>
    <definedName name="Cwvu.cottonall." localSheetId="1" hidden="1">[34]BOP!$36:$36,[34]BOP!$44:$44,[34]BOP!$59:$59,[34]BOP!#REF!,[34]BOP!#REF!,[34]BOP!$79:$79,[34]BOP!$81:$88</definedName>
    <definedName name="Cwvu.cottonall." localSheetId="3" hidden="1">[34]BOP!$36:$36,[34]BOP!$44:$44,[34]BOP!$59:$59,[34]BOP!#REF!,[34]BOP!#REF!,[34]BOP!$79:$79,[34]BOP!$81:$88</definedName>
    <definedName name="Cwvu.cottonall." hidden="1">[34]BOP!$36:$36,[34]BOP!$44:$44,[34]BOP!$59:$59,[34]BOP!#REF!,[34]BOP!#REF!,[34]BOP!$79:$79,[34]BOP!$81:$88</definedName>
    <definedName name="Cwvu.exportdetails." localSheetId="7" hidden="1">[34]BOP!$36:$36,[34]BOP!$44:$44,[34]BOP!$59:$59,[34]BOP!#REF!,[34]BOP!#REF!,[34]BOP!$79:$79,[34]BOP!#REF!</definedName>
    <definedName name="Cwvu.exportdetails." localSheetId="3" hidden="1">[34]BOP!$36:$36,[34]BOP!$44:$44,[34]BOP!$59:$59,[34]BOP!#REF!,[34]BOP!#REF!,[34]BOP!$79:$79,[34]BOP!#REF!</definedName>
    <definedName name="Cwvu.exportdetails." hidden="1">[34]BOP!$36:$36,[34]BOP!$44:$44,[34]BOP!$59:$59,[34]BOP!#REF!,[34]BOP!#REF!,[34]BOP!$79:$79,[34]BOP!#REF!</definedName>
    <definedName name="Cwvu.exports." localSheetId="7" hidden="1">[34]BOP!$36:$36,[34]BOP!$44:$44,[34]BOP!$59:$59,[34]BOP!#REF!,[34]BOP!#REF!,[34]BOP!$79:$79,[34]BOP!$81:$88,[34]BOP!#REF!</definedName>
    <definedName name="Cwvu.exports." localSheetId="1" hidden="1">[34]BOP!$36:$36,[34]BOP!$44:$44,[34]BOP!$59:$59,[34]BOP!#REF!,[34]BOP!#REF!,[34]BOP!$79:$79,[34]BOP!$81:$88,[34]BOP!#REF!</definedName>
    <definedName name="Cwvu.exports." localSheetId="3" hidden="1">[34]BOP!$36:$36,[34]BOP!$44:$44,[34]BOP!$59:$59,[34]BOP!#REF!,[34]BOP!#REF!,[34]BOP!$79:$79,[34]BOP!$81:$88,[34]BOP!#REF!</definedName>
    <definedName name="Cwvu.exports." hidden="1">[34]BOP!$36:$36,[34]BOP!$44:$44,[34]BOP!$59:$59,[34]BOP!#REF!,[34]BOP!#REF!,[34]BOP!$79:$79,[34]BOP!$81:$88,[34]BOP!#REF!</definedName>
    <definedName name="Cwvu.gold." localSheetId="7" hidden="1">[34]BOP!$36:$36,[34]BOP!$44:$44,[34]BOP!$59:$59,[34]BOP!#REF!,[34]BOP!#REF!,[34]BOP!$79:$79,[34]BOP!$81:$88,[34]BOP!#REF!</definedName>
    <definedName name="Cwvu.gold." localSheetId="1" hidden="1">[34]BOP!$36:$36,[34]BOP!$44:$44,[34]BOP!$59:$59,[34]BOP!#REF!,[34]BOP!#REF!,[34]BOP!$79:$79,[34]BOP!$81:$88,[34]BOP!#REF!</definedName>
    <definedName name="Cwvu.gold." localSheetId="3" hidden="1">[34]BOP!$36:$36,[34]BOP!$44:$44,[34]BOP!$59:$59,[34]BOP!#REF!,[34]BOP!#REF!,[34]BOP!$79:$79,[34]BOP!$81:$88,[34]BOP!#REF!</definedName>
    <definedName name="Cwvu.gold." hidden="1">[34]BOP!$36:$36,[34]BOP!$44:$44,[34]BOP!$59:$59,[34]BOP!#REF!,[34]BOP!#REF!,[34]BOP!$79:$79,[34]BOP!$81:$88,[34]BOP!#REF!</definedName>
    <definedName name="Cwvu.goldall." localSheetId="7" hidden="1">[34]BOP!$36:$36,[34]BOP!$44:$44,[34]BOP!$59:$59,[34]BOP!#REF!,[34]BOP!#REF!,[34]BOP!$79:$79,[34]BOP!$81:$88,[34]BOP!#REF!</definedName>
    <definedName name="Cwvu.goldall." localSheetId="1" hidden="1">[34]BOP!$36:$36,[34]BOP!$44:$44,[34]BOP!$59:$59,[34]BOP!#REF!,[34]BOP!#REF!,[34]BOP!$79:$79,[34]BOP!$81:$88,[34]BOP!#REF!</definedName>
    <definedName name="Cwvu.goldall." localSheetId="3" hidden="1">[34]BOP!$36:$36,[34]BOP!$44:$44,[34]BOP!$59:$59,[34]BOP!#REF!,[34]BOP!#REF!,[34]BOP!$79:$79,[34]BOP!$81:$88,[34]BOP!#REF!</definedName>
    <definedName name="Cwvu.goldall." hidden="1">[34]BOP!$36:$36,[34]BOP!$44:$44,[34]BOP!$59:$59,[34]BOP!#REF!,[34]BOP!#REF!,[34]BOP!$79:$79,[34]BOP!$81:$88,[34]BOP!#REF!</definedName>
    <definedName name="Cwvu.IMPORT." localSheetId="7" hidden="1">#REF!</definedName>
    <definedName name="Cwvu.IMPORT." localSheetId="1" hidden="1">#REF!</definedName>
    <definedName name="Cwvu.IMPORT." localSheetId="3" hidden="1">#REF!</definedName>
    <definedName name="Cwvu.IMPORT." hidden="1">#REF!</definedName>
    <definedName name="Cwvu.imports." localSheetId="7" hidden="1">[34]BOP!$36:$36,[34]BOP!$44:$44,[34]BOP!$59:$59,[34]BOP!#REF!,[34]BOP!#REF!,[34]BOP!$79:$79,[34]BOP!$81:$88,[34]BOP!#REF!,[34]BOP!#REF!</definedName>
    <definedName name="Cwvu.imports." localSheetId="1" hidden="1">[34]BOP!$36:$36,[34]BOP!$44:$44,[34]BOP!$59:$59,[34]BOP!#REF!,[34]BOP!#REF!,[34]BOP!$79:$79,[34]BOP!$81:$88,[34]BOP!#REF!,[34]BOP!#REF!</definedName>
    <definedName name="Cwvu.imports." localSheetId="3" hidden="1">[34]BOP!$36:$36,[34]BOP!$44:$44,[34]BOP!$59:$59,[34]BOP!#REF!,[34]BOP!#REF!,[34]BOP!$79:$79,[34]BOP!$81:$88,[34]BOP!#REF!,[34]BOP!#REF!</definedName>
    <definedName name="Cwvu.imports." hidden="1">[34]BOP!$36:$36,[34]BOP!$44:$44,[34]BOP!$59:$59,[34]BOP!#REF!,[34]BOP!#REF!,[34]BOP!$79:$79,[34]BOP!$81:$88,[34]BOP!#REF!,[34]BOP!#REF!</definedName>
    <definedName name="Cwvu.importsall." localSheetId="7" hidden="1">[34]BOP!$36:$36,[34]BOP!$44:$44,[34]BOP!$59:$59,[34]BOP!#REF!,[34]BOP!#REF!,[34]BOP!$79:$79,[34]BOP!$81:$88,[34]BOP!#REF!,[34]BOP!#REF!</definedName>
    <definedName name="Cwvu.importsall." localSheetId="1" hidden="1">[34]BOP!$36:$36,[34]BOP!$44:$44,[34]BOP!$59:$59,[34]BOP!#REF!,[34]BOP!#REF!,[34]BOP!$79:$79,[34]BOP!$81:$88,[34]BOP!#REF!,[34]BOP!#REF!</definedName>
    <definedName name="Cwvu.importsall." localSheetId="3" hidden="1">[34]BOP!$36:$36,[34]BOP!$44:$44,[34]BOP!$59:$59,[34]BOP!#REF!,[34]BOP!#REF!,[34]BOP!$79:$79,[34]BOP!$81:$88,[34]BOP!#REF!,[34]BOP!#REF!</definedName>
    <definedName name="Cwvu.importsall." hidden="1">[34]BOP!$36:$36,[34]BOP!$44:$44,[34]BOP!$59:$59,[34]BOP!#REF!,[34]BOP!#REF!,[34]BOP!$79:$79,[34]BOP!$81:$88,[34]BOP!#REF!,[34]BOP!#REF!</definedName>
    <definedName name="Cwvu.Print." hidden="1">[35]Indic!$A$109:$IV$109,[35]Indic!$A$196:$IV$197,[35]Indic!$A$208:$IV$209,[35]Indic!$A$217:$IV$218</definedName>
    <definedName name="Cwvu.tot." localSheetId="7" hidden="1">[34]BOP!$36:$36,[34]BOP!$44:$44,[34]BOP!$59:$59,[34]BOP!#REF!,[34]BOP!#REF!,[34]BOP!$79:$79</definedName>
    <definedName name="Cwvu.tot." localSheetId="3" hidden="1">[34]BOP!$36:$36,[34]BOP!$44:$44,[34]BOP!$59:$59,[34]BOP!#REF!,[34]BOP!#REF!,[34]BOP!$79:$79</definedName>
    <definedName name="Cwvu.tot." hidden="1">[34]BOP!$36:$36,[34]BOP!$44:$44,[34]BOP!$59:$59,[34]BOP!#REF!,[34]BOP!#REF!,[34]BOP!$79:$79</definedName>
    <definedName name="d_2018">'[36]Α1.Δήμοι, Περιφέρειες και ΝΠΔΔ '!$C$8:$C$63</definedName>
    <definedName name="d_2019">'[36]Α1.Δήμοι, Περιφέρειες και ΝΠΔΔ '!$D$8:$D$63</definedName>
    <definedName name="d_2020">'[36]Α1.Δήμοι, Περιφέρειες και ΝΠΔΔ '!$F$8:$F$63</definedName>
    <definedName name="d_2021">'[36]Α1.Δήμοι, Περιφέρειες και ΝΠΔΔ '!$G$8:$G$63</definedName>
    <definedName name="d_2022">'[36]Α1.Δήμοι, Περιφέρειες και ΝΠΔΔ '!$H$8:$H$63</definedName>
    <definedName name="d_2023">'[36]Α1.Δήμοι, Περιφέρειες και ΝΠΔΔ '!$I$8:$I$63</definedName>
    <definedName name="d_2024">'[36]Α1.Δήμοι, Περιφέρειες και ΝΠΔΔ '!$J$8:$J$63</definedName>
    <definedName name="dataRange">"I13:I242"</definedName>
    <definedName name="date" localSheetId="3">#REF!</definedName>
    <definedName name="date">#REF!</definedName>
    <definedName name="db_2020">'[36]Α1.Δήμοι, Περιφέρειες και ΝΠΔΔ '!$E$8:$E$63</definedName>
    <definedName name="dd" localSheetId="7" hidden="1">{"Riqfin97",#N/A,FALSE,"Tran";"Riqfinpro",#N/A,FALSE,"Tran"}</definedName>
    <definedName name="dd" localSheetId="1" hidden="1">{"Riqfin97",#N/A,FALSE,"Tran";"Riqfinpro",#N/A,FALSE,"Tran"}</definedName>
    <definedName name="dd" hidden="1">{"Riqfin97",#N/A,FALSE,"Tran";"Riqfinpro",#N/A,FALSE,"Tran"}</definedName>
    <definedName name="ddd" localSheetId="7" hidden="1">{"WEO",#N/A,FALSE,"Data";"PRI",#N/A,FALSE,"Data";"QUA",#N/A,FALSE,"Data"}</definedName>
    <definedName name="ddd" localSheetId="1" hidden="1">{"WEO",#N/A,FALSE,"Data";"PRI",#N/A,FALSE,"Data";"QUA",#N/A,FALSE,"Data"}</definedName>
    <definedName name="ddd" hidden="1">{"WEO",#N/A,FALSE,"Data";"PRI",#N/A,FALSE,"Data";"QUA",#N/A,FALSE,"Data"}</definedName>
    <definedName name="DelCut">[26]Params!$B$7</definedName>
    <definedName name="Discount_based_on_past_performance_of_3.1_3.3">[37]Params!$B$9</definedName>
    <definedName name="discretion" localSheetId="1">#REF!</definedName>
    <definedName name="discretion" localSheetId="3">#REF!</definedName>
    <definedName name="discretion">#REF!</definedName>
    <definedName name="DME_Dirty" hidden="1">"False"</definedName>
    <definedName name="DME_LocalFile" hidden="1">"True"</definedName>
    <definedName name="DoTEx" localSheetId="7">#REF!</definedName>
    <definedName name="DoTEx" localSheetId="3">#REF!</definedName>
    <definedName name="DoTEx">#REF!</definedName>
    <definedName name="DoTIm" localSheetId="7">#REF!</definedName>
    <definedName name="DoTIm" localSheetId="3">#REF!</definedName>
    <definedName name="DoTIm">#REF!</definedName>
    <definedName name="ebfs" localSheetId="7">#REF!</definedName>
    <definedName name="ebfs" localSheetId="3">#REF!</definedName>
    <definedName name="ebfs">#REF!</definedName>
    <definedName name="ECB_BONDS">'[38]ECB holdings'!$B$8:$D$102</definedName>
    <definedName name="EdssBatchRange" localSheetId="7">#REF!</definedName>
    <definedName name="EdssBatchRange" localSheetId="1">#REF!</definedName>
    <definedName name="EdssBatchRange" localSheetId="3">#REF!</definedName>
    <definedName name="EdssBatchRange">#REF!</definedName>
    <definedName name="ee" localSheetId="7" hidden="1">{"Tab1",#N/A,FALSE,"P";"Tab2",#N/A,FALSE,"P"}</definedName>
    <definedName name="ee" localSheetId="1" hidden="1">{"Tab1",#N/A,FALSE,"P";"Tab2",#N/A,FALSE,"P"}</definedName>
    <definedName name="ee" hidden="1">{"Tab1",#N/A,FALSE,"P";"Tab2",#N/A,FALSE,"P"}</definedName>
    <definedName name="eee" localSheetId="7" hidden="1">{"Tab1",#N/A,FALSE,"P";"Tab2",#N/A,FALSE,"P"}</definedName>
    <definedName name="eee" localSheetId="1" hidden="1">{"Tab1",#N/A,FALSE,"P";"Tab2",#N/A,FALSE,"P"}</definedName>
    <definedName name="eee" hidden="1">{"Tab1",#N/A,FALSE,"P";"Tab2",#N/A,FALSE,"P"}</definedName>
    <definedName name="eeeee" localSheetId="7">#REF!</definedName>
    <definedName name="eeeee" localSheetId="3">#REF!</definedName>
    <definedName name="eeeee">#REF!</definedName>
    <definedName name="endbut">"Button 3"</definedName>
    <definedName name="EPITOKIO_12" localSheetId="7">#REF!</definedName>
    <definedName name="EPITOKIO_12" localSheetId="3">#REF!</definedName>
    <definedName name="EPITOKIO_12">#REF!</definedName>
    <definedName name="EPITOKIO_3" localSheetId="7">#REF!</definedName>
    <definedName name="EPITOKIO_3" localSheetId="3">#REF!</definedName>
    <definedName name="EPITOKIO_3">#REF!</definedName>
    <definedName name="EPITOKIO_6" localSheetId="7">#REF!</definedName>
    <definedName name="EPITOKIO_6" localSheetId="3">#REF!</definedName>
    <definedName name="EPITOKIO_6">#REF!</definedName>
    <definedName name="Estonia__Selected_Indicators__1998_2002" localSheetId="7">'[39]Data Fiscal'!#REF!</definedName>
    <definedName name="Estonia__Selected_Indicators__1998_2002" localSheetId="3">'[39]Data Fiscal'!#REF!</definedName>
    <definedName name="Estonia__Selected_Indicators__1998_2002">'[39]Data Fiscal'!#REF!</definedName>
    <definedName name="eutab1" localSheetId="7">#REF!</definedName>
    <definedName name="eutab1" localSheetId="1">#REF!</definedName>
    <definedName name="eutab1" localSheetId="3">#REF!</definedName>
    <definedName name="eutab1">#REF!</definedName>
    <definedName name="excises" localSheetId="7">#REF!</definedName>
    <definedName name="excises" localSheetId="1">#REF!</definedName>
    <definedName name="excises" localSheetId="3">#REF!</definedName>
    <definedName name="excises">#REF!</definedName>
    <definedName name="ExIm" localSheetId="7">#REF!</definedName>
    <definedName name="ExIm" localSheetId="1">#REF!</definedName>
    <definedName name="ExIm" localSheetId="3">#REF!</definedName>
    <definedName name="ExIm">#REF!</definedName>
    <definedName name="ExitWRS">[40]Main!$AB$25</definedName>
    <definedName name="extaxrev" localSheetId="7">#REF!</definedName>
    <definedName name="extaxrev" localSheetId="1">#REF!</definedName>
    <definedName name="extaxrev" localSheetId="3">#REF!</definedName>
    <definedName name="extaxrev">#REF!</definedName>
    <definedName name="extaxrev2" localSheetId="7">#REF!</definedName>
    <definedName name="extaxrev2" localSheetId="1">#REF!</definedName>
    <definedName name="extaxrev2" localSheetId="3">#REF!</definedName>
    <definedName name="extaxrev2">#REF!</definedName>
    <definedName name="extaxrev3" localSheetId="7">#REF!</definedName>
    <definedName name="extaxrev3" localSheetId="1">#REF!</definedName>
    <definedName name="extaxrev3" localSheetId="3">#REF!</definedName>
    <definedName name="extaxrev3">#REF!</definedName>
    <definedName name="f" localSheetId="7">#REF!</definedName>
    <definedName name="f" localSheetId="3">#REF!</definedName>
    <definedName name="f">#REF!</definedName>
    <definedName name="FDI" localSheetId="7">#REF!</definedName>
    <definedName name="FDI" localSheetId="3">#REF!</definedName>
    <definedName name="FDI">#REF!</definedName>
    <definedName name="FDICoun" localSheetId="7">#REF!</definedName>
    <definedName name="FDICoun" localSheetId="3">#REF!</definedName>
    <definedName name="FDICoun">#REF!</definedName>
    <definedName name="ff" localSheetId="7" hidden="1">{"Tab1",#N/A,FALSE,"P";"Tab2",#N/A,FALSE,"P"}</definedName>
    <definedName name="ff" localSheetId="1" hidden="1">{"Tab1",#N/A,FALSE,"P";"Tab2",#N/A,FALSE,"P"}</definedName>
    <definedName name="ff" hidden="1">{"Tab1",#N/A,FALSE,"P";"Tab2",#N/A,FALSE,"P"}</definedName>
    <definedName name="fff" localSheetId="7" hidden="1">{"Tab1",#N/A,FALSE,"P";"Tab2",#N/A,FALSE,"P"}</definedName>
    <definedName name="fff" localSheetId="1" hidden="1">{"Tab1",#N/A,FALSE,"P";"Tab2",#N/A,FALSE,"P"}</definedName>
    <definedName name="fff" hidden="1">{"Tab1",#N/A,FALSE,"P";"Tab2",#N/A,FALSE,"P"}</definedName>
    <definedName name="Financing" localSheetId="7" hidden="1">{"Tab1",#N/A,FALSE,"P";"Tab2",#N/A,FALSE,"P"}</definedName>
    <definedName name="Financing" localSheetId="1" hidden="1">{"Tab1",#N/A,FALSE,"P";"Tab2",#N/A,FALSE,"P"}</definedName>
    <definedName name="Financing" hidden="1">{"Tab1",#N/A,FALSE,"P";"Tab2",#N/A,FALSE,"P"}</definedName>
    <definedName name="FinCut">[26]Params!$B$8</definedName>
    <definedName name="Fiscal_bonus_GG">[37]Params!$B$5</definedName>
    <definedName name="flows" localSheetId="7">#REF!</definedName>
    <definedName name="flows" localSheetId="1">#REF!</definedName>
    <definedName name="flows" localSheetId="3">#REF!</definedName>
    <definedName name="flows">#REF!</definedName>
    <definedName name="Forcurr" localSheetId="7">#REF!</definedName>
    <definedName name="Forcurr" localSheetId="1">#REF!</definedName>
    <definedName name="Forcurr" localSheetId="3">#REF!</definedName>
    <definedName name="Forcurr">#REF!</definedName>
    <definedName name="Foreign_liabilities" localSheetId="7">#REF!</definedName>
    <definedName name="Foreign_liabilities" localSheetId="1">#REF!</definedName>
    <definedName name="Foreign_liabilities" localSheetId="3">#REF!</definedName>
    <definedName name="Foreign_liabilities">#REF!</definedName>
    <definedName name="fuck" localSheetId="7" hidden="1">#REF!</definedName>
    <definedName name="fuck" localSheetId="3" hidden="1">#REF!</definedName>
    <definedName name="fuck" hidden="1">#REF!</definedName>
    <definedName name="GCEI" localSheetId="7">[21]WEOQ4!#REF!</definedName>
    <definedName name="GCEI" localSheetId="3">[21]WEOQ4!#REF!</definedName>
    <definedName name="GCEI">[21]WEOQ4!#REF!</definedName>
    <definedName name="GCND" localSheetId="7">[21]WEOQ4!#REF!</definedName>
    <definedName name="GCND" localSheetId="3">[21]WEOQ4!#REF!</definedName>
    <definedName name="GCND">[21]WEOQ4!#REF!</definedName>
    <definedName name="GCND_NGDP" localSheetId="7">[21]WEOQ4!#REF!</definedName>
    <definedName name="GCND_NGDP" localSheetId="3">[21]WEOQ4!#REF!</definedName>
    <definedName name="GCND_NGDP">[21]WEOQ4!#REF!</definedName>
    <definedName name="gf" localSheetId="7" hidden="1">{"'yps17a'!$B$2:$R$64"}</definedName>
    <definedName name="gf" localSheetId="1" hidden="1">{"'yps17a'!$B$2:$R$64"}</definedName>
    <definedName name="gf" hidden="1">{"'yps17a'!$B$2:$R$64"}</definedName>
    <definedName name="GFSM2001">[41]CODELIST!$B$3:$B$504</definedName>
    <definedName name="gge" localSheetId="7">#REF!</definedName>
    <definedName name="gge" localSheetId="1">#REF!</definedName>
    <definedName name="gge" localSheetId="3">#REF!</definedName>
    <definedName name="gge">#REF!</definedName>
    <definedName name="GGFO" localSheetId="7">#REF!</definedName>
    <definedName name="GGFO" localSheetId="1">#REF!</definedName>
    <definedName name="GGFO" localSheetId="3">#REF!</definedName>
    <definedName name="GGFO">#REF!</definedName>
    <definedName name="ggg" localSheetId="7" hidden="1">{"Riqfin97",#N/A,FALSE,"Tran";"Riqfinpro",#N/A,FALSE,"Tran"}</definedName>
    <definedName name="ggg" localSheetId="1" hidden="1">{"Riqfin97",#N/A,FALSE,"Tran";"Riqfinpro",#N/A,FALSE,"Tran"}</definedName>
    <definedName name="ggg" hidden="1">{"Riqfin97",#N/A,FALSE,"Tran";"Riqfinpro",#N/A,FALSE,"Tran"}</definedName>
    <definedName name="ggggg" localSheetId="7" hidden="1">'[42]J(Priv.Cap)'!#REF!</definedName>
    <definedName name="ggggg" localSheetId="3" hidden="1">'[42]J(Priv.Cap)'!#REF!</definedName>
    <definedName name="ggggg" hidden="1">'[42]J(Priv.Cap)'!#REF!</definedName>
    <definedName name="gggggggg" localSheetId="7">#REF!</definedName>
    <definedName name="gggggggg" localSheetId="1">#REF!</definedName>
    <definedName name="gggggggg" localSheetId="3">#REF!</definedName>
    <definedName name="gggggggg">#REF!</definedName>
    <definedName name="GGR" localSheetId="7">#REF!</definedName>
    <definedName name="GGR" localSheetId="1">#REF!</definedName>
    <definedName name="GGR" localSheetId="3">#REF!</definedName>
    <definedName name="GGR">#REF!</definedName>
    <definedName name="ghjgkhkhgkhgk" localSheetId="7" hidden="1">'[43]J(Priv.Cap)'!#REF!</definedName>
    <definedName name="ghjgkhkhgkhgk" localSheetId="1" hidden="1">'[43]J(Priv.Cap)'!#REF!</definedName>
    <definedName name="ghjgkhkhgkhgk" localSheetId="3" hidden="1">'[43]J(Priv.Cap)'!#REF!</definedName>
    <definedName name="ghjgkhkhgkhgk" hidden="1">'[43]J(Priv.Cap)'!#REF!</definedName>
    <definedName name="gov_payscale" localSheetId="7">#REF!</definedName>
    <definedName name="gov_payscale" localSheetId="1">#REF!</definedName>
    <definedName name="gov_payscale" localSheetId="3">#REF!</definedName>
    <definedName name="gov_payscale">#REF!</definedName>
    <definedName name="gov_wagebill" localSheetId="7">#REF!</definedName>
    <definedName name="gov_wagebill" localSheetId="1">#REF!</definedName>
    <definedName name="gov_wagebill" localSheetId="3">#REF!</definedName>
    <definedName name="gov_wagebill">#REF!</definedName>
    <definedName name="grades" localSheetId="7">#REF!</definedName>
    <definedName name="grades" localSheetId="1">#REF!</definedName>
    <definedName name="grades" localSheetId="3">#REF!</definedName>
    <definedName name="grades">#REF!</definedName>
    <definedName name="graph">"Chart 5"</definedName>
    <definedName name="Gross_reserves" localSheetId="7">#REF!</definedName>
    <definedName name="Gross_reserves" localSheetId="3">#REF!</definedName>
    <definedName name="Gross_reserves">#REF!</definedName>
    <definedName name="h" localSheetId="7" hidden="1">{FALSE,FALSE,-1.25,-15.5,484.5,276.75,FALSE,FALSE,TRUE,TRUE,0,12,#N/A,46,#N/A,2.93460490463215,15.35,1,FALSE,FALSE,3,TRUE,1,FALSE,100,"Swvu.PLA1.","ACwvu.PLA1.",#N/A,FALSE,FALSE,0,0,0,0,2,"","",TRUE,TRUE,FALSE,FALSE,1,60,#N/A,#N/A,FALSE,FALSE,FALSE,FALSE,FALSE,FALSE,FALSE,9,65532,65532,FALSE,FALSE,TRUE,TRUE,TRUE}</definedName>
    <definedName name="h" localSheetId="1" hidden="1">{FALSE,FALSE,-1.25,-15.5,484.5,276.75,FALSE,FALSE,TRUE,TRUE,0,12,#N/A,46,#N/A,2.93460490463215,15.35,1,FALSE,FALSE,3,TRUE,1,FALSE,100,"Swvu.PLA1.","ACwvu.PLA1.",#N/A,FALSE,FALSE,0,0,0,0,2,"","",TRUE,TRUE,FALSE,FALSE,1,60,#N/A,#N/A,FALSE,FALSE,FALSE,FALSE,FALSE,FALSE,FALSE,9,65532,65532,FALSE,FALSE,TRUE,TRUE,TRUE}</definedName>
    <definedName name="h" hidden="1">{FALSE,FALSE,-1.25,-15.5,484.5,276.75,FALSE,FALSE,TRUE,TRUE,0,12,#N/A,46,#N/A,2.93460490463215,15.35,1,FALSE,FALSE,3,TRUE,1,FALSE,100,"Swvu.PLA1.","ACwvu.PLA1.",#N/A,FALSE,FALSE,0,0,0,0,2,"","",TRUE,TRUE,FALSE,FALSE,1,60,#N/A,#N/A,FALSE,FALSE,FALSE,FALSE,FALSE,FALSE,FALSE,9,65532,65532,FALSE,FALSE,TRUE,TRUE,TRUE}</definedName>
    <definedName name="HERE" localSheetId="7">#REF!</definedName>
    <definedName name="HERE" localSheetId="3">#REF!</definedName>
    <definedName name="HERE">#REF!</definedName>
    <definedName name="hhh" localSheetId="7" hidden="1">'[43]J(Priv.Cap)'!#REF!</definedName>
    <definedName name="hhh" localSheetId="3" hidden="1">'[43]J(Priv.Cap)'!#REF!</definedName>
    <definedName name="hhh" hidden="1">'[43]J(Priv.Cap)'!#REF!</definedName>
    <definedName name="HMTL_Ctl" localSheetId="1">{"'15.01L'!$A$1:$I$62"}</definedName>
    <definedName name="HMTL_Ctl">{"'15.01L'!$A$1:$I$62"}</definedName>
    <definedName name="HMTL_Ctl2" localSheetId="1">{"'15.01L'!$A$1:$I$62"}</definedName>
    <definedName name="HMTL_Ctl2">{"'15.01L'!$A$1:$I$62"}</definedName>
    <definedName name="HTML_CodePage">1252</definedName>
    <definedName name="HTML_Control" localSheetId="1">{"'15.01L'!$A$1:$I$62"}</definedName>
    <definedName name="HTML_Control">{"'15.01L'!$A$1:$I$62"}</definedName>
    <definedName name="HTML_Control1" localSheetId="1">{"'15.01L'!$A$1:$I$62"}</definedName>
    <definedName name="HTML_Control1">{"'15.01L'!$A$1:$I$62"}</definedName>
    <definedName name="HTML_Control2" localSheetId="1">{"'15.01L'!$A$1:$I$62"}</definedName>
    <definedName name="HTML_Control2">{"'15.01L'!$A$1:$I$62"}</definedName>
    <definedName name="HTML_Control22" localSheetId="1">{"'15.01L'!$A$1:$I$62"}</definedName>
    <definedName name="HTML_Control22">{"'15.01L'!$A$1:$I$62"}</definedName>
    <definedName name="HTML_Control3" localSheetId="1">{"'15.01L'!$A$1:$I$62"}</definedName>
    <definedName name="HTML_Control3">{"'15.01L'!$A$1:$I$62"}</definedName>
    <definedName name="HTML_Control33" localSheetId="1">{"'15.01L'!$A$1:$I$62"}</definedName>
    <definedName name="HTML_Control33">{"'15.01L'!$A$1:$I$62"}</definedName>
    <definedName name="HTML_Description">""</definedName>
    <definedName name="HTML_Email">""</definedName>
    <definedName name="HTML_Header">"15.01L"</definedName>
    <definedName name="HTML_LastUpdate">"19.11.98"</definedName>
    <definedName name="HTML_LineAfter">0</definedName>
    <definedName name="HTML_LineBefore">0</definedName>
    <definedName name="HTML_Name">"Weitzer &amp; Partner"</definedName>
    <definedName name="HTML_OBDlg2">1</definedName>
    <definedName name="HTML_OBDlg4">1</definedName>
    <definedName name="HTML_OS">0</definedName>
    <definedName name="HTML_PathFile">"C:\jb98\3d\daten\Kap15.ok\j-1501l.htm"</definedName>
    <definedName name="HTML_Title">"j-1501L"</definedName>
    <definedName name="hvjfghjghdfjg" localSheetId="7">#REF!</definedName>
    <definedName name="hvjfghjghdfjg" localSheetId="3">#REF!</definedName>
    <definedName name="hvjfghjghdfjg">#REF!</definedName>
    <definedName name="id_2018">'7Α ΝΠΙΔ - ΟΤΑ'!$C$9:$C$51</definedName>
    <definedName name="id_2019">'7Α ΝΠΙΔ - ΟΤΑ'!$D$9:$D$51</definedName>
    <definedName name="id_2020">'7Α ΝΠΙΔ - ΟΤΑ'!$F$9:$F$51</definedName>
    <definedName name="id_2020.bg">'7Α ΝΠΙΔ - ΟΤΑ'!$E$9:$E$51</definedName>
    <definedName name="id_2021">'7Α ΝΠΙΔ - ΟΤΑ'!$G$9:$G$51</definedName>
    <definedName name="id_2022">'7Α ΝΠΙΔ - ΟΤΑ'!$H$9:$H$51</definedName>
    <definedName name="id_2023">'7Α ΝΠΙΔ - ΟΤΑ'!$I$9:$I$51</definedName>
    <definedName name="id_2024">'7Α ΝΠΙΔ - ΟΤΑ'!$J$9:$J$51</definedName>
    <definedName name="ii" localSheetId="7" hidden="1">{"Tab1",#N/A,FALSE,"P";"Tab2",#N/A,FALSE,"P"}</definedName>
    <definedName name="ii" localSheetId="1" hidden="1">{"Tab1",#N/A,FALSE,"P";"Tab2",#N/A,FALSE,"P"}</definedName>
    <definedName name="ii" hidden="1">{"Tab1",#N/A,FALSE,"P";"Tab2",#N/A,FALSE,"P"}</definedName>
    <definedName name="iiiiii" localSheetId="7" hidden="1">[44]M!#REF!</definedName>
    <definedName name="iiiiii" localSheetId="3" hidden="1">[44]M!#REF!</definedName>
    <definedName name="iiiiii" hidden="1">[44]M!#REF!</definedName>
    <definedName name="iiiiiiiiiiiiiiiiiiiiiiiiiiiiiiii" localSheetId="7">#REF!</definedName>
    <definedName name="iiiiiiiiiiiiiiiiiiiiiiiiiiiiiiii" localSheetId="1">#REF!</definedName>
    <definedName name="iiiiiiiiiiiiiiiiiiiiiiiiiiiiiiii" localSheetId="3">#REF!</definedName>
    <definedName name="iiiiiiiiiiiiiiiiiiiiiiiiiiiiiiii">#REF!</definedName>
    <definedName name="In_millions_of_lei" localSheetId="7">#REF!</definedName>
    <definedName name="In_millions_of_lei" localSheetId="1">#REF!</definedName>
    <definedName name="In_millions_of_lei" localSheetId="3">#REF!</definedName>
    <definedName name="In_millions_of_lei">#REF!</definedName>
    <definedName name="In_millions_of_U.S._dollars" localSheetId="7">#REF!</definedName>
    <definedName name="In_millions_of_U.S._dollars" localSheetId="1">#REF!</definedName>
    <definedName name="In_millions_of_U.S._dollars" localSheetId="3">#REF!</definedName>
    <definedName name="In_millions_of_U.S._dollars">#REF!</definedName>
    <definedName name="Interest" localSheetId="7">#REF!</definedName>
    <definedName name="Interest" localSheetId="3">#REF!</definedName>
    <definedName name="Interest">#REF!</definedName>
    <definedName name="iyouioyuio" localSheetId="7">#REF!</definedName>
    <definedName name="iyouioyuio" localSheetId="3">#REF!</definedName>
    <definedName name="iyouioyuio">#REF!</definedName>
    <definedName name="jhkghjkghkg" localSheetId="7" hidden="1">{"Riqfin97",#N/A,FALSE,"Tran";"Riqfinpro",#N/A,FALSE,"Tran"}</definedName>
    <definedName name="jhkghjkghkg" localSheetId="1" hidden="1">{"Riqfin97",#N/A,FALSE,"Tran";"Riqfinpro",#N/A,FALSE,"Tran"}</definedName>
    <definedName name="jhkghjkghkg" hidden="1">{"Riqfin97",#N/A,FALSE,"Tran";"Riqfinpro",#N/A,FALSE,"Tran"}</definedName>
    <definedName name="jj" localSheetId="7" hidden="1">{"Riqfin97",#N/A,FALSE,"Tran";"Riqfinpro",#N/A,FALSE,"Tran"}</definedName>
    <definedName name="jj" localSheetId="1" hidden="1">{"Riqfin97",#N/A,FALSE,"Tran";"Riqfinpro",#N/A,FALSE,"Tran"}</definedName>
    <definedName name="jj" hidden="1">{"Riqfin97",#N/A,FALSE,"Tran";"Riqfinpro",#N/A,FALSE,"Tran"}</definedName>
    <definedName name="jjj" localSheetId="7" hidden="1">[44]M!#REF!</definedName>
    <definedName name="jjj" localSheetId="3" hidden="1">[44]M!#REF!</definedName>
    <definedName name="jjj" hidden="1">[44]M!#REF!</definedName>
    <definedName name="jjjjjj" localSheetId="7" hidden="1">'[42]J(Priv.Cap)'!#REF!</definedName>
    <definedName name="jjjjjj" localSheetId="3" hidden="1">'[42]J(Priv.Cap)'!#REF!</definedName>
    <definedName name="jjjjjj" hidden="1">'[42]J(Priv.Cap)'!#REF!</definedName>
    <definedName name="jjjjjjjjjjjjjjjjjjjjjj" localSheetId="7" hidden="1">#REF!</definedName>
    <definedName name="jjjjjjjjjjjjjjjjjjjjjj" localSheetId="1" hidden="1">#REF!</definedName>
    <definedName name="jjjjjjjjjjjjjjjjjjjjjj" localSheetId="3" hidden="1">#REF!</definedName>
    <definedName name="jjjjjjjjjjjjjjjjjjjjjj" hidden="1">#REF!</definedName>
    <definedName name="jkhkghffkgkk" localSheetId="7">#REF!</definedName>
    <definedName name="jkhkghffkgkk" localSheetId="1">#REF!</definedName>
    <definedName name="jkhkghffkgkk" localSheetId="3">#REF!</definedName>
    <definedName name="jkhkghffkgkk">#REF!</definedName>
    <definedName name="k" localSheetId="7">#REF!</definedName>
    <definedName name="k" localSheetId="1">#REF!</definedName>
    <definedName name="k" localSheetId="3">#REF!</definedName>
    <definedName name="k">#REF!</definedName>
    <definedName name="KEND" localSheetId="7">#REF!</definedName>
    <definedName name="KEND" localSheetId="3">#REF!</definedName>
    <definedName name="KEND">#REF!</definedName>
    <definedName name="kghkghkhkghkhfk" localSheetId="7" hidden="1">{"Tab1",#N/A,FALSE,"P";"Tab2",#N/A,FALSE,"P"}</definedName>
    <definedName name="kghkghkhkghkhfk" localSheetId="1" hidden="1">{"Tab1",#N/A,FALSE,"P";"Tab2",#N/A,FALSE,"P"}</definedName>
    <definedName name="kghkghkhkghkhfk" hidden="1">{"Tab1",#N/A,FALSE,"P";"Tab2",#N/A,FALSE,"P"}</definedName>
    <definedName name="kk" localSheetId="7" hidden="1">{"Tab1",#N/A,FALSE,"P";"Tab2",#N/A,FALSE,"P"}</definedName>
    <definedName name="kk" localSheetId="1" hidden="1">{"Tab1",#N/A,FALSE,"P";"Tab2",#N/A,FALSE,"P"}</definedName>
    <definedName name="kk" hidden="1">{"Tab1",#N/A,FALSE,"P";"Tab2",#N/A,FALSE,"P"}</definedName>
    <definedName name="kkghkghkthktg" localSheetId="7">#REF!</definedName>
    <definedName name="kkghkghkthktg" localSheetId="3">#REF!</definedName>
    <definedName name="kkghkghkthktg">#REF!</definedName>
    <definedName name="kkk" localSheetId="7" hidden="1">{"WEO",#N/A,FALSE,"Data";"PRI",#N/A,FALSE,"Data";"QUA",#N/A,FALSE,"Data"}</definedName>
    <definedName name="kkk" localSheetId="1" hidden="1">{"WEO",#N/A,FALSE,"Data";"PRI",#N/A,FALSE,"Data";"QUA",#N/A,FALSE,"Data"}</definedName>
    <definedName name="kkk" hidden="1">{"WEO",#N/A,FALSE,"Data";"PRI",#N/A,FALSE,"Data";"QUA",#N/A,FALSE,"Data"}</definedName>
    <definedName name="kkkk" localSheetId="7" hidden="1">[45]M!#REF!</definedName>
    <definedName name="kkkk" localSheetId="3" hidden="1">[45]M!#REF!</definedName>
    <definedName name="kkkk" hidden="1">[45]M!#REF!</definedName>
    <definedName name="kkkkkkkkk" localSheetId="7" hidden="1">{"Tab1",#N/A,FALSE,"P";"Tab2",#N/A,FALSE,"P"}</definedName>
    <definedName name="kkkkkkkkk" localSheetId="1" hidden="1">{"Tab1",#N/A,FALSE,"P";"Tab2",#N/A,FALSE,"P"}</definedName>
    <definedName name="kkkkkkkkk" hidden="1">{"Tab1",#N/A,FALSE,"P";"Tab2",#N/A,FALSE,"P"}</definedName>
    <definedName name="kkkkkkkkkkk" localSheetId="7" hidden="1">{"WEO",#N/A,FALSE,"Data";"PRI",#N/A,FALSE,"Data";"QUA",#N/A,FALSE,"Data"}</definedName>
    <definedName name="kkkkkkkkkkk" localSheetId="1" hidden="1">{"WEO",#N/A,FALSE,"Data";"PRI",#N/A,FALSE,"Data";"QUA",#N/A,FALSE,"Data"}</definedName>
    <definedName name="kkkkkkkkkkk" hidden="1">{"WEO",#N/A,FALSE,"Data";"PRI",#N/A,FALSE,"Data";"QUA",#N/A,FALSE,"Data"}</definedName>
    <definedName name="KMENU" localSheetId="7">#REF!</definedName>
    <definedName name="KMENU" localSheetId="3">#REF!</definedName>
    <definedName name="KMENU">#REF!</definedName>
    <definedName name="kol" localSheetId="7" hidden="1">#REF!</definedName>
    <definedName name="kol" localSheetId="3" hidden="1">#REF!</definedName>
    <definedName name="kol" hidden="1">#REF!</definedName>
    <definedName name="kossi" localSheetId="7" hidden="1">'[7]Dep fonct'!#REF!</definedName>
    <definedName name="kossi" localSheetId="3" hidden="1">'[7]Dep fonct'!#REF!</definedName>
    <definedName name="kossi" hidden="1">'[7]Dep fonct'!#REF!</definedName>
    <definedName name="Labor" localSheetId="7">#REF!</definedName>
    <definedName name="Labor" localSheetId="3">#REF!</definedName>
    <definedName name="Labor">#REF!</definedName>
    <definedName name="limcount">1</definedName>
    <definedName name="liquidity_reserve" localSheetId="7">#REF!</definedName>
    <definedName name="liquidity_reserve" localSheetId="3">#REF!</definedName>
    <definedName name="liquidity_reserve">#REF!</definedName>
    <definedName name="List">[46]Instructions!$B$81:$B$224</definedName>
    <definedName name="LL" localSheetId="7" hidden="1">{FALSE,FALSE,-1.25,-15.5,484.5,276.75,FALSE,FALSE,TRUE,TRUE,0,12,#N/A,46,#N/A,2.93460490463215,15.35,1,FALSE,FALSE,3,TRUE,1,FALSE,100,"Swvu.PLA1.","ACwvu.PLA1.",#N/A,FALSE,FALSE,0,0,0,0,2,"","",TRUE,TRUE,FALSE,FALSE,1,60,#N/A,#N/A,FALSE,FALSE,FALSE,FALSE,FALSE,FALSE,FALSE,9,65532,65532,FALSE,FALSE,TRUE,TRUE,TRUE}</definedName>
    <definedName name="LL" localSheetId="1"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lll" localSheetId="7" hidden="1">{"Riqfin97",#N/A,FALSE,"Tran";"Riqfinpro",#N/A,FALSE,"Tran"}</definedName>
    <definedName name="lll" localSheetId="1" hidden="1">{"Riqfin97",#N/A,FALSE,"Tran";"Riqfinpro",#N/A,FALSE,"Tran"}</definedName>
    <definedName name="lll" hidden="1">{"Riqfin97",#N/A,FALSE,"Tran";"Riqfinpro",#N/A,FALSE,"Tran"}</definedName>
    <definedName name="llll" localSheetId="7" hidden="1">[44]M!#REF!</definedName>
    <definedName name="llll" localSheetId="3" hidden="1">[44]M!#REF!</definedName>
    <definedName name="llll" hidden="1">[44]M!#REF!</definedName>
    <definedName name="lllllllllll" localSheetId="7" hidden="1">'[42]J(Priv.Cap)'!#REF!</definedName>
    <definedName name="lllllllllll" localSheetId="3" hidden="1">'[42]J(Priv.Cap)'!#REF!</definedName>
    <definedName name="lllllllllll" hidden="1">'[42]J(Priv.Cap)'!#REF!</definedName>
    <definedName name="loans" localSheetId="7">#REF!</definedName>
    <definedName name="loans" localSheetId="1">#REF!</definedName>
    <definedName name="loans" localSheetId="3">#REF!</definedName>
    <definedName name="loans">#REF!</definedName>
    <definedName name="MA" localSheetId="7">#REF!</definedName>
    <definedName name="MA" localSheetId="1">#REF!</definedName>
    <definedName name="MA" localSheetId="3">#REF!</definedName>
    <definedName name="MA">#REF!</definedName>
    <definedName name="MACROS" localSheetId="7">#REF!</definedName>
    <definedName name="MACROS" localSheetId="1">#REF!</definedName>
    <definedName name="MACROS" localSheetId="3">#REF!</definedName>
    <definedName name="MACROS">#REF!</definedName>
    <definedName name="MAR" localSheetId="7">#REF!</definedName>
    <definedName name="MAR" localSheetId="3">#REF!</definedName>
    <definedName name="MAR">#REF!</definedName>
    <definedName name="MCV">[47]Q2!$E$63:$R$63</definedName>
    <definedName name="MDTab" localSheetId="7" hidden="1">{FALSE,FALSE,-1.25,-15.5,484.5,276.75,FALSE,FALSE,TRUE,TRUE,0,12,#N/A,46,#N/A,2.93460490463215,15.35,1,FALSE,FALSE,3,TRUE,1,FALSE,100,"Swvu.PLA1.","ACwvu.PLA1.",#N/A,FALSE,FALSE,0,0,0,0,2,"","",TRUE,TRUE,FALSE,FALSE,1,60,#N/A,#N/A,FALSE,FALSE,FALSE,FALSE,FALSE,FALSE,FALSE,9,65532,65532,FALSE,FALSE,TRUE,TRUE,TRUE}</definedName>
    <definedName name="MDTab" localSheetId="1" hidden="1">{FALSE,FALSE,-1.25,-15.5,484.5,276.75,FALSE,FALSE,TRUE,TRUE,0,12,#N/A,46,#N/A,2.93460490463215,15.35,1,FALSE,FALSE,3,TRUE,1,FALSE,100,"Swvu.PLA1.","ACwvu.PLA1.",#N/A,FALSE,FALSE,0,0,0,0,2,"","",TRUE,TRUE,FALSE,FALSE,1,60,#N/A,#N/A,FALSE,FALSE,FALSE,FALSE,FALSE,FALSE,FALSE,9,65532,65532,FALSE,FALSE,TRUE,TRUE,TRUE}</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edium_term_BOP_scenario" localSheetId="7">#REF!</definedName>
    <definedName name="Medium_term_BOP_scenario" localSheetId="3">#REF!</definedName>
    <definedName name="Medium_term_BOP_scenario">#REF!</definedName>
    <definedName name="medterm" localSheetId="7">#REF!</definedName>
    <definedName name="medterm" localSheetId="3">#REF!</definedName>
    <definedName name="medterm">#REF!</definedName>
    <definedName name="mmm" localSheetId="7" hidden="1">{"Riqfin97",#N/A,FALSE,"Tran";"Riqfinpro",#N/A,FALSE,"Tran"}</definedName>
    <definedName name="mmm" localSheetId="1" hidden="1">{"Riqfin97",#N/A,FALSE,"Tran";"Riqfinpro",#N/A,FALSE,"Tran"}</definedName>
    <definedName name="mmm" hidden="1">{"Riqfin97",#N/A,FALSE,"Tran";"Riqfinpro",#N/A,FALSE,"Tran"}</definedName>
    <definedName name="mmmm" localSheetId="7" hidden="1">{"Tab1",#N/A,FALSE,"P";"Tab2",#N/A,FALSE,"P"}</definedName>
    <definedName name="mmmm" localSheetId="1" hidden="1">{"Tab1",#N/A,FALSE,"P";"Tab2",#N/A,FALSE,"P"}</definedName>
    <definedName name="mmmm" hidden="1">{"Tab1",#N/A,FALSE,"P";"Tab2",#N/A,FALSE,"P"}</definedName>
    <definedName name="Moldova__Balance_of_Payments__1994_98" localSheetId="7">#REF!</definedName>
    <definedName name="Moldova__Balance_of_Payments__1994_98" localSheetId="3">#REF!</definedName>
    <definedName name="Moldova__Balance_of_Payments__1994_98">#REF!</definedName>
    <definedName name="Monetary_Program_Parameters" localSheetId="7">#REF!</definedName>
    <definedName name="Monetary_Program_Parameters" localSheetId="3">#REF!</definedName>
    <definedName name="Monetary_Program_Parameters">#REF!</definedName>
    <definedName name="moneyprogram" localSheetId="7">#REF!</definedName>
    <definedName name="moneyprogram" localSheetId="3">#REF!</definedName>
    <definedName name="moneyprogram">#REF!</definedName>
    <definedName name="monprogparameters" localSheetId="7">#REF!</definedName>
    <definedName name="monprogparameters" localSheetId="3">#REF!</definedName>
    <definedName name="monprogparameters">#REF!</definedName>
    <definedName name="monsurvey" localSheetId="7">#REF!</definedName>
    <definedName name="monsurvey" localSheetId="3">#REF!</definedName>
    <definedName name="monsurvey">#REF!</definedName>
    <definedName name="mt_moneyprog" localSheetId="7">#REF!</definedName>
    <definedName name="mt_moneyprog" localSheetId="3">#REF!</definedName>
    <definedName name="mt_moneyprog">#REF!</definedName>
    <definedName name="National">[41]CODELIST!$H$3:$H$59</definedName>
    <definedName name="NFA_assumptions" localSheetId="7">#REF!</definedName>
    <definedName name="NFA_assumptions" localSheetId="1">#REF!</definedName>
    <definedName name="NFA_assumptions" localSheetId="3">#REF!</definedName>
    <definedName name="NFA_assumptions">#REF!</definedName>
    <definedName name="NGDP">[47]Q2!$E$47:$R$47</definedName>
    <definedName name="nn" localSheetId="7" hidden="1">{"Riqfin97",#N/A,FALSE,"Tran";"Riqfinpro",#N/A,FALSE,"Tran"}</definedName>
    <definedName name="nn" localSheetId="1" hidden="1">{"Riqfin97",#N/A,FALSE,"Tran";"Riqfinpro",#N/A,FALSE,"Tran"}</definedName>
    <definedName name="nn" hidden="1">{"Riqfin97",#N/A,FALSE,"Tran";"Riqfinpro",#N/A,FALSE,"Tran"}</definedName>
    <definedName name="nnga" localSheetId="7" hidden="1">#REF!</definedName>
    <definedName name="nnga" localSheetId="3" hidden="1">#REF!</definedName>
    <definedName name="nnga" hidden="1">#REF!</definedName>
    <definedName name="nnn" localSheetId="7" hidden="1">{"Tab1",#N/A,FALSE,"P";"Tab2",#N/A,FALSE,"P"}</definedName>
    <definedName name="nnn" localSheetId="1" hidden="1">{"Tab1",#N/A,FALSE,"P";"Tab2",#N/A,FALSE,"P"}</definedName>
    <definedName name="nnn" hidden="1">{"Tab1",#N/A,FALSE,"P";"Tab2",#N/A,FALSE,"P"}</definedName>
    <definedName name="Non_BRO" localSheetId="7">#REF!</definedName>
    <definedName name="Non_BRO" localSheetId="3">#REF!</definedName>
    <definedName name="Non_BRO">#REF!</definedName>
    <definedName name="NonCGbill">[26]Params!$B$10</definedName>
    <definedName name="NonCGtax">[26]Params!$B$11</definedName>
    <definedName name="OnShow">#N/A</definedName>
    <definedName name="oo" localSheetId="7" hidden="1">{"Riqfin97",#N/A,FALSE,"Tran";"Riqfinpro",#N/A,FALSE,"Tran"}</definedName>
    <definedName name="oo" localSheetId="1" hidden="1">{"Riqfin97",#N/A,FALSE,"Tran";"Riqfinpro",#N/A,FALSE,"Tran"}</definedName>
    <definedName name="oo" hidden="1">{"Riqfin97",#N/A,FALSE,"Tran";"Riqfinpro",#N/A,FALSE,"Tran"}</definedName>
    <definedName name="ooo" localSheetId="7" hidden="1">{"Tab1",#N/A,FALSE,"P";"Tab2",#N/A,FALSE,"P"}</definedName>
    <definedName name="ooo" localSheetId="1" hidden="1">{"Tab1",#N/A,FALSE,"P";"Tab2",#N/A,FALSE,"P"}</definedName>
    <definedName name="ooo" hidden="1">{"Tab1",#N/A,FALSE,"P";"Tab2",#N/A,FALSE,"P"}</definedName>
    <definedName name="oooooooooooo" localSheetId="7" hidden="1">[45]M!#REF!</definedName>
    <definedName name="oooooooooooo" localSheetId="3" hidden="1">[45]M!#REF!</definedName>
    <definedName name="oooooooooooo" hidden="1">[45]M!#REF!</definedName>
    <definedName name="otro" localSheetId="7" hidden="1">{FALSE,FALSE,-1.25,-15.5,484.5,276.75,FALSE,FALSE,TRUE,TRUE,0,12,#N/A,46,#N/A,2.93460490463215,15.35,1,FALSE,FALSE,3,TRUE,1,FALSE,100,"Swvu.PLA1.","ACwvu.PLA1.",#N/A,FALSE,FALSE,0,0,0,0,2,"","",TRUE,TRUE,FALSE,FALSE,1,60,#N/A,#N/A,FALSE,FALSE,FALSE,FALSE,FALSE,FALSE,FALSE,9,65532,65532,FALSE,FALSE,TRUE,TRUE,TRUE}</definedName>
    <definedName name="otro" localSheetId="1"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7" hidden="1">{"WEO",#N/A,FALSE,"Data";"PRI",#N/A,FALSE,"Data";"QUA",#N/A,FALSE,"Data"}</definedName>
    <definedName name="p" localSheetId="1" hidden="1">{"WEO",#N/A,FALSE,"Data";"PRI",#N/A,FALSE,"Data";"QUA",#N/A,FALSE,"Data"}</definedName>
    <definedName name="p" hidden="1">{"WEO",#N/A,FALSE,"Data";"PRI",#N/A,FALSE,"Data";"QUA",#N/A,FALSE,"Data"}</definedName>
    <definedName name="PEND" localSheetId="7">#REF!</definedName>
    <definedName name="PEND" localSheetId="3">#REF!</definedName>
    <definedName name="PEND">#REF!</definedName>
    <definedName name="Perf_bonus_GG">[37]Params!$B$4</definedName>
    <definedName name="Period">#N/A</definedName>
    <definedName name="pitsoctaxes" localSheetId="7">#REF!</definedName>
    <definedName name="pitsoctaxes" localSheetId="3">#REF!</definedName>
    <definedName name="pitsoctaxes">#REF!</definedName>
    <definedName name="PMENU" localSheetId="7">#REF!</definedName>
    <definedName name="PMENU" localSheetId="3">#REF!</definedName>
    <definedName name="PMENU">#REF!</definedName>
    <definedName name="pol" localSheetId="7" hidden="1">[11]A!#REF!</definedName>
    <definedName name="pol" localSheetId="3" hidden="1">[11]A!#REF!</definedName>
    <definedName name="pol" hidden="1">[11]A!#REF!</definedName>
    <definedName name="popl" localSheetId="7" hidden="1">#REF!</definedName>
    <definedName name="popl" localSheetId="3" hidden="1">#REF!</definedName>
    <definedName name="popl" hidden="1">#REF!</definedName>
    <definedName name="pp" localSheetId="7" hidden="1">{"Riqfin97",#N/A,FALSE,"Tran";"Riqfinpro",#N/A,FALSE,"Tran"}</definedName>
    <definedName name="pp" localSheetId="1" hidden="1">{"Riqfin97",#N/A,FALSE,"Tran";"Riqfinpro",#N/A,FALSE,"Tran"}</definedName>
    <definedName name="pp" hidden="1">{"Riqfin97",#N/A,FALSE,"Tran";"Riqfinpro",#N/A,FALSE,"Tran"}</definedName>
    <definedName name="ppp" localSheetId="7" hidden="1">{"Riqfin97",#N/A,FALSE,"Tran";"Riqfinpro",#N/A,FALSE,"Tran"}</definedName>
    <definedName name="ppp" localSheetId="1" hidden="1">{"Riqfin97",#N/A,FALSE,"Tran";"Riqfinpro",#N/A,FALSE,"Tran"}</definedName>
    <definedName name="ppp" hidden="1">{"Riqfin97",#N/A,FALSE,"Tran";"Riqfinpro",#N/A,FALSE,"Tran"}</definedName>
    <definedName name="ppppppp" localSheetId="7">#REF!</definedName>
    <definedName name="ppppppp" localSheetId="3">#REF!</definedName>
    <definedName name="ppppppp">#REF!</definedName>
    <definedName name="_xlnm.Print_Area" localSheetId="7">'7Α ΝΠΙΔ - ΟΤΑ'!$A$1:$J$51</definedName>
    <definedName name="_xlnm.Print_Area" localSheetId="0">'ΠΙΝ.1 ΑΝΩΤΑΤΑ ΟΡΙΑ 2023-2027'!$A$1:$I$659</definedName>
    <definedName name="_xlnm.Print_Area" localSheetId="10">'ΠΙΝ.10 ΔΥΠΑ'!$B$1:$J$57</definedName>
    <definedName name="_xlnm.Print_Area" localSheetId="12">'ΠΙΝ.12 ΠΕΔΥ-ΥΠΕ ΓΔΟΥ'!$A$1:$J$47</definedName>
    <definedName name="_xlnm.Print_Area" localSheetId="13">'ΠΙΝ.13.ΕΟΠΥΥ ΓΔΟΥ'!$A$1:$J$54</definedName>
    <definedName name="_xlnm.Print_Area" localSheetId="1">'ΠΙΝ.2 Τακτικός ΠΥ Υπουργείου'!$A$1:$J$99</definedName>
    <definedName name="_xlnm.Print_Area" localSheetId="3">#REF!</definedName>
    <definedName name="_xlnm.Print_Area" localSheetId="9">'ΠΙΝ.9 Pension'!$A$1:$J$75</definedName>
    <definedName name="_xlnm.Print_Area">#REF!</definedName>
    <definedName name="PRINT_AREA_MI" localSheetId="7">#REF!</definedName>
    <definedName name="PRINT_AREA_MI" localSheetId="10">#REF!</definedName>
    <definedName name="PRINT_AREA_MI" localSheetId="1">#REF!</definedName>
    <definedName name="PRINT_AREA_MI" localSheetId="3">#REF!</definedName>
    <definedName name="PRINT_AREA_MI" localSheetId="9">#REF!</definedName>
    <definedName name="PRINT_AREA_MI">#REF!</definedName>
    <definedName name="_xlnm.Print_Titles">[48]Q5!$A$1:$C$65536,[48]Q5!$A$1:$IV$7</definedName>
    <definedName name="printarea" localSheetId="7">#REF!</definedName>
    <definedName name="printarea" localSheetId="1">#REF!</definedName>
    <definedName name="printarea" localSheetId="3">#REF!</definedName>
    <definedName name="printarea">#REF!</definedName>
    <definedName name="PrintThis_Links">[40]Links!$A$1:$F$33</definedName>
    <definedName name="profits" localSheetId="7">#REF!</definedName>
    <definedName name="profits" localSheetId="1">#REF!</definedName>
    <definedName name="profits" localSheetId="3">#REF!</definedName>
    <definedName name="profits">#REF!</definedName>
    <definedName name="PromDrift">[26]Params!$B$13</definedName>
    <definedName name="PromDrift12">[49]Params!$B$14</definedName>
    <definedName name="PromDrift13">[49]Params!$B$15</definedName>
    <definedName name="PromDrift14">[49]Params!$B$16</definedName>
    <definedName name="PromDrift15">[49]Params!$B$17</definedName>
    <definedName name="qq" localSheetId="7" hidden="1">'[43]J(Priv.Cap)'!#REF!</definedName>
    <definedName name="qq" localSheetId="3" hidden="1">'[43]J(Priv.Cap)'!#REF!</definedName>
    <definedName name="qq" hidden="1">'[43]J(Priv.Cap)'!#REF!</definedName>
    <definedName name="qqqqqqqqq" localSheetId="7">#REF!</definedName>
    <definedName name="qqqqqqqqq" localSheetId="1">#REF!</definedName>
    <definedName name="qqqqqqqqq" localSheetId="3">#REF!</definedName>
    <definedName name="qqqqqqqqq">#REF!</definedName>
    <definedName name="qua99a" localSheetId="7">#REF!</definedName>
    <definedName name="qua99a" localSheetId="1">#REF!</definedName>
    <definedName name="qua99a" localSheetId="3">#REF!</definedName>
    <definedName name="qua99a">#REF!</definedName>
    <definedName name="qua99b" localSheetId="7">#REF!</definedName>
    <definedName name="qua99b" localSheetId="1">#REF!</definedName>
    <definedName name="qua99b" localSheetId="3">#REF!</definedName>
    <definedName name="qua99b">#REF!</definedName>
    <definedName name="quarterly_GDP" localSheetId="7">#REF!</definedName>
    <definedName name="quarterly_GDP" localSheetId="3">#REF!</definedName>
    <definedName name="quarterly_GDP">#REF!</definedName>
    <definedName name="quarterly_kroon" localSheetId="7">#REF!</definedName>
    <definedName name="quarterly_kroon" localSheetId="3">#REF!</definedName>
    <definedName name="quarterly_kroon">#REF!</definedName>
    <definedName name="REAL" localSheetId="7">#REF!</definedName>
    <definedName name="REAL" localSheetId="3">#REF!</definedName>
    <definedName name="REAL">#REF!</definedName>
    <definedName name="REV" localSheetId="7">#REF!</definedName>
    <definedName name="REV" localSheetId="3">#REF!</definedName>
    <definedName name="REV">#REF!</definedName>
    <definedName name="rngBefore">[40]Main!$AB$26</definedName>
    <definedName name="rngDepartmentDrive">[40]Main!$AB$23</definedName>
    <definedName name="rngEMailAddress">[40]Main!$AB$20</definedName>
    <definedName name="rngErrorSort">[40]ErrCheck!$A$4</definedName>
    <definedName name="rngLastSave">[40]Main!$G$19</definedName>
    <definedName name="rngLastSent">[40]Main!$G$18</definedName>
    <definedName name="rngLastUpdate">[40]Links!$D$2</definedName>
    <definedName name="rngNeedsUpdate">[40]Links!$E$2</definedName>
    <definedName name="rngNews">[40]Main!$AB$27</definedName>
    <definedName name="rngQuestChecked">[40]ErrCheck!$A$3</definedName>
    <definedName name="rr" localSheetId="7" hidden="1">{"Riqfin97",#N/A,FALSE,"Tran";"Riqfinpro",#N/A,FALSE,"Tran"}</definedName>
    <definedName name="rr" localSheetId="1" hidden="1">{"Riqfin97",#N/A,FALSE,"Tran";"Riqfinpro",#N/A,FALSE,"Tran"}</definedName>
    <definedName name="rr" hidden="1">{"Riqfin97",#N/A,FALSE,"Tran";"Riqfinpro",#N/A,FALSE,"Tran"}</definedName>
    <definedName name="rrr" localSheetId="7" hidden="1">{"Riqfin97",#N/A,FALSE,"Tran";"Riqfinpro",#N/A,FALSE,"Tran"}</definedName>
    <definedName name="rrr" localSheetId="1" hidden="1">{"Riqfin97",#N/A,FALSE,"Tran";"Riqfinpro",#N/A,FALSE,"Tran"}</definedName>
    <definedName name="rrr" hidden="1">{"Riqfin97",#N/A,FALSE,"Tran";"Riqfinpro",#N/A,FALSE,"Tran"}</definedName>
    <definedName name="rs" localSheetId="7" hidden="1">{"BOP_TAB",#N/A,FALSE,"N";"MIDTERM_TAB",#N/A,FALSE,"O";"FUND_CRED",#N/A,FALSE,"P";"DEBT_TAB1",#N/A,FALSE,"Q";"DEBT_TAB2",#N/A,FALSE,"Q";"FORFIN_TAB1",#N/A,FALSE,"R";"FORFIN_TAB2",#N/A,FALSE,"R";"BOP_ANALY",#N/A,FALSE,"U"}</definedName>
    <definedName name="rs" localSheetId="1"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wvu.Export." localSheetId="7" hidden="1">#REF!,#REF!</definedName>
    <definedName name="Rwvu.Export." localSheetId="1" hidden="1">#REF!,#REF!</definedName>
    <definedName name="Rwvu.Export." localSheetId="3" hidden="1">#REF!,#REF!</definedName>
    <definedName name="Rwvu.Export." hidden="1">#REF!,#REF!</definedName>
    <definedName name="Rwvu.IMPORT." localSheetId="7" hidden="1">#REF!</definedName>
    <definedName name="Rwvu.IMPORT." localSheetId="3" hidden="1">#REF!</definedName>
    <definedName name="Rwvu.IMPORT." hidden="1">#REF!</definedName>
    <definedName name="Rwvu.PLA2." localSheetId="7" hidden="1">'[23]COP FED'!#REF!</definedName>
    <definedName name="Rwvu.PLA2." localSheetId="3" hidden="1">'[23]COP FED'!#REF!</definedName>
    <definedName name="Rwvu.PLA2." hidden="1">'[23]COP FED'!#REF!</definedName>
    <definedName name="Rwvu.Print." hidden="1">#N/A</definedName>
    <definedName name="s" localSheetId="7" hidden="1">'[5]MonSurv-BC'!#REF!</definedName>
    <definedName name="s" localSheetId="3" hidden="1">'[5]MonSurv-BC'!#REF!</definedName>
    <definedName name="s" hidden="1">'[5]MonSurv-BC'!#REF!</definedName>
    <definedName name="SEI" localSheetId="7">#REF!</definedName>
    <definedName name="SEI" localSheetId="3">#REF!</definedName>
    <definedName name="SEI">#REF!</definedName>
    <definedName name="select">'[50]CODE LIST'!$N$2:$N$6</definedName>
    <definedName name="sencount" hidden="1">2</definedName>
    <definedName name="SenDrift">[26]Params!$B$14</definedName>
    <definedName name="SenDrift13">[49]Params!$B$21</definedName>
    <definedName name="SenDrift14">[49]Params!$B$22</definedName>
    <definedName name="SenDrift15">[49]Params!$B$23</definedName>
    <definedName name="solver_lin" hidden="1">0</definedName>
    <definedName name="solver_num" hidden="1">0</definedName>
    <definedName name="solver_typ" hidden="1">1</definedName>
    <definedName name="solver_val" hidden="1">0</definedName>
    <definedName name="Special_wage_bill_base">[26]Params!$B$37</definedName>
    <definedName name="Special_wage_cut">[26]Params!$B$38</definedName>
    <definedName name="spwg12">[26]Params!$F$5</definedName>
    <definedName name="spwg13">[26]Params!$G$5</definedName>
    <definedName name="spwg14">[26]Params!$H$5</definedName>
    <definedName name="spwg15">[26]Params!$I$5</definedName>
    <definedName name="srf" localSheetId="7">#REF!</definedName>
    <definedName name="srf" localSheetId="1">#REF!</definedName>
    <definedName name="srf" localSheetId="3">#REF!</definedName>
    <definedName name="srf">#REF!</definedName>
    <definedName name="sssssssssssssssssss" localSheetId="7" hidden="1">'[7]Dep fonct'!#REF!</definedName>
    <definedName name="sssssssssssssssssss" localSheetId="3" hidden="1">'[7]Dep fonct'!#REF!</definedName>
    <definedName name="sssssssssssssssssss" hidden="1">'[7]Dep fonct'!#REF!</definedName>
    <definedName name="StartCut">[26]Params!$B$6</definedName>
    <definedName name="struc" localSheetId="7">#REF!</definedName>
    <definedName name="struc" localSheetId="1">#REF!</definedName>
    <definedName name="struc" localSheetId="3">#REF!</definedName>
    <definedName name="struc">#REF!</definedName>
    <definedName name="strucLoans" localSheetId="7">#REF!</definedName>
    <definedName name="strucLoans" localSheetId="1">#REF!</definedName>
    <definedName name="strucLoans" localSheetId="3">#REF!</definedName>
    <definedName name="strucLoans">#REF!</definedName>
    <definedName name="SUMMARY1" localSheetId="1">#REF!</definedName>
    <definedName name="SUMMARY1" localSheetId="3">#REF!</definedName>
    <definedName name="SUMMARY1">#REF!</definedName>
    <definedName name="SUMMARY2" localSheetId="3">#REF!</definedName>
    <definedName name="SUMMARY2">#REF!</definedName>
    <definedName name="survey" localSheetId="3">#REF!</definedName>
    <definedName name="survey">#REF!</definedName>
    <definedName name="Swvu.PLA1." localSheetId="7" hidden="1">'[23]COP FED'!#REF!</definedName>
    <definedName name="Swvu.PLA1." localSheetId="3" hidden="1">'[23]COP FED'!#REF!</definedName>
    <definedName name="Swvu.PLA1." hidden="1">'[23]COP FED'!#REF!</definedName>
    <definedName name="Swvu.PLA2." hidden="1">'[24]COP FED'!$A$1:$N$49</definedName>
    <definedName name="Swvu.Print." localSheetId="7" hidden="1">[25]Med!#REF!</definedName>
    <definedName name="Swvu.Print." localSheetId="3" hidden="1">[25]Med!#REF!</definedName>
    <definedName name="Swvu.Print." hidden="1">[25]Med!#REF!</definedName>
    <definedName name="tab2000b" localSheetId="3">'[21]SR Table 2'!#REF!</definedName>
    <definedName name="tab2000b">'[21]SR Table 2'!#REF!</definedName>
    <definedName name="TAB2A" localSheetId="1">#REF!</definedName>
    <definedName name="TAB2A" localSheetId="3">#REF!</definedName>
    <definedName name="TAB2A">#REF!</definedName>
    <definedName name="TAB2B" localSheetId="1">#REF!</definedName>
    <definedName name="TAB2B" localSheetId="3">#REF!</definedName>
    <definedName name="TAB2B">#REF!</definedName>
    <definedName name="TAB2C" localSheetId="7">#REF!</definedName>
    <definedName name="TAB2C" localSheetId="1">#REF!</definedName>
    <definedName name="TAB2C" localSheetId="3">#REF!</definedName>
    <definedName name="TAB2C">#REF!</definedName>
    <definedName name="TAB2D" localSheetId="3">#REF!</definedName>
    <definedName name="TAB2D">#REF!</definedName>
    <definedName name="TAB3A" localSheetId="3">#REF!</definedName>
    <definedName name="TAB3A">#REF!</definedName>
    <definedName name="TAB3B" localSheetId="3">#REF!</definedName>
    <definedName name="TAB3B">#REF!</definedName>
    <definedName name="TAB3C" localSheetId="3">#REF!</definedName>
    <definedName name="TAB3C">#REF!</definedName>
    <definedName name="TAB3D" localSheetId="3">#REF!</definedName>
    <definedName name="TAB3D">#REF!</definedName>
    <definedName name="TAB3E" localSheetId="7">#REF!</definedName>
    <definedName name="TAB3E" localSheetId="3">#REF!</definedName>
    <definedName name="TAB3E">#REF!</definedName>
    <definedName name="Table___.__Estonia___Consolidated_Account_for_the_Rest_of_the_Banking_System__1992_97_1" localSheetId="3">#REF!</definedName>
    <definedName name="Table___.__Estonia___Consolidated_Account_for_the_Rest_of_the_Banking_System__1992_97_1">#REF!</definedName>
    <definedName name="Table___.__Estonia___Consolidated_Account_for_the_Rest_of_the_Banking_System__1994_97" localSheetId="3">#REF!</definedName>
    <definedName name="Table___.__Estonia___Consolidated_Account_for_the_Rest_of_the_Banking_System__1994_97">#REF!</definedName>
    <definedName name="Table_2____Moldova___General_Government_Budget_1995_98__Mdl_millions__1" localSheetId="3">#REF!</definedName>
    <definedName name="Table_2____Moldova___General_Government_Budget_1995_98__Mdl_millions__1">#REF!</definedName>
    <definedName name="Table_3._Moldova__Balance_of_Payments__1994_98" localSheetId="3">#REF!</definedName>
    <definedName name="Table_3._Moldova__Balance_of_Payments__1994_98">#REF!</definedName>
    <definedName name="Table_35.__Estonia__Direction_of_Trade_Imports__1993_97" localSheetId="3">#REF!</definedName>
    <definedName name="Table_35.__Estonia__Direction_of_Trade_Imports__1993_97">#REF!</definedName>
    <definedName name="Table_4.___Estonia___Banking_Survey__1994_98" localSheetId="3">#REF!</definedName>
    <definedName name="Table_4.___Estonia___Banking_Survey__1994_98">#REF!</definedName>
    <definedName name="Table_4.__Moldova____Monetary_Survey_and_Projections__1994_98_1" localSheetId="3">#REF!</definedName>
    <definedName name="Table_4.__Moldova____Monetary_Survey_and_Projections__1994_98_1">#REF!</definedName>
    <definedName name="Table_5.___Estonia____Monetary_Authorities__1994_98__1" localSheetId="3">#REF!</definedName>
    <definedName name="Table_5.___Estonia____Monetary_Authorities__1994_98__1">#REF!</definedName>
    <definedName name="Table_5.__Estonia__Estimated_Fiscal_Impact_of_Proposed_Tax_Policy_Changes_for_2000" localSheetId="3">#REF!</definedName>
    <definedName name="Table_5.__Estonia__Estimated_Fiscal_Impact_of_Proposed_Tax_Policy_Changes_for_2000">#REF!</definedName>
    <definedName name="Table_6.__Moldova__Balance_of_Payments__1994_98" localSheetId="3">#REF!</definedName>
    <definedName name="Table_6.__Moldova__Balance_of_Payments__1994_98">#REF!</definedName>
    <definedName name="table_7" localSheetId="3">'[21]SR Table 2'!#REF!</definedName>
    <definedName name="table_7">'[21]SR Table 2'!#REF!</definedName>
    <definedName name="Table_debt">[51]Table!$A$3:$AB$73</definedName>
    <definedName name="Table101I">[52]Table10.1!$E$12:$N$40</definedName>
    <definedName name="Table101II">[52]Table10.1!$E$43:$N$56</definedName>
    <definedName name="Table101III">[52]Table10.1!$E$59:$N$60</definedName>
    <definedName name="Table102IV">[52]Table10.2!$F$13:$N$24</definedName>
    <definedName name="Table102V">[52]Table10.2!$F$27:$N$38</definedName>
    <definedName name="Table102VI">[52]Table10.2!$F$41:$N$52</definedName>
    <definedName name="Table102VII">[52]Table10.2!$F$55:$J$66</definedName>
    <definedName name="table21299" localSheetId="3">'[21]SR Table 2'!#REF!</definedName>
    <definedName name="table21299">'[21]SR Table 2'!#REF!</definedName>
    <definedName name="Table3" localSheetId="3">'[53]SR Table 2'!#REF!</definedName>
    <definedName name="Table3">'[53]SR Table 2'!#REF!</definedName>
    <definedName name="Table3_Fiscal" localSheetId="1">#REF!</definedName>
    <definedName name="Table3_Fiscal" localSheetId="3">#REF!</definedName>
    <definedName name="Table3_Fiscal">#REF!</definedName>
    <definedName name="table398" localSheetId="1">#REF!</definedName>
    <definedName name="table398" localSheetId="3">#REF!</definedName>
    <definedName name="table398">#REF!</definedName>
    <definedName name="Table411">'[52]Table 4'!$D$8:$I$43</definedName>
    <definedName name="Table412">'[52]Table 4'!$D$53:$I$88</definedName>
    <definedName name="table498" localSheetId="1">#REF!</definedName>
    <definedName name="table498" localSheetId="3">#REF!</definedName>
    <definedName name="table498">#REF!</definedName>
    <definedName name="Table5">'[52]Table 5'!$C$8:$S$34</definedName>
    <definedName name="table6" localSheetId="10">#REF!</definedName>
    <definedName name="table6" localSheetId="1">#REF!</definedName>
    <definedName name="table6" localSheetId="3">#REF!</definedName>
    <definedName name="table6" localSheetId="9">#REF!</definedName>
    <definedName name="table6">#REF!</definedName>
    <definedName name="Table7" localSheetId="1">#REF!</definedName>
    <definedName name="Table7" localSheetId="3">#REF!</definedName>
    <definedName name="Table7">#REF!</definedName>
    <definedName name="Table8">'[52]Table 8'!$A$13:$Q$38</definedName>
    <definedName name="Table92">'[52]Table 9.2'!$A$13:$P$18</definedName>
    <definedName name="Tbl_GFN">[51]Table_GEF!$B$2:$T$53</definedName>
    <definedName name="tblChecks">[40]ErrCheck!$A$3:$E$5</definedName>
    <definedName name="tblLinks">[40]Links!$A$4:$F$33</definedName>
    <definedName name="tenou" localSheetId="7" hidden="1">'[7]Dep fonct'!#REF!</definedName>
    <definedName name="tenou" localSheetId="3" hidden="1">'[7]Dep fonct'!#REF!</definedName>
    <definedName name="tenou" hidden="1">'[7]Dep fonct'!#REF!</definedName>
    <definedName name="teset" localSheetId="7" hidden="1">{#N/A,#N/A,FALSE,"SimInp1";#N/A,#N/A,FALSE,"SimInp2";#N/A,#N/A,FALSE,"SimOut1";#N/A,#N/A,FALSE,"SimOut2";#N/A,#N/A,FALSE,"SimOut3";#N/A,#N/A,FALSE,"SimOut4";#N/A,#N/A,FALSE,"SimOut5"}</definedName>
    <definedName name="teset" localSheetId="1"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xt_column" localSheetId="3">#REF!</definedName>
    <definedName name="Text_column">#REF!</definedName>
    <definedName name="tod">[54]YC!$A$1</definedName>
    <definedName name="Trade_balance" localSheetId="1">#REF!</definedName>
    <definedName name="Trade_balance" localSheetId="3">#REF!</definedName>
    <definedName name="Trade_balance">#REF!</definedName>
    <definedName name="tt" localSheetId="7" hidden="1">{"Tab1",#N/A,FALSE,"P";"Tab2",#N/A,FALSE,"P"}</definedName>
    <definedName name="tt" localSheetId="1" hidden="1">{"Tab1",#N/A,FALSE,"P";"Tab2",#N/A,FALSE,"P"}</definedName>
    <definedName name="tt" hidden="1">{"Tab1",#N/A,FALSE,"P";"Tab2",#N/A,FALSE,"P"}</definedName>
    <definedName name="ttt" localSheetId="7" hidden="1">{"PRI",#N/A,FALSE,"Data";"QUA",#N/A,FALSE,"Data";"STR",#N/A,FALSE,"Data";"VAL",#N/A,FALSE,"Data";"WEO",#N/A,FALSE,"Data";"WGT",#N/A,FALSE,"Data"}</definedName>
    <definedName name="ttt" localSheetId="1" hidden="1">{"PRI",#N/A,FALSE,"Data";"QUA",#N/A,FALSE,"Data";"STR",#N/A,FALSE,"Data";"VAL",#N/A,FALSE,"Data";"WEO",#N/A,FALSE,"Data";"WGT",#N/A,FALSE,"Data"}</definedName>
    <definedName name="ttt" hidden="1">{"PRI",#N/A,FALSE,"Data";"QUA",#N/A,FALSE,"Data";"STR",#N/A,FALSE,"Data";"VAL",#N/A,FALSE,"Data";"WEO",#N/A,FALSE,"Data";"WGT",#N/A,FALSE,"Data"}</definedName>
    <definedName name="ttttt" localSheetId="7" hidden="1">[44]M!#REF!</definedName>
    <definedName name="ttttt" localSheetId="3" hidden="1">[44]M!#REF!</definedName>
    <definedName name="ttttt" hidden="1">[44]M!#REF!</definedName>
    <definedName name="txwggrid" localSheetId="3">[26]Params!#REF!</definedName>
    <definedName name="txwggrid">[26]Params!#REF!</definedName>
    <definedName name="tyi" localSheetId="7" hidden="1">'[7]Dep fonct'!#REF!</definedName>
    <definedName name="tyi" localSheetId="3" hidden="1">'[7]Dep fonct'!#REF!</definedName>
    <definedName name="tyi" hidden="1">'[7]Dep fonct'!#REF!</definedName>
    <definedName name="uu" localSheetId="7" hidden="1">{"Riqfin97",#N/A,FALSE,"Tran";"Riqfinpro",#N/A,FALSE,"Tran"}</definedName>
    <definedName name="uu" localSheetId="1" hidden="1">{"Riqfin97",#N/A,FALSE,"Tran";"Riqfinpro",#N/A,FALSE,"Tran"}</definedName>
    <definedName name="uu" hidden="1">{"Riqfin97",#N/A,FALSE,"Tran";"Riqfinpro",#N/A,FALSE,"Tran"}</definedName>
    <definedName name="uuu" localSheetId="7" hidden="1">{"WEO",#N/A,FALSE,"Data";"PRI",#N/A,FALSE,"Data";"QUA",#N/A,FALSE,"Data"}</definedName>
    <definedName name="uuu" localSheetId="1" hidden="1">{"WEO",#N/A,FALSE,"Data";"PRI",#N/A,FALSE,"Data";"QUA",#N/A,FALSE,"Data"}</definedName>
    <definedName name="uuu" hidden="1">{"WEO",#N/A,FALSE,"Data";"PRI",#N/A,FALSE,"Data";"QUA",#N/A,FALSE,"Data"}</definedName>
    <definedName name="vatnew" localSheetId="3">#REF!</definedName>
    <definedName name="vatnew">#REF!</definedName>
    <definedName name="vv" localSheetId="7" hidden="1">{"Tab1",#N/A,FALSE,"P";"Tab2",#N/A,FALSE,"P"}</definedName>
    <definedName name="vv" localSheetId="1" hidden="1">{"Tab1",#N/A,FALSE,"P";"Tab2",#N/A,FALSE,"P"}</definedName>
    <definedName name="vv" hidden="1">{"Tab1",#N/A,FALSE,"P";"Tab2",#N/A,FALSE,"P"}</definedName>
    <definedName name="vvv" localSheetId="7" hidden="1">{"Tab1",#N/A,FALSE,"P";"Tab2",#N/A,FALSE,"P"}</definedName>
    <definedName name="vvv" localSheetId="1" hidden="1">{"Tab1",#N/A,FALSE,"P";"Tab2",#N/A,FALSE,"P"}</definedName>
    <definedName name="vvv" hidden="1">{"Tab1",#N/A,FALSE,"P";"Tab2",#N/A,FALSE,"P"}</definedName>
    <definedName name="w" localSheetId="7" hidden="1">{"PRI",#N/A,FALSE,"Data";"QUA",#N/A,FALSE,"Data";"STR",#N/A,FALSE,"Data";"VAL",#N/A,FALSE,"Data";"WEO",#N/A,FALSE,"Data";"WGT",#N/A,FALSE,"Data"}</definedName>
    <definedName name="w" localSheetId="1" hidden="1">{"PRI",#N/A,FALSE,"Data";"QUA",#N/A,FALSE,"Data";"STR",#N/A,FALSE,"Data";"VAL",#N/A,FALSE,"Data";"WEO",#N/A,FALSE,"Data";"WGT",#N/A,FALSE,"Data"}</definedName>
    <definedName name="w" hidden="1">{"PRI",#N/A,FALSE,"Data";"QUA",#N/A,FALSE,"Data";"STR",#N/A,FALSE,"Data";"VAL",#N/A,FALSE,"Data";"WEO",#N/A,FALSE,"Data";"WGT",#N/A,FALSE,"Data"}</definedName>
    <definedName name="Wages" localSheetId="3">#REF!</definedName>
    <definedName name="Wages">#REF!</definedName>
    <definedName name="wrn.98RED." localSheetId="7"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BMA." localSheetId="7" hidden="1">{"3",#N/A,FALSE,"BASE MONETARIA";"4",#N/A,FALSE,"BASE MONETARIA"}</definedName>
    <definedName name="wrn.BMA." localSheetId="1" hidden="1">{"3",#N/A,FALSE,"BASE MONETARIA";"4",#N/A,FALSE,"BASE MONETARIA"}</definedName>
    <definedName name="wrn.BMA." hidden="1">{"3",#N/A,FALSE,"BASE MONETARIA";"4",#N/A,FALSE,"BASE MONETARIA"}</definedName>
    <definedName name="wrn.BOP_MIDTERM." localSheetId="7" hidden="1">{"BOP_TAB",#N/A,FALSE,"N";"MIDTERM_TAB",#N/A,FALSE,"O"}</definedName>
    <definedName name="wrn.BOP_MIDTERM." localSheetId="1" hidden="1">{"BOP_TAB",#N/A,FALSE,"N";"MIDTERM_TAB",#N/A,FALSE,"O"}</definedName>
    <definedName name="wrn.BOP_MIDTERM." hidden="1">{"BOP_TAB",#N/A,FALSE,"N";"MIDTERM_TAB",#N/A,FALSE,"O"}</definedName>
    <definedName name="wrn.Briefing._.Tables." localSheetId="7" hidden="1">{#N/A,#N/A,TRUE,"Tab_1 Economic Ind.";#N/A,#N/A,TRUE,"Tab_2  Public Sector Op.";#N/A,#N/A,TRUE,"Tab_3";#N/A,#N/A,TRUE,"Tab_4 Monetary";#N/A,#N/A,TRUE,"Tab_5 Medium-Term Outlook";#N/A,#N/A,TRUE,"Tab_6";#N/A,#N/A,TRUE,"Tab_7 Indicators of Ext. Vul."}</definedName>
    <definedName name="wrn.Briefing._.Tables." localSheetId="1"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Input._.and._.output._.tables." localSheetId="7" hidden="1">{#N/A,#N/A,FALSE,"SimInp1";#N/A,#N/A,FALSE,"SimInp2";#N/A,#N/A,FALSE,"SimOut1";#N/A,#N/A,FALSE,"SimOut2";#N/A,#N/A,FALSE,"SimOut3";#N/A,#N/A,FALSE,"SimOut4";#N/A,#N/A,FALSE,"SimOut5"}</definedName>
    <definedName name="wrn.Input._.and._.output._.tables." localSheetId="1"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7" hidden="1">{"BOP_TAB",#N/A,FALSE,"N";"MIDTERM_TAB",#N/A,FALSE,"O";"FUND_CRED",#N/A,FALSE,"P";"DEBT_TAB1",#N/A,FALSE,"Q";"DEBT_TAB2",#N/A,FALSE,"Q";"FORFIN_TAB1",#N/A,FALSE,"R";"FORFIN_TAB2",#N/A,FALSE,"R";"BOP_ANALY",#N/A,FALSE,"U"}</definedName>
    <definedName name="wrn.MDABOP." localSheetId="1"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7" hidden="1">{"MONA",#N/A,FALSE,"S"}</definedName>
    <definedName name="wrn.MONA." localSheetId="1" hidden="1">{"MONA",#N/A,FALSE,"S"}</definedName>
    <definedName name="wrn.MONA." hidden="1">{"MONA",#N/A,FALSE,"S"}</definedName>
    <definedName name="wrn.Output._.tables." localSheetId="7" hidden="1">{#N/A,#N/A,FALSE,"I";#N/A,#N/A,FALSE,"J";#N/A,#N/A,FALSE,"K";#N/A,#N/A,FALSE,"L";#N/A,#N/A,FALSE,"M";#N/A,#N/A,FALSE,"N";#N/A,#N/A,FALSE,"O"}</definedName>
    <definedName name="wrn.Output._.tables." localSheetId="1" hidden="1">{#N/A,#N/A,FALSE,"I";#N/A,#N/A,FALSE,"J";#N/A,#N/A,FALSE,"K";#N/A,#N/A,FALSE,"L";#N/A,#N/A,FALSE,"M";#N/A,#N/A,FALSE,"N";#N/A,#N/A,FALSE,"O"}</definedName>
    <definedName name="wrn.Output._.tables." hidden="1">{#N/A,#N/A,FALSE,"I";#N/A,#N/A,FALSE,"J";#N/A,#N/A,FALSE,"K";#N/A,#N/A,FALSE,"L";#N/A,#N/A,FALSE,"M";#N/A,#N/A,FALSE,"N";#N/A,#N/A,FALSE,"O"}</definedName>
    <definedName name="wrn.PASMON." localSheetId="7" hidden="1">{"1",#N/A,FALSE,"Pasivos Mon";"2",#N/A,FALSE,"Pasivos Mon"}</definedName>
    <definedName name="wrn.PASMON." localSheetId="1" hidden="1">{"1",#N/A,FALSE,"Pasivos Mon";"2",#N/A,FALSE,"Pasivos Mon"}</definedName>
    <definedName name="wrn.PASMON." hidden="1">{"1",#N/A,FALSE,"Pasivos Mon";"2",#N/A,FALSE,"Pasivos Mon"}</definedName>
    <definedName name="wrn.Program." localSheetId="7" hidden="1">{"Tab1",#N/A,FALSE,"P";"Tab2",#N/A,FALSE,"P"}</definedName>
    <definedName name="wrn.Program." localSheetId="1" hidden="1">{"Tab1",#N/A,FALSE,"P";"Tab2",#N/A,FALSE,"P"}</definedName>
    <definedName name="wrn.Program." hidden="1">{"Tab1",#N/A,FALSE,"P";"Tab2",#N/A,FALSE,"P"}</definedName>
    <definedName name="wrn.Riqfin." localSheetId="7" hidden="1">{"Riqfin97",#N/A,FALSE,"Tran";"Riqfinpro",#N/A,FALSE,"Tran"}</definedName>
    <definedName name="wrn.Riqfin." localSheetId="1" hidden="1">{"Riqfin97",#N/A,FALSE,"Tran";"Riqfinpro",#N/A,FALSE,"Tran"}</definedName>
    <definedName name="wrn.Riqfin." hidden="1">{"Riqfin97",#N/A,FALSE,"Tran";"Riqfinpro",#N/A,FALSE,"Tran"}</definedName>
    <definedName name="wrn.Trade._.Output._.All." localSheetId="7" hidden="1">{"PRI",#N/A,FALSE,"Data";"QUA",#N/A,FALSE,"Data";"STR",#N/A,FALSE,"Data";"VAL",#N/A,FALSE,"Data";"WEO",#N/A,FALSE,"Data";"WGT",#N/A,FALSE,"Data"}</definedName>
    <definedName name="wrn.Trade._.Output._.All." localSheetId="1" hidden="1">{"PRI",#N/A,FALSE,"Data";"QUA",#N/A,FALSE,"Data";"STR",#N/A,FALSE,"Data";"VAL",#N/A,FALSE,"Data";"WEO",#N/A,FALSE,"Data";"WGT",#N/A,FALSE,"Data"}</definedName>
    <definedName name="wrn.Trade._.Output._.All." hidden="1">{"PRI",#N/A,FALSE,"Data";"QUA",#N/A,FALSE,"Data";"STR",#N/A,FALSE,"Data";"VAL",#N/A,FALSE,"Data";"WEO",#N/A,FALSE,"Data";"WGT",#N/A,FALSE,"Data"}</definedName>
    <definedName name="wrn.Trade._.Table._.Core." localSheetId="7" hidden="1">{"WEO",#N/A,FALSE,"Data";"PRI",#N/A,FALSE,"Data";"QUA",#N/A,FALSE,"Data"}</definedName>
    <definedName name="wrn.Trade._.Table._.Core." localSheetId="1" hidden="1">{"WEO",#N/A,FALSE,"Data";"PRI",#N/A,FALSE,"Data";"QUA",#N/A,FALSE,"Data"}</definedName>
    <definedName name="wrn.Trade._.Table._.Core." hidden="1">{"WEO",#N/A,FALSE,"Data";"PRI",#N/A,FALSE,"Data";"QUA",#N/A,FALSE,"Data"}</definedName>
    <definedName name="wrn.WEO." localSheetId="7" hidden="1">{"WEO",#N/A,FALSE,"T"}</definedName>
    <definedName name="wrn.WEO." localSheetId="1" hidden="1">{"WEO",#N/A,FALSE,"T"}</definedName>
    <definedName name="wrn.WEO." hidden="1">{"WEO",#N/A,FALSE,"T"}</definedName>
    <definedName name="wvu.PLA1." localSheetId="7"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7" hidden="1">{TRUE,TRUE,-1.25,-15.5,484.5,276.75,FALSE,FALSE,TRUE,TRUE,0,15,#N/A,56,#N/A,4.88636363636364,15.35,1,FALSE,FALSE,3,TRUE,1,FALSE,100,"Swvu.PLA2.","ACwvu.PLA2.",#N/A,FALSE,FALSE,0,0,0,0,2,"","",TRUE,TRUE,FALSE,FALSE,1,60,#N/A,#N/A,FALSE,FALSE,"Rwvu.PLA2.",#N/A,FALSE,FALSE,FALSE,9,65532,65532,FALSE,FALSE,TRUE,TRUE,TRUE}</definedName>
    <definedName name="wvu.PLA2." localSheetId="1"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7" hidden="1">[44]M!#REF!</definedName>
    <definedName name="ww" localSheetId="3" hidden="1">[44]M!#REF!</definedName>
    <definedName name="ww" hidden="1">[44]M!#REF!</definedName>
    <definedName name="www" localSheetId="7" hidden="1">{"Riqfin97",#N/A,FALSE,"Tran";"Riqfinpro",#N/A,FALSE,"Tran"}</definedName>
    <definedName name="www" localSheetId="1" hidden="1">{"Riqfin97",#N/A,FALSE,"Tran";"Riqfinpro",#N/A,FALSE,"Tran"}</definedName>
    <definedName name="www" hidden="1">{"Riqfin97",#N/A,FALSE,"Tran";"Riqfinpro",#N/A,FALSE,"Tran"}</definedName>
    <definedName name="wwwww" localSheetId="3">#REF!</definedName>
    <definedName name="wwwww">#REF!</definedName>
    <definedName name="x" localSheetId="3">#REF!</definedName>
    <definedName name="x">#REF!</definedName>
    <definedName name="xcfhxchxfhbxbhf" localSheetId="3">#REF!</definedName>
    <definedName name="xcfhxchxfhbxbhf">#REF!</definedName>
    <definedName name="xdfgxgxdfg" localSheetId="3">#REF!</definedName>
    <definedName name="xdfgxgxdfg">#REF!</definedName>
    <definedName name="xx" localSheetId="7" hidden="1">{"WEO",#N/A,FALSE,"Data";"PRI",#N/A,FALSE,"Data";"QUA",#N/A,FALSE,"Data"}</definedName>
    <definedName name="xx" localSheetId="1" hidden="1">{"WEO",#N/A,FALSE,"Data";"PRI",#N/A,FALSE,"Data";"QUA",#N/A,FALSE,"Data"}</definedName>
    <definedName name="xx" hidden="1">{"WEO",#N/A,FALSE,"Data";"PRI",#N/A,FALSE,"Data";"QUA",#N/A,FALSE,"Data"}</definedName>
    <definedName name="xxWRS_1" localSheetId="3">[55]Q1!#REF!</definedName>
    <definedName name="xxWRS_1">[55]Q1!#REF!</definedName>
    <definedName name="xxWRS_2" localSheetId="3">[55]Q2!#REF!</definedName>
    <definedName name="xxWRS_2">[55]Q2!#REF!</definedName>
    <definedName name="xxWRS_8" localSheetId="3">[55]Q3!#REF!</definedName>
    <definedName name="xxWRS_8">[55]Q3!#REF!</definedName>
    <definedName name="xxxx" localSheetId="7" hidden="1">{"Riqfin97",#N/A,FALSE,"Tran";"Riqfinpro",#N/A,FALSE,"Tran"}</definedName>
    <definedName name="xxxx" localSheetId="1" hidden="1">{"Riqfin97",#N/A,FALSE,"Tran";"Riqfinpro",#N/A,FALSE,"Tran"}</definedName>
    <definedName name="xxxx" hidden="1">{"Riqfin97",#N/A,FALSE,"Tran";"Riqfinpro",#N/A,FALSE,"Tran"}</definedName>
    <definedName name="xxxxx" localSheetId="3">#REF!</definedName>
    <definedName name="xxxxx">#REF!</definedName>
    <definedName name="xxxxxxxxxxxxxxxxx" localSheetId="7" hidden="1">{FALSE,FALSE,-1.25,-15.5,484.5,276.75,FALSE,FALSE,TRUE,TRUE,0,12,#N/A,46,#N/A,2.93460490463215,15.35,1,FALSE,FALSE,3,TRUE,1,FALSE,100,"Swvu.PLA1.","ACwvu.PLA1.",#N/A,FALSE,FALSE,0,0,0,0,2,"","",TRUE,TRUE,FALSE,FALSE,1,60,#N/A,#N/A,FALSE,FALSE,FALSE,FALSE,FALSE,FALSE,FALSE,9,65532,65532,FALSE,FALSE,TRUE,TRUE,TRUE}</definedName>
    <definedName name="xxxxxxxxxxxxxxxxx" localSheetId="1" hidden="1">{FALSE,FALSE,-1.25,-15.5,484.5,276.75,FALSE,FALSE,TRUE,TRUE,0,12,#N/A,46,#N/A,2.93460490463215,15.35,1,FALSE,FALSE,3,TRUE,1,FALSE,100,"Swvu.PLA1.","ACwvu.PLA1.",#N/A,FALSE,FALSE,0,0,0,0,2,"","",TRUE,TRUE,FALSE,FALSE,1,60,#N/A,#N/A,FALSE,FALSE,FALSE,FALSE,FALSE,FALSE,FALSE,9,65532,65532,FALSE,FALSE,TRUE,TRUE,TRUE}</definedName>
    <definedName name="xxxxxxxxxxxxxxxxx" hidden="1">{FALSE,FALSE,-1.25,-15.5,484.5,276.75,FALSE,FALSE,TRUE,TRUE,0,12,#N/A,46,#N/A,2.93460490463215,15.35,1,FALSE,FALSE,3,TRUE,1,FALSE,100,"Swvu.PLA1.","ACwvu.PLA1.",#N/A,FALSE,FALSE,0,0,0,0,2,"","",TRUE,TRUE,FALSE,FALSE,1,60,#N/A,#N/A,FALSE,FALSE,FALSE,FALSE,FALSE,FALSE,FALSE,9,65532,65532,FALSE,FALSE,TRUE,TRUE,TRUE}</definedName>
    <definedName name="yy" localSheetId="7" hidden="1">{"Tab1",#N/A,FALSE,"P";"Tab2",#N/A,FALSE,"P"}</definedName>
    <definedName name="yy" localSheetId="1" hidden="1">{"Tab1",#N/A,FALSE,"P";"Tab2",#N/A,FALSE,"P"}</definedName>
    <definedName name="yy" hidden="1">{"Tab1",#N/A,FALSE,"P";"Tab2",#N/A,FALSE,"P"}</definedName>
    <definedName name="yyy" localSheetId="7" hidden="1">{"Tab1",#N/A,FALSE,"P";"Tab2",#N/A,FALSE,"P"}</definedName>
    <definedName name="yyy" localSheetId="1" hidden="1">{"Tab1",#N/A,FALSE,"P";"Tab2",#N/A,FALSE,"P"}</definedName>
    <definedName name="yyy" hidden="1">{"Tab1",#N/A,FALSE,"P";"Tab2",#N/A,FALSE,"P"}</definedName>
    <definedName name="yyyy" localSheetId="7" hidden="1">{"Riqfin97",#N/A,FALSE,"Tran";"Riqfinpro",#N/A,FALSE,"Tran"}</definedName>
    <definedName name="yyyy" localSheetId="1" hidden="1">{"Riqfin97",#N/A,FALSE,"Tran";"Riqfinpro",#N/A,FALSE,"Tran"}</definedName>
    <definedName name="yyyy" hidden="1">{"Riqfin97",#N/A,FALSE,"Tran";"Riqfinpro",#N/A,FALSE,"Tran"}</definedName>
    <definedName name="Z_00C67BFA_FEDD_11D1_98B3_00C04FC96ABD_.wvu.Rows" localSheetId="7" hidden="1">[34]BOP!$36:$36,[34]BOP!$44:$44,[34]BOP!$59:$59,[34]BOP!#REF!,[34]BOP!#REF!,[34]BOP!$81:$88</definedName>
    <definedName name="Z_00C67BFA_FEDD_11D1_98B3_00C04FC96ABD_.wvu.Rows" localSheetId="3" hidden="1">[34]BOP!$36:$36,[34]BOP!$44:$44,[34]BOP!$59:$59,[34]BOP!#REF!,[34]BOP!#REF!,[34]BOP!$81:$88</definedName>
    <definedName name="Z_00C67BFA_FEDD_11D1_98B3_00C04FC96ABD_.wvu.Rows" hidden="1">[34]BOP!$36:$36,[34]BOP!$44:$44,[34]BOP!$59:$59,[34]BOP!#REF!,[34]BOP!#REF!,[34]BOP!$81:$88</definedName>
    <definedName name="Z_00C67BFB_FEDD_11D1_98B3_00C04FC96ABD_.wvu.Rows" localSheetId="7" hidden="1">[34]BOP!$36:$36,[34]BOP!$44:$44,[34]BOP!$59:$59,[34]BOP!#REF!,[34]BOP!#REF!,[34]BOP!$81:$88</definedName>
    <definedName name="Z_00C67BFB_FEDD_11D1_98B3_00C04FC96ABD_.wvu.Rows" localSheetId="3" hidden="1">[34]BOP!$36:$36,[34]BOP!$44:$44,[34]BOP!$59:$59,[34]BOP!#REF!,[34]BOP!#REF!,[34]BOP!$81:$88</definedName>
    <definedName name="Z_00C67BFB_FEDD_11D1_98B3_00C04FC96ABD_.wvu.Rows" hidden="1">[34]BOP!$36:$36,[34]BOP!$44:$44,[34]BOP!$59:$59,[34]BOP!#REF!,[34]BOP!#REF!,[34]BOP!$81:$88</definedName>
    <definedName name="Z_00C67BFC_FEDD_11D1_98B3_00C04FC96ABD_.wvu.Rows" localSheetId="7" hidden="1">[34]BOP!$36:$36,[34]BOP!$44:$44,[34]BOP!$59:$59,[34]BOP!#REF!,[34]BOP!#REF!,[34]BOP!$81:$88</definedName>
    <definedName name="Z_00C67BFC_FEDD_11D1_98B3_00C04FC96ABD_.wvu.Rows" localSheetId="3" hidden="1">[34]BOP!$36:$36,[34]BOP!$44:$44,[34]BOP!$59:$59,[34]BOP!#REF!,[34]BOP!#REF!,[34]BOP!$81:$88</definedName>
    <definedName name="Z_00C67BFC_FEDD_11D1_98B3_00C04FC96ABD_.wvu.Rows" hidden="1">[34]BOP!$36:$36,[34]BOP!$44:$44,[34]BOP!$59:$59,[34]BOP!#REF!,[34]BOP!#REF!,[34]BOP!$81:$88</definedName>
    <definedName name="Z_00C67BFD_FEDD_11D1_98B3_00C04FC96ABD_.wvu.Rows" localSheetId="7" hidden="1">[34]BOP!$36:$36,[34]BOP!$44:$44,[34]BOP!$59:$59,[34]BOP!#REF!,[34]BOP!#REF!,[34]BOP!$81:$88</definedName>
    <definedName name="Z_00C67BFD_FEDD_11D1_98B3_00C04FC96ABD_.wvu.Rows" localSheetId="3" hidden="1">[34]BOP!$36:$36,[34]BOP!$44:$44,[34]BOP!$59:$59,[34]BOP!#REF!,[34]BOP!#REF!,[34]BOP!$81:$88</definedName>
    <definedName name="Z_00C67BFD_FEDD_11D1_98B3_00C04FC96ABD_.wvu.Rows" hidden="1">[34]BOP!$36:$36,[34]BOP!$44:$44,[34]BOP!$59:$59,[34]BOP!#REF!,[34]BOP!#REF!,[34]BOP!$81:$88</definedName>
    <definedName name="Z_00C67BFE_FEDD_11D1_98B3_00C04FC96ABD_.wvu.Rows" localSheetId="7" hidden="1">[34]BOP!$36:$36,[34]BOP!$44:$44,[34]BOP!$59:$59,[34]BOP!#REF!,[34]BOP!#REF!,[34]BOP!$79:$79,[34]BOP!$81:$88,[34]BOP!#REF!</definedName>
    <definedName name="Z_00C67BFE_FEDD_11D1_98B3_00C04FC96ABD_.wvu.Rows" localSheetId="3" hidden="1">[34]BOP!$36:$36,[34]BOP!$44:$44,[34]BOP!$59:$59,[34]BOP!#REF!,[34]BOP!#REF!,[34]BOP!$79:$79,[34]BOP!$81:$88,[34]BOP!#REF!</definedName>
    <definedName name="Z_00C67BFE_FEDD_11D1_98B3_00C04FC96ABD_.wvu.Rows" hidden="1">[34]BOP!$36:$36,[34]BOP!$44:$44,[34]BOP!$59:$59,[34]BOP!#REF!,[34]BOP!#REF!,[34]BOP!$79:$79,[34]BOP!$81:$88,[34]BOP!#REF!</definedName>
    <definedName name="Z_00C67BFF_FEDD_11D1_98B3_00C04FC96ABD_.wvu.Rows" localSheetId="7" hidden="1">[34]BOP!$36:$36,[34]BOP!$44:$44,[34]BOP!$59:$59,[34]BOP!#REF!,[34]BOP!#REF!,[34]BOP!$79:$79,[34]BOP!$81:$88</definedName>
    <definedName name="Z_00C67BFF_FEDD_11D1_98B3_00C04FC96ABD_.wvu.Rows" localSheetId="3" hidden="1">[34]BOP!$36:$36,[34]BOP!$44:$44,[34]BOP!$59:$59,[34]BOP!#REF!,[34]BOP!#REF!,[34]BOP!$79:$79,[34]BOP!$81:$88</definedName>
    <definedName name="Z_00C67BFF_FEDD_11D1_98B3_00C04FC96ABD_.wvu.Rows" hidden="1">[34]BOP!$36:$36,[34]BOP!$44:$44,[34]BOP!$59:$59,[34]BOP!#REF!,[34]BOP!#REF!,[34]BOP!$79:$79,[34]BOP!$81:$88</definedName>
    <definedName name="Z_00C67C00_FEDD_11D1_98B3_00C04FC96ABD_.wvu.Rows" localSheetId="7" hidden="1">[34]BOP!$36:$36,[34]BOP!$44:$44,[34]BOP!$59:$59,[34]BOP!#REF!,[34]BOP!#REF!,[34]BOP!$79:$79,[34]BOP!#REF!</definedName>
    <definedName name="Z_00C67C00_FEDD_11D1_98B3_00C04FC96ABD_.wvu.Rows" localSheetId="3" hidden="1">[34]BOP!$36:$36,[34]BOP!$44:$44,[34]BOP!$59:$59,[34]BOP!#REF!,[34]BOP!#REF!,[34]BOP!$79:$79,[34]BOP!#REF!</definedName>
    <definedName name="Z_00C67C00_FEDD_11D1_98B3_00C04FC96ABD_.wvu.Rows" hidden="1">[34]BOP!$36:$36,[34]BOP!$44:$44,[34]BOP!$59:$59,[34]BOP!#REF!,[34]BOP!#REF!,[34]BOP!$79:$79,[34]BOP!#REF!</definedName>
    <definedName name="Z_00C67C01_FEDD_11D1_98B3_00C04FC96ABD_.wvu.Rows" localSheetId="7" hidden="1">[34]BOP!$36:$36,[34]BOP!$44:$44,[34]BOP!$59:$59,[34]BOP!#REF!,[34]BOP!#REF!,[34]BOP!$79:$79,[34]BOP!$81:$88,[34]BOP!#REF!</definedName>
    <definedName name="Z_00C67C01_FEDD_11D1_98B3_00C04FC96ABD_.wvu.Rows" localSheetId="3" hidden="1">[34]BOP!$36:$36,[34]BOP!$44:$44,[34]BOP!$59:$59,[34]BOP!#REF!,[34]BOP!#REF!,[34]BOP!$79:$79,[34]BOP!$81:$88,[34]BOP!#REF!</definedName>
    <definedName name="Z_00C67C01_FEDD_11D1_98B3_00C04FC96ABD_.wvu.Rows" hidden="1">[34]BOP!$36:$36,[34]BOP!$44:$44,[34]BOP!$59:$59,[34]BOP!#REF!,[34]BOP!#REF!,[34]BOP!$79:$79,[34]BOP!$81:$88,[34]BOP!#REF!</definedName>
    <definedName name="Z_00C67C02_FEDD_11D1_98B3_00C04FC96ABD_.wvu.Rows" localSheetId="7" hidden="1">[34]BOP!$36:$36,[34]BOP!$44:$44,[34]BOP!$59:$59,[34]BOP!#REF!,[34]BOP!#REF!,[34]BOP!$79:$79,[34]BOP!$81:$88,[34]BOP!#REF!</definedName>
    <definedName name="Z_00C67C02_FEDD_11D1_98B3_00C04FC96ABD_.wvu.Rows" localSheetId="3" hidden="1">[34]BOP!$36:$36,[34]BOP!$44:$44,[34]BOP!$59:$59,[34]BOP!#REF!,[34]BOP!#REF!,[34]BOP!$79:$79,[34]BOP!$81:$88,[34]BOP!#REF!</definedName>
    <definedName name="Z_00C67C02_FEDD_11D1_98B3_00C04FC96ABD_.wvu.Rows" hidden="1">[34]BOP!$36:$36,[34]BOP!$44:$44,[34]BOP!$59:$59,[34]BOP!#REF!,[34]BOP!#REF!,[34]BOP!$79:$79,[34]BOP!$81:$88,[34]BOP!#REF!</definedName>
    <definedName name="Z_00C67C03_FEDD_11D1_98B3_00C04FC96ABD_.wvu.Rows" localSheetId="7" hidden="1">[34]BOP!$36:$36,[34]BOP!$44:$44,[34]BOP!$59:$59,[34]BOP!#REF!,[34]BOP!#REF!,[34]BOP!$79:$79,[34]BOP!$81:$88,[34]BOP!#REF!</definedName>
    <definedName name="Z_00C67C03_FEDD_11D1_98B3_00C04FC96ABD_.wvu.Rows" localSheetId="3" hidden="1">[34]BOP!$36:$36,[34]BOP!$44:$44,[34]BOP!$59:$59,[34]BOP!#REF!,[34]BOP!#REF!,[34]BOP!$79:$79,[34]BOP!$81:$88,[34]BOP!#REF!</definedName>
    <definedName name="Z_00C67C03_FEDD_11D1_98B3_00C04FC96ABD_.wvu.Rows" hidden="1">[34]BOP!$36:$36,[34]BOP!$44:$44,[34]BOP!$59:$59,[34]BOP!#REF!,[34]BOP!#REF!,[34]BOP!$79:$79,[34]BOP!$81:$88,[34]BOP!#REF!</definedName>
    <definedName name="Z_00C67C05_FEDD_11D1_98B3_00C04FC96ABD_.wvu.Rows" localSheetId="7" hidden="1">[34]BOP!$36:$36,[34]BOP!$44:$44,[34]BOP!$59:$59,[34]BOP!#REF!,[34]BOP!#REF!,[34]BOP!$79:$79,[34]BOP!$81:$88,[34]BOP!#REF!,[34]BOP!#REF!</definedName>
    <definedName name="Z_00C67C05_FEDD_11D1_98B3_00C04FC96ABD_.wvu.Rows" localSheetId="1" hidden="1">[34]BOP!$36:$36,[34]BOP!$44:$44,[34]BOP!$59:$59,[34]BOP!#REF!,[34]BOP!#REF!,[34]BOP!$79:$79,[34]BOP!$81:$88,[34]BOP!#REF!,[34]BOP!#REF!</definedName>
    <definedName name="Z_00C67C05_FEDD_11D1_98B3_00C04FC96ABD_.wvu.Rows" localSheetId="3" hidden="1">[34]BOP!$36:$36,[34]BOP!$44:$44,[34]BOP!$59:$59,[34]BOP!#REF!,[34]BOP!#REF!,[34]BOP!$79:$79,[34]BOP!$81:$88,[34]BOP!#REF!,[34]BOP!#REF!</definedName>
    <definedName name="Z_00C67C05_FEDD_11D1_98B3_00C04FC96ABD_.wvu.Rows" hidden="1">[34]BOP!$36:$36,[34]BOP!$44:$44,[34]BOP!$59:$59,[34]BOP!#REF!,[34]BOP!#REF!,[34]BOP!$79:$79,[34]BOP!$81:$88,[34]BOP!#REF!,[34]BOP!#REF!</definedName>
    <definedName name="Z_00C67C06_FEDD_11D1_98B3_00C04FC96ABD_.wvu.Rows" localSheetId="7" hidden="1">[34]BOP!$36:$36,[34]BOP!$44:$44,[34]BOP!$59:$59,[34]BOP!#REF!,[34]BOP!#REF!,[34]BOP!$79:$79,[34]BOP!$81:$88,[34]BOP!#REF!,[34]BOP!#REF!</definedName>
    <definedName name="Z_00C67C06_FEDD_11D1_98B3_00C04FC96ABD_.wvu.Rows" localSheetId="1" hidden="1">[34]BOP!$36:$36,[34]BOP!$44:$44,[34]BOP!$59:$59,[34]BOP!#REF!,[34]BOP!#REF!,[34]BOP!$79:$79,[34]BOP!$81:$88,[34]BOP!#REF!,[34]BOP!#REF!</definedName>
    <definedName name="Z_00C67C06_FEDD_11D1_98B3_00C04FC96ABD_.wvu.Rows" localSheetId="3" hidden="1">[34]BOP!$36:$36,[34]BOP!$44:$44,[34]BOP!$59:$59,[34]BOP!#REF!,[34]BOP!#REF!,[34]BOP!$79:$79,[34]BOP!$81:$88,[34]BOP!#REF!,[34]BOP!#REF!</definedName>
    <definedName name="Z_00C67C06_FEDD_11D1_98B3_00C04FC96ABD_.wvu.Rows" hidden="1">[34]BOP!$36:$36,[34]BOP!$44:$44,[34]BOP!$59:$59,[34]BOP!#REF!,[34]BOP!#REF!,[34]BOP!$79:$79,[34]BOP!$81:$88,[34]BOP!#REF!,[34]BOP!#REF!</definedName>
    <definedName name="Z_00C67C07_FEDD_11D1_98B3_00C04FC96ABD_.wvu.Rows" localSheetId="7" hidden="1">[34]BOP!$36:$36,[34]BOP!$44:$44,[34]BOP!$59:$59,[34]BOP!#REF!,[34]BOP!#REF!,[34]BOP!$79:$79</definedName>
    <definedName name="Z_00C67C07_FEDD_11D1_98B3_00C04FC96ABD_.wvu.Rows" localSheetId="3" hidden="1">[34]BOP!$36:$36,[34]BOP!$44:$44,[34]BOP!$59:$59,[34]BOP!#REF!,[34]BOP!#REF!,[34]BOP!$79:$79</definedName>
    <definedName name="Z_00C67C07_FEDD_11D1_98B3_00C04FC96ABD_.wvu.Rows" hidden="1">[34]BOP!$36:$36,[34]BOP!$44:$44,[34]BOP!$59:$59,[34]BOP!#REF!,[34]BOP!#REF!,[34]BOP!$79:$79</definedName>
    <definedName name="Z_112039D0_FF0B_11D1_98B3_00C04FC96ABD_.wvu.Rows" localSheetId="7" hidden="1">[34]BOP!$36:$36,[34]BOP!$44:$44,[34]BOP!$59:$59,[34]BOP!#REF!,[34]BOP!#REF!,[34]BOP!$81:$88</definedName>
    <definedName name="Z_112039D0_FF0B_11D1_98B3_00C04FC96ABD_.wvu.Rows" localSheetId="3" hidden="1">[34]BOP!$36:$36,[34]BOP!$44:$44,[34]BOP!$59:$59,[34]BOP!#REF!,[34]BOP!#REF!,[34]BOP!$81:$88</definedName>
    <definedName name="Z_112039D0_FF0B_11D1_98B3_00C04FC96ABD_.wvu.Rows" hidden="1">[34]BOP!$36:$36,[34]BOP!$44:$44,[34]BOP!$59:$59,[34]BOP!#REF!,[34]BOP!#REF!,[34]BOP!$81:$88</definedName>
    <definedName name="Z_112039D1_FF0B_11D1_98B3_00C04FC96ABD_.wvu.Rows" localSheetId="7" hidden="1">[34]BOP!$36:$36,[34]BOP!$44:$44,[34]BOP!$59:$59,[34]BOP!#REF!,[34]BOP!#REF!,[34]BOP!$81:$88</definedName>
    <definedName name="Z_112039D1_FF0B_11D1_98B3_00C04FC96ABD_.wvu.Rows" localSheetId="3" hidden="1">[34]BOP!$36:$36,[34]BOP!$44:$44,[34]BOP!$59:$59,[34]BOP!#REF!,[34]BOP!#REF!,[34]BOP!$81:$88</definedName>
    <definedName name="Z_112039D1_FF0B_11D1_98B3_00C04FC96ABD_.wvu.Rows" hidden="1">[34]BOP!$36:$36,[34]BOP!$44:$44,[34]BOP!$59:$59,[34]BOP!#REF!,[34]BOP!#REF!,[34]BOP!$81:$88</definedName>
    <definedName name="Z_112039D2_FF0B_11D1_98B3_00C04FC96ABD_.wvu.Rows" localSheetId="7" hidden="1">[34]BOP!$36:$36,[34]BOP!$44:$44,[34]BOP!$59:$59,[34]BOP!#REF!,[34]BOP!#REF!,[34]BOP!$81:$88</definedName>
    <definedName name="Z_112039D2_FF0B_11D1_98B3_00C04FC96ABD_.wvu.Rows" localSheetId="3" hidden="1">[34]BOP!$36:$36,[34]BOP!$44:$44,[34]BOP!$59:$59,[34]BOP!#REF!,[34]BOP!#REF!,[34]BOP!$81:$88</definedName>
    <definedName name="Z_112039D2_FF0B_11D1_98B3_00C04FC96ABD_.wvu.Rows" hidden="1">[34]BOP!$36:$36,[34]BOP!$44:$44,[34]BOP!$59:$59,[34]BOP!#REF!,[34]BOP!#REF!,[34]BOP!$81:$88</definedName>
    <definedName name="Z_112039D3_FF0B_11D1_98B3_00C04FC96ABD_.wvu.Rows" localSheetId="7" hidden="1">[34]BOP!$36:$36,[34]BOP!$44:$44,[34]BOP!$59:$59,[34]BOP!#REF!,[34]BOP!#REF!,[34]BOP!$81:$88</definedName>
    <definedName name="Z_112039D3_FF0B_11D1_98B3_00C04FC96ABD_.wvu.Rows" localSheetId="3" hidden="1">[34]BOP!$36:$36,[34]BOP!$44:$44,[34]BOP!$59:$59,[34]BOP!#REF!,[34]BOP!#REF!,[34]BOP!$81:$88</definedName>
    <definedName name="Z_112039D3_FF0B_11D1_98B3_00C04FC96ABD_.wvu.Rows" hidden="1">[34]BOP!$36:$36,[34]BOP!$44:$44,[34]BOP!$59:$59,[34]BOP!#REF!,[34]BOP!#REF!,[34]BOP!$81:$88</definedName>
    <definedName name="Z_112039D4_FF0B_11D1_98B3_00C04FC96ABD_.wvu.Rows" localSheetId="7" hidden="1">[34]BOP!$36:$36,[34]BOP!$44:$44,[34]BOP!$59:$59,[34]BOP!#REF!,[34]BOP!#REF!,[34]BOP!$79:$79,[34]BOP!$81:$88,[34]BOP!#REF!</definedName>
    <definedName name="Z_112039D4_FF0B_11D1_98B3_00C04FC96ABD_.wvu.Rows" localSheetId="3" hidden="1">[34]BOP!$36:$36,[34]BOP!$44:$44,[34]BOP!$59:$59,[34]BOP!#REF!,[34]BOP!#REF!,[34]BOP!$79:$79,[34]BOP!$81:$88,[34]BOP!#REF!</definedName>
    <definedName name="Z_112039D4_FF0B_11D1_98B3_00C04FC96ABD_.wvu.Rows" hidden="1">[34]BOP!$36:$36,[34]BOP!$44:$44,[34]BOP!$59:$59,[34]BOP!#REF!,[34]BOP!#REF!,[34]BOP!$79:$79,[34]BOP!$81:$88,[34]BOP!#REF!</definedName>
    <definedName name="Z_112039D5_FF0B_11D1_98B3_00C04FC96ABD_.wvu.Rows" localSheetId="7" hidden="1">[34]BOP!$36:$36,[34]BOP!$44:$44,[34]BOP!$59:$59,[34]BOP!#REF!,[34]BOP!#REF!,[34]BOP!$79:$79,[34]BOP!$81:$88</definedName>
    <definedName name="Z_112039D5_FF0B_11D1_98B3_00C04FC96ABD_.wvu.Rows" localSheetId="3" hidden="1">[34]BOP!$36:$36,[34]BOP!$44:$44,[34]BOP!$59:$59,[34]BOP!#REF!,[34]BOP!#REF!,[34]BOP!$79:$79,[34]BOP!$81:$88</definedName>
    <definedName name="Z_112039D5_FF0B_11D1_98B3_00C04FC96ABD_.wvu.Rows" hidden="1">[34]BOP!$36:$36,[34]BOP!$44:$44,[34]BOP!$59:$59,[34]BOP!#REF!,[34]BOP!#REF!,[34]BOP!$79:$79,[34]BOP!$81:$88</definedName>
    <definedName name="Z_112039D6_FF0B_11D1_98B3_00C04FC96ABD_.wvu.Rows" localSheetId="7" hidden="1">[34]BOP!$36:$36,[34]BOP!$44:$44,[34]BOP!$59:$59,[34]BOP!#REF!,[34]BOP!#REF!,[34]BOP!$79:$79,[34]BOP!#REF!</definedName>
    <definedName name="Z_112039D6_FF0B_11D1_98B3_00C04FC96ABD_.wvu.Rows" localSheetId="3" hidden="1">[34]BOP!$36:$36,[34]BOP!$44:$44,[34]BOP!$59:$59,[34]BOP!#REF!,[34]BOP!#REF!,[34]BOP!$79:$79,[34]BOP!#REF!</definedName>
    <definedName name="Z_112039D6_FF0B_11D1_98B3_00C04FC96ABD_.wvu.Rows" hidden="1">[34]BOP!$36:$36,[34]BOP!$44:$44,[34]BOP!$59:$59,[34]BOP!#REF!,[34]BOP!#REF!,[34]BOP!$79:$79,[34]BOP!#REF!</definedName>
    <definedName name="Z_112039D7_FF0B_11D1_98B3_00C04FC96ABD_.wvu.Rows" localSheetId="7" hidden="1">[34]BOP!$36:$36,[34]BOP!$44:$44,[34]BOP!$59:$59,[34]BOP!#REF!,[34]BOP!#REF!,[34]BOP!$79:$79,[34]BOP!$81:$88,[34]BOP!#REF!</definedName>
    <definedName name="Z_112039D7_FF0B_11D1_98B3_00C04FC96ABD_.wvu.Rows" localSheetId="3" hidden="1">[34]BOP!$36:$36,[34]BOP!$44:$44,[34]BOP!$59:$59,[34]BOP!#REF!,[34]BOP!#REF!,[34]BOP!$79:$79,[34]BOP!$81:$88,[34]BOP!#REF!</definedName>
    <definedName name="Z_112039D7_FF0B_11D1_98B3_00C04FC96ABD_.wvu.Rows" hidden="1">[34]BOP!$36:$36,[34]BOP!$44:$44,[34]BOP!$59:$59,[34]BOP!#REF!,[34]BOP!#REF!,[34]BOP!$79:$79,[34]BOP!$81:$88,[34]BOP!#REF!</definedName>
    <definedName name="Z_112039D8_FF0B_11D1_98B3_00C04FC96ABD_.wvu.Rows" localSheetId="7" hidden="1">[34]BOP!$36:$36,[34]BOP!$44:$44,[34]BOP!$59:$59,[34]BOP!#REF!,[34]BOP!#REF!,[34]BOP!$79:$79,[34]BOP!$81:$88,[34]BOP!#REF!</definedName>
    <definedName name="Z_112039D8_FF0B_11D1_98B3_00C04FC96ABD_.wvu.Rows" localSheetId="3" hidden="1">[34]BOP!$36:$36,[34]BOP!$44:$44,[34]BOP!$59:$59,[34]BOP!#REF!,[34]BOP!#REF!,[34]BOP!$79:$79,[34]BOP!$81:$88,[34]BOP!#REF!</definedName>
    <definedName name="Z_112039D8_FF0B_11D1_98B3_00C04FC96ABD_.wvu.Rows" hidden="1">[34]BOP!$36:$36,[34]BOP!$44:$44,[34]BOP!$59:$59,[34]BOP!#REF!,[34]BOP!#REF!,[34]BOP!$79:$79,[34]BOP!$81:$88,[34]BOP!#REF!</definedName>
    <definedName name="Z_112039D9_FF0B_11D1_98B3_00C04FC96ABD_.wvu.Rows" localSheetId="7" hidden="1">[34]BOP!$36:$36,[34]BOP!$44:$44,[34]BOP!$59:$59,[34]BOP!#REF!,[34]BOP!#REF!,[34]BOP!$79:$79,[34]BOP!$81:$88,[34]BOP!#REF!</definedName>
    <definedName name="Z_112039D9_FF0B_11D1_98B3_00C04FC96ABD_.wvu.Rows" localSheetId="3" hidden="1">[34]BOP!$36:$36,[34]BOP!$44:$44,[34]BOP!$59:$59,[34]BOP!#REF!,[34]BOP!#REF!,[34]BOP!$79:$79,[34]BOP!$81:$88,[34]BOP!#REF!</definedName>
    <definedName name="Z_112039D9_FF0B_11D1_98B3_00C04FC96ABD_.wvu.Rows" hidden="1">[34]BOP!$36:$36,[34]BOP!$44:$44,[34]BOP!$59:$59,[34]BOP!#REF!,[34]BOP!#REF!,[34]BOP!$79:$79,[34]BOP!$81:$88,[34]BOP!#REF!</definedName>
    <definedName name="Z_112039DB_FF0B_11D1_98B3_00C04FC96ABD_.wvu.Rows" localSheetId="7" hidden="1">[34]BOP!$36:$36,[34]BOP!$44:$44,[34]BOP!$59:$59,[34]BOP!#REF!,[34]BOP!#REF!,[34]BOP!$79:$79,[34]BOP!$81:$88,[34]BOP!#REF!,[34]BOP!#REF!</definedName>
    <definedName name="Z_112039DB_FF0B_11D1_98B3_00C04FC96ABD_.wvu.Rows" localSheetId="1" hidden="1">[34]BOP!$36:$36,[34]BOP!$44:$44,[34]BOP!$59:$59,[34]BOP!#REF!,[34]BOP!#REF!,[34]BOP!$79:$79,[34]BOP!$81:$88,[34]BOP!#REF!,[34]BOP!#REF!</definedName>
    <definedName name="Z_112039DB_FF0B_11D1_98B3_00C04FC96ABD_.wvu.Rows" localSheetId="3" hidden="1">[34]BOP!$36:$36,[34]BOP!$44:$44,[34]BOP!$59:$59,[34]BOP!#REF!,[34]BOP!#REF!,[34]BOP!$79:$79,[34]BOP!$81:$88,[34]BOP!#REF!,[34]BOP!#REF!</definedName>
    <definedName name="Z_112039DB_FF0B_11D1_98B3_00C04FC96ABD_.wvu.Rows" hidden="1">[34]BOP!$36:$36,[34]BOP!$44:$44,[34]BOP!$59:$59,[34]BOP!#REF!,[34]BOP!#REF!,[34]BOP!$79:$79,[34]BOP!$81:$88,[34]BOP!#REF!,[34]BOP!#REF!</definedName>
    <definedName name="Z_112039DC_FF0B_11D1_98B3_00C04FC96ABD_.wvu.Rows" localSheetId="7" hidden="1">[34]BOP!$36:$36,[34]BOP!$44:$44,[34]BOP!$59:$59,[34]BOP!#REF!,[34]BOP!#REF!,[34]BOP!$79:$79,[34]BOP!$81:$88,[34]BOP!#REF!,[34]BOP!#REF!</definedName>
    <definedName name="Z_112039DC_FF0B_11D1_98B3_00C04FC96ABD_.wvu.Rows" localSheetId="1" hidden="1">[34]BOP!$36:$36,[34]BOP!$44:$44,[34]BOP!$59:$59,[34]BOP!#REF!,[34]BOP!#REF!,[34]BOP!$79:$79,[34]BOP!$81:$88,[34]BOP!#REF!,[34]BOP!#REF!</definedName>
    <definedName name="Z_112039DC_FF0B_11D1_98B3_00C04FC96ABD_.wvu.Rows" localSheetId="3" hidden="1">[34]BOP!$36:$36,[34]BOP!$44:$44,[34]BOP!$59:$59,[34]BOP!#REF!,[34]BOP!#REF!,[34]BOP!$79:$79,[34]BOP!$81:$88,[34]BOP!#REF!,[34]BOP!#REF!</definedName>
    <definedName name="Z_112039DC_FF0B_11D1_98B3_00C04FC96ABD_.wvu.Rows" hidden="1">[34]BOP!$36:$36,[34]BOP!$44:$44,[34]BOP!$59:$59,[34]BOP!#REF!,[34]BOP!#REF!,[34]BOP!$79:$79,[34]BOP!$81:$88,[34]BOP!#REF!,[34]BOP!#REF!</definedName>
    <definedName name="Z_112039DD_FF0B_11D1_98B3_00C04FC96ABD_.wvu.Rows" localSheetId="7" hidden="1">[34]BOP!$36:$36,[34]BOP!$44:$44,[34]BOP!$59:$59,[34]BOP!#REF!,[34]BOP!#REF!,[34]BOP!$79:$79</definedName>
    <definedName name="Z_112039DD_FF0B_11D1_98B3_00C04FC96ABD_.wvu.Rows" localSheetId="3" hidden="1">[34]BOP!$36:$36,[34]BOP!$44:$44,[34]BOP!$59:$59,[34]BOP!#REF!,[34]BOP!#REF!,[34]BOP!$79:$79</definedName>
    <definedName name="Z_112039DD_FF0B_11D1_98B3_00C04FC96ABD_.wvu.Rows" hidden="1">[34]BOP!$36:$36,[34]BOP!$44:$44,[34]BOP!$59:$59,[34]BOP!#REF!,[34]BOP!#REF!,[34]BOP!$79:$79</definedName>
    <definedName name="Z_112B8339_2081_11D2_BFD2_00A02466506E_.wvu.PrintTitles" hidden="1">[56]SUMMARY!$B$1:$D$65536,[56]SUMMARY!$A$3:$IV$5</definedName>
    <definedName name="Z_112B833B_2081_11D2_BFD2_00A02466506E_.wvu.PrintTitles" hidden="1">[56]SUMMARY!$B$1:$D$65536,[56]SUMMARY!$A$3:$IV$5</definedName>
    <definedName name="Z_1A87067C_7102_4E77_BC8D_D9D9112AA17F_.wvu.Cols" localSheetId="7" hidden="1">#REF!</definedName>
    <definedName name="Z_1A87067C_7102_4E77_BC8D_D9D9112AA17F_.wvu.Cols" localSheetId="1" hidden="1">#REF!</definedName>
    <definedName name="Z_1A87067C_7102_4E77_BC8D_D9D9112AA17F_.wvu.Cols" localSheetId="3" hidden="1">#REF!</definedName>
    <definedName name="Z_1A87067C_7102_4E77_BC8D_D9D9112AA17F_.wvu.Cols" hidden="1">#REF!</definedName>
    <definedName name="Z_1A87067C_7102_4E77_BC8D_D9D9112AA17F_.wvu.PrintArea" localSheetId="7" hidden="1">#REF!</definedName>
    <definedName name="Z_1A87067C_7102_4E77_BC8D_D9D9112AA17F_.wvu.PrintArea" localSheetId="1" hidden="1">#REF!</definedName>
    <definedName name="Z_1A87067C_7102_4E77_BC8D_D9D9112AA17F_.wvu.PrintArea" localSheetId="3" hidden="1">#REF!</definedName>
    <definedName name="Z_1A87067C_7102_4E77_BC8D_D9D9112AA17F_.wvu.PrintArea" hidden="1">#REF!</definedName>
    <definedName name="Z_1A87067C_7102_4E77_BC8D_D9D9112AA17F_.wvu.PrintTitles" localSheetId="7" hidden="1">#REF!</definedName>
    <definedName name="Z_1A87067C_7102_4E77_BC8D_D9D9112AA17F_.wvu.PrintTitles" localSheetId="3" hidden="1">#REF!</definedName>
    <definedName name="Z_1A87067C_7102_4E77_BC8D_D9D9112AA17F_.wvu.PrintTitles" hidden="1">#REF!</definedName>
    <definedName name="Z_1A87067C_7102_4E77_BC8D_D9D9112AA17F_.wvu.Rows" localSheetId="7" hidden="1">#REF!</definedName>
    <definedName name="Z_1A87067C_7102_4E77_BC8D_D9D9112AA17F_.wvu.Rows" localSheetId="3" hidden="1">#REF!</definedName>
    <definedName name="Z_1A87067C_7102_4E77_BC8D_D9D9112AA17F_.wvu.Rows" hidden="1">#REF!</definedName>
    <definedName name="Z_1A8C061B_2301_11D3_BFD1_000039E37209_.wvu.Cols" hidden="1">'[57]IDA-tab7'!$K$1:$T$65536,'[57]IDA-tab7'!$V$1:$AE$65536,'[57]IDA-tab7'!$AG$1:$AP$65536</definedName>
    <definedName name="Z_1A8C061B_2301_11D3_BFD1_000039E37209_.wvu.Rows" hidden="1">'[57]IDA-tab7'!$A$10:$IV$11,'[57]IDA-tab7'!$A$14:$IV$14,'[57]IDA-tab7'!$A$18:$IV$18</definedName>
    <definedName name="Z_1A8C061C_2301_11D3_BFD1_000039E37209_.wvu.Cols" hidden="1">'[57]IDA-tab7'!$K$1:$T$65536,'[57]IDA-tab7'!$V$1:$AE$65536,'[57]IDA-tab7'!$AG$1:$AP$65536</definedName>
    <definedName name="Z_1A8C061C_2301_11D3_BFD1_000039E37209_.wvu.Rows" hidden="1">'[57]IDA-tab7'!$A$10:$IV$11,'[57]IDA-tab7'!$A$14:$IV$14,'[57]IDA-tab7'!$A$18:$IV$18</definedName>
    <definedName name="Z_1A8C061E_2301_11D3_BFD1_000039E37209_.wvu.Cols" hidden="1">'[57]IDA-tab7'!$K$1:$T$65536,'[57]IDA-tab7'!$V$1:$AE$65536,'[57]IDA-tab7'!$AG$1:$AP$65536</definedName>
    <definedName name="Z_1A8C061E_2301_11D3_BFD1_000039E37209_.wvu.Rows" hidden="1">'[57]IDA-tab7'!$A$10:$IV$11,'[57]IDA-tab7'!$A$14:$IV$14,'[57]IDA-tab7'!$A$18:$IV$18</definedName>
    <definedName name="Z_1A8C061F_2301_11D3_BFD1_000039E37209_.wvu.Cols" hidden="1">'[57]IDA-tab7'!$K$1:$T$65536,'[57]IDA-tab7'!$V$1:$AE$65536,'[57]IDA-tab7'!$AG$1:$AP$65536</definedName>
    <definedName name="Z_1A8C061F_2301_11D3_BFD1_000039E37209_.wvu.Rows" hidden="1">'[57]IDA-tab7'!$A$10:$IV$11,'[57]IDA-tab7'!$A$14:$IV$14,'[57]IDA-tab7'!$A$18:$IV$18</definedName>
    <definedName name="Z_1F4C2007_FFA7_11D1_98B6_00C04FC96ABD_.wvu.Rows" localSheetId="7" hidden="1">[34]BOP!$36:$36,[34]BOP!$44:$44,[34]BOP!$59:$59,[34]BOP!#REF!,[34]BOP!#REF!,[34]BOP!$81:$88</definedName>
    <definedName name="Z_1F4C2007_FFA7_11D1_98B6_00C04FC96ABD_.wvu.Rows" localSheetId="3" hidden="1">[34]BOP!$36:$36,[34]BOP!$44:$44,[34]BOP!$59:$59,[34]BOP!#REF!,[34]BOP!#REF!,[34]BOP!$81:$88</definedName>
    <definedName name="Z_1F4C2007_FFA7_11D1_98B6_00C04FC96ABD_.wvu.Rows" hidden="1">[34]BOP!$36:$36,[34]BOP!$44:$44,[34]BOP!$59:$59,[34]BOP!#REF!,[34]BOP!#REF!,[34]BOP!$81:$88</definedName>
    <definedName name="Z_1F4C2008_FFA7_11D1_98B6_00C04FC96ABD_.wvu.Rows" localSheetId="7" hidden="1">[34]BOP!$36:$36,[34]BOP!$44:$44,[34]BOP!$59:$59,[34]BOP!#REF!,[34]BOP!#REF!,[34]BOP!$81:$88</definedName>
    <definedName name="Z_1F4C2008_FFA7_11D1_98B6_00C04FC96ABD_.wvu.Rows" localSheetId="3" hidden="1">[34]BOP!$36:$36,[34]BOP!$44:$44,[34]BOP!$59:$59,[34]BOP!#REF!,[34]BOP!#REF!,[34]BOP!$81:$88</definedName>
    <definedName name="Z_1F4C2008_FFA7_11D1_98B6_00C04FC96ABD_.wvu.Rows" hidden="1">[34]BOP!$36:$36,[34]BOP!$44:$44,[34]BOP!$59:$59,[34]BOP!#REF!,[34]BOP!#REF!,[34]BOP!$81:$88</definedName>
    <definedName name="Z_1F4C2009_FFA7_11D1_98B6_00C04FC96ABD_.wvu.Rows" localSheetId="7" hidden="1">[34]BOP!$36:$36,[34]BOP!$44:$44,[34]BOP!$59:$59,[34]BOP!#REF!,[34]BOP!#REF!,[34]BOP!$81:$88</definedName>
    <definedName name="Z_1F4C2009_FFA7_11D1_98B6_00C04FC96ABD_.wvu.Rows" localSheetId="3" hidden="1">[34]BOP!$36:$36,[34]BOP!$44:$44,[34]BOP!$59:$59,[34]BOP!#REF!,[34]BOP!#REF!,[34]BOP!$81:$88</definedName>
    <definedName name="Z_1F4C2009_FFA7_11D1_98B6_00C04FC96ABD_.wvu.Rows" hidden="1">[34]BOP!$36:$36,[34]BOP!$44:$44,[34]BOP!$59:$59,[34]BOP!#REF!,[34]BOP!#REF!,[34]BOP!$81:$88</definedName>
    <definedName name="Z_1F4C200A_FFA7_11D1_98B6_00C04FC96ABD_.wvu.Rows" localSheetId="7" hidden="1">[34]BOP!$36:$36,[34]BOP!$44:$44,[34]BOP!$59:$59,[34]BOP!#REF!,[34]BOP!#REF!,[34]BOP!$81:$88</definedName>
    <definedName name="Z_1F4C200A_FFA7_11D1_98B6_00C04FC96ABD_.wvu.Rows" localSheetId="3" hidden="1">[34]BOP!$36:$36,[34]BOP!$44:$44,[34]BOP!$59:$59,[34]BOP!#REF!,[34]BOP!#REF!,[34]BOP!$81:$88</definedName>
    <definedName name="Z_1F4C200A_FFA7_11D1_98B6_00C04FC96ABD_.wvu.Rows" hidden="1">[34]BOP!$36:$36,[34]BOP!$44:$44,[34]BOP!$59:$59,[34]BOP!#REF!,[34]BOP!#REF!,[34]BOP!$81:$88</definedName>
    <definedName name="Z_1F4C200B_FFA7_11D1_98B6_00C04FC96ABD_.wvu.Rows" localSheetId="7" hidden="1">[34]BOP!$36:$36,[34]BOP!$44:$44,[34]BOP!$59:$59,[34]BOP!#REF!,[34]BOP!#REF!,[34]BOP!$79:$79,[34]BOP!$81:$88,[34]BOP!#REF!</definedName>
    <definedName name="Z_1F4C200B_FFA7_11D1_98B6_00C04FC96ABD_.wvu.Rows" localSheetId="3" hidden="1">[34]BOP!$36:$36,[34]BOP!$44:$44,[34]BOP!$59:$59,[34]BOP!#REF!,[34]BOP!#REF!,[34]BOP!$79:$79,[34]BOP!$81:$88,[34]BOP!#REF!</definedName>
    <definedName name="Z_1F4C200B_FFA7_11D1_98B6_00C04FC96ABD_.wvu.Rows" hidden="1">[34]BOP!$36:$36,[34]BOP!$44:$44,[34]BOP!$59:$59,[34]BOP!#REF!,[34]BOP!#REF!,[34]BOP!$79:$79,[34]BOP!$81:$88,[34]BOP!#REF!</definedName>
    <definedName name="Z_1F4C200C_FFA7_11D1_98B6_00C04FC96ABD_.wvu.Rows" localSheetId="7" hidden="1">[34]BOP!$36:$36,[34]BOP!$44:$44,[34]BOP!$59:$59,[34]BOP!#REF!,[34]BOP!#REF!,[34]BOP!$79:$79,[34]BOP!$81:$88</definedName>
    <definedName name="Z_1F4C200C_FFA7_11D1_98B6_00C04FC96ABD_.wvu.Rows" localSheetId="3" hidden="1">[34]BOP!$36:$36,[34]BOP!$44:$44,[34]BOP!$59:$59,[34]BOP!#REF!,[34]BOP!#REF!,[34]BOP!$79:$79,[34]BOP!$81:$88</definedName>
    <definedName name="Z_1F4C200C_FFA7_11D1_98B6_00C04FC96ABD_.wvu.Rows" hidden="1">[34]BOP!$36:$36,[34]BOP!$44:$44,[34]BOP!$59:$59,[34]BOP!#REF!,[34]BOP!#REF!,[34]BOP!$79:$79,[34]BOP!$81:$88</definedName>
    <definedName name="Z_1F4C200D_FFA7_11D1_98B6_00C04FC96ABD_.wvu.Rows" localSheetId="7" hidden="1">[34]BOP!$36:$36,[34]BOP!$44:$44,[34]BOP!$59:$59,[34]BOP!#REF!,[34]BOP!#REF!,[34]BOP!$79:$79,[34]BOP!#REF!</definedName>
    <definedName name="Z_1F4C200D_FFA7_11D1_98B6_00C04FC96ABD_.wvu.Rows" localSheetId="3" hidden="1">[34]BOP!$36:$36,[34]BOP!$44:$44,[34]BOP!$59:$59,[34]BOP!#REF!,[34]BOP!#REF!,[34]BOP!$79:$79,[34]BOP!#REF!</definedName>
    <definedName name="Z_1F4C200D_FFA7_11D1_98B6_00C04FC96ABD_.wvu.Rows" hidden="1">[34]BOP!$36:$36,[34]BOP!$44:$44,[34]BOP!$59:$59,[34]BOP!#REF!,[34]BOP!#REF!,[34]BOP!$79:$79,[34]BOP!#REF!</definedName>
    <definedName name="Z_1F4C200E_FFA7_11D1_98B6_00C04FC96ABD_.wvu.Rows" localSheetId="7" hidden="1">[34]BOP!$36:$36,[34]BOP!$44:$44,[34]BOP!$59:$59,[34]BOP!#REF!,[34]BOP!#REF!,[34]BOP!$79:$79,[34]BOP!$81:$88,[34]BOP!#REF!</definedName>
    <definedName name="Z_1F4C200E_FFA7_11D1_98B6_00C04FC96ABD_.wvu.Rows" localSheetId="3" hidden="1">[34]BOP!$36:$36,[34]BOP!$44:$44,[34]BOP!$59:$59,[34]BOP!#REF!,[34]BOP!#REF!,[34]BOP!$79:$79,[34]BOP!$81:$88,[34]BOP!#REF!</definedName>
    <definedName name="Z_1F4C200E_FFA7_11D1_98B6_00C04FC96ABD_.wvu.Rows" hidden="1">[34]BOP!$36:$36,[34]BOP!$44:$44,[34]BOP!$59:$59,[34]BOP!#REF!,[34]BOP!#REF!,[34]BOP!$79:$79,[34]BOP!$81:$88,[34]BOP!#REF!</definedName>
    <definedName name="Z_1F4C200F_FFA7_11D1_98B6_00C04FC96ABD_.wvu.Rows" localSheetId="7" hidden="1">[34]BOP!$36:$36,[34]BOP!$44:$44,[34]BOP!$59:$59,[34]BOP!#REF!,[34]BOP!#REF!,[34]BOP!$79:$79,[34]BOP!$81:$88,[34]BOP!#REF!</definedName>
    <definedName name="Z_1F4C200F_FFA7_11D1_98B6_00C04FC96ABD_.wvu.Rows" localSheetId="3" hidden="1">[34]BOP!$36:$36,[34]BOP!$44:$44,[34]BOP!$59:$59,[34]BOP!#REF!,[34]BOP!#REF!,[34]BOP!$79:$79,[34]BOP!$81:$88,[34]BOP!#REF!</definedName>
    <definedName name="Z_1F4C200F_FFA7_11D1_98B6_00C04FC96ABD_.wvu.Rows" hidden="1">[34]BOP!$36:$36,[34]BOP!$44:$44,[34]BOP!$59:$59,[34]BOP!#REF!,[34]BOP!#REF!,[34]BOP!$79:$79,[34]BOP!$81:$88,[34]BOP!#REF!</definedName>
    <definedName name="Z_1F4C2010_FFA7_11D1_98B6_00C04FC96ABD_.wvu.Rows" localSheetId="7" hidden="1">[34]BOP!$36:$36,[34]BOP!$44:$44,[34]BOP!$59:$59,[34]BOP!#REF!,[34]BOP!#REF!,[34]BOP!$79:$79,[34]BOP!$81:$88,[34]BOP!#REF!</definedName>
    <definedName name="Z_1F4C2010_FFA7_11D1_98B6_00C04FC96ABD_.wvu.Rows" localSheetId="3" hidden="1">[34]BOP!$36:$36,[34]BOP!$44:$44,[34]BOP!$59:$59,[34]BOP!#REF!,[34]BOP!#REF!,[34]BOP!$79:$79,[34]BOP!$81:$88,[34]BOP!#REF!</definedName>
    <definedName name="Z_1F4C2010_FFA7_11D1_98B6_00C04FC96ABD_.wvu.Rows" hidden="1">[34]BOP!$36:$36,[34]BOP!$44:$44,[34]BOP!$59:$59,[34]BOP!#REF!,[34]BOP!#REF!,[34]BOP!$79:$79,[34]BOP!$81:$88,[34]BOP!#REF!</definedName>
    <definedName name="Z_1F4C2012_FFA7_11D1_98B6_00C04FC96ABD_.wvu.Rows" localSheetId="7" hidden="1">[34]BOP!$36:$36,[34]BOP!$44:$44,[34]BOP!$59:$59,[34]BOP!#REF!,[34]BOP!#REF!,[34]BOP!$79:$79,[34]BOP!$81:$88,[34]BOP!#REF!,[34]BOP!#REF!</definedName>
    <definedName name="Z_1F4C2012_FFA7_11D1_98B6_00C04FC96ABD_.wvu.Rows" localSheetId="3" hidden="1">[34]BOP!$36:$36,[34]BOP!$44:$44,[34]BOP!$59:$59,[34]BOP!#REF!,[34]BOP!#REF!,[34]BOP!$79:$79,[34]BOP!$81:$88,[34]BOP!#REF!,[34]BOP!#REF!</definedName>
    <definedName name="Z_1F4C2012_FFA7_11D1_98B6_00C04FC96ABD_.wvu.Rows" hidden="1">[34]BOP!$36:$36,[34]BOP!$44:$44,[34]BOP!$59:$59,[34]BOP!#REF!,[34]BOP!#REF!,[34]BOP!$79:$79,[34]BOP!$81:$88,[34]BOP!#REF!,[34]BOP!#REF!</definedName>
    <definedName name="Z_1F4C2013_FFA7_11D1_98B6_00C04FC96ABD_.wvu.Rows" localSheetId="7" hidden="1">[34]BOP!$36:$36,[34]BOP!$44:$44,[34]BOP!$59:$59,[34]BOP!#REF!,[34]BOP!#REF!,[34]BOP!$79:$79,[34]BOP!$81:$88,[34]BOP!#REF!,[34]BOP!#REF!</definedName>
    <definedName name="Z_1F4C2013_FFA7_11D1_98B6_00C04FC96ABD_.wvu.Rows" localSheetId="3" hidden="1">[34]BOP!$36:$36,[34]BOP!$44:$44,[34]BOP!$59:$59,[34]BOP!#REF!,[34]BOP!#REF!,[34]BOP!$79:$79,[34]BOP!$81:$88,[34]BOP!#REF!,[34]BOP!#REF!</definedName>
    <definedName name="Z_1F4C2013_FFA7_11D1_98B6_00C04FC96ABD_.wvu.Rows" hidden="1">[34]BOP!$36:$36,[34]BOP!$44:$44,[34]BOP!$59:$59,[34]BOP!#REF!,[34]BOP!#REF!,[34]BOP!$79:$79,[34]BOP!$81:$88,[34]BOP!#REF!,[34]BOP!#REF!</definedName>
    <definedName name="Z_1F4C2014_FFA7_11D1_98B6_00C04FC96ABD_.wvu.Rows" localSheetId="7" hidden="1">[34]BOP!$36:$36,[34]BOP!$44:$44,[34]BOP!$59:$59,[34]BOP!#REF!,[34]BOP!#REF!,[34]BOP!$79:$79</definedName>
    <definedName name="Z_1F4C2014_FFA7_11D1_98B6_00C04FC96ABD_.wvu.Rows" localSheetId="3" hidden="1">[34]BOP!$36:$36,[34]BOP!$44:$44,[34]BOP!$59:$59,[34]BOP!#REF!,[34]BOP!#REF!,[34]BOP!$79:$79</definedName>
    <definedName name="Z_1F4C2014_FFA7_11D1_98B6_00C04FC96ABD_.wvu.Rows" hidden="1">[34]BOP!$36:$36,[34]BOP!$44:$44,[34]BOP!$59:$59,[34]BOP!#REF!,[34]BOP!#REF!,[34]BOP!$79:$79</definedName>
    <definedName name="Z_49B0A4B0_963B_11D1_BFD1_00A02466B680_.wvu.Rows" localSheetId="7" hidden="1">[34]BOP!$36:$36,[34]BOP!$44:$44,[34]BOP!$59:$59,[34]BOP!#REF!,[34]BOP!#REF!,[34]BOP!$81:$88</definedName>
    <definedName name="Z_49B0A4B0_963B_11D1_BFD1_00A02466B680_.wvu.Rows" localSheetId="3" hidden="1">[34]BOP!$36:$36,[34]BOP!$44:$44,[34]BOP!$59:$59,[34]BOP!#REF!,[34]BOP!#REF!,[34]BOP!$81:$88</definedName>
    <definedName name="Z_49B0A4B0_963B_11D1_BFD1_00A02466B680_.wvu.Rows" hidden="1">[34]BOP!$36:$36,[34]BOP!$44:$44,[34]BOP!$59:$59,[34]BOP!#REF!,[34]BOP!#REF!,[34]BOP!$81:$88</definedName>
    <definedName name="Z_49B0A4B1_963B_11D1_BFD1_00A02466B680_.wvu.Rows" localSheetId="7" hidden="1">[34]BOP!$36:$36,[34]BOP!$44:$44,[34]BOP!$59:$59,[34]BOP!#REF!,[34]BOP!#REF!,[34]BOP!$81:$88</definedName>
    <definedName name="Z_49B0A4B1_963B_11D1_BFD1_00A02466B680_.wvu.Rows" localSheetId="3" hidden="1">[34]BOP!$36:$36,[34]BOP!$44:$44,[34]BOP!$59:$59,[34]BOP!#REF!,[34]BOP!#REF!,[34]BOP!$81:$88</definedName>
    <definedName name="Z_49B0A4B1_963B_11D1_BFD1_00A02466B680_.wvu.Rows" hidden="1">[34]BOP!$36:$36,[34]BOP!$44:$44,[34]BOP!$59:$59,[34]BOP!#REF!,[34]BOP!#REF!,[34]BOP!$81:$88</definedName>
    <definedName name="Z_49B0A4B4_963B_11D1_BFD1_00A02466B680_.wvu.Rows" localSheetId="7" hidden="1">[34]BOP!$36:$36,[34]BOP!$44:$44,[34]BOP!$59:$59,[34]BOP!#REF!,[34]BOP!#REF!,[34]BOP!$79:$79,[34]BOP!$81:$88,[34]BOP!#REF!</definedName>
    <definedName name="Z_49B0A4B4_963B_11D1_BFD1_00A02466B680_.wvu.Rows" localSheetId="3" hidden="1">[34]BOP!$36:$36,[34]BOP!$44:$44,[34]BOP!$59:$59,[34]BOP!#REF!,[34]BOP!#REF!,[34]BOP!$79:$79,[34]BOP!$81:$88,[34]BOP!#REF!</definedName>
    <definedName name="Z_49B0A4B4_963B_11D1_BFD1_00A02466B680_.wvu.Rows" hidden="1">[34]BOP!$36:$36,[34]BOP!$44:$44,[34]BOP!$59:$59,[34]BOP!#REF!,[34]BOP!#REF!,[34]BOP!$79:$79,[34]BOP!$81:$88,[34]BOP!#REF!</definedName>
    <definedName name="Z_49B0A4B5_963B_11D1_BFD1_00A02466B680_.wvu.Rows" localSheetId="7" hidden="1">[34]BOP!$36:$36,[34]BOP!$44:$44,[34]BOP!$59:$59,[34]BOP!#REF!,[34]BOP!#REF!,[34]BOP!$79:$79,[34]BOP!$81:$88</definedName>
    <definedName name="Z_49B0A4B5_963B_11D1_BFD1_00A02466B680_.wvu.Rows" localSheetId="3" hidden="1">[34]BOP!$36:$36,[34]BOP!$44:$44,[34]BOP!$59:$59,[34]BOP!#REF!,[34]BOP!#REF!,[34]BOP!$79:$79,[34]BOP!$81:$88</definedName>
    <definedName name="Z_49B0A4B5_963B_11D1_BFD1_00A02466B680_.wvu.Rows" hidden="1">[34]BOP!$36:$36,[34]BOP!$44:$44,[34]BOP!$59:$59,[34]BOP!#REF!,[34]BOP!#REF!,[34]BOP!$79:$79,[34]BOP!$81:$88</definedName>
    <definedName name="Z_49B0A4B6_963B_11D1_BFD1_00A02466B680_.wvu.Rows" localSheetId="7" hidden="1">[34]BOP!$36:$36,[34]BOP!$44:$44,[34]BOP!$59:$59,[34]BOP!#REF!,[34]BOP!#REF!,[34]BOP!$79:$79,[34]BOP!#REF!</definedName>
    <definedName name="Z_49B0A4B6_963B_11D1_BFD1_00A02466B680_.wvu.Rows" localSheetId="3" hidden="1">[34]BOP!$36:$36,[34]BOP!$44:$44,[34]BOP!$59:$59,[34]BOP!#REF!,[34]BOP!#REF!,[34]BOP!$79:$79,[34]BOP!#REF!</definedName>
    <definedName name="Z_49B0A4B6_963B_11D1_BFD1_00A02466B680_.wvu.Rows" hidden="1">[34]BOP!$36:$36,[34]BOP!$44:$44,[34]BOP!$59:$59,[34]BOP!#REF!,[34]BOP!#REF!,[34]BOP!$79:$79,[34]BOP!#REF!</definedName>
    <definedName name="Z_49B0A4B7_963B_11D1_BFD1_00A02466B680_.wvu.Rows" localSheetId="7" hidden="1">[34]BOP!$36:$36,[34]BOP!$44:$44,[34]BOP!$59:$59,[34]BOP!#REF!,[34]BOP!#REF!,[34]BOP!$79:$79,[34]BOP!$81:$88,[34]BOP!#REF!</definedName>
    <definedName name="Z_49B0A4B7_963B_11D1_BFD1_00A02466B680_.wvu.Rows" localSheetId="3" hidden="1">[34]BOP!$36:$36,[34]BOP!$44:$44,[34]BOP!$59:$59,[34]BOP!#REF!,[34]BOP!#REF!,[34]BOP!$79:$79,[34]BOP!$81:$88,[34]BOP!#REF!</definedName>
    <definedName name="Z_49B0A4B7_963B_11D1_BFD1_00A02466B680_.wvu.Rows" hidden="1">[34]BOP!$36:$36,[34]BOP!$44:$44,[34]BOP!$59:$59,[34]BOP!#REF!,[34]BOP!#REF!,[34]BOP!$79:$79,[34]BOP!$81:$88,[34]BOP!#REF!</definedName>
    <definedName name="Z_49B0A4B8_963B_11D1_BFD1_00A02466B680_.wvu.Rows" localSheetId="7" hidden="1">[34]BOP!$36:$36,[34]BOP!$44:$44,[34]BOP!$59:$59,[34]BOP!#REF!,[34]BOP!#REF!,[34]BOP!$79:$79,[34]BOP!$81:$88,[34]BOP!#REF!</definedName>
    <definedName name="Z_49B0A4B8_963B_11D1_BFD1_00A02466B680_.wvu.Rows" localSheetId="3" hidden="1">[34]BOP!$36:$36,[34]BOP!$44:$44,[34]BOP!$59:$59,[34]BOP!#REF!,[34]BOP!#REF!,[34]BOP!$79:$79,[34]BOP!$81:$88,[34]BOP!#REF!</definedName>
    <definedName name="Z_49B0A4B8_963B_11D1_BFD1_00A02466B680_.wvu.Rows" hidden="1">[34]BOP!$36:$36,[34]BOP!$44:$44,[34]BOP!$59:$59,[34]BOP!#REF!,[34]BOP!#REF!,[34]BOP!$79:$79,[34]BOP!$81:$88,[34]BOP!#REF!</definedName>
    <definedName name="Z_49B0A4B9_963B_11D1_BFD1_00A02466B680_.wvu.Rows" localSheetId="7" hidden="1">[34]BOP!$36:$36,[34]BOP!$44:$44,[34]BOP!$59:$59,[34]BOP!#REF!,[34]BOP!#REF!,[34]BOP!$79:$79,[34]BOP!$81:$88,[34]BOP!#REF!</definedName>
    <definedName name="Z_49B0A4B9_963B_11D1_BFD1_00A02466B680_.wvu.Rows" localSheetId="3" hidden="1">[34]BOP!$36:$36,[34]BOP!$44:$44,[34]BOP!$59:$59,[34]BOP!#REF!,[34]BOP!#REF!,[34]BOP!$79:$79,[34]BOP!$81:$88,[34]BOP!#REF!</definedName>
    <definedName name="Z_49B0A4B9_963B_11D1_BFD1_00A02466B680_.wvu.Rows" hidden="1">[34]BOP!$36:$36,[34]BOP!$44:$44,[34]BOP!$59:$59,[34]BOP!#REF!,[34]BOP!#REF!,[34]BOP!$79:$79,[34]BOP!$81:$88,[34]BOP!#REF!</definedName>
    <definedName name="Z_49B0A4BB_963B_11D1_BFD1_00A02466B680_.wvu.Rows" localSheetId="7" hidden="1">[34]BOP!$36:$36,[34]BOP!$44:$44,[34]BOP!$59:$59,[34]BOP!#REF!,[34]BOP!#REF!,[34]BOP!$79:$79,[34]BOP!$81:$88,[34]BOP!#REF!,[34]BOP!#REF!</definedName>
    <definedName name="Z_49B0A4BB_963B_11D1_BFD1_00A02466B680_.wvu.Rows" localSheetId="3" hidden="1">[34]BOP!$36:$36,[34]BOP!$44:$44,[34]BOP!$59:$59,[34]BOP!#REF!,[34]BOP!#REF!,[34]BOP!$79:$79,[34]BOP!$81:$88,[34]BOP!#REF!,[34]BOP!#REF!</definedName>
    <definedName name="Z_49B0A4BB_963B_11D1_BFD1_00A02466B680_.wvu.Rows" hidden="1">[34]BOP!$36:$36,[34]BOP!$44:$44,[34]BOP!$59:$59,[34]BOP!#REF!,[34]BOP!#REF!,[34]BOP!$79:$79,[34]BOP!$81:$88,[34]BOP!#REF!,[34]BOP!#REF!</definedName>
    <definedName name="Z_49B0A4BC_963B_11D1_BFD1_00A02466B680_.wvu.Rows" localSheetId="7" hidden="1">[34]BOP!$36:$36,[34]BOP!$44:$44,[34]BOP!$59:$59,[34]BOP!#REF!,[34]BOP!#REF!,[34]BOP!$79:$79,[34]BOP!$81:$88,[34]BOP!#REF!,[34]BOP!#REF!</definedName>
    <definedName name="Z_49B0A4BC_963B_11D1_BFD1_00A02466B680_.wvu.Rows" localSheetId="3" hidden="1">[34]BOP!$36:$36,[34]BOP!$44:$44,[34]BOP!$59:$59,[34]BOP!#REF!,[34]BOP!#REF!,[34]BOP!$79:$79,[34]BOP!$81:$88,[34]BOP!#REF!,[34]BOP!#REF!</definedName>
    <definedName name="Z_49B0A4BC_963B_11D1_BFD1_00A02466B680_.wvu.Rows" hidden="1">[34]BOP!$36:$36,[34]BOP!$44:$44,[34]BOP!$59:$59,[34]BOP!#REF!,[34]BOP!#REF!,[34]BOP!$79:$79,[34]BOP!$81:$88,[34]BOP!#REF!,[34]BOP!#REF!</definedName>
    <definedName name="Z_49B0A4BD_963B_11D1_BFD1_00A02466B680_.wvu.Rows" localSheetId="7" hidden="1">[34]BOP!$36:$36,[34]BOP!$44:$44,[34]BOP!$59:$59,[34]BOP!#REF!,[34]BOP!#REF!,[34]BOP!$79:$79</definedName>
    <definedName name="Z_49B0A4BD_963B_11D1_BFD1_00A02466B680_.wvu.Rows" localSheetId="3" hidden="1">[34]BOP!$36:$36,[34]BOP!$44:$44,[34]BOP!$59:$59,[34]BOP!#REF!,[34]BOP!#REF!,[34]BOP!$79:$79</definedName>
    <definedName name="Z_49B0A4BD_963B_11D1_BFD1_00A02466B680_.wvu.Rows" hidden="1">[34]BOP!$36:$36,[34]BOP!$44:$44,[34]BOP!$59:$59,[34]BOP!#REF!,[34]BOP!#REF!,[34]BOP!$79:$79</definedName>
    <definedName name="Z_5F3A46A2_1A22_4FA5_A3C5_1DEBD8BB3B53_.wvu.Cols" localSheetId="7" hidden="1">#REF!</definedName>
    <definedName name="Z_5F3A46A2_1A22_4FA5_A3C5_1DEBD8BB3B53_.wvu.Cols" localSheetId="1" hidden="1">#REF!</definedName>
    <definedName name="Z_5F3A46A2_1A22_4FA5_A3C5_1DEBD8BB3B53_.wvu.Cols" localSheetId="3" hidden="1">#REF!</definedName>
    <definedName name="Z_5F3A46A2_1A22_4FA5_A3C5_1DEBD8BB3B53_.wvu.Cols" hidden="1">#REF!</definedName>
    <definedName name="Z_5F3A46A2_1A22_4FA5_A3C5_1DEBD8BB3B53_.wvu.PrintArea" localSheetId="7" hidden="1">#REF!</definedName>
    <definedName name="Z_5F3A46A2_1A22_4FA5_A3C5_1DEBD8BB3B53_.wvu.PrintArea" localSheetId="1" hidden="1">#REF!</definedName>
    <definedName name="Z_5F3A46A2_1A22_4FA5_A3C5_1DEBD8BB3B53_.wvu.PrintArea" localSheetId="3" hidden="1">#REF!</definedName>
    <definedName name="Z_5F3A46A2_1A22_4FA5_A3C5_1DEBD8BB3B53_.wvu.PrintArea" hidden="1">#REF!</definedName>
    <definedName name="Z_5F3A46A2_1A22_4FA5_A3C5_1DEBD8BB3B53_.wvu.PrintTitles" localSheetId="7" hidden="1">#REF!</definedName>
    <definedName name="Z_5F3A46A2_1A22_4FA5_A3C5_1DEBD8BB3B53_.wvu.PrintTitles" localSheetId="3" hidden="1">#REF!</definedName>
    <definedName name="Z_5F3A46A2_1A22_4FA5_A3C5_1DEBD8BB3B53_.wvu.PrintTitles" hidden="1">#REF!</definedName>
    <definedName name="Z_5F3A46A2_1A22_4FA5_A3C5_1DEBD8BB3B53_.wvu.Rows" localSheetId="7" hidden="1">#REF!</definedName>
    <definedName name="Z_5F3A46A2_1A22_4FA5_A3C5_1DEBD8BB3B53_.wvu.Rows" localSheetId="3" hidden="1">#REF!</definedName>
    <definedName name="Z_5F3A46A2_1A22_4FA5_A3C5_1DEBD8BB3B53_.wvu.Rows" hidden="1">#REF!</definedName>
    <definedName name="Z_65976840_70A2_11D2_BFD1_C1F7123CE332_.wvu.PrintTitles" hidden="1">[56]SUMMARY!$B$1:$D$65536,[56]SUMMARY!$A$3:$IV$5</definedName>
    <definedName name="Z_95224721_0485_11D4_BFD1_00508B5F4DA4_.wvu.Cols" localSheetId="7" hidden="1">#REF!</definedName>
    <definedName name="Z_95224721_0485_11D4_BFD1_00508B5F4DA4_.wvu.Cols" localSheetId="1" hidden="1">#REF!</definedName>
    <definedName name="Z_95224721_0485_11D4_BFD1_00508B5F4DA4_.wvu.Cols" localSheetId="3" hidden="1">#REF!</definedName>
    <definedName name="Z_95224721_0485_11D4_BFD1_00508B5F4DA4_.wvu.Cols" hidden="1">#REF!</definedName>
    <definedName name="Z_9E0C48F8_FFCC_11D1_98BA_00C04FC96ABD_.wvu.Rows" localSheetId="7" hidden="1">[34]BOP!$36:$36,[34]BOP!$44:$44,[34]BOP!$59:$59,[34]BOP!#REF!,[34]BOP!#REF!,[34]BOP!$81:$88</definedName>
    <definedName name="Z_9E0C48F8_FFCC_11D1_98BA_00C04FC96ABD_.wvu.Rows" localSheetId="3" hidden="1">[34]BOP!$36:$36,[34]BOP!$44:$44,[34]BOP!$59:$59,[34]BOP!#REF!,[34]BOP!#REF!,[34]BOP!$81:$88</definedName>
    <definedName name="Z_9E0C48F8_FFCC_11D1_98BA_00C04FC96ABD_.wvu.Rows" hidden="1">[34]BOP!$36:$36,[34]BOP!$44:$44,[34]BOP!$59:$59,[34]BOP!#REF!,[34]BOP!#REF!,[34]BOP!$81:$88</definedName>
    <definedName name="Z_9E0C48F9_FFCC_11D1_98BA_00C04FC96ABD_.wvu.Rows" localSheetId="7" hidden="1">[34]BOP!$36:$36,[34]BOP!$44:$44,[34]BOP!$59:$59,[34]BOP!#REF!,[34]BOP!#REF!,[34]BOP!$81:$88</definedName>
    <definedName name="Z_9E0C48F9_FFCC_11D1_98BA_00C04FC96ABD_.wvu.Rows" localSheetId="3" hidden="1">[34]BOP!$36:$36,[34]BOP!$44:$44,[34]BOP!$59:$59,[34]BOP!#REF!,[34]BOP!#REF!,[34]BOP!$81:$88</definedName>
    <definedName name="Z_9E0C48F9_FFCC_11D1_98BA_00C04FC96ABD_.wvu.Rows" hidden="1">[34]BOP!$36:$36,[34]BOP!$44:$44,[34]BOP!$59:$59,[34]BOP!#REF!,[34]BOP!#REF!,[34]BOP!$81:$88</definedName>
    <definedName name="Z_9E0C48FA_FFCC_11D1_98BA_00C04FC96ABD_.wvu.Rows" localSheetId="7" hidden="1">[34]BOP!$36:$36,[34]BOP!$44:$44,[34]BOP!$59:$59,[34]BOP!#REF!,[34]BOP!#REF!,[34]BOP!$81:$88</definedName>
    <definedName name="Z_9E0C48FA_FFCC_11D1_98BA_00C04FC96ABD_.wvu.Rows" localSheetId="3" hidden="1">[34]BOP!$36:$36,[34]BOP!$44:$44,[34]BOP!$59:$59,[34]BOP!#REF!,[34]BOP!#REF!,[34]BOP!$81:$88</definedName>
    <definedName name="Z_9E0C48FA_FFCC_11D1_98BA_00C04FC96ABD_.wvu.Rows" hidden="1">[34]BOP!$36:$36,[34]BOP!$44:$44,[34]BOP!$59:$59,[34]BOP!#REF!,[34]BOP!#REF!,[34]BOP!$81:$88</definedName>
    <definedName name="Z_9E0C48FB_FFCC_11D1_98BA_00C04FC96ABD_.wvu.Rows" localSheetId="7" hidden="1">[34]BOP!$36:$36,[34]BOP!$44:$44,[34]BOP!$59:$59,[34]BOP!#REF!,[34]BOP!#REF!,[34]BOP!$81:$88</definedName>
    <definedName name="Z_9E0C48FB_FFCC_11D1_98BA_00C04FC96ABD_.wvu.Rows" localSheetId="3" hidden="1">[34]BOP!$36:$36,[34]BOP!$44:$44,[34]BOP!$59:$59,[34]BOP!#REF!,[34]BOP!#REF!,[34]BOP!$81:$88</definedName>
    <definedName name="Z_9E0C48FB_FFCC_11D1_98BA_00C04FC96ABD_.wvu.Rows" hidden="1">[34]BOP!$36:$36,[34]BOP!$44:$44,[34]BOP!$59:$59,[34]BOP!#REF!,[34]BOP!#REF!,[34]BOP!$81:$88</definedName>
    <definedName name="Z_9E0C48FC_FFCC_11D1_98BA_00C04FC96ABD_.wvu.Rows" localSheetId="7" hidden="1">[34]BOP!$36:$36,[34]BOP!$44:$44,[34]BOP!$59:$59,[34]BOP!#REF!,[34]BOP!#REF!,[34]BOP!$79:$79,[34]BOP!$81:$88,[34]BOP!#REF!</definedName>
    <definedName name="Z_9E0C48FC_FFCC_11D1_98BA_00C04FC96ABD_.wvu.Rows" localSheetId="3" hidden="1">[34]BOP!$36:$36,[34]BOP!$44:$44,[34]BOP!$59:$59,[34]BOP!#REF!,[34]BOP!#REF!,[34]BOP!$79:$79,[34]BOP!$81:$88,[34]BOP!#REF!</definedName>
    <definedName name="Z_9E0C48FC_FFCC_11D1_98BA_00C04FC96ABD_.wvu.Rows" hidden="1">[34]BOP!$36:$36,[34]BOP!$44:$44,[34]BOP!$59:$59,[34]BOP!#REF!,[34]BOP!#REF!,[34]BOP!$79:$79,[34]BOP!$81:$88,[34]BOP!#REF!</definedName>
    <definedName name="Z_9E0C48FD_FFCC_11D1_98BA_00C04FC96ABD_.wvu.Rows" localSheetId="7" hidden="1">[34]BOP!$36:$36,[34]BOP!$44:$44,[34]BOP!$59:$59,[34]BOP!#REF!,[34]BOP!#REF!,[34]BOP!$79:$79,[34]BOP!$81:$88</definedName>
    <definedName name="Z_9E0C48FD_FFCC_11D1_98BA_00C04FC96ABD_.wvu.Rows" localSheetId="3" hidden="1">[34]BOP!$36:$36,[34]BOP!$44:$44,[34]BOP!$59:$59,[34]BOP!#REF!,[34]BOP!#REF!,[34]BOP!$79:$79,[34]BOP!$81:$88</definedName>
    <definedName name="Z_9E0C48FD_FFCC_11D1_98BA_00C04FC96ABD_.wvu.Rows" hidden="1">[34]BOP!$36:$36,[34]BOP!$44:$44,[34]BOP!$59:$59,[34]BOP!#REF!,[34]BOP!#REF!,[34]BOP!$79:$79,[34]BOP!$81:$88</definedName>
    <definedName name="Z_9E0C48FE_FFCC_11D1_98BA_00C04FC96ABD_.wvu.Rows" localSheetId="7" hidden="1">[34]BOP!$36:$36,[34]BOP!$44:$44,[34]BOP!$59:$59,[34]BOP!#REF!,[34]BOP!#REF!,[34]BOP!$79:$79,[34]BOP!#REF!</definedName>
    <definedName name="Z_9E0C48FE_FFCC_11D1_98BA_00C04FC96ABD_.wvu.Rows" localSheetId="3" hidden="1">[34]BOP!$36:$36,[34]BOP!$44:$44,[34]BOP!$59:$59,[34]BOP!#REF!,[34]BOP!#REF!,[34]BOP!$79:$79,[34]BOP!#REF!</definedName>
    <definedName name="Z_9E0C48FE_FFCC_11D1_98BA_00C04FC96ABD_.wvu.Rows" hidden="1">[34]BOP!$36:$36,[34]BOP!$44:$44,[34]BOP!$59:$59,[34]BOP!#REF!,[34]BOP!#REF!,[34]BOP!$79:$79,[34]BOP!#REF!</definedName>
    <definedName name="Z_9E0C48FF_FFCC_11D1_98BA_00C04FC96ABD_.wvu.Rows" localSheetId="7" hidden="1">[34]BOP!$36:$36,[34]BOP!$44:$44,[34]BOP!$59:$59,[34]BOP!#REF!,[34]BOP!#REF!,[34]BOP!$79:$79,[34]BOP!$81:$88,[34]BOP!#REF!</definedName>
    <definedName name="Z_9E0C48FF_FFCC_11D1_98BA_00C04FC96ABD_.wvu.Rows" localSheetId="3" hidden="1">[34]BOP!$36:$36,[34]BOP!$44:$44,[34]BOP!$59:$59,[34]BOP!#REF!,[34]BOP!#REF!,[34]BOP!$79:$79,[34]BOP!$81:$88,[34]BOP!#REF!</definedName>
    <definedName name="Z_9E0C48FF_FFCC_11D1_98BA_00C04FC96ABD_.wvu.Rows" hidden="1">[34]BOP!$36:$36,[34]BOP!$44:$44,[34]BOP!$59:$59,[34]BOP!#REF!,[34]BOP!#REF!,[34]BOP!$79:$79,[34]BOP!$81:$88,[34]BOP!#REF!</definedName>
    <definedName name="Z_9E0C4900_FFCC_11D1_98BA_00C04FC96ABD_.wvu.Rows" localSheetId="7" hidden="1">[34]BOP!$36:$36,[34]BOP!$44:$44,[34]BOP!$59:$59,[34]BOP!#REF!,[34]BOP!#REF!,[34]BOP!$79:$79,[34]BOP!$81:$88,[34]BOP!#REF!</definedName>
    <definedName name="Z_9E0C4900_FFCC_11D1_98BA_00C04FC96ABD_.wvu.Rows" localSheetId="3" hidden="1">[34]BOP!$36:$36,[34]BOP!$44:$44,[34]BOP!$59:$59,[34]BOP!#REF!,[34]BOP!#REF!,[34]BOP!$79:$79,[34]BOP!$81:$88,[34]BOP!#REF!</definedName>
    <definedName name="Z_9E0C4900_FFCC_11D1_98BA_00C04FC96ABD_.wvu.Rows" hidden="1">[34]BOP!$36:$36,[34]BOP!$44:$44,[34]BOP!$59:$59,[34]BOP!#REF!,[34]BOP!#REF!,[34]BOP!$79:$79,[34]BOP!$81:$88,[34]BOP!#REF!</definedName>
    <definedName name="Z_9E0C4901_FFCC_11D1_98BA_00C04FC96ABD_.wvu.Rows" localSheetId="7" hidden="1">[34]BOP!$36:$36,[34]BOP!$44:$44,[34]BOP!$59:$59,[34]BOP!#REF!,[34]BOP!#REF!,[34]BOP!$79:$79,[34]BOP!$81:$88,[34]BOP!#REF!</definedName>
    <definedName name="Z_9E0C4901_FFCC_11D1_98BA_00C04FC96ABD_.wvu.Rows" localSheetId="3" hidden="1">[34]BOP!$36:$36,[34]BOP!$44:$44,[34]BOP!$59:$59,[34]BOP!#REF!,[34]BOP!#REF!,[34]BOP!$79:$79,[34]BOP!$81:$88,[34]BOP!#REF!</definedName>
    <definedName name="Z_9E0C4901_FFCC_11D1_98BA_00C04FC96ABD_.wvu.Rows" hidden="1">[34]BOP!$36:$36,[34]BOP!$44:$44,[34]BOP!$59:$59,[34]BOP!#REF!,[34]BOP!#REF!,[34]BOP!$79:$79,[34]BOP!$81:$88,[34]BOP!#REF!</definedName>
    <definedName name="Z_9E0C4903_FFCC_11D1_98BA_00C04FC96ABD_.wvu.Rows" localSheetId="7" hidden="1">[34]BOP!$36:$36,[34]BOP!$44:$44,[34]BOP!$59:$59,[34]BOP!#REF!,[34]BOP!#REF!,[34]BOP!$79:$79,[34]BOP!$81:$88,[34]BOP!#REF!,[34]BOP!#REF!</definedName>
    <definedName name="Z_9E0C4903_FFCC_11D1_98BA_00C04FC96ABD_.wvu.Rows" localSheetId="3" hidden="1">[34]BOP!$36:$36,[34]BOP!$44:$44,[34]BOP!$59:$59,[34]BOP!#REF!,[34]BOP!#REF!,[34]BOP!$79:$79,[34]BOP!$81:$88,[34]BOP!#REF!,[34]BOP!#REF!</definedName>
    <definedName name="Z_9E0C4903_FFCC_11D1_98BA_00C04FC96ABD_.wvu.Rows" hidden="1">[34]BOP!$36:$36,[34]BOP!$44:$44,[34]BOP!$59:$59,[34]BOP!#REF!,[34]BOP!#REF!,[34]BOP!$79:$79,[34]BOP!$81:$88,[34]BOP!#REF!,[34]BOP!#REF!</definedName>
    <definedName name="Z_9E0C4904_FFCC_11D1_98BA_00C04FC96ABD_.wvu.Rows" localSheetId="7" hidden="1">[34]BOP!$36:$36,[34]BOP!$44:$44,[34]BOP!$59:$59,[34]BOP!#REF!,[34]BOP!#REF!,[34]BOP!$79:$79,[34]BOP!$81:$88,[34]BOP!#REF!,[34]BOP!#REF!</definedName>
    <definedName name="Z_9E0C4904_FFCC_11D1_98BA_00C04FC96ABD_.wvu.Rows" localSheetId="3" hidden="1">[34]BOP!$36:$36,[34]BOP!$44:$44,[34]BOP!$59:$59,[34]BOP!#REF!,[34]BOP!#REF!,[34]BOP!$79:$79,[34]BOP!$81:$88,[34]BOP!#REF!,[34]BOP!#REF!</definedName>
    <definedName name="Z_9E0C4904_FFCC_11D1_98BA_00C04FC96ABD_.wvu.Rows" hidden="1">[34]BOP!$36:$36,[34]BOP!$44:$44,[34]BOP!$59:$59,[34]BOP!#REF!,[34]BOP!#REF!,[34]BOP!$79:$79,[34]BOP!$81:$88,[34]BOP!#REF!,[34]BOP!#REF!</definedName>
    <definedName name="Z_9E0C4905_FFCC_11D1_98BA_00C04FC96ABD_.wvu.Rows" localSheetId="7" hidden="1">[34]BOP!$36:$36,[34]BOP!$44:$44,[34]BOP!$59:$59,[34]BOP!#REF!,[34]BOP!#REF!,[34]BOP!$79:$79</definedName>
    <definedName name="Z_9E0C4905_FFCC_11D1_98BA_00C04FC96ABD_.wvu.Rows" localSheetId="3" hidden="1">[34]BOP!$36:$36,[34]BOP!$44:$44,[34]BOP!$59:$59,[34]BOP!#REF!,[34]BOP!#REF!,[34]BOP!$79:$79</definedName>
    <definedName name="Z_9E0C4905_FFCC_11D1_98BA_00C04FC96ABD_.wvu.Rows" hidden="1">[34]BOP!$36:$36,[34]BOP!$44:$44,[34]BOP!$59:$59,[34]BOP!#REF!,[34]BOP!#REF!,[34]BOP!$79:$79</definedName>
    <definedName name="Z_B424DD41_AAD0_11D2_BFD1_00A02466506E_.wvu.PrintTitles" hidden="1">[56]SUMMARY!$B$1:$D$65536,[56]SUMMARY!$A$3:$IV$5</definedName>
    <definedName name="Z_BC2BFA12_1C91_11D2_BFD2_00A02466506E_.wvu.PrintTitles" hidden="1">[56]SUMMARY!$B$1:$D$65536,[56]SUMMARY!$A$3:$IV$5</definedName>
    <definedName name="Z_C21FAE85_013A_11D2_98BD_00C04FC96ABD_.wvu.Rows" localSheetId="7" hidden="1">[34]BOP!$36:$36,[34]BOP!$44:$44,[34]BOP!$59:$59,[34]BOP!#REF!,[34]BOP!#REF!,[34]BOP!$81:$88</definedName>
    <definedName name="Z_C21FAE85_013A_11D2_98BD_00C04FC96ABD_.wvu.Rows" localSheetId="3" hidden="1">[34]BOP!$36:$36,[34]BOP!$44:$44,[34]BOP!$59:$59,[34]BOP!#REF!,[34]BOP!#REF!,[34]BOP!$81:$88</definedName>
    <definedName name="Z_C21FAE85_013A_11D2_98BD_00C04FC96ABD_.wvu.Rows" hidden="1">[34]BOP!$36:$36,[34]BOP!$44:$44,[34]BOP!$59:$59,[34]BOP!#REF!,[34]BOP!#REF!,[34]BOP!$81:$88</definedName>
    <definedName name="Z_C21FAE86_013A_11D2_98BD_00C04FC96ABD_.wvu.Rows" localSheetId="7" hidden="1">[34]BOP!$36:$36,[34]BOP!$44:$44,[34]BOP!$59:$59,[34]BOP!#REF!,[34]BOP!#REF!,[34]BOP!$81:$88</definedName>
    <definedName name="Z_C21FAE86_013A_11D2_98BD_00C04FC96ABD_.wvu.Rows" localSheetId="3" hidden="1">[34]BOP!$36:$36,[34]BOP!$44:$44,[34]BOP!$59:$59,[34]BOP!#REF!,[34]BOP!#REF!,[34]BOP!$81:$88</definedName>
    <definedName name="Z_C21FAE86_013A_11D2_98BD_00C04FC96ABD_.wvu.Rows" hidden="1">[34]BOP!$36:$36,[34]BOP!$44:$44,[34]BOP!$59:$59,[34]BOP!#REF!,[34]BOP!#REF!,[34]BOP!$81:$88</definedName>
    <definedName name="Z_C21FAE87_013A_11D2_98BD_00C04FC96ABD_.wvu.Rows" localSheetId="7" hidden="1">[34]BOP!$36:$36,[34]BOP!$44:$44,[34]BOP!$59:$59,[34]BOP!#REF!,[34]BOP!#REF!,[34]BOP!$81:$88</definedName>
    <definedName name="Z_C21FAE87_013A_11D2_98BD_00C04FC96ABD_.wvu.Rows" localSheetId="3" hidden="1">[34]BOP!$36:$36,[34]BOP!$44:$44,[34]BOP!$59:$59,[34]BOP!#REF!,[34]BOP!#REF!,[34]BOP!$81:$88</definedName>
    <definedName name="Z_C21FAE87_013A_11D2_98BD_00C04FC96ABD_.wvu.Rows" hidden="1">[34]BOP!$36:$36,[34]BOP!$44:$44,[34]BOP!$59:$59,[34]BOP!#REF!,[34]BOP!#REF!,[34]BOP!$81:$88</definedName>
    <definedName name="Z_C21FAE88_013A_11D2_98BD_00C04FC96ABD_.wvu.Rows" localSheetId="7" hidden="1">[34]BOP!$36:$36,[34]BOP!$44:$44,[34]BOP!$59:$59,[34]BOP!#REF!,[34]BOP!#REF!,[34]BOP!$81:$88</definedName>
    <definedName name="Z_C21FAE88_013A_11D2_98BD_00C04FC96ABD_.wvu.Rows" localSheetId="3" hidden="1">[34]BOP!$36:$36,[34]BOP!$44:$44,[34]BOP!$59:$59,[34]BOP!#REF!,[34]BOP!#REF!,[34]BOP!$81:$88</definedName>
    <definedName name="Z_C21FAE88_013A_11D2_98BD_00C04FC96ABD_.wvu.Rows" hidden="1">[34]BOP!$36:$36,[34]BOP!$44:$44,[34]BOP!$59:$59,[34]BOP!#REF!,[34]BOP!#REF!,[34]BOP!$81:$88</definedName>
    <definedName name="Z_C21FAE89_013A_11D2_98BD_00C04FC96ABD_.wvu.Rows" localSheetId="7" hidden="1">[34]BOP!$36:$36,[34]BOP!$44:$44,[34]BOP!$59:$59,[34]BOP!#REF!,[34]BOP!#REF!,[34]BOP!$79:$79,[34]BOP!$81:$88,[34]BOP!#REF!</definedName>
    <definedName name="Z_C21FAE89_013A_11D2_98BD_00C04FC96ABD_.wvu.Rows" localSheetId="3" hidden="1">[34]BOP!$36:$36,[34]BOP!$44:$44,[34]BOP!$59:$59,[34]BOP!#REF!,[34]BOP!#REF!,[34]BOP!$79:$79,[34]BOP!$81:$88,[34]BOP!#REF!</definedName>
    <definedName name="Z_C21FAE89_013A_11D2_98BD_00C04FC96ABD_.wvu.Rows" hidden="1">[34]BOP!$36:$36,[34]BOP!$44:$44,[34]BOP!$59:$59,[34]BOP!#REF!,[34]BOP!#REF!,[34]BOP!$79:$79,[34]BOP!$81:$88,[34]BOP!#REF!</definedName>
    <definedName name="Z_C21FAE8A_013A_11D2_98BD_00C04FC96ABD_.wvu.Rows" localSheetId="7" hidden="1">[34]BOP!$36:$36,[34]BOP!$44:$44,[34]BOP!$59:$59,[34]BOP!#REF!,[34]BOP!#REF!,[34]BOP!$79:$79,[34]BOP!$81:$88</definedName>
    <definedName name="Z_C21FAE8A_013A_11D2_98BD_00C04FC96ABD_.wvu.Rows" localSheetId="3" hidden="1">[34]BOP!$36:$36,[34]BOP!$44:$44,[34]BOP!$59:$59,[34]BOP!#REF!,[34]BOP!#REF!,[34]BOP!$79:$79,[34]BOP!$81:$88</definedName>
    <definedName name="Z_C21FAE8A_013A_11D2_98BD_00C04FC96ABD_.wvu.Rows" hidden="1">[34]BOP!$36:$36,[34]BOP!$44:$44,[34]BOP!$59:$59,[34]BOP!#REF!,[34]BOP!#REF!,[34]BOP!$79:$79,[34]BOP!$81:$88</definedName>
    <definedName name="Z_C21FAE8B_013A_11D2_98BD_00C04FC96ABD_.wvu.Rows" localSheetId="7" hidden="1">[34]BOP!$36:$36,[34]BOP!$44:$44,[34]BOP!$59:$59,[34]BOP!#REF!,[34]BOP!#REF!,[34]BOP!$79:$79,[34]BOP!#REF!</definedName>
    <definedName name="Z_C21FAE8B_013A_11D2_98BD_00C04FC96ABD_.wvu.Rows" localSheetId="3" hidden="1">[34]BOP!$36:$36,[34]BOP!$44:$44,[34]BOP!$59:$59,[34]BOP!#REF!,[34]BOP!#REF!,[34]BOP!$79:$79,[34]BOP!#REF!</definedName>
    <definedName name="Z_C21FAE8B_013A_11D2_98BD_00C04FC96ABD_.wvu.Rows" hidden="1">[34]BOP!$36:$36,[34]BOP!$44:$44,[34]BOP!$59:$59,[34]BOP!#REF!,[34]BOP!#REF!,[34]BOP!$79:$79,[34]BOP!#REF!</definedName>
    <definedName name="Z_C21FAE8C_013A_11D2_98BD_00C04FC96ABD_.wvu.Rows" localSheetId="7" hidden="1">[34]BOP!$36:$36,[34]BOP!$44:$44,[34]BOP!$59:$59,[34]BOP!#REF!,[34]BOP!#REF!,[34]BOP!$79:$79,[34]BOP!$81:$88,[34]BOP!#REF!</definedName>
    <definedName name="Z_C21FAE8C_013A_11D2_98BD_00C04FC96ABD_.wvu.Rows" localSheetId="3" hidden="1">[34]BOP!$36:$36,[34]BOP!$44:$44,[34]BOP!$59:$59,[34]BOP!#REF!,[34]BOP!#REF!,[34]BOP!$79:$79,[34]BOP!$81:$88,[34]BOP!#REF!</definedName>
    <definedName name="Z_C21FAE8C_013A_11D2_98BD_00C04FC96ABD_.wvu.Rows" hidden="1">[34]BOP!$36:$36,[34]BOP!$44:$44,[34]BOP!$59:$59,[34]BOP!#REF!,[34]BOP!#REF!,[34]BOP!$79:$79,[34]BOP!$81:$88,[34]BOP!#REF!</definedName>
    <definedName name="Z_C21FAE8D_013A_11D2_98BD_00C04FC96ABD_.wvu.Rows" localSheetId="7" hidden="1">[34]BOP!$36:$36,[34]BOP!$44:$44,[34]BOP!$59:$59,[34]BOP!#REF!,[34]BOP!#REF!,[34]BOP!$79:$79,[34]BOP!$81:$88,[34]BOP!#REF!</definedName>
    <definedName name="Z_C21FAE8D_013A_11D2_98BD_00C04FC96ABD_.wvu.Rows" localSheetId="3" hidden="1">[34]BOP!$36:$36,[34]BOP!$44:$44,[34]BOP!$59:$59,[34]BOP!#REF!,[34]BOP!#REF!,[34]BOP!$79:$79,[34]BOP!$81:$88,[34]BOP!#REF!</definedName>
    <definedName name="Z_C21FAE8D_013A_11D2_98BD_00C04FC96ABD_.wvu.Rows" hidden="1">[34]BOP!$36:$36,[34]BOP!$44:$44,[34]BOP!$59:$59,[34]BOP!#REF!,[34]BOP!#REF!,[34]BOP!$79:$79,[34]BOP!$81:$88,[34]BOP!#REF!</definedName>
    <definedName name="Z_C21FAE8E_013A_11D2_98BD_00C04FC96ABD_.wvu.Rows" localSheetId="7" hidden="1">[34]BOP!$36:$36,[34]BOP!$44:$44,[34]BOP!$59:$59,[34]BOP!#REF!,[34]BOP!#REF!,[34]BOP!$79:$79,[34]BOP!$81:$88,[34]BOP!#REF!</definedName>
    <definedName name="Z_C21FAE8E_013A_11D2_98BD_00C04FC96ABD_.wvu.Rows" localSheetId="3" hidden="1">[34]BOP!$36:$36,[34]BOP!$44:$44,[34]BOP!$59:$59,[34]BOP!#REF!,[34]BOP!#REF!,[34]BOP!$79:$79,[34]BOP!$81:$88,[34]BOP!#REF!</definedName>
    <definedName name="Z_C21FAE8E_013A_11D2_98BD_00C04FC96ABD_.wvu.Rows" hidden="1">[34]BOP!$36:$36,[34]BOP!$44:$44,[34]BOP!$59:$59,[34]BOP!#REF!,[34]BOP!#REF!,[34]BOP!$79:$79,[34]BOP!$81:$88,[34]BOP!#REF!</definedName>
    <definedName name="Z_C21FAE90_013A_11D2_98BD_00C04FC96ABD_.wvu.Rows" localSheetId="7" hidden="1">[34]BOP!$36:$36,[34]BOP!$44:$44,[34]BOP!$59:$59,[34]BOP!#REF!,[34]BOP!#REF!,[34]BOP!$79:$79,[34]BOP!$81:$88,[34]BOP!#REF!,[34]BOP!#REF!</definedName>
    <definedName name="Z_C21FAE90_013A_11D2_98BD_00C04FC96ABD_.wvu.Rows" localSheetId="3" hidden="1">[34]BOP!$36:$36,[34]BOP!$44:$44,[34]BOP!$59:$59,[34]BOP!#REF!,[34]BOP!#REF!,[34]BOP!$79:$79,[34]BOP!$81:$88,[34]BOP!#REF!,[34]BOP!#REF!</definedName>
    <definedName name="Z_C21FAE90_013A_11D2_98BD_00C04FC96ABD_.wvu.Rows" hidden="1">[34]BOP!$36:$36,[34]BOP!$44:$44,[34]BOP!$59:$59,[34]BOP!#REF!,[34]BOP!#REF!,[34]BOP!$79:$79,[34]BOP!$81:$88,[34]BOP!#REF!,[34]BOP!#REF!</definedName>
    <definedName name="Z_C21FAE91_013A_11D2_98BD_00C04FC96ABD_.wvu.Rows" localSheetId="7" hidden="1">[34]BOP!$36:$36,[34]BOP!$44:$44,[34]BOP!$59:$59,[34]BOP!#REF!,[34]BOP!#REF!,[34]BOP!$79:$79,[34]BOP!$81:$88,[34]BOP!#REF!,[34]BOP!#REF!</definedName>
    <definedName name="Z_C21FAE91_013A_11D2_98BD_00C04FC96ABD_.wvu.Rows" localSheetId="3" hidden="1">[34]BOP!$36:$36,[34]BOP!$44:$44,[34]BOP!$59:$59,[34]BOP!#REF!,[34]BOP!#REF!,[34]BOP!$79:$79,[34]BOP!$81:$88,[34]BOP!#REF!,[34]BOP!#REF!</definedName>
    <definedName name="Z_C21FAE91_013A_11D2_98BD_00C04FC96ABD_.wvu.Rows" hidden="1">[34]BOP!$36:$36,[34]BOP!$44:$44,[34]BOP!$59:$59,[34]BOP!#REF!,[34]BOP!#REF!,[34]BOP!$79:$79,[34]BOP!$81:$88,[34]BOP!#REF!,[34]BOP!#REF!</definedName>
    <definedName name="Z_C21FAE92_013A_11D2_98BD_00C04FC96ABD_.wvu.Rows" localSheetId="7" hidden="1">[34]BOP!$36:$36,[34]BOP!$44:$44,[34]BOP!$59:$59,[34]BOP!#REF!,[34]BOP!#REF!,[34]BOP!$79:$79</definedName>
    <definedName name="Z_C21FAE92_013A_11D2_98BD_00C04FC96ABD_.wvu.Rows" localSheetId="3" hidden="1">[34]BOP!$36:$36,[34]BOP!$44:$44,[34]BOP!$59:$59,[34]BOP!#REF!,[34]BOP!#REF!,[34]BOP!$79:$79</definedName>
    <definedName name="Z_C21FAE92_013A_11D2_98BD_00C04FC96ABD_.wvu.Rows" hidden="1">[34]BOP!$36:$36,[34]BOP!$44:$44,[34]BOP!$59:$59,[34]BOP!#REF!,[34]BOP!#REF!,[34]BOP!$79:$79</definedName>
    <definedName name="Z_CF25EF4A_FFAB_11D1_98B7_00C04FC96ABD_.wvu.Rows" localSheetId="7" hidden="1">[34]BOP!$36:$36,[34]BOP!$44:$44,[34]BOP!$59:$59,[34]BOP!#REF!,[34]BOP!#REF!,[34]BOP!$81:$88</definedName>
    <definedName name="Z_CF25EF4A_FFAB_11D1_98B7_00C04FC96ABD_.wvu.Rows" localSheetId="3" hidden="1">[34]BOP!$36:$36,[34]BOP!$44:$44,[34]BOP!$59:$59,[34]BOP!#REF!,[34]BOP!#REF!,[34]BOP!$81:$88</definedName>
    <definedName name="Z_CF25EF4A_FFAB_11D1_98B7_00C04FC96ABD_.wvu.Rows" hidden="1">[34]BOP!$36:$36,[34]BOP!$44:$44,[34]BOP!$59:$59,[34]BOP!#REF!,[34]BOP!#REF!,[34]BOP!$81:$88</definedName>
    <definedName name="Z_CF25EF4B_FFAB_11D1_98B7_00C04FC96ABD_.wvu.Rows" localSheetId="7" hidden="1">[34]BOP!$36:$36,[34]BOP!$44:$44,[34]BOP!$59:$59,[34]BOP!#REF!,[34]BOP!#REF!,[34]BOP!$81:$88</definedName>
    <definedName name="Z_CF25EF4B_FFAB_11D1_98B7_00C04FC96ABD_.wvu.Rows" localSheetId="3" hidden="1">[34]BOP!$36:$36,[34]BOP!$44:$44,[34]BOP!$59:$59,[34]BOP!#REF!,[34]BOP!#REF!,[34]BOP!$81:$88</definedName>
    <definedName name="Z_CF25EF4B_FFAB_11D1_98B7_00C04FC96ABD_.wvu.Rows" hidden="1">[34]BOP!$36:$36,[34]BOP!$44:$44,[34]BOP!$59:$59,[34]BOP!#REF!,[34]BOP!#REF!,[34]BOP!$81:$88</definedName>
    <definedName name="Z_CF25EF4C_FFAB_11D1_98B7_00C04FC96ABD_.wvu.Rows" localSheetId="7" hidden="1">[34]BOP!$36:$36,[34]BOP!$44:$44,[34]BOP!$59:$59,[34]BOP!#REF!,[34]BOP!#REF!,[34]BOP!$81:$88</definedName>
    <definedName name="Z_CF25EF4C_FFAB_11D1_98B7_00C04FC96ABD_.wvu.Rows" localSheetId="3" hidden="1">[34]BOP!$36:$36,[34]BOP!$44:$44,[34]BOP!$59:$59,[34]BOP!#REF!,[34]BOP!#REF!,[34]BOP!$81:$88</definedName>
    <definedName name="Z_CF25EF4C_FFAB_11D1_98B7_00C04FC96ABD_.wvu.Rows" hidden="1">[34]BOP!$36:$36,[34]BOP!$44:$44,[34]BOP!$59:$59,[34]BOP!#REF!,[34]BOP!#REF!,[34]BOP!$81:$88</definedName>
    <definedName name="Z_CF25EF4D_FFAB_11D1_98B7_00C04FC96ABD_.wvu.Rows" localSheetId="7" hidden="1">[34]BOP!$36:$36,[34]BOP!$44:$44,[34]BOP!$59:$59,[34]BOP!#REF!,[34]BOP!#REF!,[34]BOP!$81:$88</definedName>
    <definedName name="Z_CF25EF4D_FFAB_11D1_98B7_00C04FC96ABD_.wvu.Rows" localSheetId="3" hidden="1">[34]BOP!$36:$36,[34]BOP!$44:$44,[34]BOP!$59:$59,[34]BOP!#REF!,[34]BOP!#REF!,[34]BOP!$81:$88</definedName>
    <definedName name="Z_CF25EF4D_FFAB_11D1_98B7_00C04FC96ABD_.wvu.Rows" hidden="1">[34]BOP!$36:$36,[34]BOP!$44:$44,[34]BOP!$59:$59,[34]BOP!#REF!,[34]BOP!#REF!,[34]BOP!$81:$88</definedName>
    <definedName name="Z_CF25EF4E_FFAB_11D1_98B7_00C04FC96ABD_.wvu.Rows" localSheetId="7" hidden="1">[34]BOP!$36:$36,[34]BOP!$44:$44,[34]BOP!$59:$59,[34]BOP!#REF!,[34]BOP!#REF!,[34]BOP!$79:$79,[34]BOP!$81:$88,[34]BOP!#REF!</definedName>
    <definedName name="Z_CF25EF4E_FFAB_11D1_98B7_00C04FC96ABD_.wvu.Rows" localSheetId="3" hidden="1">[34]BOP!$36:$36,[34]BOP!$44:$44,[34]BOP!$59:$59,[34]BOP!#REF!,[34]BOP!#REF!,[34]BOP!$79:$79,[34]BOP!$81:$88,[34]BOP!#REF!</definedName>
    <definedName name="Z_CF25EF4E_FFAB_11D1_98B7_00C04FC96ABD_.wvu.Rows" hidden="1">[34]BOP!$36:$36,[34]BOP!$44:$44,[34]BOP!$59:$59,[34]BOP!#REF!,[34]BOP!#REF!,[34]BOP!$79:$79,[34]BOP!$81:$88,[34]BOP!#REF!</definedName>
    <definedName name="Z_CF25EF4F_FFAB_11D1_98B7_00C04FC96ABD_.wvu.Rows" localSheetId="7" hidden="1">[34]BOP!$36:$36,[34]BOP!$44:$44,[34]BOP!$59:$59,[34]BOP!#REF!,[34]BOP!#REF!,[34]BOP!$79:$79,[34]BOP!$81:$88</definedName>
    <definedName name="Z_CF25EF4F_FFAB_11D1_98B7_00C04FC96ABD_.wvu.Rows" localSheetId="3" hidden="1">[34]BOP!$36:$36,[34]BOP!$44:$44,[34]BOP!$59:$59,[34]BOP!#REF!,[34]BOP!#REF!,[34]BOP!$79:$79,[34]BOP!$81:$88</definedName>
    <definedName name="Z_CF25EF4F_FFAB_11D1_98B7_00C04FC96ABD_.wvu.Rows" hidden="1">[34]BOP!$36:$36,[34]BOP!$44:$44,[34]BOP!$59:$59,[34]BOP!#REF!,[34]BOP!#REF!,[34]BOP!$79:$79,[34]BOP!$81:$88</definedName>
    <definedName name="Z_CF25EF50_FFAB_11D1_98B7_00C04FC96ABD_.wvu.Rows" localSheetId="7" hidden="1">[34]BOP!$36:$36,[34]BOP!$44:$44,[34]BOP!$59:$59,[34]BOP!#REF!,[34]BOP!#REF!,[34]BOP!$79:$79,[34]BOP!#REF!</definedName>
    <definedName name="Z_CF25EF50_FFAB_11D1_98B7_00C04FC96ABD_.wvu.Rows" localSheetId="3" hidden="1">[34]BOP!$36:$36,[34]BOP!$44:$44,[34]BOP!$59:$59,[34]BOP!#REF!,[34]BOP!#REF!,[34]BOP!$79:$79,[34]BOP!#REF!</definedName>
    <definedName name="Z_CF25EF50_FFAB_11D1_98B7_00C04FC96ABD_.wvu.Rows" hidden="1">[34]BOP!$36:$36,[34]BOP!$44:$44,[34]BOP!$59:$59,[34]BOP!#REF!,[34]BOP!#REF!,[34]BOP!$79:$79,[34]BOP!#REF!</definedName>
    <definedName name="Z_CF25EF51_FFAB_11D1_98B7_00C04FC96ABD_.wvu.Rows" localSheetId="7" hidden="1">[34]BOP!$36:$36,[34]BOP!$44:$44,[34]BOP!$59:$59,[34]BOP!#REF!,[34]BOP!#REF!,[34]BOP!$79:$79,[34]BOP!$81:$88,[34]BOP!#REF!</definedName>
    <definedName name="Z_CF25EF51_FFAB_11D1_98B7_00C04FC96ABD_.wvu.Rows" localSheetId="3" hidden="1">[34]BOP!$36:$36,[34]BOP!$44:$44,[34]BOP!$59:$59,[34]BOP!#REF!,[34]BOP!#REF!,[34]BOP!$79:$79,[34]BOP!$81:$88,[34]BOP!#REF!</definedName>
    <definedName name="Z_CF25EF51_FFAB_11D1_98B7_00C04FC96ABD_.wvu.Rows" hidden="1">[34]BOP!$36:$36,[34]BOP!$44:$44,[34]BOP!$59:$59,[34]BOP!#REF!,[34]BOP!#REF!,[34]BOP!$79:$79,[34]BOP!$81:$88,[34]BOP!#REF!</definedName>
    <definedName name="Z_CF25EF52_FFAB_11D1_98B7_00C04FC96ABD_.wvu.Rows" localSheetId="7" hidden="1">[34]BOP!$36:$36,[34]BOP!$44:$44,[34]BOP!$59:$59,[34]BOP!#REF!,[34]BOP!#REF!,[34]BOP!$79:$79,[34]BOP!$81:$88,[34]BOP!#REF!</definedName>
    <definedName name="Z_CF25EF52_FFAB_11D1_98B7_00C04FC96ABD_.wvu.Rows" localSheetId="3" hidden="1">[34]BOP!$36:$36,[34]BOP!$44:$44,[34]BOP!$59:$59,[34]BOP!#REF!,[34]BOP!#REF!,[34]BOP!$79:$79,[34]BOP!$81:$88,[34]BOP!#REF!</definedName>
    <definedName name="Z_CF25EF52_FFAB_11D1_98B7_00C04FC96ABD_.wvu.Rows" hidden="1">[34]BOP!$36:$36,[34]BOP!$44:$44,[34]BOP!$59:$59,[34]BOP!#REF!,[34]BOP!#REF!,[34]BOP!$79:$79,[34]BOP!$81:$88,[34]BOP!#REF!</definedName>
    <definedName name="Z_CF25EF53_FFAB_11D1_98B7_00C04FC96ABD_.wvu.Rows" localSheetId="7" hidden="1">[34]BOP!$36:$36,[34]BOP!$44:$44,[34]BOP!$59:$59,[34]BOP!#REF!,[34]BOP!#REF!,[34]BOP!$79:$79,[34]BOP!$81:$88,[34]BOP!#REF!</definedName>
    <definedName name="Z_CF25EF53_FFAB_11D1_98B7_00C04FC96ABD_.wvu.Rows" localSheetId="3" hidden="1">[34]BOP!$36:$36,[34]BOP!$44:$44,[34]BOP!$59:$59,[34]BOP!#REF!,[34]BOP!#REF!,[34]BOP!$79:$79,[34]BOP!$81:$88,[34]BOP!#REF!</definedName>
    <definedName name="Z_CF25EF53_FFAB_11D1_98B7_00C04FC96ABD_.wvu.Rows" hidden="1">[34]BOP!$36:$36,[34]BOP!$44:$44,[34]BOP!$59:$59,[34]BOP!#REF!,[34]BOP!#REF!,[34]BOP!$79:$79,[34]BOP!$81:$88,[34]BOP!#REF!</definedName>
    <definedName name="Z_CF25EF55_FFAB_11D1_98B7_00C04FC96ABD_.wvu.Rows" localSheetId="7" hidden="1">[34]BOP!$36:$36,[34]BOP!$44:$44,[34]BOP!$59:$59,[34]BOP!#REF!,[34]BOP!#REF!,[34]BOP!$79:$79,[34]BOP!$81:$88,[34]BOP!#REF!,[34]BOP!#REF!</definedName>
    <definedName name="Z_CF25EF55_FFAB_11D1_98B7_00C04FC96ABD_.wvu.Rows" localSheetId="3" hidden="1">[34]BOP!$36:$36,[34]BOP!$44:$44,[34]BOP!$59:$59,[34]BOP!#REF!,[34]BOP!#REF!,[34]BOP!$79:$79,[34]BOP!$81:$88,[34]BOP!#REF!,[34]BOP!#REF!</definedName>
    <definedName name="Z_CF25EF55_FFAB_11D1_98B7_00C04FC96ABD_.wvu.Rows" hidden="1">[34]BOP!$36:$36,[34]BOP!$44:$44,[34]BOP!$59:$59,[34]BOP!#REF!,[34]BOP!#REF!,[34]BOP!$79:$79,[34]BOP!$81:$88,[34]BOP!#REF!,[34]BOP!#REF!</definedName>
    <definedName name="Z_CF25EF56_FFAB_11D1_98B7_00C04FC96ABD_.wvu.Rows" localSheetId="7" hidden="1">[34]BOP!$36:$36,[34]BOP!$44:$44,[34]BOP!$59:$59,[34]BOP!#REF!,[34]BOP!#REF!,[34]BOP!$79:$79,[34]BOP!$81:$88,[34]BOP!#REF!,[34]BOP!#REF!</definedName>
    <definedName name="Z_CF25EF56_FFAB_11D1_98B7_00C04FC96ABD_.wvu.Rows" localSheetId="3" hidden="1">[34]BOP!$36:$36,[34]BOP!$44:$44,[34]BOP!$59:$59,[34]BOP!#REF!,[34]BOP!#REF!,[34]BOP!$79:$79,[34]BOP!$81:$88,[34]BOP!#REF!,[34]BOP!#REF!</definedName>
    <definedName name="Z_CF25EF56_FFAB_11D1_98B7_00C04FC96ABD_.wvu.Rows" hidden="1">[34]BOP!$36:$36,[34]BOP!$44:$44,[34]BOP!$59:$59,[34]BOP!#REF!,[34]BOP!#REF!,[34]BOP!$79:$79,[34]BOP!$81:$88,[34]BOP!#REF!,[34]BOP!#REF!</definedName>
    <definedName name="Z_CF25EF57_FFAB_11D1_98B7_00C04FC96ABD_.wvu.Rows" localSheetId="7" hidden="1">[34]BOP!$36:$36,[34]BOP!$44:$44,[34]BOP!$59:$59,[34]BOP!#REF!,[34]BOP!#REF!,[34]BOP!$79:$79</definedName>
    <definedName name="Z_CF25EF57_FFAB_11D1_98B7_00C04FC96ABD_.wvu.Rows" localSheetId="3" hidden="1">[34]BOP!$36:$36,[34]BOP!$44:$44,[34]BOP!$59:$59,[34]BOP!#REF!,[34]BOP!#REF!,[34]BOP!$79:$79</definedName>
    <definedName name="Z_CF25EF57_FFAB_11D1_98B7_00C04FC96ABD_.wvu.Rows" hidden="1">[34]BOP!$36:$36,[34]BOP!$44:$44,[34]BOP!$59:$59,[34]BOP!#REF!,[34]BOP!#REF!,[34]BOP!$79:$79</definedName>
    <definedName name="Z_E6B74681_BCE1_11D2_BFD1_00A02466506E_.wvu.PrintTitles" hidden="1">[56]SUMMARY!$B$1:$D$65536,[56]SUMMARY!$A$3:$IV$5</definedName>
    <definedName name="Z_EA8011E5_017A_11D2_98BD_00C04FC96ABD_.wvu.Rows" localSheetId="7" hidden="1">[34]BOP!$36:$36,[34]BOP!$44:$44,[34]BOP!$59:$59,[34]BOP!#REF!,[34]BOP!#REF!,[34]BOP!$79:$79,[34]BOP!$81:$88</definedName>
    <definedName name="Z_EA8011E5_017A_11D2_98BD_00C04FC96ABD_.wvu.Rows" localSheetId="3" hidden="1">[34]BOP!$36:$36,[34]BOP!$44:$44,[34]BOP!$59:$59,[34]BOP!#REF!,[34]BOP!#REF!,[34]BOP!$79:$79,[34]BOP!$81:$88</definedName>
    <definedName name="Z_EA8011E5_017A_11D2_98BD_00C04FC96ABD_.wvu.Rows" hidden="1">[34]BOP!$36:$36,[34]BOP!$44:$44,[34]BOP!$59:$59,[34]BOP!#REF!,[34]BOP!#REF!,[34]BOP!$79:$79,[34]BOP!$81:$88</definedName>
    <definedName name="Z_EA8011E6_017A_11D2_98BD_00C04FC96ABD_.wvu.Rows" localSheetId="7" hidden="1">[34]BOP!$36:$36,[34]BOP!$44:$44,[34]BOP!$59:$59,[34]BOP!#REF!,[34]BOP!#REF!,[34]BOP!$79:$79,[34]BOP!#REF!</definedName>
    <definedName name="Z_EA8011E6_017A_11D2_98BD_00C04FC96ABD_.wvu.Rows" localSheetId="3" hidden="1">[34]BOP!$36:$36,[34]BOP!$44:$44,[34]BOP!$59:$59,[34]BOP!#REF!,[34]BOP!#REF!,[34]BOP!$79:$79,[34]BOP!#REF!</definedName>
    <definedName name="Z_EA8011E6_017A_11D2_98BD_00C04FC96ABD_.wvu.Rows" hidden="1">[34]BOP!$36:$36,[34]BOP!$44:$44,[34]BOP!$59:$59,[34]BOP!#REF!,[34]BOP!#REF!,[34]BOP!$79:$79,[34]BOP!#REF!</definedName>
    <definedName name="Z_EA8011E9_017A_11D2_98BD_00C04FC96ABD_.wvu.Rows" localSheetId="7" hidden="1">[34]BOP!$36:$36,[34]BOP!$44:$44,[34]BOP!$59:$59,[34]BOP!#REF!,[34]BOP!#REF!,[34]BOP!$79:$79,[34]BOP!$81:$88,[34]BOP!#REF!</definedName>
    <definedName name="Z_EA8011E9_017A_11D2_98BD_00C04FC96ABD_.wvu.Rows" localSheetId="3" hidden="1">[34]BOP!$36:$36,[34]BOP!$44:$44,[34]BOP!$59:$59,[34]BOP!#REF!,[34]BOP!#REF!,[34]BOP!$79:$79,[34]BOP!$81:$88,[34]BOP!#REF!</definedName>
    <definedName name="Z_EA8011E9_017A_11D2_98BD_00C04FC96ABD_.wvu.Rows" hidden="1">[34]BOP!$36:$36,[34]BOP!$44:$44,[34]BOP!$59:$59,[34]BOP!#REF!,[34]BOP!#REF!,[34]BOP!$79:$79,[34]BOP!$81:$88,[34]BOP!#REF!</definedName>
    <definedName name="Z_EA8011EC_017A_11D2_98BD_00C04FC96ABD_.wvu.Rows" localSheetId="7" hidden="1">[34]BOP!$36:$36,[34]BOP!$44:$44,[34]BOP!$59:$59,[34]BOP!#REF!,[34]BOP!#REF!,[34]BOP!$79:$79,[34]BOP!$81:$88,[34]BOP!#REF!,[34]BOP!#REF!</definedName>
    <definedName name="Z_EA8011EC_017A_11D2_98BD_00C04FC96ABD_.wvu.Rows" localSheetId="3" hidden="1">[34]BOP!$36:$36,[34]BOP!$44:$44,[34]BOP!$59:$59,[34]BOP!#REF!,[34]BOP!#REF!,[34]BOP!$79:$79,[34]BOP!$81:$88,[34]BOP!#REF!,[34]BOP!#REF!</definedName>
    <definedName name="Z_EA8011EC_017A_11D2_98BD_00C04FC96ABD_.wvu.Rows" hidden="1">[34]BOP!$36:$36,[34]BOP!$44:$44,[34]BOP!$59:$59,[34]BOP!#REF!,[34]BOP!#REF!,[34]BOP!$79:$79,[34]BOP!$81:$88,[34]BOP!#REF!,[34]BOP!#REF!</definedName>
    <definedName name="Z_EA86CE3A_00A2_11D2_98BC_00C04FC96ABD_.wvu.Rows" localSheetId="7" hidden="1">[34]BOP!$36:$36,[34]BOP!$44:$44,[34]BOP!$59:$59,[34]BOP!#REF!,[34]BOP!#REF!,[34]BOP!$81:$88</definedName>
    <definedName name="Z_EA86CE3A_00A2_11D2_98BC_00C04FC96ABD_.wvu.Rows" localSheetId="3" hidden="1">[34]BOP!$36:$36,[34]BOP!$44:$44,[34]BOP!$59:$59,[34]BOP!#REF!,[34]BOP!#REF!,[34]BOP!$81:$88</definedName>
    <definedName name="Z_EA86CE3A_00A2_11D2_98BC_00C04FC96ABD_.wvu.Rows" hidden="1">[34]BOP!$36:$36,[34]BOP!$44:$44,[34]BOP!$59:$59,[34]BOP!#REF!,[34]BOP!#REF!,[34]BOP!$81:$88</definedName>
    <definedName name="Z_EA86CE3B_00A2_11D2_98BC_00C04FC96ABD_.wvu.Rows" localSheetId="7" hidden="1">[34]BOP!$36:$36,[34]BOP!$44:$44,[34]BOP!$59:$59,[34]BOP!#REF!,[34]BOP!#REF!,[34]BOP!$81:$88</definedName>
    <definedName name="Z_EA86CE3B_00A2_11D2_98BC_00C04FC96ABD_.wvu.Rows" localSheetId="3" hidden="1">[34]BOP!$36:$36,[34]BOP!$44:$44,[34]BOP!$59:$59,[34]BOP!#REF!,[34]BOP!#REF!,[34]BOP!$81:$88</definedName>
    <definedName name="Z_EA86CE3B_00A2_11D2_98BC_00C04FC96ABD_.wvu.Rows" hidden="1">[34]BOP!$36:$36,[34]BOP!$44:$44,[34]BOP!$59:$59,[34]BOP!#REF!,[34]BOP!#REF!,[34]BOP!$81:$88</definedName>
    <definedName name="Z_EA86CE3C_00A2_11D2_98BC_00C04FC96ABD_.wvu.Rows" localSheetId="7" hidden="1">[34]BOP!$36:$36,[34]BOP!$44:$44,[34]BOP!$59:$59,[34]BOP!#REF!,[34]BOP!#REF!,[34]BOP!$81:$88</definedName>
    <definedName name="Z_EA86CE3C_00A2_11D2_98BC_00C04FC96ABD_.wvu.Rows" localSheetId="3" hidden="1">[34]BOP!$36:$36,[34]BOP!$44:$44,[34]BOP!$59:$59,[34]BOP!#REF!,[34]BOP!#REF!,[34]BOP!$81:$88</definedName>
    <definedName name="Z_EA86CE3C_00A2_11D2_98BC_00C04FC96ABD_.wvu.Rows" hidden="1">[34]BOP!$36:$36,[34]BOP!$44:$44,[34]BOP!$59:$59,[34]BOP!#REF!,[34]BOP!#REF!,[34]BOP!$81:$88</definedName>
    <definedName name="Z_EA86CE3D_00A2_11D2_98BC_00C04FC96ABD_.wvu.Rows" localSheetId="7" hidden="1">[34]BOP!$36:$36,[34]BOP!$44:$44,[34]BOP!$59:$59,[34]BOP!#REF!,[34]BOP!#REF!,[34]BOP!$81:$88</definedName>
    <definedName name="Z_EA86CE3D_00A2_11D2_98BC_00C04FC96ABD_.wvu.Rows" localSheetId="3" hidden="1">[34]BOP!$36:$36,[34]BOP!$44:$44,[34]BOP!$59:$59,[34]BOP!#REF!,[34]BOP!#REF!,[34]BOP!$81:$88</definedName>
    <definedName name="Z_EA86CE3D_00A2_11D2_98BC_00C04FC96ABD_.wvu.Rows" hidden="1">[34]BOP!$36:$36,[34]BOP!$44:$44,[34]BOP!$59:$59,[34]BOP!#REF!,[34]BOP!#REF!,[34]BOP!$81:$88</definedName>
    <definedName name="Z_EA86CE3E_00A2_11D2_98BC_00C04FC96ABD_.wvu.Rows" localSheetId="7" hidden="1">[34]BOP!$36:$36,[34]BOP!$44:$44,[34]BOP!$59:$59,[34]BOP!#REF!,[34]BOP!#REF!,[34]BOP!$79:$79,[34]BOP!$81:$88,[34]BOP!#REF!</definedName>
    <definedName name="Z_EA86CE3E_00A2_11D2_98BC_00C04FC96ABD_.wvu.Rows" localSheetId="3" hidden="1">[34]BOP!$36:$36,[34]BOP!$44:$44,[34]BOP!$59:$59,[34]BOP!#REF!,[34]BOP!#REF!,[34]BOP!$79:$79,[34]BOP!$81:$88,[34]BOP!#REF!</definedName>
    <definedName name="Z_EA86CE3E_00A2_11D2_98BC_00C04FC96ABD_.wvu.Rows" hidden="1">[34]BOP!$36:$36,[34]BOP!$44:$44,[34]BOP!$59:$59,[34]BOP!#REF!,[34]BOP!#REF!,[34]BOP!$79:$79,[34]BOP!$81:$88,[34]BOP!#REF!</definedName>
    <definedName name="Z_EA86CE3F_00A2_11D2_98BC_00C04FC96ABD_.wvu.Rows" localSheetId="7" hidden="1">[34]BOP!$36:$36,[34]BOP!$44:$44,[34]BOP!$59:$59,[34]BOP!#REF!,[34]BOP!#REF!,[34]BOP!$79:$79,[34]BOP!$81:$88</definedName>
    <definedName name="Z_EA86CE3F_00A2_11D2_98BC_00C04FC96ABD_.wvu.Rows" localSheetId="3" hidden="1">[34]BOP!$36:$36,[34]BOP!$44:$44,[34]BOP!$59:$59,[34]BOP!#REF!,[34]BOP!#REF!,[34]BOP!$79:$79,[34]BOP!$81:$88</definedName>
    <definedName name="Z_EA86CE3F_00A2_11D2_98BC_00C04FC96ABD_.wvu.Rows" hidden="1">[34]BOP!$36:$36,[34]BOP!$44:$44,[34]BOP!$59:$59,[34]BOP!#REF!,[34]BOP!#REF!,[34]BOP!$79:$79,[34]BOP!$81:$88</definedName>
    <definedName name="Z_EA86CE40_00A2_11D2_98BC_00C04FC96ABD_.wvu.Rows" localSheetId="7" hidden="1">[34]BOP!$36:$36,[34]BOP!$44:$44,[34]BOP!$59:$59,[34]BOP!#REF!,[34]BOP!#REF!,[34]BOP!$79:$79,[34]BOP!#REF!</definedName>
    <definedName name="Z_EA86CE40_00A2_11D2_98BC_00C04FC96ABD_.wvu.Rows" localSheetId="3" hidden="1">[34]BOP!$36:$36,[34]BOP!$44:$44,[34]BOP!$59:$59,[34]BOP!#REF!,[34]BOP!#REF!,[34]BOP!$79:$79,[34]BOP!#REF!</definedName>
    <definedName name="Z_EA86CE40_00A2_11D2_98BC_00C04FC96ABD_.wvu.Rows" hidden="1">[34]BOP!$36:$36,[34]BOP!$44:$44,[34]BOP!$59:$59,[34]BOP!#REF!,[34]BOP!#REF!,[34]BOP!$79:$79,[34]BOP!#REF!</definedName>
    <definedName name="Z_EA86CE41_00A2_11D2_98BC_00C04FC96ABD_.wvu.Rows" localSheetId="7" hidden="1">[34]BOP!$36:$36,[34]BOP!$44:$44,[34]BOP!$59:$59,[34]BOP!#REF!,[34]BOP!#REF!,[34]BOP!$79:$79,[34]BOP!$81:$88,[34]BOP!#REF!</definedName>
    <definedName name="Z_EA86CE41_00A2_11D2_98BC_00C04FC96ABD_.wvu.Rows" localSheetId="3" hidden="1">[34]BOP!$36:$36,[34]BOP!$44:$44,[34]BOP!$59:$59,[34]BOP!#REF!,[34]BOP!#REF!,[34]BOP!$79:$79,[34]BOP!$81:$88,[34]BOP!#REF!</definedName>
    <definedName name="Z_EA86CE41_00A2_11D2_98BC_00C04FC96ABD_.wvu.Rows" hidden="1">[34]BOP!$36:$36,[34]BOP!$44:$44,[34]BOP!$59:$59,[34]BOP!#REF!,[34]BOP!#REF!,[34]BOP!$79:$79,[34]BOP!$81:$88,[34]BOP!#REF!</definedName>
    <definedName name="Z_EA86CE42_00A2_11D2_98BC_00C04FC96ABD_.wvu.Rows" localSheetId="7" hidden="1">[34]BOP!$36:$36,[34]BOP!$44:$44,[34]BOP!$59:$59,[34]BOP!#REF!,[34]BOP!#REF!,[34]BOP!$79:$79,[34]BOP!$81:$88,[34]BOP!#REF!</definedName>
    <definedName name="Z_EA86CE42_00A2_11D2_98BC_00C04FC96ABD_.wvu.Rows" localSheetId="3" hidden="1">[34]BOP!$36:$36,[34]BOP!$44:$44,[34]BOP!$59:$59,[34]BOP!#REF!,[34]BOP!#REF!,[34]BOP!$79:$79,[34]BOP!$81:$88,[34]BOP!#REF!</definedName>
    <definedName name="Z_EA86CE42_00A2_11D2_98BC_00C04FC96ABD_.wvu.Rows" hidden="1">[34]BOP!$36:$36,[34]BOP!$44:$44,[34]BOP!$59:$59,[34]BOP!#REF!,[34]BOP!#REF!,[34]BOP!$79:$79,[34]BOP!$81:$88,[34]BOP!#REF!</definedName>
    <definedName name="Z_EA86CE43_00A2_11D2_98BC_00C04FC96ABD_.wvu.Rows" localSheetId="7" hidden="1">[34]BOP!$36:$36,[34]BOP!$44:$44,[34]BOP!$59:$59,[34]BOP!#REF!,[34]BOP!#REF!,[34]BOP!$79:$79,[34]BOP!$81:$88,[34]BOP!#REF!</definedName>
    <definedName name="Z_EA86CE43_00A2_11D2_98BC_00C04FC96ABD_.wvu.Rows" localSheetId="3" hidden="1">[34]BOP!$36:$36,[34]BOP!$44:$44,[34]BOP!$59:$59,[34]BOP!#REF!,[34]BOP!#REF!,[34]BOP!$79:$79,[34]BOP!$81:$88,[34]BOP!#REF!</definedName>
    <definedName name="Z_EA86CE43_00A2_11D2_98BC_00C04FC96ABD_.wvu.Rows" hidden="1">[34]BOP!$36:$36,[34]BOP!$44:$44,[34]BOP!$59:$59,[34]BOP!#REF!,[34]BOP!#REF!,[34]BOP!$79:$79,[34]BOP!$81:$88,[34]BOP!#REF!</definedName>
    <definedName name="Z_EA86CE45_00A2_11D2_98BC_00C04FC96ABD_.wvu.Rows" localSheetId="7" hidden="1">[34]BOP!$36:$36,[34]BOP!$44:$44,[34]BOP!$59:$59,[34]BOP!#REF!,[34]BOP!#REF!,[34]BOP!$79:$79,[34]BOP!$81:$88,[34]BOP!#REF!,[34]BOP!#REF!</definedName>
    <definedName name="Z_EA86CE45_00A2_11D2_98BC_00C04FC96ABD_.wvu.Rows" localSheetId="3" hidden="1">[34]BOP!$36:$36,[34]BOP!$44:$44,[34]BOP!$59:$59,[34]BOP!#REF!,[34]BOP!#REF!,[34]BOP!$79:$79,[34]BOP!$81:$88,[34]BOP!#REF!,[34]BOP!#REF!</definedName>
    <definedName name="Z_EA86CE45_00A2_11D2_98BC_00C04FC96ABD_.wvu.Rows" hidden="1">[34]BOP!$36:$36,[34]BOP!$44:$44,[34]BOP!$59:$59,[34]BOP!#REF!,[34]BOP!#REF!,[34]BOP!$79:$79,[34]BOP!$81:$88,[34]BOP!#REF!,[34]BOP!#REF!</definedName>
    <definedName name="Z_EA86CE46_00A2_11D2_98BC_00C04FC96ABD_.wvu.Rows" localSheetId="7" hidden="1">[34]BOP!$36:$36,[34]BOP!$44:$44,[34]BOP!$59:$59,[34]BOP!#REF!,[34]BOP!#REF!,[34]BOP!$79:$79,[34]BOP!$81:$88,[34]BOP!#REF!,[34]BOP!#REF!</definedName>
    <definedName name="Z_EA86CE46_00A2_11D2_98BC_00C04FC96ABD_.wvu.Rows" localSheetId="3" hidden="1">[34]BOP!$36:$36,[34]BOP!$44:$44,[34]BOP!$59:$59,[34]BOP!#REF!,[34]BOP!#REF!,[34]BOP!$79:$79,[34]BOP!$81:$88,[34]BOP!#REF!,[34]BOP!#REF!</definedName>
    <definedName name="Z_EA86CE46_00A2_11D2_98BC_00C04FC96ABD_.wvu.Rows" hidden="1">[34]BOP!$36:$36,[34]BOP!$44:$44,[34]BOP!$59:$59,[34]BOP!#REF!,[34]BOP!#REF!,[34]BOP!$79:$79,[34]BOP!$81:$88,[34]BOP!#REF!,[34]BOP!#REF!</definedName>
    <definedName name="Z_EA86CE47_00A2_11D2_98BC_00C04FC96ABD_.wvu.Rows" localSheetId="7" hidden="1">[34]BOP!$36:$36,[34]BOP!$44:$44,[34]BOP!$59:$59,[34]BOP!#REF!,[34]BOP!#REF!,[34]BOP!$79:$79</definedName>
    <definedName name="Z_EA86CE47_00A2_11D2_98BC_00C04FC96ABD_.wvu.Rows" localSheetId="3" hidden="1">[34]BOP!$36:$36,[34]BOP!$44:$44,[34]BOP!$59:$59,[34]BOP!#REF!,[34]BOP!#REF!,[34]BOP!$79:$79</definedName>
    <definedName name="Z_EA86CE47_00A2_11D2_98BC_00C04FC96ABD_.wvu.Rows" hidden="1">[34]BOP!$36:$36,[34]BOP!$44:$44,[34]BOP!$59:$59,[34]BOP!#REF!,[34]BOP!#REF!,[34]BOP!$79:$79</definedName>
    <definedName name="zz" localSheetId="7" hidden="1">{"Tab1",#N/A,FALSE,"P";"Tab2",#N/A,FALSE,"P"}</definedName>
    <definedName name="zz" localSheetId="1" hidden="1">{"Tab1",#N/A,FALSE,"P";"Tab2",#N/A,FALSE,"P"}</definedName>
    <definedName name="zz" hidden="1">{"Tab1",#N/A,FALSE,"P";"Tab2",#N/A,FALSE,"P"}</definedName>
    <definedName name="zzzzzzzz" localSheetId="7" hidden="1">[44]M!#REF!</definedName>
    <definedName name="zzzzzzzz" localSheetId="3" hidden="1">[44]M!#REF!</definedName>
    <definedName name="zzzzzzzz" hidden="1">[44]M!#REF!</definedName>
    <definedName name="α" localSheetId="1">#REF!</definedName>
    <definedName name="α" localSheetId="3">#REF!</definedName>
    <definedName name="α">#REF!</definedName>
    <definedName name="ΔΗΜΟΣ___ΠΕΡΙΦΕΡΕΙΑ___ΝΠΔΔ">[36]ΥΠΟΧΡΕΟΙ!$A$2:$A$853</definedName>
    <definedName name="εξωτ_98">'[58]ΕΠΙΤ-ΙΣΟΤ'!$B$5</definedName>
    <definedName name="ΝΠΙΔ">[36]ΥΠΟΧΡΕΟΙ!$C$2:$C$267</definedName>
    <definedName name="ΤΥΠΟΣ_ΠΡΟΫΠΟΛΟΓΙΣΜΟΥ">'7Α ΝΠΙΔ - ΟΤΑ'!$BG$3:$BG$7</definedName>
    <definedName name="Φορέας">#REF!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5" i="72" l="1"/>
  <c r="I642" i="72"/>
  <c r="H642" i="72"/>
  <c r="G642" i="72"/>
  <c r="F642" i="72"/>
  <c r="E642" i="72"/>
  <c r="D642" i="72"/>
  <c r="I641" i="72"/>
  <c r="H641" i="72"/>
  <c r="G641" i="72"/>
  <c r="F641" i="72"/>
  <c r="E641" i="72"/>
  <c r="D641" i="72"/>
  <c r="G640" i="72"/>
  <c r="I638" i="72"/>
  <c r="H638" i="72"/>
  <c r="G638" i="72"/>
  <c r="F638" i="72"/>
  <c r="E638" i="72"/>
  <c r="D638" i="72"/>
  <c r="I637" i="72"/>
  <c r="H637" i="72"/>
  <c r="G637" i="72"/>
  <c r="F637" i="72"/>
  <c r="E637" i="72"/>
  <c r="D637" i="72"/>
  <c r="I636" i="72"/>
  <c r="H636" i="72"/>
  <c r="G636" i="72"/>
  <c r="F636" i="72"/>
  <c r="E636" i="72"/>
  <c r="D636" i="72"/>
  <c r="I635" i="72"/>
  <c r="H635" i="72"/>
  <c r="G635" i="72"/>
  <c r="F635" i="72"/>
  <c r="E635" i="72"/>
  <c r="D635" i="72"/>
  <c r="I634" i="72"/>
  <c r="H634" i="72"/>
  <c r="G634" i="72"/>
  <c r="F634" i="72"/>
  <c r="E634" i="72"/>
  <c r="D634" i="72"/>
  <c r="I633" i="72"/>
  <c r="H633" i="72"/>
  <c r="G633" i="72"/>
  <c r="F633" i="72"/>
  <c r="E633" i="72"/>
  <c r="D633" i="72"/>
  <c r="I632" i="72"/>
  <c r="H632" i="72"/>
  <c r="G632" i="72"/>
  <c r="F632" i="72"/>
  <c r="E632" i="72"/>
  <c r="D632" i="72"/>
  <c r="I631" i="72"/>
  <c r="H631" i="72"/>
  <c r="G631" i="72"/>
  <c r="F631" i="72"/>
  <c r="E631" i="72"/>
  <c r="D631" i="72"/>
  <c r="I629" i="72"/>
  <c r="I643" i="72" s="1"/>
  <c r="H629" i="72"/>
  <c r="G629" i="72"/>
  <c r="F629" i="72"/>
  <c r="F640" i="72" s="1"/>
  <c r="E629" i="72"/>
  <c r="E640" i="72" s="1"/>
  <c r="D629" i="72"/>
  <c r="D643" i="72" s="1"/>
  <c r="I625" i="72"/>
  <c r="I627" i="72" s="1"/>
  <c r="H625" i="72"/>
  <c r="H627" i="72" s="1"/>
  <c r="G625" i="72"/>
  <c r="G627" i="72" s="1"/>
  <c r="F625" i="72"/>
  <c r="F627" i="72" s="1"/>
  <c r="E625" i="72"/>
  <c r="E627" i="72" s="1"/>
  <c r="D625" i="72"/>
  <c r="D627" i="72" s="1"/>
  <c r="I609" i="72"/>
  <c r="I611" i="72" s="1"/>
  <c r="H609" i="72"/>
  <c r="H611" i="72" s="1"/>
  <c r="G609" i="72"/>
  <c r="G611" i="72" s="1"/>
  <c r="F609" i="72"/>
  <c r="F611" i="72" s="1"/>
  <c r="E609" i="72"/>
  <c r="E611" i="72" s="1"/>
  <c r="D609" i="72"/>
  <c r="D611" i="72" s="1"/>
  <c r="I593" i="72"/>
  <c r="I595" i="72" s="1"/>
  <c r="H593" i="72"/>
  <c r="H595" i="72" s="1"/>
  <c r="G593" i="72"/>
  <c r="G595" i="72" s="1"/>
  <c r="F593" i="72"/>
  <c r="F595" i="72" s="1"/>
  <c r="E593" i="72"/>
  <c r="E595" i="72" s="1"/>
  <c r="D593" i="72"/>
  <c r="D595" i="72" s="1"/>
  <c r="I577" i="72"/>
  <c r="I579" i="72" s="1"/>
  <c r="H577" i="72"/>
  <c r="H579" i="72" s="1"/>
  <c r="G577" i="72"/>
  <c r="G579" i="72" s="1"/>
  <c r="F577" i="72"/>
  <c r="F579" i="72" s="1"/>
  <c r="E577" i="72"/>
  <c r="E579" i="72" s="1"/>
  <c r="D577" i="72"/>
  <c r="D579" i="72" s="1"/>
  <c r="I561" i="72"/>
  <c r="I563" i="72" s="1"/>
  <c r="H561" i="72"/>
  <c r="H563" i="72" s="1"/>
  <c r="G561" i="72"/>
  <c r="G563" i="72" s="1"/>
  <c r="F561" i="72"/>
  <c r="F563" i="72" s="1"/>
  <c r="E561" i="72"/>
  <c r="E563" i="72" s="1"/>
  <c r="D561" i="72"/>
  <c r="D563" i="72" s="1"/>
  <c r="I545" i="72"/>
  <c r="I547" i="72" s="1"/>
  <c r="H545" i="72"/>
  <c r="H547" i="72" s="1"/>
  <c r="G545" i="72"/>
  <c r="G547" i="72" s="1"/>
  <c r="F545" i="72"/>
  <c r="F547" i="72" s="1"/>
  <c r="E545" i="72"/>
  <c r="E547" i="72" s="1"/>
  <c r="D545" i="72"/>
  <c r="D547" i="72" s="1"/>
  <c r="I529" i="72"/>
  <c r="I531" i="72" s="1"/>
  <c r="H529" i="72"/>
  <c r="H531" i="72" s="1"/>
  <c r="G529" i="72"/>
  <c r="G531" i="72" s="1"/>
  <c r="F529" i="72"/>
  <c r="F531" i="72" s="1"/>
  <c r="E529" i="72"/>
  <c r="E531" i="72" s="1"/>
  <c r="D529" i="72"/>
  <c r="D531" i="72" s="1"/>
  <c r="I513" i="72"/>
  <c r="I515" i="72" s="1"/>
  <c r="H513" i="72"/>
  <c r="H515" i="72" s="1"/>
  <c r="G513" i="72"/>
  <c r="G515" i="72" s="1"/>
  <c r="F513" i="72"/>
  <c r="F515" i="72" s="1"/>
  <c r="E513" i="72"/>
  <c r="E515" i="72" s="1"/>
  <c r="D513" i="72"/>
  <c r="D515" i="72" s="1"/>
  <c r="I497" i="72"/>
  <c r="I499" i="72" s="1"/>
  <c r="H497" i="72"/>
  <c r="H499" i="72" s="1"/>
  <c r="G497" i="72"/>
  <c r="G499" i="72" s="1"/>
  <c r="F497" i="72"/>
  <c r="F499" i="72" s="1"/>
  <c r="E497" i="72"/>
  <c r="E499" i="72" s="1"/>
  <c r="D497" i="72"/>
  <c r="D499" i="72" s="1"/>
  <c r="I481" i="72"/>
  <c r="I483" i="72" s="1"/>
  <c r="H481" i="72"/>
  <c r="H483" i="72" s="1"/>
  <c r="G481" i="72"/>
  <c r="G483" i="72" s="1"/>
  <c r="F481" i="72"/>
  <c r="F483" i="72" s="1"/>
  <c r="E481" i="72"/>
  <c r="E483" i="72" s="1"/>
  <c r="D481" i="72"/>
  <c r="D483" i="72" s="1"/>
  <c r="I465" i="72"/>
  <c r="I467" i="72" s="1"/>
  <c r="H465" i="72"/>
  <c r="H467" i="72" s="1"/>
  <c r="G465" i="72"/>
  <c r="G467" i="72" s="1"/>
  <c r="F465" i="72"/>
  <c r="F467" i="72" s="1"/>
  <c r="E465" i="72"/>
  <c r="E467" i="72" s="1"/>
  <c r="D465" i="72"/>
  <c r="D467" i="72" s="1"/>
  <c r="I449" i="72"/>
  <c r="I451" i="72" s="1"/>
  <c r="H449" i="72"/>
  <c r="H451" i="72" s="1"/>
  <c r="G449" i="72"/>
  <c r="G451" i="72" s="1"/>
  <c r="F449" i="72"/>
  <c r="F451" i="72" s="1"/>
  <c r="E449" i="72"/>
  <c r="E451" i="72" s="1"/>
  <c r="D449" i="72"/>
  <c r="D451" i="72" s="1"/>
  <c r="I433" i="72"/>
  <c r="I435" i="72" s="1"/>
  <c r="H433" i="72"/>
  <c r="H435" i="72" s="1"/>
  <c r="G433" i="72"/>
  <c r="G435" i="72" s="1"/>
  <c r="F433" i="72"/>
  <c r="F435" i="72" s="1"/>
  <c r="E433" i="72"/>
  <c r="E435" i="72" s="1"/>
  <c r="D433" i="72"/>
  <c r="D435" i="72" s="1"/>
  <c r="I417" i="72"/>
  <c r="H417" i="72"/>
  <c r="G417" i="72"/>
  <c r="F417" i="72"/>
  <c r="E417" i="72"/>
  <c r="D417" i="72"/>
  <c r="I411" i="72"/>
  <c r="H411" i="72"/>
  <c r="G411" i="72"/>
  <c r="F411" i="72"/>
  <c r="E411" i="72"/>
  <c r="D411" i="72"/>
  <c r="I405" i="72"/>
  <c r="H405" i="72"/>
  <c r="G405" i="72"/>
  <c r="F405" i="72"/>
  <c r="E405" i="72"/>
  <c r="D405" i="72"/>
  <c r="I399" i="72"/>
  <c r="H399" i="72"/>
  <c r="G399" i="72"/>
  <c r="F399" i="72"/>
  <c r="E399" i="72"/>
  <c r="D399" i="72"/>
  <c r="I389" i="72"/>
  <c r="I391" i="72" s="1"/>
  <c r="H389" i="72"/>
  <c r="H391" i="72" s="1"/>
  <c r="G389" i="72"/>
  <c r="G391" i="72" s="1"/>
  <c r="F389" i="72"/>
  <c r="F391" i="72" s="1"/>
  <c r="E389" i="72"/>
  <c r="E391" i="72" s="1"/>
  <c r="D389" i="72"/>
  <c r="D391" i="72" s="1"/>
  <c r="I375" i="72"/>
  <c r="H375" i="72"/>
  <c r="G375" i="72"/>
  <c r="F375" i="72"/>
  <c r="E375" i="72"/>
  <c r="D375" i="72"/>
  <c r="I366" i="72"/>
  <c r="I368" i="72" s="1"/>
  <c r="H366" i="72"/>
  <c r="H368" i="72" s="1"/>
  <c r="G366" i="72"/>
  <c r="G368" i="72" s="1"/>
  <c r="F366" i="72"/>
  <c r="F368" i="72" s="1"/>
  <c r="E366" i="72"/>
  <c r="E368" i="72" s="1"/>
  <c r="D366" i="72"/>
  <c r="D368" i="72" s="1"/>
  <c r="I352" i="72"/>
  <c r="H352" i="72"/>
  <c r="G352" i="72"/>
  <c r="F352" i="72"/>
  <c r="E352" i="72"/>
  <c r="D352" i="72"/>
  <c r="I342" i="72"/>
  <c r="I344" i="72" s="1"/>
  <c r="H342" i="72"/>
  <c r="H344" i="72" s="1"/>
  <c r="G342" i="72"/>
  <c r="G344" i="72" s="1"/>
  <c r="F342" i="72"/>
  <c r="F344" i="72" s="1"/>
  <c r="E342" i="72"/>
  <c r="E344" i="72" s="1"/>
  <c r="D342" i="72"/>
  <c r="D344" i="72" s="1"/>
  <c r="I326" i="72"/>
  <c r="I328" i="72" s="1"/>
  <c r="H326" i="72"/>
  <c r="H328" i="72" s="1"/>
  <c r="G326" i="72"/>
  <c r="G328" i="72" s="1"/>
  <c r="F326" i="72"/>
  <c r="F328" i="72" s="1"/>
  <c r="E326" i="72"/>
  <c r="E328" i="72" s="1"/>
  <c r="D326" i="72"/>
  <c r="D328" i="72" s="1"/>
  <c r="I310" i="72"/>
  <c r="I312" i="72" s="1"/>
  <c r="H310" i="72"/>
  <c r="H312" i="72" s="1"/>
  <c r="G310" i="72"/>
  <c r="G312" i="72" s="1"/>
  <c r="F310" i="72"/>
  <c r="F312" i="72" s="1"/>
  <c r="E310" i="72"/>
  <c r="E312" i="72" s="1"/>
  <c r="D310" i="72"/>
  <c r="D312" i="72" s="1"/>
  <c r="I283" i="72"/>
  <c r="I644" i="72" s="1"/>
  <c r="H283" i="72"/>
  <c r="G283" i="72"/>
  <c r="F283" i="72"/>
  <c r="F644" i="72" s="1"/>
  <c r="E283" i="72"/>
  <c r="E294" i="72" s="1"/>
  <c r="D283" i="72"/>
  <c r="I282" i="72"/>
  <c r="H282" i="72"/>
  <c r="H294" i="72" s="1"/>
  <c r="G282" i="72"/>
  <c r="G294" i="72" s="1"/>
  <c r="F282" i="72"/>
  <c r="E282" i="72"/>
  <c r="D282" i="72"/>
  <c r="D294" i="72" s="1"/>
  <c r="I263" i="72"/>
  <c r="H263" i="72"/>
  <c r="G263" i="72"/>
  <c r="F263" i="72"/>
  <c r="E263" i="72"/>
  <c r="D263" i="72"/>
  <c r="I256" i="72"/>
  <c r="H256" i="72"/>
  <c r="G256" i="72"/>
  <c r="F256" i="72"/>
  <c r="E256" i="72"/>
  <c r="D256" i="72"/>
  <c r="I249" i="72"/>
  <c r="H249" i="72"/>
  <c r="G249" i="72"/>
  <c r="F249" i="72"/>
  <c r="E249" i="72"/>
  <c r="D249" i="72"/>
  <c r="I242" i="72"/>
  <c r="H242" i="72"/>
  <c r="G242" i="72"/>
  <c r="F242" i="72"/>
  <c r="E242" i="72"/>
  <c r="D242" i="72"/>
  <c r="I236" i="72"/>
  <c r="H236" i="72"/>
  <c r="G236" i="72"/>
  <c r="F236" i="72"/>
  <c r="E236" i="72"/>
  <c r="D236" i="72"/>
  <c r="I226" i="72"/>
  <c r="I228" i="72" s="1"/>
  <c r="H226" i="72"/>
  <c r="H228" i="72" s="1"/>
  <c r="G226" i="72"/>
  <c r="G228" i="72" s="1"/>
  <c r="F226" i="72"/>
  <c r="F228" i="72" s="1"/>
  <c r="E226" i="72"/>
  <c r="E228" i="72" s="1"/>
  <c r="D226" i="72"/>
  <c r="D228" i="72" s="1"/>
  <c r="I210" i="72"/>
  <c r="I212" i="72" s="1"/>
  <c r="H210" i="72"/>
  <c r="H212" i="72" s="1"/>
  <c r="G210" i="72"/>
  <c r="G212" i="72" s="1"/>
  <c r="F210" i="72"/>
  <c r="F212" i="72" s="1"/>
  <c r="E210" i="72"/>
  <c r="E212" i="72" s="1"/>
  <c r="D210" i="72"/>
  <c r="D212" i="72" s="1"/>
  <c r="I196" i="72"/>
  <c r="H196" i="72"/>
  <c r="G196" i="72"/>
  <c r="F196" i="72"/>
  <c r="E196" i="72"/>
  <c r="D196" i="72"/>
  <c r="I190" i="72"/>
  <c r="H190" i="72"/>
  <c r="G190" i="72"/>
  <c r="F190" i="72"/>
  <c r="E190" i="72"/>
  <c r="D190" i="72"/>
  <c r="I184" i="72"/>
  <c r="H184" i="72"/>
  <c r="G184" i="72"/>
  <c r="F184" i="72"/>
  <c r="E184" i="72"/>
  <c r="D184" i="72"/>
  <c r="G177" i="72"/>
  <c r="I175" i="72"/>
  <c r="I177" i="72" s="1"/>
  <c r="H175" i="72"/>
  <c r="H177" i="72" s="1"/>
  <c r="G175" i="72"/>
  <c r="F175" i="72"/>
  <c r="F177" i="72" s="1"/>
  <c r="E175" i="72"/>
  <c r="E177" i="72" s="1"/>
  <c r="D177" i="72"/>
  <c r="I161" i="72"/>
  <c r="H161" i="72"/>
  <c r="G161" i="72"/>
  <c r="F161" i="72"/>
  <c r="E161" i="72"/>
  <c r="D161" i="72"/>
  <c r="I155" i="72"/>
  <c r="H155" i="72"/>
  <c r="G155" i="72"/>
  <c r="F155" i="72"/>
  <c r="E155" i="72"/>
  <c r="D155" i="72"/>
  <c r="G148" i="72"/>
  <c r="I146" i="72"/>
  <c r="I148" i="72" s="1"/>
  <c r="H146" i="72"/>
  <c r="H148" i="72" s="1"/>
  <c r="G146" i="72"/>
  <c r="F146" i="72"/>
  <c r="F148" i="72" s="1"/>
  <c r="E146" i="72"/>
  <c r="E148" i="72" s="1"/>
  <c r="D146" i="72"/>
  <c r="D148" i="72" s="1"/>
  <c r="I130" i="72"/>
  <c r="I132" i="72" s="1"/>
  <c r="H130" i="72"/>
  <c r="H132" i="72" s="1"/>
  <c r="G130" i="72"/>
  <c r="G132" i="72" s="1"/>
  <c r="F130" i="72"/>
  <c r="F132" i="72" s="1"/>
  <c r="E130" i="72"/>
  <c r="E132" i="72" s="1"/>
  <c r="D130" i="72"/>
  <c r="D132" i="72" s="1"/>
  <c r="I114" i="72"/>
  <c r="H114" i="72"/>
  <c r="G114" i="72"/>
  <c r="G644" i="72" s="1"/>
  <c r="F114" i="72"/>
  <c r="E114" i="72"/>
  <c r="D114" i="72"/>
  <c r="I113" i="72"/>
  <c r="I116" i="72" s="1"/>
  <c r="H113" i="72"/>
  <c r="G113" i="72"/>
  <c r="G116" i="72" s="1"/>
  <c r="F113" i="72"/>
  <c r="F116" i="72" s="1"/>
  <c r="E113" i="72"/>
  <c r="D113" i="72"/>
  <c r="I94" i="72"/>
  <c r="I96" i="72" s="1"/>
  <c r="H94" i="72"/>
  <c r="H96" i="72" s="1"/>
  <c r="G94" i="72"/>
  <c r="G96" i="72" s="1"/>
  <c r="F94" i="72"/>
  <c r="F96" i="72" s="1"/>
  <c r="E94" i="72"/>
  <c r="E96" i="72" s="1"/>
  <c r="D94" i="72"/>
  <c r="D96" i="72" s="1"/>
  <c r="I78" i="72"/>
  <c r="H78" i="72"/>
  <c r="G78" i="72"/>
  <c r="F78" i="72"/>
  <c r="E78" i="72"/>
  <c r="D78" i="72"/>
  <c r="I72" i="72"/>
  <c r="H72" i="72"/>
  <c r="G72" i="72"/>
  <c r="F72" i="72"/>
  <c r="E72" i="72"/>
  <c r="D72" i="72"/>
  <c r="I66" i="72"/>
  <c r="H66" i="72"/>
  <c r="G66" i="72"/>
  <c r="F66" i="72"/>
  <c r="E66" i="72"/>
  <c r="D66" i="72"/>
  <c r="I59" i="72"/>
  <c r="I57" i="72"/>
  <c r="H57" i="72"/>
  <c r="H59" i="72" s="1"/>
  <c r="G57" i="72"/>
  <c r="G59" i="72" s="1"/>
  <c r="F57" i="72"/>
  <c r="F59" i="72" s="1"/>
  <c r="E57" i="72"/>
  <c r="E59" i="72" s="1"/>
  <c r="D57" i="72"/>
  <c r="D59" i="72" s="1"/>
  <c r="E43" i="72"/>
  <c r="I41" i="72"/>
  <c r="I43" i="72" s="1"/>
  <c r="H41" i="72"/>
  <c r="H43" i="72" s="1"/>
  <c r="G41" i="72"/>
  <c r="G43" i="72" s="1"/>
  <c r="F41" i="72"/>
  <c r="F43" i="72" s="1"/>
  <c r="E41" i="72"/>
  <c r="D41" i="72"/>
  <c r="D43" i="72" s="1"/>
  <c r="I27" i="72"/>
  <c r="G27" i="72"/>
  <c r="I25" i="72"/>
  <c r="H25" i="72"/>
  <c r="H27" i="72" s="1"/>
  <c r="G25" i="72"/>
  <c r="F25" i="72"/>
  <c r="F27" i="72" s="1"/>
  <c r="E25" i="72"/>
  <c r="E27" i="72" s="1"/>
  <c r="D25" i="72"/>
  <c r="D27" i="72" s="1"/>
  <c r="I18" i="72"/>
  <c r="I20" i="72" s="1"/>
  <c r="H18" i="72"/>
  <c r="H20" i="72" s="1"/>
  <c r="G18" i="72"/>
  <c r="G20" i="72" s="1"/>
  <c r="F18" i="72"/>
  <c r="F20" i="72" s="1"/>
  <c r="E18" i="72"/>
  <c r="E20" i="72" s="1"/>
  <c r="D18" i="72"/>
  <c r="D20" i="72" s="1"/>
  <c r="H643" i="72" l="1"/>
  <c r="D116" i="72"/>
  <c r="H116" i="72"/>
  <c r="I294" i="72"/>
  <c r="I645" i="72"/>
  <c r="E116" i="72"/>
  <c r="F294" i="72"/>
  <c r="D644" i="72"/>
  <c r="D645" i="72" s="1"/>
  <c r="H644" i="72"/>
  <c r="G643" i="72"/>
  <c r="G645" i="72" s="1"/>
  <c r="H640" i="72"/>
  <c r="F643" i="72"/>
  <c r="F645" i="72" s="1"/>
  <c r="E643" i="72"/>
  <c r="I640" i="72"/>
  <c r="D640" i="72"/>
  <c r="E644" i="72"/>
  <c r="J3" i="49"/>
  <c r="I3" i="49"/>
  <c r="H3" i="49"/>
  <c r="G3" i="49"/>
  <c r="F3" i="49"/>
  <c r="E3" i="49"/>
  <c r="D3" i="49"/>
  <c r="C3" i="49"/>
  <c r="J166" i="55"/>
  <c r="I166" i="55"/>
  <c r="H166" i="55"/>
  <c r="G166" i="55"/>
  <c r="F166" i="55"/>
  <c r="E166" i="55"/>
  <c r="D166" i="55"/>
  <c r="J165" i="55"/>
  <c r="I165" i="55"/>
  <c r="H165" i="55"/>
  <c r="G165" i="55"/>
  <c r="F165" i="55"/>
  <c r="E165" i="55"/>
  <c r="D165" i="55"/>
  <c r="J164" i="55"/>
  <c r="I164" i="55"/>
  <c r="H164" i="55"/>
  <c r="G164" i="55"/>
  <c r="F164" i="55"/>
  <c r="E164" i="55"/>
  <c r="D164" i="55"/>
  <c r="C166" i="55"/>
  <c r="C164" i="55"/>
  <c r="J142" i="55"/>
  <c r="I142" i="55"/>
  <c r="H142" i="55"/>
  <c r="G142" i="55"/>
  <c r="F142" i="55"/>
  <c r="E142" i="55"/>
  <c r="D142" i="55"/>
  <c r="C142" i="55"/>
  <c r="J140" i="55"/>
  <c r="I140" i="55"/>
  <c r="H140" i="55"/>
  <c r="G140" i="55"/>
  <c r="F140" i="55"/>
  <c r="E140" i="55"/>
  <c r="D140" i="55"/>
  <c r="C140" i="55"/>
  <c r="H645" i="72" l="1"/>
  <c r="E645" i="72"/>
  <c r="J26" i="49"/>
  <c r="H26" i="49"/>
  <c r="I26" i="49"/>
  <c r="G26" i="49"/>
  <c r="J26" i="46"/>
  <c r="H26" i="46"/>
  <c r="I26" i="46"/>
  <c r="G26" i="46"/>
  <c r="D38" i="48"/>
  <c r="E38" i="48"/>
  <c r="F38" i="48"/>
  <c r="G38" i="48"/>
  <c r="H38" i="48"/>
  <c r="I38" i="48"/>
  <c r="J38" i="48"/>
  <c r="C38" i="48"/>
  <c r="J49" i="70"/>
  <c r="I49" i="70"/>
  <c r="H49" i="70"/>
  <c r="G49" i="70"/>
  <c r="F49" i="70"/>
  <c r="D49" i="70"/>
  <c r="C49" i="70"/>
  <c r="J44" i="70"/>
  <c r="I44" i="70"/>
  <c r="H44" i="70"/>
  <c r="G44" i="70"/>
  <c r="F44" i="70"/>
  <c r="D44" i="70"/>
  <c r="C44" i="70"/>
  <c r="J39" i="70"/>
  <c r="I39" i="70"/>
  <c r="H39" i="70"/>
  <c r="G39" i="70"/>
  <c r="F39" i="70"/>
  <c r="D39" i="70"/>
  <c r="C39" i="70"/>
  <c r="C33" i="70"/>
  <c r="J31" i="70"/>
  <c r="J33" i="70" s="1"/>
  <c r="I31" i="70"/>
  <c r="I33" i="70" s="1"/>
  <c r="H31" i="70"/>
  <c r="H33" i="70" s="1"/>
  <c r="G31" i="70"/>
  <c r="G33" i="70" s="1"/>
  <c r="F31" i="70"/>
  <c r="F33" i="70" s="1"/>
  <c r="D31" i="70"/>
  <c r="D33" i="70" s="1"/>
  <c r="J22" i="70"/>
  <c r="I22" i="70"/>
  <c r="H22" i="70"/>
  <c r="G22" i="70"/>
  <c r="F22" i="70"/>
  <c r="E22" i="70"/>
  <c r="D22" i="70"/>
  <c r="C22" i="70"/>
  <c r="J10" i="70"/>
  <c r="J29" i="70" s="1"/>
  <c r="I10" i="70"/>
  <c r="I29" i="70" s="1"/>
  <c r="I36" i="70" s="1"/>
  <c r="H10" i="70"/>
  <c r="H29" i="70" s="1"/>
  <c r="G10" i="70"/>
  <c r="G29" i="70" s="1"/>
  <c r="F10" i="70"/>
  <c r="F29" i="70" s="1"/>
  <c r="E10" i="70"/>
  <c r="D10" i="70"/>
  <c r="D29" i="70" s="1"/>
  <c r="C10" i="70"/>
  <c r="C29" i="70" s="1"/>
  <c r="C36" i="70" s="1"/>
  <c r="E29" i="70" l="1"/>
  <c r="E36" i="70" s="1"/>
  <c r="D36" i="70"/>
  <c r="G36" i="70"/>
  <c r="F36" i="70"/>
  <c r="H36" i="70"/>
  <c r="J36" i="70"/>
  <c r="J58" i="50" l="1"/>
  <c r="I58" i="50"/>
  <c r="H58" i="50"/>
  <c r="G58" i="50"/>
  <c r="F58" i="50"/>
  <c r="D58" i="50"/>
  <c r="C4" i="62" l="1"/>
  <c r="BU35" i="62"/>
  <c r="BQ35" i="62"/>
  <c r="BM35" i="62"/>
  <c r="BI35" i="62"/>
  <c r="BE35" i="62"/>
  <c r="BA35" i="62"/>
  <c r="AW35" i="62"/>
  <c r="AS35" i="62"/>
  <c r="AO35" i="62"/>
  <c r="AK35" i="62"/>
  <c r="AG35" i="62"/>
  <c r="AC35" i="62"/>
  <c r="Y35" i="62"/>
  <c r="U35" i="62"/>
  <c r="Q35" i="62"/>
  <c r="C35" i="62"/>
  <c r="BU33" i="62"/>
  <c r="BQ33" i="62"/>
  <c r="BM33" i="62"/>
  <c r="BI33" i="62"/>
  <c r="BE33" i="62"/>
  <c r="BA33" i="62"/>
  <c r="AW33" i="62"/>
  <c r="AS33" i="62"/>
  <c r="AO33" i="62"/>
  <c r="AK33" i="62"/>
  <c r="AG33" i="62"/>
  <c r="AC33" i="62"/>
  <c r="Y33" i="62"/>
  <c r="U33" i="62"/>
  <c r="Q33" i="62"/>
  <c r="C33" i="62"/>
  <c r="BU32" i="62"/>
  <c r="BQ32" i="62"/>
  <c r="BM32" i="62"/>
  <c r="BI32" i="62"/>
  <c r="BE32" i="62"/>
  <c r="BA32" i="62"/>
  <c r="AW32" i="62"/>
  <c r="AS32" i="62"/>
  <c r="AO32" i="62"/>
  <c r="AK32" i="62"/>
  <c r="AG32" i="62"/>
  <c r="AC32" i="62"/>
  <c r="Y32" i="62"/>
  <c r="U32" i="62"/>
  <c r="Q32" i="62"/>
  <c r="C32" i="62"/>
  <c r="BU31" i="62"/>
  <c r="BQ31" i="62"/>
  <c r="BM31" i="62"/>
  <c r="BI31" i="62"/>
  <c r="BE31" i="62"/>
  <c r="BA31" i="62"/>
  <c r="AW31" i="62"/>
  <c r="AS31" i="62"/>
  <c r="AO31" i="62"/>
  <c r="AK31" i="62"/>
  <c r="AG31" i="62"/>
  <c r="AC31" i="62"/>
  <c r="Y31" i="62"/>
  <c r="U31" i="62"/>
  <c r="Q31" i="62"/>
  <c r="C31" i="62"/>
  <c r="BU30" i="62"/>
  <c r="BQ30" i="62"/>
  <c r="BM30" i="62"/>
  <c r="BI30" i="62"/>
  <c r="BE30" i="62"/>
  <c r="BA30" i="62"/>
  <c r="AW30" i="62"/>
  <c r="AS30" i="62"/>
  <c r="AO30" i="62"/>
  <c r="AK30" i="62"/>
  <c r="AG30" i="62"/>
  <c r="AC30" i="62"/>
  <c r="Y30" i="62"/>
  <c r="U30" i="62"/>
  <c r="Q30" i="62"/>
  <c r="C30" i="62"/>
  <c r="BU29" i="62"/>
  <c r="BQ29" i="62"/>
  <c r="BM29" i="62"/>
  <c r="BI29" i="62"/>
  <c r="BE29" i="62"/>
  <c r="BA29" i="62"/>
  <c r="AW29" i="62"/>
  <c r="AS29" i="62"/>
  <c r="AO29" i="62"/>
  <c r="AK29" i="62"/>
  <c r="AG29" i="62"/>
  <c r="AC29" i="62"/>
  <c r="Y29" i="62"/>
  <c r="U29" i="62"/>
  <c r="Q29" i="62"/>
  <c r="C29" i="62"/>
  <c r="BU28" i="62"/>
  <c r="BQ28" i="62"/>
  <c r="BM28" i="62"/>
  <c r="BI28" i="62"/>
  <c r="BE28" i="62"/>
  <c r="BA28" i="62"/>
  <c r="AW28" i="62"/>
  <c r="AS28" i="62"/>
  <c r="AO28" i="62"/>
  <c r="AK28" i="62"/>
  <c r="AG28" i="62"/>
  <c r="AC28" i="62"/>
  <c r="Y28" i="62"/>
  <c r="U28" i="62"/>
  <c r="Q28" i="62"/>
  <c r="C28" i="62"/>
  <c r="BU27" i="62"/>
  <c r="BQ27" i="62"/>
  <c r="BM27" i="62"/>
  <c r="BI27" i="62"/>
  <c r="BE27" i="62"/>
  <c r="BA27" i="62"/>
  <c r="AW27" i="62"/>
  <c r="AS27" i="62"/>
  <c r="AO27" i="62"/>
  <c r="AK27" i="62"/>
  <c r="AG27" i="62"/>
  <c r="AC27" i="62"/>
  <c r="Y27" i="62"/>
  <c r="U27" i="62"/>
  <c r="Q27" i="62"/>
  <c r="C27" i="62"/>
  <c r="BU26" i="62"/>
  <c r="BQ26" i="62"/>
  <c r="BM26" i="62"/>
  <c r="BI26" i="62"/>
  <c r="BE26" i="62"/>
  <c r="BA26" i="62"/>
  <c r="AW26" i="62"/>
  <c r="AS26" i="62"/>
  <c r="AO26" i="62"/>
  <c r="AK26" i="62"/>
  <c r="AG26" i="62"/>
  <c r="AC26" i="62"/>
  <c r="Y26" i="62"/>
  <c r="U26" i="62"/>
  <c r="Q26" i="62"/>
  <c r="C26" i="62"/>
  <c r="C25" i="62"/>
  <c r="C24" i="62"/>
  <c r="C23" i="62"/>
  <c r="C22" i="62"/>
  <c r="BU21" i="62"/>
  <c r="BQ21" i="62"/>
  <c r="BM21" i="62"/>
  <c r="BI21" i="62"/>
  <c r="BE21" i="62"/>
  <c r="BA21" i="62"/>
  <c r="AW21" i="62"/>
  <c r="AS21" i="62"/>
  <c r="AO21" i="62"/>
  <c r="AK21" i="62"/>
  <c r="AG21" i="62"/>
  <c r="AC21" i="62"/>
  <c r="Y21" i="62"/>
  <c r="U21" i="62"/>
  <c r="Q21" i="62"/>
  <c r="C21" i="62"/>
  <c r="BU20" i="62"/>
  <c r="BQ20" i="62"/>
  <c r="BM20" i="62"/>
  <c r="BI20" i="62"/>
  <c r="BE20" i="62"/>
  <c r="BA20" i="62"/>
  <c r="AW20" i="62"/>
  <c r="AS20" i="62"/>
  <c r="AO20" i="62"/>
  <c r="AK20" i="62"/>
  <c r="AG20" i="62"/>
  <c r="AC20" i="62"/>
  <c r="Y20" i="62"/>
  <c r="U20" i="62"/>
  <c r="Q20" i="62"/>
  <c r="C20" i="62"/>
  <c r="C19" i="62"/>
  <c r="C18" i="62"/>
  <c r="C17" i="62"/>
  <c r="BU16" i="62"/>
  <c r="BQ16" i="62"/>
  <c r="BM16" i="62"/>
  <c r="BI16" i="62"/>
  <c r="BE16" i="62"/>
  <c r="BA16" i="62"/>
  <c r="AW16" i="62"/>
  <c r="AS16" i="62"/>
  <c r="AO16" i="62"/>
  <c r="AK16" i="62"/>
  <c r="AG16" i="62"/>
  <c r="AC16" i="62"/>
  <c r="Y16" i="62"/>
  <c r="U16" i="62"/>
  <c r="Q16" i="62"/>
  <c r="C16" i="62"/>
  <c r="BU15" i="62"/>
  <c r="BQ15" i="62"/>
  <c r="BM15" i="62"/>
  <c r="BI15" i="62"/>
  <c r="BE15" i="62"/>
  <c r="BA15" i="62"/>
  <c r="AW15" i="62"/>
  <c r="AS15" i="62"/>
  <c r="AO15" i="62"/>
  <c r="AK15" i="62"/>
  <c r="AG15" i="62"/>
  <c r="AC15" i="62"/>
  <c r="Y15" i="62"/>
  <c r="U15" i="62"/>
  <c r="Q15" i="62"/>
  <c r="C15" i="62"/>
  <c r="BU14" i="62"/>
  <c r="BQ14" i="62"/>
  <c r="BM14" i="62"/>
  <c r="BI14" i="62"/>
  <c r="BE14" i="62"/>
  <c r="BA14" i="62"/>
  <c r="AW14" i="62"/>
  <c r="AS14" i="62"/>
  <c r="AO14" i="62"/>
  <c r="AK14" i="62"/>
  <c r="AG14" i="62"/>
  <c r="AC14" i="62"/>
  <c r="Y14" i="62"/>
  <c r="U14" i="62"/>
  <c r="Q14" i="62"/>
  <c r="C14" i="62"/>
  <c r="BU13" i="62"/>
  <c r="BQ13" i="62"/>
  <c r="BM13" i="62"/>
  <c r="BI13" i="62"/>
  <c r="BE13" i="62"/>
  <c r="BA13" i="62"/>
  <c r="AW13" i="62"/>
  <c r="AS13" i="62"/>
  <c r="AO13" i="62"/>
  <c r="AK13" i="62"/>
  <c r="AG13" i="62"/>
  <c r="AC13" i="62"/>
  <c r="Y13" i="62"/>
  <c r="U13" i="62"/>
  <c r="Q13" i="62"/>
  <c r="C13" i="62"/>
  <c r="BU12" i="62"/>
  <c r="BQ12" i="62"/>
  <c r="BM12" i="62"/>
  <c r="BI12" i="62"/>
  <c r="BE12" i="62"/>
  <c r="BA12" i="62"/>
  <c r="AW12" i="62"/>
  <c r="AS12" i="62"/>
  <c r="AO12" i="62"/>
  <c r="AK12" i="62"/>
  <c r="AG12" i="62"/>
  <c r="AC12" i="62"/>
  <c r="Y12" i="62"/>
  <c r="U12" i="62"/>
  <c r="Q12" i="62"/>
  <c r="C12" i="62"/>
  <c r="BU11" i="62"/>
  <c r="BQ11" i="62"/>
  <c r="BM11" i="62"/>
  <c r="BI11" i="62"/>
  <c r="BE11" i="62"/>
  <c r="BA11" i="62"/>
  <c r="AW11" i="62"/>
  <c r="AS11" i="62"/>
  <c r="AO11" i="62"/>
  <c r="AK11" i="62"/>
  <c r="AG11" i="62"/>
  <c r="AC11" i="62"/>
  <c r="Y11" i="62"/>
  <c r="U11" i="62"/>
  <c r="Q11" i="62"/>
  <c r="C11" i="62"/>
  <c r="BU10" i="62"/>
  <c r="BQ10" i="62"/>
  <c r="BM10" i="62"/>
  <c r="BI10" i="62"/>
  <c r="BE10" i="62"/>
  <c r="BA10" i="62"/>
  <c r="AW10" i="62"/>
  <c r="AS10" i="62"/>
  <c r="AO10" i="62"/>
  <c r="AK10" i="62"/>
  <c r="AG10" i="62"/>
  <c r="AC10" i="62"/>
  <c r="Y10" i="62"/>
  <c r="U10" i="62"/>
  <c r="Q10" i="62"/>
  <c r="C10" i="62"/>
  <c r="BU9" i="62"/>
  <c r="BQ9" i="62"/>
  <c r="BM9" i="62"/>
  <c r="BI9" i="62"/>
  <c r="BE9" i="62"/>
  <c r="BA9" i="62"/>
  <c r="AW9" i="62"/>
  <c r="AS9" i="62"/>
  <c r="AO9" i="62"/>
  <c r="AK9" i="62"/>
  <c r="AG9" i="62"/>
  <c r="AC9" i="62"/>
  <c r="Y9" i="62"/>
  <c r="U9" i="62"/>
  <c r="Q9" i="62"/>
  <c r="C9" i="62"/>
  <c r="BU8" i="62"/>
  <c r="BQ8" i="62"/>
  <c r="BM8" i="62"/>
  <c r="BI8" i="62"/>
  <c r="BE8" i="62"/>
  <c r="BA8" i="62"/>
  <c r="AW8" i="62"/>
  <c r="AS8" i="62"/>
  <c r="AO8" i="62"/>
  <c r="AK8" i="62"/>
  <c r="AG8" i="62"/>
  <c r="AC8" i="62"/>
  <c r="Y8" i="62"/>
  <c r="U8" i="62"/>
  <c r="Q8" i="62"/>
  <c r="C8" i="62"/>
  <c r="BU7" i="62"/>
  <c r="BQ7" i="62"/>
  <c r="BM7" i="62"/>
  <c r="BI7" i="62"/>
  <c r="BE7" i="62"/>
  <c r="BA7" i="62"/>
  <c r="AW7" i="62"/>
  <c r="AS7" i="62"/>
  <c r="AO7" i="62"/>
  <c r="AK7" i="62"/>
  <c r="AG7" i="62"/>
  <c r="AC7" i="62"/>
  <c r="Y7" i="62"/>
  <c r="U7" i="62"/>
  <c r="Q7" i="62"/>
  <c r="C7" i="62"/>
  <c r="BT6" i="62"/>
  <c r="BT37" i="62" s="1"/>
  <c r="BS6" i="62"/>
  <c r="BP6" i="62"/>
  <c r="BP37" i="62" s="1"/>
  <c r="BO6" i="62"/>
  <c r="BO37" i="62" s="1"/>
  <c r="BL6" i="62"/>
  <c r="BL37" i="62" s="1"/>
  <c r="BK6" i="62"/>
  <c r="BK37" i="62" s="1"/>
  <c r="BH6" i="62"/>
  <c r="BH37" i="62" s="1"/>
  <c r="BG6" i="62"/>
  <c r="BD6" i="62"/>
  <c r="BD37" i="62" s="1"/>
  <c r="BC6" i="62"/>
  <c r="AZ6" i="62"/>
  <c r="AZ37" i="62" s="1"/>
  <c r="AY6" i="62"/>
  <c r="AY37" i="62" s="1"/>
  <c r="AV6" i="62"/>
  <c r="AV37" i="62" s="1"/>
  <c r="AU6" i="62"/>
  <c r="AU37" i="62" s="1"/>
  <c r="AR6" i="62"/>
  <c r="AR37" i="62" s="1"/>
  <c r="AQ6" i="62"/>
  <c r="AN6" i="62"/>
  <c r="AN37" i="62" s="1"/>
  <c r="AM6" i="62"/>
  <c r="AJ6" i="62"/>
  <c r="AJ37" i="62" s="1"/>
  <c r="AI6" i="62"/>
  <c r="AI37" i="62" s="1"/>
  <c r="AF6" i="62"/>
  <c r="AF37" i="62" s="1"/>
  <c r="AE6" i="62"/>
  <c r="AE37" i="62" s="1"/>
  <c r="AB6" i="62"/>
  <c r="AB37" i="62" s="1"/>
  <c r="AA6" i="62"/>
  <c r="X6" i="62"/>
  <c r="X37" i="62" s="1"/>
  <c r="W6" i="62"/>
  <c r="T6" i="62"/>
  <c r="T37" i="62" s="1"/>
  <c r="S6" i="62"/>
  <c r="S37" i="62" s="1"/>
  <c r="P6" i="62"/>
  <c r="P37" i="62" s="1"/>
  <c r="O6" i="62"/>
  <c r="O37" i="62" s="1"/>
  <c r="M6" i="62"/>
  <c r="K6" i="62"/>
  <c r="I6" i="62"/>
  <c r="I37" i="62" s="1"/>
  <c r="G6" i="62"/>
  <c r="G37" i="62" s="1"/>
  <c r="E6" i="62"/>
  <c r="BU4" i="62"/>
  <c r="BQ4" i="62"/>
  <c r="BM4" i="62"/>
  <c r="BI4" i="62"/>
  <c r="BE4" i="62"/>
  <c r="BA4" i="62"/>
  <c r="AW4" i="62"/>
  <c r="AS4" i="62"/>
  <c r="AO4" i="62"/>
  <c r="AK4" i="62"/>
  <c r="AG4" i="62"/>
  <c r="AC4" i="62"/>
  <c r="Y4" i="62"/>
  <c r="U4" i="62"/>
  <c r="Q4" i="62"/>
  <c r="AO6" i="62" l="1"/>
  <c r="AO37" i="62" s="1"/>
  <c r="AS6" i="62"/>
  <c r="AS37" i="62" s="1"/>
  <c r="BA6" i="62"/>
  <c r="BA37" i="62" s="1"/>
  <c r="BU6" i="62"/>
  <c r="BU37" i="62" s="1"/>
  <c r="U6" i="62"/>
  <c r="U37" i="62" s="1"/>
  <c r="C6" i="62"/>
  <c r="C37" i="62" s="1"/>
  <c r="Y6" i="62"/>
  <c r="Y37" i="62" s="1"/>
  <c r="AK6" i="62"/>
  <c r="AK37" i="62" s="1"/>
  <c r="BI6" i="62"/>
  <c r="BI37" i="62" s="1"/>
  <c r="AC6" i="62"/>
  <c r="AC37" i="62" s="1"/>
  <c r="BE6" i="62"/>
  <c r="BE37" i="62" s="1"/>
  <c r="BQ6" i="62"/>
  <c r="BQ37" i="62" s="1"/>
  <c r="Q6" i="62"/>
  <c r="Q37" i="62" s="1"/>
  <c r="AG6" i="62"/>
  <c r="AG37" i="62" s="1"/>
  <c r="AW6" i="62"/>
  <c r="AW37" i="62" s="1"/>
  <c r="BM6" i="62"/>
  <c r="BM37" i="62" s="1"/>
  <c r="E37" i="62"/>
  <c r="M37" i="62"/>
  <c r="AA37" i="62"/>
  <c r="AQ37" i="62"/>
  <c r="BG37" i="62"/>
  <c r="K37" i="62"/>
  <c r="W37" i="62"/>
  <c r="AM37" i="62"/>
  <c r="BC37" i="62"/>
  <c r="BS37" i="62"/>
  <c r="J69" i="61"/>
  <c r="I69" i="61"/>
  <c r="H69" i="61"/>
  <c r="G69" i="61"/>
  <c r="F69" i="61"/>
  <c r="E69" i="61"/>
  <c r="J61" i="61"/>
  <c r="I61" i="61"/>
  <c r="H61" i="61"/>
  <c r="G61" i="61"/>
  <c r="F61" i="61"/>
  <c r="E61" i="61"/>
  <c r="J51" i="61"/>
  <c r="I51" i="61"/>
  <c r="H51" i="61"/>
  <c r="G51" i="61"/>
  <c r="F51" i="61"/>
  <c r="E51" i="61"/>
  <c r="J45" i="61"/>
  <c r="I45" i="61"/>
  <c r="H45" i="61"/>
  <c r="G45" i="61"/>
  <c r="F45" i="61"/>
  <c r="E45" i="61"/>
  <c r="J41" i="61"/>
  <c r="I41" i="61"/>
  <c r="H41" i="61"/>
  <c r="G41" i="61"/>
  <c r="F41" i="61"/>
  <c r="E41" i="61"/>
  <c r="J36" i="61"/>
  <c r="I36" i="61"/>
  <c r="H36" i="61"/>
  <c r="G36" i="61"/>
  <c r="F36" i="61"/>
  <c r="E36" i="61"/>
  <c r="J33" i="61"/>
  <c r="I33" i="61"/>
  <c r="H33" i="61"/>
  <c r="G33" i="61"/>
  <c r="F33" i="61"/>
  <c r="E33" i="61"/>
  <c r="J30" i="61"/>
  <c r="I30" i="61"/>
  <c r="H30" i="61"/>
  <c r="G30" i="61"/>
  <c r="F30" i="61"/>
  <c r="E30" i="61"/>
  <c r="J27" i="61"/>
  <c r="I27" i="61"/>
  <c r="H27" i="61"/>
  <c r="G27" i="61"/>
  <c r="F27" i="61"/>
  <c r="E27" i="61"/>
  <c r="J24" i="61"/>
  <c r="I24" i="61"/>
  <c r="H24" i="61"/>
  <c r="G24" i="61"/>
  <c r="F24" i="61"/>
  <c r="E24" i="61"/>
  <c r="J21" i="61"/>
  <c r="I21" i="61"/>
  <c r="H21" i="61"/>
  <c r="G21" i="61"/>
  <c r="F21" i="61"/>
  <c r="E21" i="61"/>
  <c r="J19" i="61"/>
  <c r="I19" i="61"/>
  <c r="H19" i="61"/>
  <c r="G19" i="61"/>
  <c r="F19" i="61"/>
  <c r="E19" i="61"/>
  <c r="J10" i="61"/>
  <c r="J5" i="61" s="1"/>
  <c r="I10" i="61"/>
  <c r="I5" i="61" s="1"/>
  <c r="H10" i="61"/>
  <c r="G10" i="61"/>
  <c r="G5" i="61" s="1"/>
  <c r="F10" i="61"/>
  <c r="F5" i="61" s="1"/>
  <c r="E10" i="61"/>
  <c r="E5" i="61" s="1"/>
  <c r="H5" i="61"/>
  <c r="I18" i="61" l="1"/>
  <c r="I17" i="61" s="1"/>
  <c r="J18" i="61"/>
  <c r="J17" i="61" s="1"/>
  <c r="J75" i="61" s="1"/>
  <c r="J76" i="61" s="1"/>
  <c r="I75" i="61"/>
  <c r="I98" i="61" s="1"/>
  <c r="H18" i="61"/>
  <c r="H17" i="61" s="1"/>
  <c r="H75" i="61" s="1"/>
  <c r="G18" i="61"/>
  <c r="G17" i="61" s="1"/>
  <c r="G75" i="61" s="1"/>
  <c r="F18" i="61"/>
  <c r="F17" i="61" s="1"/>
  <c r="F75" i="61" s="1"/>
  <c r="E18" i="61"/>
  <c r="E17" i="61" s="1"/>
  <c r="E75" i="61" s="1"/>
  <c r="J29" i="48"/>
  <c r="I29" i="48"/>
  <c r="H29" i="48"/>
  <c r="G29" i="48"/>
  <c r="F29" i="48"/>
  <c r="J69" i="42"/>
  <c r="I69" i="42"/>
  <c r="H69" i="42"/>
  <c r="G69" i="42"/>
  <c r="F69" i="42"/>
  <c r="D69" i="42"/>
  <c r="C69" i="42"/>
  <c r="J64" i="42"/>
  <c r="I64" i="42"/>
  <c r="H64" i="42"/>
  <c r="G64" i="42"/>
  <c r="F64" i="42"/>
  <c r="D64" i="42"/>
  <c r="C64" i="42"/>
  <c r="J60" i="42"/>
  <c r="I60" i="42"/>
  <c r="H60" i="42"/>
  <c r="G60" i="42"/>
  <c r="F60" i="42"/>
  <c r="D60" i="42"/>
  <c r="C60" i="42"/>
  <c r="C53" i="42"/>
  <c r="J53" i="42"/>
  <c r="I53" i="42"/>
  <c r="H53" i="42"/>
  <c r="G53" i="42"/>
  <c r="F53" i="42"/>
  <c r="D53" i="42"/>
  <c r="J50" i="42"/>
  <c r="I50" i="42"/>
  <c r="H50" i="42"/>
  <c r="G50" i="42"/>
  <c r="F50" i="42"/>
  <c r="J43" i="42"/>
  <c r="I43" i="42"/>
  <c r="H43" i="42"/>
  <c r="G43" i="42"/>
  <c r="F43" i="42"/>
  <c r="E43" i="42"/>
  <c r="D43" i="42"/>
  <c r="C43" i="42"/>
  <c r="J36" i="42"/>
  <c r="I36" i="42"/>
  <c r="H36" i="42"/>
  <c r="G36" i="42"/>
  <c r="F36" i="42"/>
  <c r="E36" i="42"/>
  <c r="D36" i="42"/>
  <c r="C36" i="42"/>
  <c r="J31" i="42"/>
  <c r="I31" i="42"/>
  <c r="H31" i="42"/>
  <c r="G31" i="42"/>
  <c r="F31" i="42"/>
  <c r="E31" i="42"/>
  <c r="D31" i="42"/>
  <c r="C31" i="42"/>
  <c r="J25" i="42"/>
  <c r="J24" i="42" s="1"/>
  <c r="I25" i="42"/>
  <c r="I24" i="42" s="1"/>
  <c r="H25" i="42"/>
  <c r="H24" i="42" s="1"/>
  <c r="G25" i="42"/>
  <c r="G24" i="42" s="1"/>
  <c r="F25" i="42"/>
  <c r="F24" i="42" s="1"/>
  <c r="E25" i="42"/>
  <c r="E24" i="42" s="1"/>
  <c r="D25" i="42"/>
  <c r="D24" i="42" s="1"/>
  <c r="C25" i="42"/>
  <c r="C24" i="42" s="1"/>
  <c r="J15" i="42"/>
  <c r="I15" i="42"/>
  <c r="H15" i="42"/>
  <c r="G15" i="42"/>
  <c r="F15" i="42"/>
  <c r="E15" i="42"/>
  <c r="D15" i="42"/>
  <c r="C15" i="42"/>
  <c r="J5" i="42"/>
  <c r="J4" i="42" s="1"/>
  <c r="I5" i="42"/>
  <c r="I4" i="42" s="1"/>
  <c r="H5" i="42"/>
  <c r="G5" i="42"/>
  <c r="G4" i="42" s="1"/>
  <c r="F5" i="42"/>
  <c r="F4" i="42" s="1"/>
  <c r="E5" i="42"/>
  <c r="E4" i="42" s="1"/>
  <c r="D5" i="42"/>
  <c r="D4" i="42" s="1"/>
  <c r="C5" i="42"/>
  <c r="C4" i="42" s="1"/>
  <c r="H4" i="42" l="1"/>
  <c r="H47" i="42" s="1"/>
  <c r="H56" i="42" s="1"/>
  <c r="J47" i="42"/>
  <c r="H76" i="61"/>
  <c r="H98" i="61"/>
  <c r="G76" i="61"/>
  <c r="G98" i="61"/>
  <c r="I76" i="61"/>
  <c r="J98" i="61"/>
  <c r="F47" i="42"/>
  <c r="F56" i="42" s="1"/>
  <c r="D47" i="42"/>
  <c r="C47" i="42"/>
  <c r="C56" i="42" s="1"/>
  <c r="G47" i="42"/>
  <c r="G56" i="42" s="1"/>
  <c r="E47" i="42"/>
  <c r="F98" i="61"/>
  <c r="F76" i="61"/>
  <c r="E76" i="61"/>
  <c r="E98" i="61"/>
  <c r="I47" i="42"/>
  <c r="I56" i="42" s="1"/>
  <c r="D56" i="42"/>
  <c r="J56" i="42"/>
  <c r="J3" i="46"/>
  <c r="I3" i="46"/>
  <c r="H3" i="46"/>
  <c r="G3" i="46"/>
  <c r="F3" i="46"/>
  <c r="E3" i="46"/>
  <c r="D3" i="46"/>
  <c r="C3" i="46"/>
  <c r="J3" i="48"/>
  <c r="I3" i="48"/>
  <c r="H3" i="48"/>
  <c r="G3" i="48"/>
  <c r="F3" i="48"/>
  <c r="E3" i="48"/>
  <c r="D3" i="48"/>
  <c r="C3" i="48"/>
  <c r="J13" i="48"/>
  <c r="I13" i="48"/>
  <c r="H13" i="48"/>
  <c r="G13" i="48"/>
  <c r="F13" i="48"/>
  <c r="E13" i="48"/>
  <c r="D13" i="48"/>
  <c r="C13" i="48"/>
  <c r="J47" i="51"/>
  <c r="I47" i="51"/>
  <c r="H47" i="51"/>
  <c r="G47" i="51"/>
  <c r="F47" i="51"/>
  <c r="E47" i="51"/>
  <c r="D47" i="51"/>
  <c r="C47" i="51"/>
  <c r="I19" i="57"/>
  <c r="I17" i="57" s="1"/>
  <c r="H19" i="57"/>
  <c r="H17" i="57" s="1"/>
  <c r="D19" i="57" l="1"/>
  <c r="E19" i="57"/>
  <c r="E17" i="57" s="1"/>
  <c r="F19" i="57"/>
  <c r="G19" i="57"/>
  <c r="H16" i="57"/>
  <c r="I16" i="57"/>
  <c r="J19" i="57"/>
  <c r="J54" i="57"/>
  <c r="I54" i="57"/>
  <c r="H54" i="57"/>
  <c r="G54" i="57"/>
  <c r="F54" i="57"/>
  <c r="D54" i="57"/>
  <c r="C54" i="57"/>
  <c r="J49" i="57"/>
  <c r="I49" i="57"/>
  <c r="H49" i="57"/>
  <c r="G49" i="57"/>
  <c r="F49" i="57"/>
  <c r="D49" i="57"/>
  <c r="C49" i="57"/>
  <c r="J45" i="57"/>
  <c r="I45" i="57"/>
  <c r="H45" i="57"/>
  <c r="G45" i="57"/>
  <c r="F45" i="57"/>
  <c r="D45" i="57"/>
  <c r="C45" i="57"/>
  <c r="C38" i="57"/>
  <c r="J38" i="57"/>
  <c r="I38" i="57"/>
  <c r="H38" i="57"/>
  <c r="G38" i="57"/>
  <c r="F38" i="57"/>
  <c r="D38" i="57"/>
  <c r="J35" i="57"/>
  <c r="I35" i="57"/>
  <c r="H35" i="57"/>
  <c r="G35" i="57"/>
  <c r="F35" i="57"/>
  <c r="D35" i="57"/>
  <c r="C35" i="57"/>
  <c r="C19" i="57"/>
  <c r="J4" i="57"/>
  <c r="I4" i="57"/>
  <c r="H4" i="57"/>
  <c r="G4" i="57"/>
  <c r="F4" i="57"/>
  <c r="E4" i="57"/>
  <c r="D4" i="57"/>
  <c r="C4" i="57"/>
  <c r="J26" i="48"/>
  <c r="I26" i="48"/>
  <c r="H26" i="48"/>
  <c r="G26" i="48"/>
  <c r="D26" i="48"/>
  <c r="C26" i="48"/>
  <c r="C17" i="57" l="1"/>
  <c r="C16" i="57" s="1"/>
  <c r="C32" i="57" s="1"/>
  <c r="C41" i="57" s="1"/>
  <c r="J17" i="57"/>
  <c r="J16" i="57" s="1"/>
  <c r="J32" i="57" s="1"/>
  <c r="J41" i="57" s="1"/>
  <c r="F17" i="57"/>
  <c r="F16" i="57" s="1"/>
  <c r="F32" i="57" s="1"/>
  <c r="F41" i="57" s="1"/>
  <c r="D17" i="57"/>
  <c r="D16" i="57" s="1"/>
  <c r="D32" i="57" s="1"/>
  <c r="D41" i="57" s="1"/>
  <c r="G17" i="57"/>
  <c r="G16" i="57" s="1"/>
  <c r="G32" i="57" s="1"/>
  <c r="G41" i="57" s="1"/>
  <c r="E16" i="57"/>
  <c r="E32" i="57" s="1"/>
  <c r="I32" i="57"/>
  <c r="I41" i="57" s="1"/>
  <c r="H32" i="57"/>
  <c r="H41" i="57" s="1"/>
  <c r="J74" i="24"/>
  <c r="I74" i="24"/>
  <c r="H74" i="24"/>
  <c r="G74" i="24"/>
  <c r="F74" i="24"/>
  <c r="E74" i="24"/>
  <c r="D74" i="24"/>
  <c r="C74" i="24"/>
  <c r="J40" i="51"/>
  <c r="I40" i="51"/>
  <c r="H40" i="51"/>
  <c r="G40" i="51"/>
  <c r="F40" i="51"/>
  <c r="E40" i="51"/>
  <c r="D40" i="51"/>
  <c r="C40" i="51"/>
  <c r="J150" i="55"/>
  <c r="I150" i="55"/>
  <c r="H150" i="55"/>
  <c r="G150" i="55"/>
  <c r="F150" i="55"/>
  <c r="E150" i="55"/>
  <c r="D150" i="55"/>
  <c r="C150" i="55"/>
  <c r="C138" i="55"/>
  <c r="D138" i="55"/>
  <c r="E138" i="55"/>
  <c r="F138" i="55"/>
  <c r="G138" i="55"/>
  <c r="H138" i="55"/>
  <c r="I138" i="55"/>
  <c r="J138" i="55"/>
  <c r="C139" i="55"/>
  <c r="D139" i="55"/>
  <c r="E139" i="55"/>
  <c r="F139" i="55"/>
  <c r="G139" i="55"/>
  <c r="H139" i="55"/>
  <c r="I139" i="55"/>
  <c r="J139" i="55"/>
  <c r="C141" i="55"/>
  <c r="D141" i="55"/>
  <c r="E141" i="55"/>
  <c r="F141" i="55"/>
  <c r="G141" i="55"/>
  <c r="H141" i="55"/>
  <c r="I141" i="55"/>
  <c r="J141" i="55"/>
  <c r="C145" i="55"/>
  <c r="D145" i="55"/>
  <c r="E145" i="55"/>
  <c r="F145" i="55"/>
  <c r="G145" i="55"/>
  <c r="H145" i="55"/>
  <c r="I145" i="55"/>
  <c r="J145" i="55"/>
  <c r="C146" i="55"/>
  <c r="D146" i="55"/>
  <c r="E146" i="55"/>
  <c r="F146" i="55"/>
  <c r="G146" i="55"/>
  <c r="H146" i="55"/>
  <c r="I146" i="55"/>
  <c r="J146" i="55"/>
  <c r="C147" i="55"/>
  <c r="D147" i="55"/>
  <c r="E147" i="55"/>
  <c r="F147" i="55"/>
  <c r="G147" i="55"/>
  <c r="H147" i="55"/>
  <c r="I147" i="55"/>
  <c r="J147" i="55"/>
  <c r="C148" i="55"/>
  <c r="D148" i="55"/>
  <c r="E148" i="55"/>
  <c r="F148" i="55"/>
  <c r="G148" i="55"/>
  <c r="H148" i="55"/>
  <c r="I148" i="55"/>
  <c r="J148" i="55"/>
  <c r="C149" i="55"/>
  <c r="D149" i="55"/>
  <c r="E149" i="55"/>
  <c r="F149" i="55"/>
  <c r="G149" i="55"/>
  <c r="H149" i="55"/>
  <c r="I149" i="55"/>
  <c r="J149" i="55"/>
  <c r="C154" i="55"/>
  <c r="D154" i="55"/>
  <c r="E154" i="55"/>
  <c r="F154" i="55"/>
  <c r="G154" i="55"/>
  <c r="H154" i="55"/>
  <c r="I154" i="55"/>
  <c r="J154" i="55"/>
  <c r="E57" i="55"/>
  <c r="E136" i="55" s="1"/>
  <c r="E160" i="55" s="1"/>
  <c r="J178" i="55"/>
  <c r="I178" i="55"/>
  <c r="H178" i="55"/>
  <c r="G178" i="55"/>
  <c r="F178" i="55"/>
  <c r="E178" i="55"/>
  <c r="D178" i="55"/>
  <c r="C178" i="55"/>
  <c r="J174" i="55"/>
  <c r="I174" i="55"/>
  <c r="H174" i="55"/>
  <c r="G174" i="55"/>
  <c r="F174" i="55"/>
  <c r="E174" i="55"/>
  <c r="D174" i="55"/>
  <c r="C174" i="55"/>
  <c r="J173" i="55"/>
  <c r="I173" i="55"/>
  <c r="H173" i="55"/>
  <c r="G173" i="55"/>
  <c r="F173" i="55"/>
  <c r="E173" i="55"/>
  <c r="D173" i="55"/>
  <c r="C173" i="55"/>
  <c r="J172" i="55"/>
  <c r="I172" i="55"/>
  <c r="H172" i="55"/>
  <c r="G172" i="55"/>
  <c r="F172" i="55"/>
  <c r="E172" i="55"/>
  <c r="D172" i="55"/>
  <c r="C172" i="55"/>
  <c r="J171" i="55"/>
  <c r="I171" i="55"/>
  <c r="H171" i="55"/>
  <c r="G171" i="55"/>
  <c r="F171" i="55"/>
  <c r="E171" i="55"/>
  <c r="D171" i="55"/>
  <c r="C171" i="55"/>
  <c r="J170" i="55"/>
  <c r="I170" i="55"/>
  <c r="H170" i="55"/>
  <c r="G170" i="55"/>
  <c r="F170" i="55"/>
  <c r="E170" i="55"/>
  <c r="D170" i="55"/>
  <c r="C170" i="55"/>
  <c r="J169" i="55"/>
  <c r="I169" i="55"/>
  <c r="H169" i="55"/>
  <c r="G169" i="55"/>
  <c r="F169" i="55"/>
  <c r="E169" i="55"/>
  <c r="E168" i="55" s="1"/>
  <c r="D169" i="55"/>
  <c r="C169" i="55"/>
  <c r="C168" i="55" s="1"/>
  <c r="J168" i="55"/>
  <c r="I168" i="55"/>
  <c r="H168" i="55"/>
  <c r="G168" i="55"/>
  <c r="C165" i="55"/>
  <c r="J163" i="55"/>
  <c r="I163" i="55"/>
  <c r="H163" i="55"/>
  <c r="G163" i="55"/>
  <c r="F163" i="55"/>
  <c r="E163" i="55"/>
  <c r="D163" i="55"/>
  <c r="C163" i="55"/>
  <c r="J162" i="55"/>
  <c r="I162" i="55"/>
  <c r="I161" i="55" s="1"/>
  <c r="H162" i="55"/>
  <c r="H161" i="55" s="1"/>
  <c r="G162" i="55"/>
  <c r="G161" i="55" s="1"/>
  <c r="G175" i="55" s="1"/>
  <c r="F162" i="55"/>
  <c r="E162" i="55"/>
  <c r="E161" i="55" s="1"/>
  <c r="D162" i="55"/>
  <c r="D161" i="55" s="1"/>
  <c r="C162" i="55"/>
  <c r="J161" i="55"/>
  <c r="J175" i="55" s="1"/>
  <c r="F130" i="55"/>
  <c r="D130" i="55"/>
  <c r="C130" i="55"/>
  <c r="F125" i="55"/>
  <c r="D125" i="55"/>
  <c r="C125" i="55"/>
  <c r="F122" i="55"/>
  <c r="D122" i="55"/>
  <c r="C122" i="55"/>
  <c r="F119" i="55"/>
  <c r="D119" i="55"/>
  <c r="C119" i="55"/>
  <c r="F116" i="55"/>
  <c r="D116" i="55"/>
  <c r="C116" i="55"/>
  <c r="J108" i="55"/>
  <c r="J177" i="55" s="1"/>
  <c r="I108" i="55"/>
  <c r="I177" i="55" s="1"/>
  <c r="H108" i="55"/>
  <c r="H153" i="55" s="1"/>
  <c r="G108" i="55"/>
  <c r="G177" i="55" s="1"/>
  <c r="F108" i="55"/>
  <c r="F153" i="55" s="1"/>
  <c r="E108" i="55"/>
  <c r="E153" i="55" s="1"/>
  <c r="D108" i="55"/>
  <c r="D153" i="55" s="1"/>
  <c r="C108" i="55"/>
  <c r="C153" i="55" s="1"/>
  <c r="J101" i="55"/>
  <c r="J111" i="55" s="1"/>
  <c r="I101" i="55"/>
  <c r="I111" i="55" s="1"/>
  <c r="H101" i="55"/>
  <c r="H111" i="55" s="1"/>
  <c r="G101" i="55"/>
  <c r="G111" i="55" s="1"/>
  <c r="F101" i="55"/>
  <c r="F111" i="55" s="1"/>
  <c r="E101" i="55"/>
  <c r="E111" i="55" s="1"/>
  <c r="D101" i="55"/>
  <c r="D111" i="55" s="1"/>
  <c r="C101" i="55"/>
  <c r="C111" i="55" s="1"/>
  <c r="J99" i="55"/>
  <c r="I99" i="55"/>
  <c r="H99" i="55"/>
  <c r="G99" i="55"/>
  <c r="F99" i="55"/>
  <c r="E99" i="55"/>
  <c r="D99" i="55"/>
  <c r="C99" i="55"/>
  <c r="J57" i="55"/>
  <c r="J136" i="55" s="1"/>
  <c r="J160" i="55" s="1"/>
  <c r="I57" i="55"/>
  <c r="I136" i="55" s="1"/>
  <c r="I160" i="55" s="1"/>
  <c r="H57" i="55"/>
  <c r="H136" i="55" s="1"/>
  <c r="H160" i="55" s="1"/>
  <c r="G57" i="55"/>
  <c r="G136" i="55" s="1"/>
  <c r="G160" i="55" s="1"/>
  <c r="F57" i="55"/>
  <c r="F136" i="55" s="1"/>
  <c r="F160" i="55" s="1"/>
  <c r="D57" i="55"/>
  <c r="D136" i="55" s="1"/>
  <c r="D160" i="55" s="1"/>
  <c r="C57" i="55"/>
  <c r="C136" i="55" s="1"/>
  <c r="C160" i="55" s="1"/>
  <c r="J54" i="55"/>
  <c r="I54" i="55"/>
  <c r="H54" i="55"/>
  <c r="G54" i="55"/>
  <c r="F54" i="55"/>
  <c r="E54" i="55"/>
  <c r="D54" i="55"/>
  <c r="C54" i="55"/>
  <c r="C161" i="55"/>
  <c r="C78" i="50"/>
  <c r="C77" i="50"/>
  <c r="C76" i="50"/>
  <c r="C75" i="50"/>
  <c r="C71" i="50"/>
  <c r="C70" i="50"/>
  <c r="C69" i="50"/>
  <c r="C68" i="50"/>
  <c r="C60" i="50"/>
  <c r="C83" i="50" s="1"/>
  <c r="C48" i="50"/>
  <c r="C79" i="50" s="1"/>
  <c r="C43" i="50"/>
  <c r="C35" i="50"/>
  <c r="C34" i="50"/>
  <c r="C66" i="50" s="1"/>
  <c r="C25" i="50"/>
  <c r="C72" i="50" s="1"/>
  <c r="J67" i="53"/>
  <c r="I67" i="53"/>
  <c r="H67" i="53"/>
  <c r="G67" i="53"/>
  <c r="F67" i="53"/>
  <c r="D67" i="53"/>
  <c r="C67" i="53"/>
  <c r="J62" i="53"/>
  <c r="I62" i="53"/>
  <c r="H62" i="53"/>
  <c r="G62" i="53"/>
  <c r="F62" i="53"/>
  <c r="D62" i="53"/>
  <c r="C62" i="53"/>
  <c r="J57" i="53"/>
  <c r="I57" i="53"/>
  <c r="H57" i="53"/>
  <c r="G57" i="53"/>
  <c r="F57" i="53"/>
  <c r="D57" i="53"/>
  <c r="C57" i="53"/>
  <c r="D49" i="53"/>
  <c r="C49" i="53"/>
  <c r="J47" i="53"/>
  <c r="J49" i="53" s="1"/>
  <c r="I47" i="53"/>
  <c r="I49" i="53" s="1"/>
  <c r="H47" i="53"/>
  <c r="H49" i="53" s="1"/>
  <c r="G47" i="53"/>
  <c r="G49" i="53" s="1"/>
  <c r="F47" i="53"/>
  <c r="F49" i="53" s="1"/>
  <c r="J36" i="53"/>
  <c r="I36" i="53"/>
  <c r="H36" i="53"/>
  <c r="G36" i="53"/>
  <c r="G33" i="53" s="1"/>
  <c r="G22" i="53" s="1"/>
  <c r="F36" i="53"/>
  <c r="F33" i="53" s="1"/>
  <c r="F22" i="53" s="1"/>
  <c r="E36" i="53"/>
  <c r="E33" i="53" s="1"/>
  <c r="E22" i="53" s="1"/>
  <c r="D36" i="53"/>
  <c r="D33" i="53" s="1"/>
  <c r="D22" i="53" s="1"/>
  <c r="C36" i="53"/>
  <c r="C33" i="53" s="1"/>
  <c r="C22" i="53" s="1"/>
  <c r="J33" i="53"/>
  <c r="J22" i="53" s="1"/>
  <c r="I33" i="53"/>
  <c r="I22" i="53" s="1"/>
  <c r="H33" i="53"/>
  <c r="H22" i="53" s="1"/>
  <c r="J14" i="53"/>
  <c r="J8" i="53" s="1"/>
  <c r="I14" i="53"/>
  <c r="H14" i="53"/>
  <c r="H8" i="53" s="1"/>
  <c r="G14" i="53"/>
  <c r="G8" i="53" s="1"/>
  <c r="F14" i="53"/>
  <c r="F8" i="53" s="1"/>
  <c r="E14" i="53"/>
  <c r="E8" i="53" s="1"/>
  <c r="D14" i="53"/>
  <c r="D8" i="53" s="1"/>
  <c r="C14" i="53"/>
  <c r="C8" i="53" s="1"/>
  <c r="I8" i="53"/>
  <c r="J15" i="51"/>
  <c r="I15" i="51"/>
  <c r="H15" i="51"/>
  <c r="G15" i="51"/>
  <c r="F15" i="51"/>
  <c r="E15" i="51"/>
  <c r="D15" i="51"/>
  <c r="C15" i="51"/>
  <c r="J54" i="51"/>
  <c r="I54" i="51"/>
  <c r="H54" i="51"/>
  <c r="G54" i="51"/>
  <c r="F54" i="51"/>
  <c r="D27" i="51"/>
  <c r="E27" i="51"/>
  <c r="F27" i="51"/>
  <c r="G27" i="51"/>
  <c r="H27" i="51"/>
  <c r="I27" i="51"/>
  <c r="J27" i="51"/>
  <c r="C27" i="51"/>
  <c r="J5" i="51"/>
  <c r="J4" i="51" s="1"/>
  <c r="I5" i="51"/>
  <c r="H5" i="51"/>
  <c r="G5" i="51"/>
  <c r="F5" i="51"/>
  <c r="F4" i="51" s="1"/>
  <c r="E5" i="51"/>
  <c r="D5" i="51"/>
  <c r="C30" i="50"/>
  <c r="I23" i="48"/>
  <c r="I32" i="48" s="1"/>
  <c r="E23" i="48"/>
  <c r="E32" i="48" s="1"/>
  <c r="J73" i="51"/>
  <c r="I73" i="51"/>
  <c r="H73" i="51"/>
  <c r="G73" i="51"/>
  <c r="F73" i="51"/>
  <c r="D73" i="51"/>
  <c r="C73" i="51"/>
  <c r="J68" i="51"/>
  <c r="I68" i="51"/>
  <c r="H68" i="51"/>
  <c r="G68" i="51"/>
  <c r="F68" i="51"/>
  <c r="D68" i="51"/>
  <c r="C68" i="51"/>
  <c r="J64" i="51"/>
  <c r="I64" i="51"/>
  <c r="H64" i="51"/>
  <c r="G64" i="51"/>
  <c r="F64" i="51"/>
  <c r="D64" i="51"/>
  <c r="C64" i="51"/>
  <c r="C57" i="51"/>
  <c r="J57" i="51"/>
  <c r="I57" i="51"/>
  <c r="H57" i="51"/>
  <c r="G57" i="51"/>
  <c r="F57" i="51"/>
  <c r="D57" i="51"/>
  <c r="J35" i="51"/>
  <c r="I35" i="51"/>
  <c r="H35" i="51"/>
  <c r="G35" i="51"/>
  <c r="F35" i="51"/>
  <c r="E35" i="51"/>
  <c r="D35" i="51"/>
  <c r="C35" i="51"/>
  <c r="C5" i="51"/>
  <c r="C4" i="51" s="1"/>
  <c r="J78" i="50"/>
  <c r="I78" i="50"/>
  <c r="H78" i="50"/>
  <c r="G78" i="50"/>
  <c r="F78" i="50"/>
  <c r="E78" i="50"/>
  <c r="D78" i="50"/>
  <c r="J77" i="50"/>
  <c r="I77" i="50"/>
  <c r="H77" i="50"/>
  <c r="G77" i="50"/>
  <c r="F77" i="50"/>
  <c r="E77" i="50"/>
  <c r="D77" i="50"/>
  <c r="J76" i="50"/>
  <c r="I76" i="50"/>
  <c r="H76" i="50"/>
  <c r="G76" i="50"/>
  <c r="F76" i="50"/>
  <c r="E76" i="50"/>
  <c r="D76" i="50"/>
  <c r="J75" i="50"/>
  <c r="I75" i="50"/>
  <c r="H75" i="50"/>
  <c r="G75" i="50"/>
  <c r="F75" i="50"/>
  <c r="E75" i="50"/>
  <c r="D75" i="50"/>
  <c r="J71" i="50"/>
  <c r="I71" i="50"/>
  <c r="H71" i="50"/>
  <c r="G71" i="50"/>
  <c r="F71" i="50"/>
  <c r="E71" i="50"/>
  <c r="D71" i="50"/>
  <c r="J70" i="50"/>
  <c r="I70" i="50"/>
  <c r="H70" i="50"/>
  <c r="G70" i="50"/>
  <c r="F70" i="50"/>
  <c r="E70" i="50"/>
  <c r="D70" i="50"/>
  <c r="J69" i="50"/>
  <c r="I69" i="50"/>
  <c r="H69" i="50"/>
  <c r="G69" i="50"/>
  <c r="F69" i="50"/>
  <c r="E69" i="50"/>
  <c r="D69" i="50"/>
  <c r="J68" i="50"/>
  <c r="I68" i="50"/>
  <c r="H68" i="50"/>
  <c r="G68" i="50"/>
  <c r="F68" i="50"/>
  <c r="E68" i="50"/>
  <c r="D68" i="50"/>
  <c r="J60" i="50"/>
  <c r="J83" i="50" s="1"/>
  <c r="I60" i="50"/>
  <c r="I83" i="50" s="1"/>
  <c r="H60" i="50"/>
  <c r="H83" i="50" s="1"/>
  <c r="G60" i="50"/>
  <c r="G83" i="50" s="1"/>
  <c r="F60" i="50"/>
  <c r="F83" i="50" s="1"/>
  <c r="E60" i="50"/>
  <c r="E83" i="50" s="1"/>
  <c r="D60" i="50"/>
  <c r="D83" i="50" s="1"/>
  <c r="J48" i="50"/>
  <c r="J79" i="50" s="1"/>
  <c r="I48" i="50"/>
  <c r="I79" i="50" s="1"/>
  <c r="H48" i="50"/>
  <c r="H79" i="50" s="1"/>
  <c r="G48" i="50"/>
  <c r="G79" i="50" s="1"/>
  <c r="F48" i="50"/>
  <c r="F79" i="50" s="1"/>
  <c r="E48" i="50"/>
  <c r="E79" i="50" s="1"/>
  <c r="D48" i="50"/>
  <c r="D79" i="50" s="1"/>
  <c r="J43" i="50"/>
  <c r="I43" i="50"/>
  <c r="H43" i="50"/>
  <c r="G43" i="50"/>
  <c r="F43" i="50"/>
  <c r="E43" i="50"/>
  <c r="D43" i="50"/>
  <c r="J35" i="50"/>
  <c r="I35" i="50"/>
  <c r="H35" i="50"/>
  <c r="G35" i="50"/>
  <c r="F35" i="50"/>
  <c r="E35" i="50"/>
  <c r="D35" i="50"/>
  <c r="J34" i="50"/>
  <c r="J66" i="50" s="1"/>
  <c r="I34" i="50"/>
  <c r="I66" i="50" s="1"/>
  <c r="H34" i="50"/>
  <c r="H66" i="50" s="1"/>
  <c r="G34" i="50"/>
  <c r="G66" i="50" s="1"/>
  <c r="F34" i="50"/>
  <c r="F66" i="50" s="1"/>
  <c r="E34" i="50"/>
  <c r="E66" i="50" s="1"/>
  <c r="D34" i="50"/>
  <c r="D66" i="50" s="1"/>
  <c r="J25" i="50"/>
  <c r="I25" i="50"/>
  <c r="I72" i="50" s="1"/>
  <c r="H25" i="50"/>
  <c r="H72" i="50" s="1"/>
  <c r="G25" i="50"/>
  <c r="G72" i="50" s="1"/>
  <c r="F25" i="50"/>
  <c r="F72" i="50" s="1"/>
  <c r="E25" i="50"/>
  <c r="E72" i="50" s="1"/>
  <c r="D25" i="50"/>
  <c r="Y17" i="39"/>
  <c r="Y18" i="39"/>
  <c r="Y19" i="39"/>
  <c r="Y20" i="39"/>
  <c r="Y21" i="39"/>
  <c r="Y22" i="39"/>
  <c r="Y23" i="39"/>
  <c r="Y24" i="39"/>
  <c r="Y25" i="39"/>
  <c r="Y26" i="39"/>
  <c r="Y27" i="39"/>
  <c r="Y28" i="39"/>
  <c r="Y29" i="39"/>
  <c r="Y30" i="39"/>
  <c r="Y31" i="39"/>
  <c r="Y32" i="39"/>
  <c r="Y33" i="39"/>
  <c r="U17" i="39"/>
  <c r="U18" i="39"/>
  <c r="U19" i="39"/>
  <c r="U20" i="39"/>
  <c r="U21" i="39"/>
  <c r="U22" i="39"/>
  <c r="U23" i="39"/>
  <c r="U24" i="39"/>
  <c r="U25" i="39"/>
  <c r="U26" i="39"/>
  <c r="U27" i="39"/>
  <c r="U28" i="39"/>
  <c r="U29" i="39"/>
  <c r="U30" i="39"/>
  <c r="U31" i="39"/>
  <c r="U32" i="39"/>
  <c r="U33" i="39"/>
  <c r="Q17" i="39"/>
  <c r="Q18" i="39"/>
  <c r="Q19" i="39"/>
  <c r="Q20" i="39"/>
  <c r="Q21" i="39"/>
  <c r="Q22" i="39"/>
  <c r="Q23" i="39"/>
  <c r="Q24" i="39"/>
  <c r="Q25" i="39"/>
  <c r="Q26" i="39"/>
  <c r="Q27" i="39"/>
  <c r="Q28" i="39"/>
  <c r="Q29" i="39"/>
  <c r="Q30" i="39"/>
  <c r="Q31" i="39"/>
  <c r="Q32" i="39"/>
  <c r="Q33" i="39"/>
  <c r="M17" i="39"/>
  <c r="M18" i="39"/>
  <c r="M19" i="39"/>
  <c r="M20" i="39"/>
  <c r="M21" i="39"/>
  <c r="M22" i="39"/>
  <c r="M23" i="39"/>
  <c r="M24" i="39"/>
  <c r="M25" i="39"/>
  <c r="M26" i="39"/>
  <c r="M27" i="39"/>
  <c r="M28" i="39"/>
  <c r="I17" i="39"/>
  <c r="I18" i="39"/>
  <c r="I19" i="39"/>
  <c r="I20" i="39"/>
  <c r="I21" i="39"/>
  <c r="I22" i="39"/>
  <c r="I23" i="39"/>
  <c r="I24" i="39"/>
  <c r="I25" i="39"/>
  <c r="I26" i="39"/>
  <c r="I27" i="39"/>
  <c r="I28" i="39"/>
  <c r="I29" i="39"/>
  <c r="I30" i="39"/>
  <c r="I31" i="39"/>
  <c r="I32" i="39"/>
  <c r="I33" i="39"/>
  <c r="C17" i="39"/>
  <c r="D17" i="39"/>
  <c r="C18" i="39"/>
  <c r="D18" i="39"/>
  <c r="C19" i="39"/>
  <c r="D19" i="39"/>
  <c r="C20" i="39"/>
  <c r="D20" i="39"/>
  <c r="C21" i="39"/>
  <c r="D21" i="39"/>
  <c r="C22" i="39"/>
  <c r="D22" i="39"/>
  <c r="C23" i="39"/>
  <c r="D23" i="39"/>
  <c r="C24" i="39"/>
  <c r="D24" i="39"/>
  <c r="C25" i="39"/>
  <c r="D25" i="39"/>
  <c r="C26" i="39"/>
  <c r="D26" i="39"/>
  <c r="C27" i="39"/>
  <c r="D27" i="39"/>
  <c r="C28" i="39"/>
  <c r="D28" i="39"/>
  <c r="C29" i="39"/>
  <c r="D29" i="39"/>
  <c r="C30" i="39"/>
  <c r="D30" i="39"/>
  <c r="C31" i="39"/>
  <c r="D31" i="39"/>
  <c r="C32" i="39"/>
  <c r="D32" i="39"/>
  <c r="C33" i="39"/>
  <c r="D33" i="39"/>
  <c r="D45" i="46"/>
  <c r="C45" i="46"/>
  <c r="D40" i="46"/>
  <c r="C40" i="46"/>
  <c r="D36" i="46"/>
  <c r="C36" i="46"/>
  <c r="C29" i="46"/>
  <c r="D27" i="46"/>
  <c r="D29" i="46" s="1"/>
  <c r="J11" i="46"/>
  <c r="I11" i="46"/>
  <c r="I23" i="46" s="1"/>
  <c r="H11" i="46"/>
  <c r="H23" i="46" s="1"/>
  <c r="G11" i="46"/>
  <c r="F11" i="46"/>
  <c r="F23" i="46" s="1"/>
  <c r="E11" i="46"/>
  <c r="E23" i="46" s="1"/>
  <c r="D11" i="46"/>
  <c r="D23" i="46" s="1"/>
  <c r="C11" i="46"/>
  <c r="C23" i="46" s="1"/>
  <c r="J23" i="46"/>
  <c r="G23" i="46"/>
  <c r="J10" i="49"/>
  <c r="I10" i="49"/>
  <c r="H10" i="49"/>
  <c r="G10" i="49"/>
  <c r="F10" i="49"/>
  <c r="E10" i="49"/>
  <c r="D10" i="49"/>
  <c r="D23" i="49" s="1"/>
  <c r="C10" i="49"/>
  <c r="J23" i="49"/>
  <c r="I23" i="49"/>
  <c r="H23" i="49"/>
  <c r="G23" i="49"/>
  <c r="F23" i="49"/>
  <c r="E23" i="49"/>
  <c r="C23" i="49"/>
  <c r="D45" i="49"/>
  <c r="C45" i="49"/>
  <c r="D40" i="49"/>
  <c r="C40" i="49"/>
  <c r="D36" i="49"/>
  <c r="C36" i="49"/>
  <c r="C29" i="49"/>
  <c r="D27" i="49"/>
  <c r="D29" i="49" s="1"/>
  <c r="D52" i="48"/>
  <c r="C52" i="48"/>
  <c r="D47" i="48"/>
  <c r="C47" i="48"/>
  <c r="D43" i="48"/>
  <c r="C43" i="48"/>
  <c r="C29" i="48"/>
  <c r="D29" i="48"/>
  <c r="J23" i="48"/>
  <c r="J32" i="48" s="1"/>
  <c r="H23" i="48"/>
  <c r="H32" i="48" s="1"/>
  <c r="G23" i="48"/>
  <c r="G32" i="48" s="1"/>
  <c r="F23" i="48"/>
  <c r="F32" i="48" s="1"/>
  <c r="D23" i="48"/>
  <c r="C23" i="48"/>
  <c r="CG35" i="39"/>
  <c r="CC35" i="39"/>
  <c r="BY35" i="39"/>
  <c r="BU35" i="39"/>
  <c r="BQ35" i="39"/>
  <c r="BM35" i="39"/>
  <c r="BI35" i="39"/>
  <c r="BE35" i="39"/>
  <c r="BA35" i="39"/>
  <c r="AW35" i="39"/>
  <c r="AS35" i="39"/>
  <c r="AO35" i="39"/>
  <c r="AK35" i="39"/>
  <c r="AG35" i="39"/>
  <c r="AC35" i="39"/>
  <c r="Y35" i="39"/>
  <c r="U35" i="39"/>
  <c r="Q35" i="39"/>
  <c r="M35" i="39"/>
  <c r="I35" i="39"/>
  <c r="D35" i="39"/>
  <c r="C35" i="39"/>
  <c r="CG33" i="39"/>
  <c r="CC33" i="39"/>
  <c r="BY33" i="39"/>
  <c r="BU33" i="39"/>
  <c r="BQ33" i="39"/>
  <c r="BM33" i="39"/>
  <c r="BI33" i="39"/>
  <c r="BE33" i="39"/>
  <c r="BA33" i="39"/>
  <c r="AW33" i="39"/>
  <c r="AS33" i="39"/>
  <c r="AO33" i="39"/>
  <c r="AK33" i="39"/>
  <c r="AG33" i="39"/>
  <c r="AC33" i="39"/>
  <c r="M33" i="39"/>
  <c r="CG32" i="39"/>
  <c r="CC32" i="39"/>
  <c r="BY32" i="39"/>
  <c r="BU32" i="39"/>
  <c r="BQ32" i="39"/>
  <c r="BM32" i="39"/>
  <c r="BI32" i="39"/>
  <c r="BE32" i="39"/>
  <c r="BA32" i="39"/>
  <c r="AW32" i="39"/>
  <c r="AS32" i="39"/>
  <c r="AO32" i="39"/>
  <c r="AK32" i="39"/>
  <c r="AG32" i="39"/>
  <c r="AC32" i="39"/>
  <c r="M32" i="39"/>
  <c r="CG31" i="39"/>
  <c r="CC31" i="39"/>
  <c r="BY31" i="39"/>
  <c r="BU31" i="39"/>
  <c r="BQ31" i="39"/>
  <c r="BM31" i="39"/>
  <c r="BI31" i="39"/>
  <c r="BE31" i="39"/>
  <c r="BA31" i="39"/>
  <c r="AW31" i="39"/>
  <c r="AS31" i="39"/>
  <c r="AO31" i="39"/>
  <c r="AK31" i="39"/>
  <c r="AG31" i="39"/>
  <c r="AC31" i="39"/>
  <c r="M31" i="39"/>
  <c r="CG30" i="39"/>
  <c r="CC30" i="39"/>
  <c r="BY30" i="39"/>
  <c r="BU30" i="39"/>
  <c r="BQ30" i="39"/>
  <c r="BM30" i="39"/>
  <c r="BI30" i="39"/>
  <c r="BE30" i="39"/>
  <c r="BA30" i="39"/>
  <c r="AW30" i="39"/>
  <c r="AS30" i="39"/>
  <c r="AO30" i="39"/>
  <c r="AK30" i="39"/>
  <c r="AG30" i="39"/>
  <c r="AC30" i="39"/>
  <c r="M30" i="39"/>
  <c r="CG29" i="39"/>
  <c r="CC29" i="39"/>
  <c r="BY29" i="39"/>
  <c r="BU29" i="39"/>
  <c r="BQ29" i="39"/>
  <c r="BM29" i="39"/>
  <c r="BI29" i="39"/>
  <c r="BE29" i="39"/>
  <c r="BA29" i="39"/>
  <c r="AW29" i="39"/>
  <c r="AS29" i="39"/>
  <c r="AO29" i="39"/>
  <c r="AK29" i="39"/>
  <c r="AG29" i="39"/>
  <c r="AC29" i="39"/>
  <c r="M29" i="39"/>
  <c r="CG28" i="39"/>
  <c r="CC28" i="39"/>
  <c r="BY28" i="39"/>
  <c r="BU28" i="39"/>
  <c r="BQ28" i="39"/>
  <c r="BM28" i="39"/>
  <c r="BI28" i="39"/>
  <c r="BE28" i="39"/>
  <c r="BA28" i="39"/>
  <c r="AW28" i="39"/>
  <c r="AS28" i="39"/>
  <c r="AO28" i="39"/>
  <c r="AK28" i="39"/>
  <c r="AG28" i="39"/>
  <c r="AC28" i="39"/>
  <c r="CG27" i="39"/>
  <c r="CC27" i="39"/>
  <c r="BY27" i="39"/>
  <c r="BU27" i="39"/>
  <c r="BQ27" i="39"/>
  <c r="BM27" i="39"/>
  <c r="BI27" i="39"/>
  <c r="BE27" i="39"/>
  <c r="BA27" i="39"/>
  <c r="AW27" i="39"/>
  <c r="AS27" i="39"/>
  <c r="AO27" i="39"/>
  <c r="AK27" i="39"/>
  <c r="AG27" i="39"/>
  <c r="AC27" i="39"/>
  <c r="CG26" i="39"/>
  <c r="CC26" i="39"/>
  <c r="BY26" i="39"/>
  <c r="BU26" i="39"/>
  <c r="BQ26" i="39"/>
  <c r="BM26" i="39"/>
  <c r="BI26" i="39"/>
  <c r="BE26" i="39"/>
  <c r="BA26" i="39"/>
  <c r="AW26" i="39"/>
  <c r="AS26" i="39"/>
  <c r="AO26" i="39"/>
  <c r="AK26" i="39"/>
  <c r="AG26" i="39"/>
  <c r="AC26" i="39"/>
  <c r="CG21" i="39"/>
  <c r="CC21" i="39"/>
  <c r="BY21" i="39"/>
  <c r="BU21" i="39"/>
  <c r="BQ21" i="39"/>
  <c r="BM21" i="39"/>
  <c r="BI21" i="39"/>
  <c r="BE21" i="39"/>
  <c r="BA21" i="39"/>
  <c r="AW21" i="39"/>
  <c r="AS21" i="39"/>
  <c r="AO21" i="39"/>
  <c r="AK21" i="39"/>
  <c r="AG21" i="39"/>
  <c r="AC21" i="39"/>
  <c r="CG20" i="39"/>
  <c r="CC20" i="39"/>
  <c r="BY20" i="39"/>
  <c r="BU20" i="39"/>
  <c r="BQ20" i="39"/>
  <c r="BM20" i="39"/>
  <c r="BI20" i="39"/>
  <c r="BE20" i="39"/>
  <c r="BA20" i="39"/>
  <c r="AW20" i="39"/>
  <c r="AS20" i="39"/>
  <c r="AO20" i="39"/>
  <c r="AK20" i="39"/>
  <c r="AG20" i="39"/>
  <c r="AC20" i="39"/>
  <c r="CG16" i="39"/>
  <c r="CC16" i="39"/>
  <c r="BY16" i="39"/>
  <c r="BU16" i="39"/>
  <c r="BQ16" i="39"/>
  <c r="BM16" i="39"/>
  <c r="BI16" i="39"/>
  <c r="BE16" i="39"/>
  <c r="BA16" i="39"/>
  <c r="AW16" i="39"/>
  <c r="AS16" i="39"/>
  <c r="AO16" i="39"/>
  <c r="AK16" i="39"/>
  <c r="AG16" i="39"/>
  <c r="AC16" i="39"/>
  <c r="Y16" i="39"/>
  <c r="U16" i="39"/>
  <c r="Q16" i="39"/>
  <c r="M16" i="39"/>
  <c r="I16" i="39"/>
  <c r="D16" i="39"/>
  <c r="C16" i="39"/>
  <c r="CG15" i="39"/>
  <c r="CC15" i="39"/>
  <c r="BY15" i="39"/>
  <c r="BU15" i="39"/>
  <c r="BQ15" i="39"/>
  <c r="BM15" i="39"/>
  <c r="BI15" i="39"/>
  <c r="BE15" i="39"/>
  <c r="BA15" i="39"/>
  <c r="AW15" i="39"/>
  <c r="AS15" i="39"/>
  <c r="AO15" i="39"/>
  <c r="AK15" i="39"/>
  <c r="AG15" i="39"/>
  <c r="AC15" i="39"/>
  <c r="Y15" i="39"/>
  <c r="U15" i="39"/>
  <c r="Q15" i="39"/>
  <c r="M15" i="39"/>
  <c r="I15" i="39"/>
  <c r="D15" i="39"/>
  <c r="C15" i="39"/>
  <c r="CG14" i="39"/>
  <c r="CC14" i="39"/>
  <c r="BY14" i="39"/>
  <c r="BU14" i="39"/>
  <c r="BQ14" i="39"/>
  <c r="BM14" i="39"/>
  <c r="BI14" i="39"/>
  <c r="BE14" i="39"/>
  <c r="BA14" i="39"/>
  <c r="AW14" i="39"/>
  <c r="AS14" i="39"/>
  <c r="AO14" i="39"/>
  <c r="AK14" i="39"/>
  <c r="AG14" i="39"/>
  <c r="AC14" i="39"/>
  <c r="Y14" i="39"/>
  <c r="U14" i="39"/>
  <c r="Q14" i="39"/>
  <c r="M14" i="39"/>
  <c r="I14" i="39"/>
  <c r="D14" i="39"/>
  <c r="C14" i="39"/>
  <c r="CG13" i="39"/>
  <c r="CC13" i="39"/>
  <c r="BY13" i="39"/>
  <c r="BU13" i="39"/>
  <c r="BQ13" i="39"/>
  <c r="BM13" i="39"/>
  <c r="BI13" i="39"/>
  <c r="BE13" i="39"/>
  <c r="BA13" i="39"/>
  <c r="AW13" i="39"/>
  <c r="AS13" i="39"/>
  <c r="AO13" i="39"/>
  <c r="AK13" i="39"/>
  <c r="AG13" i="39"/>
  <c r="AC13" i="39"/>
  <c r="Y13" i="39"/>
  <c r="U13" i="39"/>
  <c r="Q13" i="39"/>
  <c r="M13" i="39"/>
  <c r="I13" i="39"/>
  <c r="D13" i="39"/>
  <c r="C13" i="39"/>
  <c r="CG12" i="39"/>
  <c r="CC12" i="39"/>
  <c r="BY12" i="39"/>
  <c r="BU12" i="39"/>
  <c r="BQ12" i="39"/>
  <c r="BM12" i="39"/>
  <c r="BI12" i="39"/>
  <c r="BE12" i="39"/>
  <c r="BA12" i="39"/>
  <c r="AW12" i="39"/>
  <c r="AS12" i="39"/>
  <c r="AO12" i="39"/>
  <c r="AK12" i="39"/>
  <c r="AG12" i="39"/>
  <c r="AC12" i="39"/>
  <c r="Y12" i="39"/>
  <c r="U12" i="39"/>
  <c r="Q12" i="39"/>
  <c r="M12" i="39"/>
  <c r="I12" i="39"/>
  <c r="D12" i="39"/>
  <c r="C12" i="39"/>
  <c r="CG11" i="39"/>
  <c r="CC11" i="39"/>
  <c r="BY11" i="39"/>
  <c r="BU11" i="39"/>
  <c r="BQ11" i="39"/>
  <c r="BM11" i="39"/>
  <c r="BI11" i="39"/>
  <c r="BE11" i="39"/>
  <c r="BA11" i="39"/>
  <c r="AW11" i="39"/>
  <c r="AS11" i="39"/>
  <c r="AO11" i="39"/>
  <c r="AK11" i="39"/>
  <c r="AG11" i="39"/>
  <c r="AC11" i="39"/>
  <c r="Y11" i="39"/>
  <c r="U11" i="39"/>
  <c r="Q11" i="39"/>
  <c r="M11" i="39"/>
  <c r="I11" i="39"/>
  <c r="D11" i="39"/>
  <c r="C11" i="39"/>
  <c r="CG10" i="39"/>
  <c r="CC10" i="39"/>
  <c r="BY10" i="39"/>
  <c r="BU10" i="39"/>
  <c r="BQ10" i="39"/>
  <c r="BM10" i="39"/>
  <c r="BI10" i="39"/>
  <c r="BE10" i="39"/>
  <c r="BA10" i="39"/>
  <c r="AW10" i="39"/>
  <c r="AS10" i="39"/>
  <c r="AO10" i="39"/>
  <c r="AK10" i="39"/>
  <c r="AG10" i="39"/>
  <c r="AC10" i="39"/>
  <c r="Y10" i="39"/>
  <c r="U10" i="39"/>
  <c r="Q10" i="39"/>
  <c r="M10" i="39"/>
  <c r="I10" i="39"/>
  <c r="D10" i="39"/>
  <c r="C10" i="39"/>
  <c r="CG9" i="39"/>
  <c r="CC9" i="39"/>
  <c r="BY9" i="39"/>
  <c r="BU9" i="39"/>
  <c r="BQ9" i="39"/>
  <c r="BM9" i="39"/>
  <c r="BI9" i="39"/>
  <c r="BE9" i="39"/>
  <c r="BA9" i="39"/>
  <c r="AW9" i="39"/>
  <c r="AS9" i="39"/>
  <c r="AO9" i="39"/>
  <c r="AK9" i="39"/>
  <c r="AG9" i="39"/>
  <c r="AC9" i="39"/>
  <c r="Y9" i="39"/>
  <c r="U9" i="39"/>
  <c r="Q9" i="39"/>
  <c r="M9" i="39"/>
  <c r="I9" i="39"/>
  <c r="D9" i="39"/>
  <c r="C9" i="39"/>
  <c r="CG8" i="39"/>
  <c r="CC8" i="39"/>
  <c r="BY8" i="39"/>
  <c r="BU8" i="39"/>
  <c r="BQ8" i="39"/>
  <c r="BM8" i="39"/>
  <c r="BI8" i="39"/>
  <c r="BE8" i="39"/>
  <c r="BA8" i="39"/>
  <c r="AW8" i="39"/>
  <c r="AS8" i="39"/>
  <c r="AO8" i="39"/>
  <c r="AK8" i="39"/>
  <c r="AG8" i="39"/>
  <c r="AC8" i="39"/>
  <c r="Y8" i="39"/>
  <c r="U8" i="39"/>
  <c r="Q8" i="39"/>
  <c r="M8" i="39"/>
  <c r="I8" i="39"/>
  <c r="D8" i="39"/>
  <c r="C8" i="39"/>
  <c r="CG7" i="39"/>
  <c r="CC7" i="39"/>
  <c r="BY7" i="39"/>
  <c r="BU7" i="39"/>
  <c r="BQ7" i="39"/>
  <c r="BM7" i="39"/>
  <c r="BI7" i="39"/>
  <c r="BE7" i="39"/>
  <c r="BA7" i="39"/>
  <c r="AW7" i="39"/>
  <c r="AS7" i="39"/>
  <c r="AO7" i="39"/>
  <c r="AK7" i="39"/>
  <c r="AG7" i="39"/>
  <c r="AC7" i="39"/>
  <c r="Y7" i="39"/>
  <c r="U7" i="39"/>
  <c r="Q7" i="39"/>
  <c r="M7" i="39"/>
  <c r="I7" i="39"/>
  <c r="D7" i="39"/>
  <c r="C7" i="39"/>
  <c r="CF6" i="39"/>
  <c r="CF37" i="39" s="1"/>
  <c r="CE6" i="39"/>
  <c r="CE37" i="39" s="1"/>
  <c r="CB6" i="39"/>
  <c r="CB37" i="39" s="1"/>
  <c r="CA6" i="39"/>
  <c r="CA37" i="39" s="1"/>
  <c r="BX6" i="39"/>
  <c r="BX37" i="39" s="1"/>
  <c r="BW6" i="39"/>
  <c r="BT6" i="39"/>
  <c r="BT37" i="39" s="1"/>
  <c r="BS6" i="39"/>
  <c r="BS37" i="39" s="1"/>
  <c r="BP6" i="39"/>
  <c r="BP37" i="39" s="1"/>
  <c r="BO6" i="39"/>
  <c r="BO37" i="39" s="1"/>
  <c r="BL6" i="39"/>
  <c r="BL37" i="39" s="1"/>
  <c r="BK6" i="39"/>
  <c r="BH6" i="39"/>
  <c r="BH37" i="39" s="1"/>
  <c r="BG6" i="39"/>
  <c r="BD6" i="39"/>
  <c r="BD37" i="39" s="1"/>
  <c r="BC6" i="39"/>
  <c r="AZ6" i="39"/>
  <c r="AZ37" i="39" s="1"/>
  <c r="AY6" i="39"/>
  <c r="AY37" i="39" s="1"/>
  <c r="AV6" i="39"/>
  <c r="AV37" i="39" s="1"/>
  <c r="AU6" i="39"/>
  <c r="AU37" i="39" s="1"/>
  <c r="AR6" i="39"/>
  <c r="AR37" i="39" s="1"/>
  <c r="AQ6" i="39"/>
  <c r="AN6" i="39"/>
  <c r="AN37" i="39" s="1"/>
  <c r="AM6" i="39"/>
  <c r="AM37" i="39" s="1"/>
  <c r="AJ6" i="39"/>
  <c r="AJ37" i="39" s="1"/>
  <c r="AI6" i="39"/>
  <c r="AI37" i="39" s="1"/>
  <c r="AF6" i="39"/>
  <c r="AF37" i="39" s="1"/>
  <c r="AE6" i="39"/>
  <c r="AE37" i="39" s="1"/>
  <c r="AB6" i="39"/>
  <c r="AB37" i="39" s="1"/>
  <c r="AA6" i="39"/>
  <c r="X6" i="39"/>
  <c r="X37" i="39" s="1"/>
  <c r="W6" i="39"/>
  <c r="W37" i="39" s="1"/>
  <c r="T6" i="39"/>
  <c r="T37" i="39" s="1"/>
  <c r="S6" i="39"/>
  <c r="S37" i="39" s="1"/>
  <c r="P6" i="39"/>
  <c r="P37" i="39" s="1"/>
  <c r="O6" i="39"/>
  <c r="O37" i="39" s="1"/>
  <c r="L6" i="39"/>
  <c r="L37" i="39" s="1"/>
  <c r="K6" i="39"/>
  <c r="H6" i="39"/>
  <c r="H37" i="39" s="1"/>
  <c r="G6" i="39"/>
  <c r="G37" i="39" s="1"/>
  <c r="CG4" i="39"/>
  <c r="CC4" i="39"/>
  <c r="BY4" i="39"/>
  <c r="BU4" i="39"/>
  <c r="BQ4" i="39"/>
  <c r="BM4" i="39"/>
  <c r="BI4" i="39"/>
  <c r="BE4" i="39"/>
  <c r="BA4" i="39"/>
  <c r="AW4" i="39"/>
  <c r="AS4" i="39"/>
  <c r="AO4" i="39"/>
  <c r="AK4" i="39"/>
  <c r="AG4" i="39"/>
  <c r="AC4" i="39"/>
  <c r="Y4" i="39"/>
  <c r="U4" i="39"/>
  <c r="Q4" i="39"/>
  <c r="M4" i="39"/>
  <c r="I4" i="39"/>
  <c r="D4" i="39"/>
  <c r="C4" i="39"/>
  <c r="E77" i="24"/>
  <c r="E78" i="24"/>
  <c r="E79" i="24"/>
  <c r="E85" i="24"/>
  <c r="E86" i="24"/>
  <c r="E87" i="24"/>
  <c r="E88" i="24"/>
  <c r="E11" i="24"/>
  <c r="E80" i="24" s="1"/>
  <c r="E14" i="24"/>
  <c r="E25" i="24"/>
  <c r="E24" i="24" s="1"/>
  <c r="E65" i="24"/>
  <c r="E60" i="24"/>
  <c r="E57" i="24"/>
  <c r="E54" i="24"/>
  <c r="E51" i="24"/>
  <c r="J88" i="24"/>
  <c r="J87" i="24"/>
  <c r="J86" i="24"/>
  <c r="J85" i="24"/>
  <c r="J79" i="24"/>
  <c r="J78" i="24"/>
  <c r="J77" i="24"/>
  <c r="J25" i="24"/>
  <c r="J83" i="24" s="1"/>
  <c r="J14" i="24"/>
  <c r="J11" i="24"/>
  <c r="J80" i="24" s="1"/>
  <c r="D25" i="24"/>
  <c r="D24" i="24" s="1"/>
  <c r="F25" i="24"/>
  <c r="F24" i="24" s="1"/>
  <c r="G25" i="24"/>
  <c r="G24" i="24" s="1"/>
  <c r="H25" i="24"/>
  <c r="H83" i="24" s="1"/>
  <c r="I25" i="24"/>
  <c r="I24" i="24" s="1"/>
  <c r="C25" i="24"/>
  <c r="C24" i="24" s="1"/>
  <c r="C86" i="24"/>
  <c r="G88" i="24"/>
  <c r="G87" i="24"/>
  <c r="G86" i="24"/>
  <c r="G85" i="24"/>
  <c r="G79" i="24"/>
  <c r="G78" i="24"/>
  <c r="G77" i="24"/>
  <c r="D65" i="24"/>
  <c r="D60" i="24"/>
  <c r="D57" i="24"/>
  <c r="D54" i="24"/>
  <c r="D51" i="24"/>
  <c r="G14" i="24"/>
  <c r="G11" i="24"/>
  <c r="G80" i="24" s="1"/>
  <c r="F11" i="24"/>
  <c r="F80" i="24" s="1"/>
  <c r="F14" i="24"/>
  <c r="F88" i="24"/>
  <c r="F87" i="24"/>
  <c r="F86" i="24"/>
  <c r="F85" i="24"/>
  <c r="F79" i="24"/>
  <c r="F78" i="24"/>
  <c r="F77" i="24"/>
  <c r="D88" i="24"/>
  <c r="D87" i="24"/>
  <c r="D86" i="24"/>
  <c r="D85" i="24"/>
  <c r="D79" i="24"/>
  <c r="D78" i="24"/>
  <c r="D77" i="24"/>
  <c r="D14" i="24"/>
  <c r="D11" i="24"/>
  <c r="D80" i="24" s="1"/>
  <c r="I88" i="24"/>
  <c r="I87" i="24"/>
  <c r="I86" i="24"/>
  <c r="I85" i="24"/>
  <c r="H88" i="24"/>
  <c r="H87" i="24"/>
  <c r="H86" i="24"/>
  <c r="H85" i="24"/>
  <c r="I79" i="24"/>
  <c r="I78" i="24"/>
  <c r="I77" i="24"/>
  <c r="H79" i="24"/>
  <c r="H78" i="24"/>
  <c r="H77" i="24"/>
  <c r="C85" i="24"/>
  <c r="C88" i="24"/>
  <c r="C87" i="24"/>
  <c r="C79" i="24"/>
  <c r="C78" i="24"/>
  <c r="C77" i="24"/>
  <c r="C57" i="24"/>
  <c r="C54" i="24"/>
  <c r="C51" i="24"/>
  <c r="C65" i="24"/>
  <c r="C60" i="24"/>
  <c r="I11" i="24"/>
  <c r="I80" i="24" s="1"/>
  <c r="I14" i="24"/>
  <c r="H11" i="24"/>
  <c r="H80" i="24" s="1"/>
  <c r="H14" i="24"/>
  <c r="C11" i="24"/>
  <c r="C80" i="24" s="1"/>
  <c r="C14" i="24"/>
  <c r="D4" i="51" l="1"/>
  <c r="H4" i="51"/>
  <c r="H175" i="55"/>
  <c r="D168" i="55"/>
  <c r="D175" i="55" s="1"/>
  <c r="D83" i="24"/>
  <c r="E4" i="51"/>
  <c r="I4" i="51"/>
  <c r="E175" i="55"/>
  <c r="I175" i="55"/>
  <c r="G4" i="51"/>
  <c r="C175" i="55"/>
  <c r="F168" i="55"/>
  <c r="F161" i="55"/>
  <c r="F175" i="55" s="1"/>
  <c r="H45" i="53"/>
  <c r="H53" i="53" s="1"/>
  <c r="H10" i="24"/>
  <c r="G30" i="50"/>
  <c r="D80" i="50"/>
  <c r="F45" i="53"/>
  <c r="F53" i="53" s="1"/>
  <c r="F80" i="50"/>
  <c r="F74" i="50" s="1"/>
  <c r="G45" i="53"/>
  <c r="G53" i="53" s="1"/>
  <c r="J80" i="50"/>
  <c r="J74" i="50" s="1"/>
  <c r="G52" i="50"/>
  <c r="F52" i="50"/>
  <c r="C80" i="50"/>
  <c r="J45" i="53"/>
  <c r="J53" i="53" s="1"/>
  <c r="CC6" i="39"/>
  <c r="CC37" i="39" s="1"/>
  <c r="C45" i="53"/>
  <c r="C53" i="53" s="1"/>
  <c r="D32" i="48"/>
  <c r="I45" i="53"/>
  <c r="I53" i="53" s="1"/>
  <c r="E21" i="39"/>
  <c r="H80" i="50"/>
  <c r="H74" i="50" s="1"/>
  <c r="H81" i="50" s="1"/>
  <c r="H84" i="50" s="1"/>
  <c r="D45" i="53"/>
  <c r="D53" i="53" s="1"/>
  <c r="E45" i="53"/>
  <c r="C32" i="48"/>
  <c r="D50" i="24"/>
  <c r="C6" i="39"/>
  <c r="C37" i="39" s="1"/>
  <c r="H30" i="50"/>
  <c r="E80" i="50"/>
  <c r="E74" i="50" s="1"/>
  <c r="I80" i="50"/>
  <c r="I74" i="50" s="1"/>
  <c r="C177" i="55"/>
  <c r="C10" i="24"/>
  <c r="C45" i="24" s="1"/>
  <c r="C50" i="24"/>
  <c r="E35" i="39"/>
  <c r="J52" i="50"/>
  <c r="I30" i="50"/>
  <c r="E30" i="50"/>
  <c r="E28" i="39"/>
  <c r="E24" i="39"/>
  <c r="E22" i="39"/>
  <c r="E20" i="39"/>
  <c r="F177" i="55"/>
  <c r="F179" i="55" s="1"/>
  <c r="AG6" i="39"/>
  <c r="AG37" i="39" s="1"/>
  <c r="E52" i="50"/>
  <c r="F30" i="50"/>
  <c r="G67" i="50"/>
  <c r="E177" i="55"/>
  <c r="D115" i="55"/>
  <c r="G10" i="24"/>
  <c r="G45" i="24" s="1"/>
  <c r="E13" i="39"/>
  <c r="H24" i="24"/>
  <c r="C83" i="24"/>
  <c r="C82" i="24" s="1"/>
  <c r="F83" i="24"/>
  <c r="F82" i="24" s="1"/>
  <c r="AW6" i="39"/>
  <c r="AW37" i="39" s="1"/>
  <c r="Q6" i="39"/>
  <c r="Q37" i="39" s="1"/>
  <c r="E8" i="39"/>
  <c r="E9" i="39"/>
  <c r="E10" i="39"/>
  <c r="E12" i="39"/>
  <c r="E32" i="39"/>
  <c r="E30" i="39"/>
  <c r="E29" i="39"/>
  <c r="E33" i="39"/>
  <c r="E26" i="39"/>
  <c r="E25" i="39"/>
  <c r="E18" i="39"/>
  <c r="E17" i="39"/>
  <c r="J26" i="51"/>
  <c r="H26" i="51"/>
  <c r="F26" i="51"/>
  <c r="D26" i="51"/>
  <c r="E15" i="39"/>
  <c r="E16" i="39"/>
  <c r="I52" i="50"/>
  <c r="C26" i="51"/>
  <c r="C51" i="51" s="1"/>
  <c r="C60" i="51" s="1"/>
  <c r="I26" i="51"/>
  <c r="G26" i="51"/>
  <c r="E26" i="51"/>
  <c r="I75" i="24"/>
  <c r="F10" i="24"/>
  <c r="F45" i="24" s="1"/>
  <c r="E50" i="24"/>
  <c r="BU6" i="39"/>
  <c r="BU37" i="39" s="1"/>
  <c r="AO6" i="39"/>
  <c r="AO37" i="39" s="1"/>
  <c r="Y6" i="39"/>
  <c r="Y37" i="39" s="1"/>
  <c r="D6" i="39"/>
  <c r="D37" i="39" s="1"/>
  <c r="E7" i="39"/>
  <c r="E11" i="39"/>
  <c r="E14" i="39"/>
  <c r="E31" i="39"/>
  <c r="E27" i="39"/>
  <c r="E23" i="39"/>
  <c r="E19" i="39"/>
  <c r="C52" i="50"/>
  <c r="C54" i="50" s="1"/>
  <c r="C62" i="50" s="1"/>
  <c r="D72" i="50"/>
  <c r="D67" i="50" s="1"/>
  <c r="D30" i="50"/>
  <c r="F75" i="24"/>
  <c r="G80" i="50"/>
  <c r="G74" i="50" s="1"/>
  <c r="H67" i="50"/>
  <c r="E4" i="39"/>
  <c r="M6" i="39"/>
  <c r="M37" i="39" s="1"/>
  <c r="K37" i="39"/>
  <c r="AC6" i="39"/>
  <c r="AC37" i="39" s="1"/>
  <c r="AA37" i="39"/>
  <c r="AS6" i="39"/>
  <c r="AS37" i="39" s="1"/>
  <c r="AQ37" i="39"/>
  <c r="BC37" i="39"/>
  <c r="BE6" i="39"/>
  <c r="BE37" i="39" s="1"/>
  <c r="BI6" i="39"/>
  <c r="BI37" i="39" s="1"/>
  <c r="BG37" i="39"/>
  <c r="BK37" i="39"/>
  <c r="BM6" i="39"/>
  <c r="BM37" i="39" s="1"/>
  <c r="BY6" i="39"/>
  <c r="BY37" i="39" s="1"/>
  <c r="BW37" i="39"/>
  <c r="J72" i="50"/>
  <c r="J67" i="50" s="1"/>
  <c r="J30" i="50"/>
  <c r="I6" i="39"/>
  <c r="I37" i="39" s="1"/>
  <c r="U6" i="39"/>
  <c r="U37" i="39" s="1"/>
  <c r="AK6" i="39"/>
  <c r="AK37" i="39" s="1"/>
  <c r="BA6" i="39"/>
  <c r="BA37" i="39" s="1"/>
  <c r="BQ6" i="39"/>
  <c r="BQ37" i="39" s="1"/>
  <c r="CG6" i="39"/>
  <c r="CG37" i="39" s="1"/>
  <c r="C67" i="50"/>
  <c r="C74" i="50"/>
  <c r="C75" i="24"/>
  <c r="C89" i="24" s="1"/>
  <c r="H75" i="24"/>
  <c r="I10" i="24"/>
  <c r="I45" i="24" s="1"/>
  <c r="F67" i="50"/>
  <c r="E67" i="50"/>
  <c r="I67" i="50"/>
  <c r="F115" i="55"/>
  <c r="J144" i="55"/>
  <c r="F144" i="55"/>
  <c r="C144" i="55"/>
  <c r="H82" i="24"/>
  <c r="D10" i="24"/>
  <c r="D45" i="24" s="1"/>
  <c r="J10" i="24"/>
  <c r="E75" i="24"/>
  <c r="D75" i="24"/>
  <c r="D82" i="24"/>
  <c r="J82" i="24"/>
  <c r="E83" i="24"/>
  <c r="E82" i="24" s="1"/>
  <c r="E10" i="24"/>
  <c r="E45" i="24" s="1"/>
  <c r="I83" i="24"/>
  <c r="I82" i="24" s="1"/>
  <c r="J24" i="24"/>
  <c r="G75" i="24"/>
  <c r="J75" i="24"/>
  <c r="G83" i="24"/>
  <c r="G82" i="24" s="1"/>
  <c r="D74" i="50"/>
  <c r="H52" i="50"/>
  <c r="D52" i="50"/>
  <c r="D54" i="50" s="1"/>
  <c r="D62" i="50" s="1"/>
  <c r="C115" i="55"/>
  <c r="J179" i="55"/>
  <c r="J153" i="55"/>
  <c r="G153" i="55"/>
  <c r="G144" i="55"/>
  <c r="G137" i="55"/>
  <c r="G135" i="55" s="1"/>
  <c r="C137" i="55"/>
  <c r="C135" i="55" s="1"/>
  <c r="H137" i="55"/>
  <c r="H135" i="55" s="1"/>
  <c r="D137" i="55"/>
  <c r="D135" i="55" s="1"/>
  <c r="D177" i="55"/>
  <c r="E137" i="55"/>
  <c r="D144" i="55"/>
  <c r="H144" i="55"/>
  <c r="E144" i="55"/>
  <c r="I137" i="55"/>
  <c r="I135" i="55" s="1"/>
  <c r="I144" i="55"/>
  <c r="J137" i="55"/>
  <c r="J135" i="55" s="1"/>
  <c r="F137" i="55"/>
  <c r="F135" i="55" s="1"/>
  <c r="H177" i="55"/>
  <c r="G179" i="55"/>
  <c r="I179" i="55"/>
  <c r="I153" i="55"/>
  <c r="H179" i="55" l="1"/>
  <c r="J81" i="50"/>
  <c r="J84" i="50" s="1"/>
  <c r="H45" i="24"/>
  <c r="E179" i="55"/>
  <c r="C179" i="55"/>
  <c r="D179" i="55"/>
  <c r="I89" i="24"/>
  <c r="F54" i="50"/>
  <c r="F62" i="50" s="1"/>
  <c r="G54" i="50"/>
  <c r="G62" i="50" s="1"/>
  <c r="E51" i="51"/>
  <c r="H89" i="24"/>
  <c r="G81" i="50"/>
  <c r="G84" i="50" s="1"/>
  <c r="F51" i="51"/>
  <c r="F60" i="51" s="1"/>
  <c r="D151" i="55"/>
  <c r="D155" i="55" s="1"/>
  <c r="E54" i="50"/>
  <c r="E62" i="50" s="1"/>
  <c r="I51" i="51"/>
  <c r="I60" i="51" s="1"/>
  <c r="H51" i="51"/>
  <c r="H60" i="51" s="1"/>
  <c r="H54" i="50"/>
  <c r="H62" i="50" s="1"/>
  <c r="I54" i="50"/>
  <c r="I62" i="50" s="1"/>
  <c r="J51" i="51"/>
  <c r="J60" i="51" s="1"/>
  <c r="D51" i="51"/>
  <c r="D60" i="51" s="1"/>
  <c r="E81" i="50"/>
  <c r="E84" i="50" s="1"/>
  <c r="J45" i="24"/>
  <c r="I81" i="50"/>
  <c r="I84" i="50" s="1"/>
  <c r="J54" i="50"/>
  <c r="J62" i="50" s="1"/>
  <c r="G51" i="51"/>
  <c r="G60" i="51" s="1"/>
  <c r="C151" i="55"/>
  <c r="C155" i="55" s="1"/>
  <c r="E89" i="24"/>
  <c r="F89" i="24"/>
  <c r="J151" i="55"/>
  <c r="J155" i="55" s="1"/>
  <c r="D81" i="50"/>
  <c r="D84" i="50" s="1"/>
  <c r="E6" i="39"/>
  <c r="E37" i="39" s="1"/>
  <c r="G89" i="24"/>
  <c r="J89" i="24"/>
  <c r="F151" i="55"/>
  <c r="F155" i="55" s="1"/>
  <c r="D89" i="24"/>
  <c r="F81" i="50"/>
  <c r="F84" i="50" s="1"/>
  <c r="C81" i="50"/>
  <c r="C84" i="50" s="1"/>
  <c r="G151" i="55"/>
  <c r="G155" i="55" s="1"/>
  <c r="I151" i="55"/>
  <c r="I155" i="55" s="1"/>
  <c r="H151" i="55"/>
  <c r="H155" i="55" s="1"/>
  <c r="E151" i="55"/>
  <c r="E155" i="5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ppyrialakos</author>
  </authors>
  <commentList>
    <comment ref="E293" authorId="0" shapeId="0" xr:uid="{1600B083-EA75-4DFF-8AFF-BA82FCE86C41}">
      <text>
        <r>
          <rPr>
            <sz val="9"/>
            <color indexed="81"/>
            <rFont val="Tahoma"/>
            <family val="2"/>
            <charset val="161"/>
          </rPr>
          <t>από email Ντάσιου</t>
        </r>
      </text>
    </comment>
  </commentList>
</comments>
</file>

<file path=xl/sharedStrings.xml><?xml version="1.0" encoding="utf-8"?>
<sst xmlns="http://schemas.openxmlformats.org/spreadsheetml/2006/main" count="2105" uniqueCount="747">
  <si>
    <t>ΣΤΟΙΧΕΙΑ ΙΣΟΛΟΓΙΣΜΟΥ</t>
  </si>
  <si>
    <t>α) Ταμείο (μετρητά και επιταγές)</t>
  </si>
  <si>
    <t>β) Καταθέσεις στη Τράπεζα της Ελλάδος</t>
  </si>
  <si>
    <t>γ) Καταθέσεις στις λοιπές τράπεζες</t>
  </si>
  <si>
    <t>α) Τίτλοι Ελληνικού Δημοσίου (έντοκα γραμμάτια και ομόλογα)</t>
  </si>
  <si>
    <t>β) Λοιπά ομόλογα (ομόλογα εταιρειών, τραπεζών, κλπ)</t>
  </si>
  <si>
    <t>γ) Μετοχές - λοιπές συμμετοχές - μερίδια αμοιβαίων κεφαλαίων</t>
  </si>
  <si>
    <t>α) Δάνεια εσωτερικού</t>
  </si>
  <si>
    <t>β) Δάνεια εξωτερικού</t>
  </si>
  <si>
    <t>ΕΠΩΝΥΜΙΑ ΝΠΔΔ</t>
  </si>
  <si>
    <t>ΑΦΜ</t>
  </si>
  <si>
    <t>ΗΛΕΚ/ΚΟ ΤΑΧΥΔΡΟΜEΙΟ</t>
  </si>
  <si>
    <t>ΤΗΛΕΦΩΝΟ ΕΠΙΚΟΙΝΩΝΙΑΣ</t>
  </si>
  <si>
    <t>ΕΠΟΠΤΕΥOΝ ΥΠΟΥΡΓΕΙΟ</t>
  </si>
  <si>
    <t>ΕΣΟΔΑ</t>
  </si>
  <si>
    <t>ΚΩΔΙΚΟΣ</t>
  </si>
  <si>
    <t>9100+9200</t>
  </si>
  <si>
    <t>9300+9400</t>
  </si>
  <si>
    <t>9500+9600</t>
  </si>
  <si>
    <t>ΕΞΟΔΑ</t>
  </si>
  <si>
    <t>0100+0200</t>
  </si>
  <si>
    <t>0880+0870+0880</t>
  </si>
  <si>
    <t>9140+9150</t>
  </si>
  <si>
    <t>9210+9220</t>
  </si>
  <si>
    <t>9410+9420</t>
  </si>
  <si>
    <t>9340+9350</t>
  </si>
  <si>
    <t>9500+9600+9700+9800</t>
  </si>
  <si>
    <t>9610+9620+9810+9820</t>
  </si>
  <si>
    <t>9540+9550+9740+9750</t>
  </si>
  <si>
    <t>Απλήρωτες υποχρεώσεις σε φορείς εκτός της Γενικής Κυβέρνησης</t>
  </si>
  <si>
    <t>2. Ύψος Απλήρωτων υποχρεώσεων σε φορείς εκτός Γενικής Κυβέρνησης στο τέλος του έτους</t>
  </si>
  <si>
    <t>* Είναι το υπόλοιπο των απλήρωτων υποχρεώσεων σε φορείς εκτός Γεν. Κυβέρνησης την 31-12 του προηγούμενου έτους</t>
  </si>
  <si>
    <t xml:space="preserve">ΚΑΤΑΠΤΩΣΕΙΣ ΕΓΓΥΗΣΕΩΝ </t>
  </si>
  <si>
    <t>ποσά σε ευρώ (χωρίς δεκαδικά)</t>
  </si>
  <si>
    <t>ΠΕΡΙΓΡΑΦΗ</t>
  </si>
  <si>
    <t>ΕΠΙΧΟΡΗΓΗΣΕΙΣ</t>
  </si>
  <si>
    <t>Επιχορηγήσεις από τον Τακτικό Κρατικό Προϋπολογισμό.</t>
  </si>
  <si>
    <t>ΦΟΡΟΙ – ΤΕΛΗ ΚΑΙ ΔΙΚΑΙΩΜΑΤΑ ΥΠΕΡ Ν.Π.Δ.Δ.</t>
  </si>
  <si>
    <t>Φόροι</t>
  </si>
  <si>
    <t>ΑΣΦΑΛΙΣΤΙΚΕΣ ΕΙΣΦΟΡΕΣ.</t>
  </si>
  <si>
    <t>ΕΣΟΔΑ ΑΠΟ ΤΗΝ ΕΠΙΧΕΙΡΗΜΑΤΙΚΗ ΔΡΑΣΤΗΡΙΟΤΗΤΑ ΤΟΥ Ν.Π.Δ.Δ.</t>
  </si>
  <si>
    <t>Έσοδα από εκποίηση κ.λπ. κινητών αξιών.</t>
  </si>
  <si>
    <t>Εκ των οποίων Έσοδα από εκποίηση τίτλων ελλην.δημοσίου (έντοκα γραμμάτια και ομόλογα)</t>
  </si>
  <si>
    <t>Έσοδα από εκποίηση μετοχών, λοιπών συμμετοχών και αμοιβαίων κεφαλαίων</t>
  </si>
  <si>
    <t>Έσοδα από εκποίηση λοιπών κινητών αξιών (ομόλογα εταιρειών, τραπεζών κλπ)</t>
  </si>
  <si>
    <t>Τόκοι κεφαλαίων</t>
  </si>
  <si>
    <t>Έσοδα από Προσόδους Κινητών Αξιών</t>
  </si>
  <si>
    <t>ΠΡΟΣΑΥΞΗΣΕΙΣ, ΠΡΟΣΤΙΜΑ, ΧΡΗΜΑΤΙΚΕΣ ΠΟΙΝΕΣ ΚΑΙ ΠΑΡΑΒΟΛΑ.</t>
  </si>
  <si>
    <t>ΛΟΙΠΑ ΕΣΟΔΑ.</t>
  </si>
  <si>
    <t xml:space="preserve"> Έσοδα υπέρ Δημοσίου και Τρίτων</t>
  </si>
  <si>
    <t>ΕΚΤΑΚΤΑ ΕΣΟΔΑ.</t>
  </si>
  <si>
    <t>Επιχορηγήσεις.</t>
  </si>
  <si>
    <t>Έσοδα από εκποίηση κινητών αξιών.</t>
  </si>
  <si>
    <t>ΕΣΟΔΑ ΑΠΟ ΔΑΝΕΙΑ.</t>
  </si>
  <si>
    <t>Έσοδα προερχόμενα από συναφθέντα δάνεια</t>
  </si>
  <si>
    <t>Έσοδα προερχόμενα από την επιστροφή δανείων που χορηγήθηκαν</t>
  </si>
  <si>
    <t>ΕΣΟΔΑ ΠΑΡΕΛΘΟΝΤΩΝ ΕΤΩΝ.</t>
  </si>
  <si>
    <t>Έσοδα από δάνεια.</t>
  </si>
  <si>
    <t>Έσοδα προερχόμενα από επιστροφή χορηγηθέντων δανείων</t>
  </si>
  <si>
    <t>ΕΣΟΔΑ ΑΠΟ ΕΠΙΧΟΡΗΓΗΣΕΙΣ κ.λπ. ΓΙΑ ΕΠΕΝΔΥΣΕΙΣ.</t>
  </si>
  <si>
    <t>Επιχορηγήσεις από τον Τακτικό Προϋπολογισμό για επενδύσεις.</t>
  </si>
  <si>
    <t>Επιχορηγήσεις από τον Προϋπολογισμό Δημοσίων Επενδύσεων για επενδύσεις.</t>
  </si>
  <si>
    <t>Επιχορηγήσεις από τον προϋπολογισμό Ν.Π.Δ.Δ., Οργανισμών ή Ειδικών Λογαριασμών.</t>
  </si>
  <si>
    <t>Έσοδα από δάνεια που χορηγήθηκαν για επενδύσεις. (Παθητικό)</t>
  </si>
  <si>
    <t>Λοιπά έσοδα για επενδύσεις.</t>
  </si>
  <si>
    <t>Πληρωμές για υπηρεσίες.</t>
  </si>
  <si>
    <t>Αμοιβές υπαλλήλων, εργατοτεχνικού και λοιπού προσωπικού.</t>
  </si>
  <si>
    <t>Βασικός μισθός.</t>
  </si>
  <si>
    <t>Πρόσθετες παροχές υπαλλήλων.</t>
  </si>
  <si>
    <t>Εργοδοτικές εισφορές για την κοινωνική ασφάλιση.</t>
  </si>
  <si>
    <t>Αμοιβές όσων εκτελούν ειδικές υπηρεσίες.</t>
  </si>
  <si>
    <t>Πληρωμές για μετακίνηση υπαλλήλων ή μη.</t>
  </si>
  <si>
    <t>Πληρωμές για μη προσωπικές υπηρεσίες.</t>
  </si>
  <si>
    <t>Συντήρηση και επισκευή μονίμων εγκαταστάσεων, μηχανικού και λοιπού εξοπλισμού.</t>
  </si>
  <si>
    <t>ΠΛΗΡΩΜΕΣ ΓΙΑ ΤΗΝ ΠΡΟΜΗΘΕΙΑ ΚΑΤΑΝΑΛΩΤΙΚΩΝ ΑΓΑΘΩΝ.</t>
  </si>
  <si>
    <t>ΠΛΗΡΩΜΕΣ ΓΙΑ ΜΕΤΑΒΙΒΑΣΗ ΕΙΣΟΔΗΜΑΤΩΝ ΣΕ ΤΡΙΤΟΥΣ.</t>
  </si>
  <si>
    <t>ΠΛΗΡΩΜΕΣ ΑΝΤΙΚΡΙΖΟΜΕΝΕΣ ΑΠΟ ΠΡΑΓΜΑΤΟΠΟΙΟΥΜΕΝΑ ΕΣΟΔΑ.</t>
  </si>
  <si>
    <t>ΔΙΑΦΟΡΕΣ ΣΥΝΘΕΤΟΥ ΠΕΡΙΕΧΟΜΕΝΟΥ ΔΑΠΑΝΕΣ Ν.Π.Δ.Δ. ΠΟΥ ΔΕΝ ΕΧΟΥΝ ΕΝΤΑΧΘΕΙ ΣΕ ΚΑΠΟΙΑ ΑΠΟ ΤΙΣ ΓΕΝΙΚΕΣ ΚΑΤΗΓΟΡΙΕΣ ΤΟΥ ΚΩΔΙΚΑ.</t>
  </si>
  <si>
    <t>ΚΙΝΗΣΗ ΚΕΦΑΛΑΙΩΝ.</t>
  </si>
  <si>
    <t>Τόκοι – Χρεολύσια.</t>
  </si>
  <si>
    <t>Τόκοι.</t>
  </si>
  <si>
    <t>Χρεολύσια.</t>
  </si>
  <si>
    <t>Χορήγηση δανείων.</t>
  </si>
  <si>
    <t>ΚΕΦΑΛΑΙΑΚΕΣ ΔΑΠΑΝΕΣ.</t>
  </si>
  <si>
    <t>ΠΛΗΡΩΜΕΣ ΓΙΑ ΕΠΕΝΔΥΣΕΙΣ.</t>
  </si>
  <si>
    <t>Επενδύσεις εκτελούμενες μέσω του Τακτικού Κρατικού Προϋπολογισμού.</t>
  </si>
  <si>
    <t>Προμήθεια μηχανικού και λοιπού κεφαλαιουχικού εξοπλισμού και μεταφορικών μέσων</t>
  </si>
  <si>
    <t>Δαπάνες διοίκησης και λειτουργίας.</t>
  </si>
  <si>
    <t>Επενδύσεις εκτελούμενες μέσω του Προϋπολογισμού Δημοσίων Επενδύσεων.</t>
  </si>
  <si>
    <t>Επενδύσεις εκτελούμενες μέσω του Π/Υ άλλων ΝΠΔΔ ή μέσω ιδίων εσόδων</t>
  </si>
  <si>
    <t>Αγορά Αξιών.</t>
  </si>
  <si>
    <t>Εκ των οποίων τίτλοι ελλην.δημοσίου (έντοκα γραμμάτια και ομόλογα)</t>
  </si>
  <si>
    <t>μετοχές, λοιπές συμμετοχές και αμοιβαία κεφάλαια</t>
  </si>
  <si>
    <t>λοιπές κινητές αξίες (ομόλογα εταιρειών, τραπεζών κλπ)</t>
  </si>
  <si>
    <t>Λοιπές επενδύσεις.</t>
  </si>
  <si>
    <t>Διαθέσιμα (α+β+γ)</t>
  </si>
  <si>
    <t>Χρεόγραφα (α+β+γ)</t>
  </si>
  <si>
    <t xml:space="preserve">Δάνεια προς τρίτους </t>
  </si>
  <si>
    <t>Δάνεια από πιστωτικά ιδρύματα και Οργανισμούς</t>
  </si>
  <si>
    <t>ΕΠΩΝΥΜΙΑ ΝΠΙΔ</t>
  </si>
  <si>
    <t>ΒΑΣΙΚΑ ΟΙΚΟΝΟΜΙΚΑ ΜΕΓΕΘΗ</t>
  </si>
  <si>
    <t>Ι.ΕΣΟΔΑ (=1+2+3+4+5+6+7)</t>
  </si>
  <si>
    <t>1. Πωλήσεις (=α+β)</t>
  </si>
  <si>
    <t>70+71+72</t>
  </si>
  <si>
    <t>β) Πωλήσεις υπηρεσιών</t>
  </si>
  <si>
    <t>2. Επιχορηγήσεις (=γ+δ+ε+στ)</t>
  </si>
  <si>
    <t>γ) Τακτικού Προϋπολογισμού</t>
  </si>
  <si>
    <t>74.96</t>
  </si>
  <si>
    <t>δ) Εγκεκριμένοι Πόροι ΠΔΕ (βάσει ήδη υπογεγραμμένων ΣΑΕ)</t>
  </si>
  <si>
    <t>43.00+41.10</t>
  </si>
  <si>
    <t>ε) Ε.Ε.</t>
  </si>
  <si>
    <t>στ) Λοιπές</t>
  </si>
  <si>
    <t>3. Έσοδα παρεπόμενων ασχολιών</t>
  </si>
  <si>
    <t>76 ΠΛΗΝ 76.04</t>
  </si>
  <si>
    <t>5. Ιδιοπαραγωγή παγίων</t>
  </si>
  <si>
    <t>78 ΠΛΗΝ 78.05</t>
  </si>
  <si>
    <t>6. Λοιπά Έσοδα</t>
  </si>
  <si>
    <t>82.01 ΚΑΙ ΛΟΙΠΑ ΕΣΟΔΑ ΠΟΥ ΔΕΝ ΤΑΞΙΝΟΜΟΥΝΤΑΙ ΣΤΙΣ ΑΛΛΕΣ ΚΑΤΗΓΟΡΙΕΣ</t>
  </si>
  <si>
    <t>7. Έκτακτα και Ανόργανα Έσοδα</t>
  </si>
  <si>
    <t>81.01 (ΠΛΗΝ 81.01.04 ΚΑΙ 81.01.05)</t>
  </si>
  <si>
    <t>ΙΙ.ΕΞΟΔΑ (=8+9+10+11+12+13+14+15+16)</t>
  </si>
  <si>
    <t>60 ΠΛΗΝ 60.05</t>
  </si>
  <si>
    <t>60.03 ΕΩΣ 60.04</t>
  </si>
  <si>
    <t>9. Αμοιβές και Έξοδα Τρίτων</t>
  </si>
  <si>
    <t>10. Παροχές Τρίτων</t>
  </si>
  <si>
    <t xml:space="preserve">62.00 ΕΩΣ 62.03 </t>
  </si>
  <si>
    <t>62.04</t>
  </si>
  <si>
    <t>62.05</t>
  </si>
  <si>
    <t>62.07</t>
  </si>
  <si>
    <t>11. Φόροι (συμπεριλαμβανομένου και φόρου εισοδήματος χρήσης)</t>
  </si>
  <si>
    <t>63+88.08+88.09</t>
  </si>
  <si>
    <t>Εκ των οποίων Φόρος Εισοδήματος Χρήσης</t>
  </si>
  <si>
    <t>88.08+88.09</t>
  </si>
  <si>
    <t>60.05+[64 ΠΛΗΝ 64.11 ΚΑΙ 64.12]+82.00+88.06+
+ΠΛΗΡΩΜΕΣ ΠΡΟΒΛΕΨΕΩΝ [44 χρέωση (ΠΛΗΝ 44.14 ΚΑΙ 44.15) ΜΕΙΟΝ 84 έσοδο ΜΕΙΟΝ 78.05] KAI 67 και λοιπά έξοδα που δεν έχουν ταξινομηθεί σε άλλες κατηγορίες</t>
  </si>
  <si>
    <t>Εκ των οποίων Μεταβιβάσεις Εισοδημάτων σε Τρίτους (δωρεές, επιχορηγήσεις)</t>
  </si>
  <si>
    <t>64.06 και 67</t>
  </si>
  <si>
    <t xml:space="preserve">13. Τόκοι και συναφή έξοδα </t>
  </si>
  <si>
    <t>65 ΚΑΙ 16.18</t>
  </si>
  <si>
    <t>14. Έκτακτα και Ανόργανα Έξοδα</t>
  </si>
  <si>
    <t>81.00 ΠΛΗΝ 81.00.03 ΚΑΙ 81.00.04</t>
  </si>
  <si>
    <t>15. Καθαρή Κτήση Παγίων (ομάδα 1). Η διαφορά μεταξύ αγορών και πωληθέντων παγίων κατά τη χρήση.</t>
  </si>
  <si>
    <t>[10-16] (ΑΓΟΡΕΣ-ΠΩΛΗΣΕΙΣ) ΠΛΗΝ 16.18</t>
  </si>
  <si>
    <t>Εκ των οποίων έπιπλα και λοιπός εξοπλισμός</t>
  </si>
  <si>
    <t xml:space="preserve">[14] </t>
  </si>
  <si>
    <t>16. Αγορές χρήσης (ομάδα 2). Η ομάδα 2 εξοδοποιείται με βάση τις αγορές και όχι την αρχή συσχέτισης εσόδου-εξόδου ή της ανάλωσης των αποθεμάτων.</t>
  </si>
  <si>
    <t>[20-28]</t>
  </si>
  <si>
    <t xml:space="preserve">   σε ευρώ</t>
  </si>
  <si>
    <t>ΕΣΟΔΑ (1+2+3+4+5+6+7)</t>
  </si>
  <si>
    <t>Επιχορηγήσεις από Τακτικό Προϋπολογισμό</t>
  </si>
  <si>
    <t>Επιχορηγήσεις από ΠΔΕ (περιλαμβανομένων των εσόδων από ΕΣΠΑ)</t>
  </si>
  <si>
    <t>Τόκοι</t>
  </si>
  <si>
    <t>Έσοδα από προγράμματα της Ε.Ε.</t>
  </si>
  <si>
    <t>Λοιπά Έσοδα</t>
  </si>
  <si>
    <t>α) Έσοδα από ανταποδοτικά τέλη και δικαιώματα</t>
  </si>
  <si>
    <t>β) Έσοδα από φόρους, λοιπά τέλη, δικαιώματα, παροχή υπηρεσιών</t>
  </si>
  <si>
    <t>δ) Έσοδα ΠΟΕ</t>
  </si>
  <si>
    <t>Έσοδο από επιχορήγηση για πληρωμή ληξιπρόθεσμων</t>
  </si>
  <si>
    <t>ΕΞΟΔΑ (1+2+3+4+5+6+7)</t>
  </si>
  <si>
    <t>Αμοιβές προσωπικού</t>
  </si>
  <si>
    <t>Αμοιβές μόνιμου προσωπικού &amp; ΙΔΑΧ</t>
  </si>
  <si>
    <t>Αμοιβές προσωπικού ΙΔΟΧ &amp; με σύμβαση έργου</t>
  </si>
  <si>
    <t>Δαπάνες για επενδύσεις προ αποσβέσεων</t>
  </si>
  <si>
    <t>Λοιπές δαπάνες</t>
  </si>
  <si>
    <t>α) Πληρωμές ΠΟΕ</t>
  </si>
  <si>
    <t>β) Μεταβιβάσεις σε τρίτους</t>
  </si>
  <si>
    <t>γ) Λοιπές λειτουργικές δαπάνες</t>
  </si>
  <si>
    <t>Αμοιβές τρίτων</t>
  </si>
  <si>
    <t>Παρoχές τρίτων</t>
  </si>
  <si>
    <t>Φόροι-Τέλη</t>
  </si>
  <si>
    <t>Δαπάνες προμήθειας αναλωσίμων</t>
  </si>
  <si>
    <t>Λοιπά έξοδα</t>
  </si>
  <si>
    <t>Δαπάνη για πληρωμή ληξιπρόθεσμων στα πλαίσια του προγράμματος</t>
  </si>
  <si>
    <t>Έλλειμμα(-)/Πλεόνασμα(+) (Α-Β)</t>
  </si>
  <si>
    <t>Λοιπά έσοδα</t>
  </si>
  <si>
    <t>ΕΠΟΠΤΕΥΟΝ ΥΠΟΥΡΓΕΙΟ</t>
  </si>
  <si>
    <t>EΝΔΕΙΚΤΙΚΗ ΣΥΣΧΕΤΙΣΗ ΜΕ ΛΟΓΑΡΙΑΣΜΟΥΣ ΕΓΛΣ</t>
  </si>
  <si>
    <t xml:space="preserve">α) Πωλήσεις εμπορευμάτων Προϊόντων, λοιπών αποθεμάτων και άχρηστου υλικού </t>
  </si>
  <si>
    <t>60.00 ΕΩΣ 60.01</t>
  </si>
  <si>
    <t xml:space="preserve">     Από πόρους του ΠΔΕ</t>
  </si>
  <si>
    <t xml:space="preserve">     Από λοιπούς πόρους </t>
  </si>
  <si>
    <t xml:space="preserve">      Από πόρους του ΠΔΕ</t>
  </si>
  <si>
    <t>Εκ των οποίων δαπάνες προμηθειών πληρωτέες στο κράτος επί των δανείων που έχουν ληφθεί με την εγγύηση του Ελληνικού Δημοσίου</t>
  </si>
  <si>
    <t>ΙΣΟΖΥΓΙΟ (=Ι-ΙΙ)</t>
  </si>
  <si>
    <t>4. Έσοδα Κεφαλαίων  (Τόκοι Πιστωτικοί)</t>
  </si>
  <si>
    <t xml:space="preserve">         Από πόρους του ΠΔΕ</t>
  </si>
  <si>
    <t xml:space="preserve">         Από λοιπούς πόρους</t>
  </si>
  <si>
    <t>Έσοδα υπέρ τρίτων</t>
  </si>
  <si>
    <t>Επιχορηγήσεις από Τακτ. Προϋπ/σμό</t>
  </si>
  <si>
    <t>Επιχορηγήσεις από ΠΔΕ</t>
  </si>
  <si>
    <t>Αποδόσεις εσόδων υπέρ τρίτων</t>
  </si>
  <si>
    <t>Λοιπές μεταβιβάσεις</t>
  </si>
  <si>
    <t>Δαπάνες για επενδύσεις</t>
  </si>
  <si>
    <t>ΑΠΟΤΕΛΕΣΜΑ ΧΡΗΣΗΣ έλλειμμα (-) πλεόνασμα (+)</t>
  </si>
  <si>
    <t>(Δεν συμπληρώνεται. Υπολογίζεται αυτόματα)</t>
  </si>
  <si>
    <t>ΕΣΟΔΑ - ΕΞΟΔΑ (εκτός Χρηματοοικονομικών Συναλλαγών)</t>
  </si>
  <si>
    <t>ΙΣΟΖΥΓΙΟ ΕΣΟΔΩΝ - ΕΞΟΔΩΝ (εκτός Χρηματοοικονομικών Συναλλαγών)*</t>
  </si>
  <si>
    <t>ΠΙΝΑΚΑΣ ΣΥΜΦΩΝΙΑΣ για ΝΠΔΔ</t>
  </si>
  <si>
    <t>3. Μεταβολή Απλήρωτων υποχρεώσεων σε φορείς εκτός Γενικής Κυβέρνησης (2-1)</t>
  </si>
  <si>
    <t>Φορείς</t>
  </si>
  <si>
    <t>Προεδρία της Δημοκρατίας</t>
  </si>
  <si>
    <t>Ταμειακό Σύνολο</t>
  </si>
  <si>
    <t>Εθνικολογιστικές προσαρμογές</t>
  </si>
  <si>
    <t>Υπουργείο Αγροτικής Ανάπτυξης και Τροφίμων</t>
  </si>
  <si>
    <t>Υπουργείο Τουρισμού</t>
  </si>
  <si>
    <t>γ) Λοιπά ίδια έσοδα Δήμων( Λοιπά έσοδα για Περιφέρειες) και επιστροφές χρημάτων</t>
  </si>
  <si>
    <t xml:space="preserve">Εισπράξεις υπέρ δημοσίου και τρίτων </t>
  </si>
  <si>
    <t>Αμοιβές προσωπικού λοιπών κατηγοριών (π.χ δικηγόροι με έμμισθη εντολή, stage, κ.λπ.)</t>
  </si>
  <si>
    <t>Πρόσθετες και παρεπόμενες παροχές</t>
  </si>
  <si>
    <t>Αμοιβές και έξοδα προσωπικού ΠΟΕ</t>
  </si>
  <si>
    <t>Λοιπά γενικά έξοδα</t>
  </si>
  <si>
    <t>Αποδόσεις εσόδων υπέρ Δημοσίου και τρίτων</t>
  </si>
  <si>
    <r>
      <t xml:space="preserve">3. Μεταβολή Απλήρωτων υποχρεώσεων σε φορείς </t>
    </r>
    <r>
      <rPr>
        <b/>
        <u/>
        <sz val="10"/>
        <color indexed="8"/>
        <rFont val="Arial"/>
        <family val="2"/>
        <charset val="161"/>
      </rPr>
      <t>εκτός</t>
    </r>
    <r>
      <rPr>
        <sz val="10"/>
        <color indexed="8"/>
        <rFont val="Arial"/>
        <family val="2"/>
        <charset val="161"/>
      </rPr>
      <t xml:space="preserve"> Γενικής Κυβέρνησης (2-1)</t>
    </r>
  </si>
  <si>
    <t>Δεν συμπληρώνεται</t>
  </si>
  <si>
    <t>ΑΦΜ:</t>
  </si>
  <si>
    <t>Όνομα Υπευθύνου</t>
  </si>
  <si>
    <t>Ηλεκρονικό Ταχυδρομείο</t>
  </si>
  <si>
    <t>Τηλέφωνο Επικοινωνίας</t>
  </si>
  <si>
    <t>ΥΠΟΥΡΓΕΙΟ:</t>
  </si>
  <si>
    <t>Σύνολο περιόδου</t>
  </si>
  <si>
    <t>Συγχρηματοδοτούμενο ΠΔΕ</t>
  </si>
  <si>
    <t>Εθνικό ΠΔΕ</t>
  </si>
  <si>
    <t>Σύνολο</t>
  </si>
  <si>
    <t>Κεντρική Υπηρεσία</t>
  </si>
  <si>
    <t>……</t>
  </si>
  <si>
    <t>Λοιποί Φορείς εντός Γενικής Κυβέρνησης</t>
  </si>
  <si>
    <t>Λοιποί Φορείς εκτός Γενικής Κυβέρνησης</t>
  </si>
  <si>
    <t>Σύνολο Υπουργείου</t>
  </si>
  <si>
    <t>ΠΔΕ (σε ευρώ)</t>
  </si>
  <si>
    <t>σε ευρώ</t>
  </si>
  <si>
    <t>Α. ΕΣΟΔΑ</t>
  </si>
  <si>
    <t>1. Εισφορές</t>
  </si>
  <si>
    <t>2. Ρυθμίσεις Οφειλών</t>
  </si>
  <si>
    <t>εκ των οποίων ΟΑΠ-ΔΕΗ</t>
  </si>
  <si>
    <t xml:space="preserve">1. Κοινωνικές Παροχές </t>
  </si>
  <si>
    <t>1β. Επικουρικές Συντάξεις</t>
  </si>
  <si>
    <t>2. Τόκοι έξοδα</t>
  </si>
  <si>
    <t>3. Αμοιβές Προσωπικού</t>
  </si>
  <si>
    <t>3α. Μισθοί και ημερομίσθια</t>
  </si>
  <si>
    <t>3β. Εργοδοτικές Εισφορές</t>
  </si>
  <si>
    <t>3γ. Λοιπές Παροχές</t>
  </si>
  <si>
    <t>4. Λειτουργικές Δαπάνες</t>
  </si>
  <si>
    <t>5α. Αποδόσεις υπέρ ΕΟΠΥΥ</t>
  </si>
  <si>
    <t>1. Ύψος Απλήρωτων υποχρεώσεων σε φορείς εκτός Γενικής Κυβέρνησης στην αρχή του έτους*</t>
  </si>
  <si>
    <t>ΗΛΕΚ/ΚΟ ΤΑΧΥΔΡΟΜΕΙΟ</t>
  </si>
  <si>
    <t>2. Αποδόσεις υπέρ τρίτων</t>
  </si>
  <si>
    <t>4. Τόκοι Έξοδα</t>
  </si>
  <si>
    <t>5. Λειτουργικές Δαπάνες</t>
  </si>
  <si>
    <t>Μεταβιβάσεις από τον Τακτικό Προϋπολογισμό</t>
  </si>
  <si>
    <t>Μεταβιβάσεις από το ΠΔΕ</t>
  </si>
  <si>
    <t>Αντικριζόμενα έσοδα</t>
  </si>
  <si>
    <t>Ίδια έσοδα</t>
  </si>
  <si>
    <t>Β. ΔΑΠΑΝΕΣ</t>
  </si>
  <si>
    <t>Φαρμακευτική δαπάνη</t>
  </si>
  <si>
    <t>Δαπάνη για υγειονομικό υλικό</t>
  </si>
  <si>
    <t>Δαπάνη για ορθοπεδικό υλικό</t>
  </si>
  <si>
    <t>Δαπάνη για αντιδραστήρια</t>
  </si>
  <si>
    <t>Δαπάνη για λοιπές κατηγορίες</t>
  </si>
  <si>
    <t>Δαπάνες προσωπικού</t>
  </si>
  <si>
    <t xml:space="preserve">Υπηρεσίες </t>
  </si>
  <si>
    <t xml:space="preserve">Δαπάνες για επενδύσεις </t>
  </si>
  <si>
    <t>Αντικριζόμενα έξοδα</t>
  </si>
  <si>
    <t>Εκκαθάριση ληξιπρόθεσμων υποχρεώσεων από την ειδική πίστωση</t>
  </si>
  <si>
    <t>Μεταβιβάσεις από φορείς κοινωνικής ασφάλισης</t>
  </si>
  <si>
    <t>Ασφαλιστικές εισφορές</t>
  </si>
  <si>
    <t xml:space="preserve">Ρύθμιση οφειλών </t>
  </si>
  <si>
    <t>Κοινωνικοί πόροι</t>
  </si>
  <si>
    <t>Μεταβιβάσεις από τακτικό προϋπολογισμό</t>
  </si>
  <si>
    <t>Απόδοση περιουσίας</t>
  </si>
  <si>
    <t xml:space="preserve">Εισπράξεις υπέρ Δημοσίου και τρίτων </t>
  </si>
  <si>
    <t>Λοιπές παροχές ασθενείας</t>
  </si>
  <si>
    <t>Απόδοση εισπράξεων τρίτων</t>
  </si>
  <si>
    <t>Μεταβιβάσεις προς νοσοκομεία εντός Γενικής Κυβέρνησης</t>
  </si>
  <si>
    <t>Μεταβιβάσεις προς νοσοκομεία εκτός Γενικής Κυβέρνησης</t>
  </si>
  <si>
    <t>Έσοδα Clawback &amp; Rebate</t>
  </si>
  <si>
    <t>ΕΣΟΔΑ*</t>
  </si>
  <si>
    <t>ΕΣΟΔΑ ΑΠΟ ΔΑΝΕΙΑ. (ΔΕΝ ΣΥΜΠΛΗΡΩΝΕΤΑΙ)</t>
  </si>
  <si>
    <t xml:space="preserve"> Έσοδα από δάνεια (ΔΕΝ ΣΥΜΠΛΗΡΩΝΕΤΑΙ)</t>
  </si>
  <si>
    <t>ΣΥΝΟΛΟ ΕΣΟΔΩΝ (εκτός Χρηματοοικονομικών Συναλλαγών)</t>
  </si>
  <si>
    <t>* Δεν περιλαμβάνονται οι χρηματοοικονομικές συναλλαγές, όπως εισπράξεις από δάνεια, έσοδα από εκποίηση κινητών αξιών κτλ.</t>
  </si>
  <si>
    <t>ΕΞΟΔΑ*</t>
  </si>
  <si>
    <t>Λοιπές πληρωμές τρίτων</t>
  </si>
  <si>
    <t>Χρεολύσια. (ΔΕΝ ΣΥΜΠΛΗΡΩΝΕΤΑΙ)</t>
  </si>
  <si>
    <t>Χορήγηση δανείων. (ΔΕΝ ΣΥΜΠΛΗΡΩΝΕΤΑΙ)</t>
  </si>
  <si>
    <t>Πληρωμές για επενδύσεις (ανεξάρτητα της χρηματοδότησης αυτών)</t>
  </si>
  <si>
    <t>Αγορά Αξιών. (ΔΕΝ ΣΥΜΠΛΗΡΩΝΕΤΑΙ)</t>
  </si>
  <si>
    <t>ΣΥΝΟΛΟ ΕΞΟΔΩΝ (εκτός Χρηματοοικονομικών Συναλλαγών)</t>
  </si>
  <si>
    <t>ΤΑΜΕΙΑΚΟ ΑΠΟΤΕΛΕΣΜΑ</t>
  </si>
  <si>
    <t>* Δεν περιλαμβάνονται οι χρηματοοικονομικές συναλλαγές, όπως η χορήγηση δανείων, η πληρωμή χρεολυσίων, η αγορά αξιών κτλ.</t>
  </si>
  <si>
    <t>1. Ύψος Απλήρωτων υποχρεώσεων σε φορείς εκτός Γενικής Κυβέρνησης 31/12 του προηγούμενου έτους</t>
  </si>
  <si>
    <t>ΑΠΟΤΕΛΕΣΜΑ ΚΑΤA ESΑ</t>
  </si>
  <si>
    <t>Μεταβολή απλήρωτων υποχρεώσεων σε φορείς εκτός Γενικής Κυβέρνησης</t>
  </si>
  <si>
    <t>Φαρμακευτική δαπάνη (μεικτή)</t>
  </si>
  <si>
    <t xml:space="preserve">1γ. Εφάπαξ </t>
  </si>
  <si>
    <t>Επενδυτικές δαπάνες</t>
  </si>
  <si>
    <t>3. Μεταβιβάσεις από Τακτικό Προϋπολογισμό</t>
  </si>
  <si>
    <t>4. Μεταβιβάσεις από το πρόγραμμα αποπληρωμής ληξιπροθέσμων</t>
  </si>
  <si>
    <t>9. Λοιπά έσοδα</t>
  </si>
  <si>
    <t>5γ. Αποδόσεις υπέρ ΑΚΑΓΕ</t>
  </si>
  <si>
    <t>εκ των οποίων οργανισμοί Υπ. Αμύνης</t>
  </si>
  <si>
    <t>5. Αποδόσεις υπέρ τρίτων</t>
  </si>
  <si>
    <t>6. Επενδυτικές Δαπάνες</t>
  </si>
  <si>
    <t>α/α</t>
  </si>
  <si>
    <t>1α. ΕΦΚΑ</t>
  </si>
  <si>
    <t>1β.ΕΤΕΑΠ - ΕΤΕΑΕΠ</t>
  </si>
  <si>
    <t>1γ. Λοιποί ΟΚΑ</t>
  </si>
  <si>
    <t>1δ. Λοιπές παροχές σε χρήμα (ασθένειας, επιμόρφωσης, κλπ)</t>
  </si>
  <si>
    <t>5δ. Αποδόσεις υπέρ Δημοσίου</t>
  </si>
  <si>
    <t>5ε. Λοιπές αποδόσεις υπέρ τρίτων</t>
  </si>
  <si>
    <t>Α. Εισπράξεις</t>
  </si>
  <si>
    <t>Β. Πληρωμές</t>
  </si>
  <si>
    <t>Ταμειακό Έλλειμμα(-)/Πλεόνασμα(+) (Α-Β)</t>
  </si>
  <si>
    <t>5. Μεταβιβάσεις από ΠΔΕ</t>
  </si>
  <si>
    <t>6. Αποδόσεις περιουσίας</t>
  </si>
  <si>
    <t>7. Έσοδα υπέρ τρίτων</t>
  </si>
  <si>
    <t>8. Τόκοι - Έσοδα</t>
  </si>
  <si>
    <t>6. Επενδυτικές δαπάνες</t>
  </si>
  <si>
    <t>7. Πληρωμές από το πρόγραμμα αποπληρωμής ληξιπροθέσμων</t>
  </si>
  <si>
    <t>1. Διαθέσιμα (α+β+γ)</t>
  </si>
  <si>
    <t>2. Χρεόγραφα (α+β+γ)</t>
  </si>
  <si>
    <t xml:space="preserve">3. Δάνεια προς τρίτους </t>
  </si>
  <si>
    <t>4. Δάνεια από πιστωτικά ιδρύματα και Οργανισμούς</t>
  </si>
  <si>
    <t>Διαθέσιμα που προέρχονται από ανεκτέλεστα έργα ΠΔΕ (πληροφοριακό στοιχείο</t>
  </si>
  <si>
    <t>** Είναι το υπόλοιπο των απλήρωτων υποχρεώσεων σε φορείς εκτός Γεν. Κυβέρνησης την 31-12 του προηγούμενου έτους</t>
  </si>
  <si>
    <t>Απλήρωτες υποχρεώσεις σε φορείς εκτός της Γενικής Κυβέρνησης *</t>
  </si>
  <si>
    <t>Καταπτώσεις εγγυήσεων για δάνεια των φορέων ή Αναλήψεις υποχρεώσεων από το Ε.Δ.</t>
  </si>
  <si>
    <t>Κοινωνικές Παροχές</t>
  </si>
  <si>
    <t>43.04 ή 74.08</t>
  </si>
  <si>
    <t>ΛΟΙΠΑ 74 ΚΑΙ ΠΛΗΡΩΜΕΣ ΑΠO ΤΟ ΚΡΑΤΟΣ ΓΙΑ ΛΟΓΑΡΙΑΣΜΟ ΣΑΣ ΤΟΚΟΧΡΕΟΛΥΣΙΩΝ ΛΟΓΩ ΕΓΓΥΗΣΕΩΝ, ΑΝΑΛΗΨΗ ΔΑΝΕΙΑΚΩΝ ΚΑΙ ΛΟΙΠΩΝ ΥΠΟΧΡΕΩΣΕΩΝ ΣΑΣ ΑΠΟ ΤΟ ΚΡΑΤΟΣ, ΤΑΜΕΙΑΚΕΣ ΔΙΕΥΚΟΛΥΝΣΕΙΣ ΑΠΟ ΤΟ ΚΡΑΤΟΣ,
ΑΥΞΗΣΕΙΣ ΜΕΤΟΧΙΚΟΥ ΚΕΦΑΛΑΙΟΥ ΠΛΗΝ ΠΕΡΙΠΤΩΣΕΩΝ ΠΔΕ &amp; ΤΑΚΤΙΚΟΥ Π/Υ</t>
  </si>
  <si>
    <t>60.02</t>
  </si>
  <si>
    <t>Έκθεση σε περίπτωση απόκλισης (άνω του 5%) των εκτιμήσεων των συνολικών εσόδων ή εξόδων κάθε έτους σε σχέση με το προηγούμενο έτος</t>
  </si>
  <si>
    <t>Έσοδα υπέρ ΟΑΠ/ΔΕΗ</t>
  </si>
  <si>
    <t>Ασφαλιστικές παροχές.</t>
  </si>
  <si>
    <t>Παροχές κύριας ασφάλισης</t>
  </si>
  <si>
    <t>Παροχές επικουρικής ασφάλισης</t>
  </si>
  <si>
    <t>Παροχές ασθένειας σε είδος</t>
  </si>
  <si>
    <t>Παροχές ασθένειας σε χρήμα</t>
  </si>
  <si>
    <t>Δημόσιες σχέσεις.</t>
  </si>
  <si>
    <t>ΠΙΝΑΚΑΣ ΣΥΜΦΩΝΙΑΣ για Οργανισμούς Κοινωνικής Ασφάλισης (ΟΚΑ)</t>
  </si>
  <si>
    <t>Ασφαλιστικές Εισφορές</t>
  </si>
  <si>
    <t>Συντάξεις</t>
  </si>
  <si>
    <t>Πρόβλεψη</t>
  </si>
  <si>
    <t>Σύνολο κατά ESA</t>
  </si>
  <si>
    <t>Υπουργείο Εσωτερικών</t>
  </si>
  <si>
    <t>Συνήγορος του Καταναλωτή</t>
  </si>
  <si>
    <t>Εθνικό Συμβούλιο Ραδιοτηλεόρασης</t>
  </si>
  <si>
    <t>Αρχή Διασφάλισης της Ποιότητας στην Πρωτοβάθμια και Δευτεροβάθμια Εκπαίδευση</t>
  </si>
  <si>
    <t>Εθνικός Οργανισμός Εξετάσεων</t>
  </si>
  <si>
    <t>Αρχή Προστασίας Δεδομένων Προσωπικού Χαρακτήρα</t>
  </si>
  <si>
    <t>Αρχή Διασφάλισης του Απορρήτου των Επικοινωνιών</t>
  </si>
  <si>
    <t xml:space="preserve">Υπουργείο Οικονομικών (πλην Γενικών Κρατικών Δαπανών) </t>
  </si>
  <si>
    <t>Ανεξάρτητη Αρχή Δημοσίων Εσόδων</t>
  </si>
  <si>
    <t>Ανώτατο Συμβούλιο Επιλογής Προσωπικού</t>
  </si>
  <si>
    <t>Συνήγορος του Πολίτη</t>
  </si>
  <si>
    <t>Υπουργείο Πολιτισμού και Αθλητισμού</t>
  </si>
  <si>
    <t>Υπουργείο Περιβάλλοντος και Ενέργειας</t>
  </si>
  <si>
    <t xml:space="preserve">Επιτροπή Διερεύνησης Ατυχημάτων και Ασφάλειας Πτήσεων </t>
  </si>
  <si>
    <t>Ρυθμιστική Αρχή Σιδηροδρόμων</t>
  </si>
  <si>
    <t>Υπουργείο Ναυτιλίας και Νησιωτικής Πολιτικής</t>
  </si>
  <si>
    <t xml:space="preserve">ΑΠΟΘΕΜΑΤΙΚΟ </t>
  </si>
  <si>
    <t>Μεταβολή Απλήρωτων υποχρεώσεων σε φορείς εκτός Γενικής Κυβέρνησης (2-1)</t>
  </si>
  <si>
    <t>ΑΠΟΤΕΛΕΣΜΑ ΚΑΤA ESA</t>
  </si>
  <si>
    <t xml:space="preserve">1α.Παροχες σε ανασφάλιστους υπερήλικες </t>
  </si>
  <si>
    <t xml:space="preserve">1β. Οικογενειακά επιδόματα </t>
  </si>
  <si>
    <t xml:space="preserve">1γ. Κοινωνικό εισόδημα αλληλεγγύης </t>
  </si>
  <si>
    <t>1δ. Επιδόματα ΑμΕΑ</t>
  </si>
  <si>
    <t xml:space="preserve">1ε. Στεγαστικό επίδομα </t>
  </si>
  <si>
    <t>Εκτίμηση</t>
  </si>
  <si>
    <t>Τ.Π. Λοιπές δαπάνες</t>
  </si>
  <si>
    <t>Π.Δ.Ε.</t>
  </si>
  <si>
    <t>Αποδόσεις σε ΟΤΑ</t>
  </si>
  <si>
    <t>Εθνικολογιστικές προσαρμογές   /1</t>
  </si>
  <si>
    <t>Υπουργείο / ΑΔΑ:……………………………</t>
  </si>
  <si>
    <t>Λογαριασμός</t>
  </si>
  <si>
    <t>Περιγραφή</t>
  </si>
  <si>
    <t>Εγκεκριμένος Π/Υ</t>
  </si>
  <si>
    <t xml:space="preserve">Παροχές σε εργαζομένους </t>
  </si>
  <si>
    <t>1A + 1B + 1Γ + 1Δ + 1Ε</t>
  </si>
  <si>
    <t>1A</t>
  </si>
  <si>
    <t>21101 + 21201 + 21301</t>
  </si>
  <si>
    <t>Τακτικές αποδοχές</t>
  </si>
  <si>
    <t>1B</t>
  </si>
  <si>
    <t>21102 + 21202 + 21302</t>
  </si>
  <si>
    <t>Πρόσθετες αποδοχές</t>
  </si>
  <si>
    <t>1Γ</t>
  </si>
  <si>
    <t>21103 + 21203 + 21303</t>
  </si>
  <si>
    <t>Αποδοχές σε είδος</t>
  </si>
  <si>
    <t>1Δ</t>
  </si>
  <si>
    <t>Παροχές κληρωτών</t>
  </si>
  <si>
    <t>1E</t>
  </si>
  <si>
    <t>21901 + 21902 + 21903</t>
  </si>
  <si>
    <t>Εργοδοτικές εισφορές</t>
  </si>
  <si>
    <t>1E. (1 + 2 + 3)</t>
  </si>
  <si>
    <t>1E. 1</t>
  </si>
  <si>
    <t>2190101 + 2190201 + 2190301</t>
  </si>
  <si>
    <t>ΕΦΚΑ</t>
  </si>
  <si>
    <t>1E. 2</t>
  </si>
  <si>
    <t>2190102 + 2190202 + 2190302</t>
  </si>
  <si>
    <t>ΕΟΠΥΥ</t>
  </si>
  <si>
    <t>1E. 3</t>
  </si>
  <si>
    <t>2190103 + 2190203 + 2190303</t>
  </si>
  <si>
    <t>λοιπά ταμεία</t>
  </si>
  <si>
    <t>Μεταβιβάσεις</t>
  </si>
  <si>
    <t>3A + 3B + 3Γ + 3Δ + 3E + 3ΣΤ</t>
  </si>
  <si>
    <t>3A</t>
  </si>
  <si>
    <t>Τρέχουσες εγχώριες μεταβιβάσεις</t>
  </si>
  <si>
    <t>3Α. (1 + 2 + 3 + 4 + 5 + 6)</t>
  </si>
  <si>
    <t>3A. 1</t>
  </si>
  <si>
    <t xml:space="preserve">Μεταβιβάσεις στην Κεντρική Διοίκηση </t>
  </si>
  <si>
    <t>3Α. 1α</t>
  </si>
  <si>
    <t>3A. 1α</t>
  </si>
  <si>
    <t>Αποδόσεις στην Κεντρική Διοίκηση</t>
  </si>
  <si>
    <t>3A. 2α</t>
  </si>
  <si>
    <t>Μεταβιβάσεις σε νοσοκομεία</t>
  </si>
  <si>
    <t>3A. (2αα  + 2αβ)</t>
  </si>
  <si>
    <t>3A. 2αα</t>
  </si>
  <si>
    <t>2310201+2310204+2310205+2310270</t>
  </si>
  <si>
    <t>Επιχορηγήσεις (πλην υπερωριών και εφημεριών)</t>
  </si>
  <si>
    <t>3A. 2αβ</t>
  </si>
  <si>
    <t>2310202 + 2310203</t>
  </si>
  <si>
    <t>Επιχορηγήσεις υπερωριών και εφημεριών</t>
  </si>
  <si>
    <t>3A. 2β</t>
  </si>
  <si>
    <t>Μεταβιβάσεις στις Υγειονομικές Περιφέρειες-Πρωτοβάθμιο Εθνικό Δίκτυο Υγείας (ΥΠΕ-ΠΕΔΥ)</t>
  </si>
  <si>
    <t>3A. (2βα  + 2ββ)</t>
  </si>
  <si>
    <t>3A. 2βα</t>
  </si>
  <si>
    <t>2310301+2310304+2310305+2310370</t>
  </si>
  <si>
    <t>3A. 2ββ</t>
  </si>
  <si>
    <t>2310302 + 2310303</t>
  </si>
  <si>
    <t>3A. 3</t>
  </si>
  <si>
    <t>Μεταβιβάσεις σε Οργανισμούς Τοπικής Αυτοδιοίκησης (Ο.Τ.Α.)</t>
  </si>
  <si>
    <t>3A. 3 ( α + β )</t>
  </si>
  <si>
    <t>3A. 3α</t>
  </si>
  <si>
    <t>23104 πλην 2310480</t>
  </si>
  <si>
    <t>Επιχορηγήσεις σε ΟΤΑ</t>
  </si>
  <si>
    <t>3A. 3β</t>
  </si>
  <si>
    <t>3A. 4</t>
  </si>
  <si>
    <t>Μεταβιβάσεις σε ΟΚΑ</t>
  </si>
  <si>
    <t>3A. 4 ( α + β )</t>
  </si>
  <si>
    <t>3A. 4α</t>
  </si>
  <si>
    <t>23105 πλην 2310580</t>
  </si>
  <si>
    <t>Επιχορηγήσεις σε ΟΚΑ</t>
  </si>
  <si>
    <t>3A. 4β</t>
  </si>
  <si>
    <t>Αποδόσεις σε OKA</t>
  </si>
  <si>
    <t>3A. 5</t>
  </si>
  <si>
    <t>Μεταβιβάσεις σε λοιπά νομικά πρόσωπα</t>
  </si>
  <si>
    <t>3A. 5 ( α + β )</t>
  </si>
  <si>
    <t>3A. 5α</t>
  </si>
  <si>
    <t>23108 πλην 2310880</t>
  </si>
  <si>
    <t>Επιχορηγήσεις σε λοιπά νομικά πρόσωπα</t>
  </si>
  <si>
    <t>3A. 5β</t>
  </si>
  <si>
    <t>2310880</t>
  </si>
  <si>
    <t>Αποδόσεις σε λοιπούς φορείς με νομική προσωπικότητα</t>
  </si>
  <si>
    <t>3A. 6</t>
  </si>
  <si>
    <t>3A. 6 ( α + β )</t>
  </si>
  <si>
    <t>3A. 6α</t>
  </si>
  <si>
    <t>23109 πλην 2310980</t>
  </si>
  <si>
    <t xml:space="preserve">Λοιπές επιχορηγήσεις </t>
  </si>
  <si>
    <t>3A. 6β</t>
  </si>
  <si>
    <t>Αποδόσεις σε φυσικά πρόσωπα και φορείς χωρίς νομική προσωπικότητα</t>
  </si>
  <si>
    <t>3B</t>
  </si>
  <si>
    <t>Τρέχουσες μεταβιβάσεις προς οργανισμούς και κράτη-μέλη της Ευρωπαϊκής Ένωσης (Ε.Ε)</t>
  </si>
  <si>
    <t>3Γ</t>
  </si>
  <si>
    <t>Τρέχουσες μεταβιβάσεις σε φορείς του εξωτερικού</t>
  </si>
  <si>
    <t>3Δ</t>
  </si>
  <si>
    <t xml:space="preserve">Επιχορηγήσεις επενδύσεων εσωτερικού </t>
  </si>
  <si>
    <t>3Δ (1 + 2)</t>
  </si>
  <si>
    <t>3Δ. 1</t>
  </si>
  <si>
    <t>234 πλην 2340480</t>
  </si>
  <si>
    <t>3Δ. 2</t>
  </si>
  <si>
    <t>Κεντρικοί Αυτοτελείς Πόροι (Κ.Α.Π.) για επενδυτικές δαπάνες Δήμων</t>
  </si>
  <si>
    <t>3Ε</t>
  </si>
  <si>
    <t>Επιχορηγήσεις επενδύσεων εξωτερικού</t>
  </si>
  <si>
    <t>3ΣΤ</t>
  </si>
  <si>
    <t>Λοιπές κεφαλαιακές μεταβιβάσεις</t>
  </si>
  <si>
    <t>3ΣΤ (1 + 2 + 3 + 4)</t>
  </si>
  <si>
    <t>3ΣΤ. 1</t>
  </si>
  <si>
    <t xml:space="preserve">Καταπτώσεις εγγυήσεων </t>
  </si>
  <si>
    <t>3ΣΤ. 2</t>
  </si>
  <si>
    <t xml:space="preserve">Αναλήψεις χρεών </t>
  </si>
  <si>
    <t>3ΣΤ. 3</t>
  </si>
  <si>
    <t>Αποζημιώσεις λόγω δικαστικών αποφάσεων</t>
  </si>
  <si>
    <t>3ΣΤ. 4</t>
  </si>
  <si>
    <t>23903 + 23904 + 23909</t>
  </si>
  <si>
    <t>Κεφαλαιουχικές ενισχύσεις - Δωρεές -Λοιπές κεφαλαιακές μεταβιβάσεις διάφορες</t>
  </si>
  <si>
    <t>Αγορές αγαθών και υπηρεσιών</t>
  </si>
  <si>
    <t>4Α + 4Β</t>
  </si>
  <si>
    <t>4Α</t>
  </si>
  <si>
    <t>Αγορές αγαθών και υπηρεσιών πλην προμηθειών για Χρηματοοικονομικές υπηρεσίες</t>
  </si>
  <si>
    <t>4Β</t>
  </si>
  <si>
    <t>Προμήθειες για Χρηματοοικονομικές υπηρεσίες</t>
  </si>
  <si>
    <t>Επιδοτήσεις</t>
  </si>
  <si>
    <t>Τόκοι (σε ακαθάριστη βάση)</t>
  </si>
  <si>
    <t>Λοιπές Δαπάνες</t>
  </si>
  <si>
    <t>Πιστώσεις υπό κατανομή</t>
  </si>
  <si>
    <t>8Α + 8B + 8Γ + 8Δ + 8Ε + 8ΣΤ</t>
  </si>
  <si>
    <t>8A</t>
  </si>
  <si>
    <t>Αποθεματικό</t>
  </si>
  <si>
    <t>8B</t>
  </si>
  <si>
    <t>Πιστώσεις υπό κατανομή για δαπάνες πλήρωσης θέσεων προσωπικού</t>
  </si>
  <si>
    <t>8Γ</t>
  </si>
  <si>
    <t xml:space="preserve">Πιστώσεις υπό κατανομή για λοιπές δαπάνες αποδοχών </t>
  </si>
  <si>
    <t>8Δ</t>
  </si>
  <si>
    <t>Πιστώσεις υπό κατανομή για μεταβιβάσεις σε εκτέλεση κοινοτικών και λοιπών προγραμμάτων</t>
  </si>
  <si>
    <t>8Ε</t>
  </si>
  <si>
    <t xml:space="preserve">Πιστώσεις υπό κατανομή για μεταβιβάσεις </t>
  </si>
  <si>
    <t>8ΣΤ</t>
  </si>
  <si>
    <t>Λοιπές πιστώσεις υπό κατανομή</t>
  </si>
  <si>
    <t>Πάγια περιουσιακά στοιχεία</t>
  </si>
  <si>
    <t>9Α + 9B</t>
  </si>
  <si>
    <t>9A</t>
  </si>
  <si>
    <t>3130101001 + 3130101002</t>
  </si>
  <si>
    <t>Αγορές οπλικών συστημάτων από προγράμματα εξοπλισμού</t>
  </si>
  <si>
    <t>9B</t>
  </si>
  <si>
    <t>31 πλην 3130101001, 3130101002</t>
  </si>
  <si>
    <t>Λοιπά πάγια περιουσιακά στοιχεία</t>
  </si>
  <si>
    <t>Τιμαλφή</t>
  </si>
  <si>
    <t>Α</t>
  </si>
  <si>
    <t>Συνολικές Δαπάνες</t>
  </si>
  <si>
    <t>Β</t>
  </si>
  <si>
    <t>Πρωτογενείς Δαπάνες</t>
  </si>
  <si>
    <t>Α - 6</t>
  </si>
  <si>
    <t>Ειδικά τραβηκτικά δικαιώματα (SDRs)</t>
  </si>
  <si>
    <t xml:space="preserve">Χρεωστικοί τίτλοι </t>
  </si>
  <si>
    <t>Δάνεια</t>
  </si>
  <si>
    <t xml:space="preserve">Συμμετοχικοί τίτλοι και μερίδια επενδυτικών κεφαλαίων </t>
  </si>
  <si>
    <t>Προκαταβολές και λοιπές απαιτήσεις</t>
  </si>
  <si>
    <t xml:space="preserve">Υποχρεώσεις από Νόμισμα και καταθέσεις </t>
  </si>
  <si>
    <t>Χρεωστικοί τίτλοι (υποχρεώσεις)</t>
  </si>
  <si>
    <t xml:space="preserve">Δάνεια </t>
  </si>
  <si>
    <t xml:space="preserve">Χρηματοοικονομικά παράγωγα </t>
  </si>
  <si>
    <t>Γ</t>
  </si>
  <si>
    <t>Σύνολο Δαπανών 
(μη Χρηματοοικονομικές και Χρηματοοικονομικές)</t>
  </si>
  <si>
    <t xml:space="preserve"> 1+2+3+4+5+6+7+8+9+10</t>
  </si>
  <si>
    <t>Α+(11+12+13+14+15+16+17+18+19+20)</t>
  </si>
  <si>
    <t>ΠΙΝΑΚΑΣ ΣΥΜΦΩΝΙΑΣ</t>
  </si>
  <si>
    <t>Έκθεση σε περίπτωση απόκλισης των εκτιμήσεων κάθε έτους σε σχέση με τις οροφές του πίνακα 1</t>
  </si>
  <si>
    <t>Αμοιβές προσωπικού (περιλαμβάνονται οι δαπάνες αιρετών )</t>
  </si>
  <si>
    <t xml:space="preserve">7. Λοιπές μεταβιβάσεις </t>
  </si>
  <si>
    <t>1. Ύψος Απλήρωτων υποχρεώσεων σε φορείς εκτός Γενικής Κυβέρνησης στην αρχή του έτους**</t>
  </si>
  <si>
    <t>* Τα ΝΠΙΔ που καταρτίζουν και εκτελούν προϋπολογισμό σε δεδουλευμένη βάση ΔΕΝ συμπληρώνουν τα στοιχεία για τις Απλήρωτες Υποχρεώσεις</t>
  </si>
  <si>
    <t>Μεταβιβάσεις από ΠΔΕ</t>
  </si>
  <si>
    <t>Συγχρημ/μενο ΠΔΕ</t>
  </si>
  <si>
    <t>ΠΡΟΒΛΕΨΕΙΣ 2024</t>
  </si>
  <si>
    <t>2024 (Πρόβλεψη)</t>
  </si>
  <si>
    <t>ζ) Αμοιβές έμμισθου και ημερομίσθιου προσωπικού</t>
  </si>
  <si>
    <t>η) Εργοδοτικές εισφορές και επιβαρύνσεις έμμισθου και ημερομίσθιου προσωπικού</t>
  </si>
  <si>
    <t xml:space="preserve">θ) Παρεπόμενες παροχές και έξοδα προσωπικού </t>
  </si>
  <si>
    <t>8. Αμοιβές και Έξοδα Προσωπικού (=ζ+η+θ)</t>
  </si>
  <si>
    <t xml:space="preserve">1στ. Επίδομα γέννας </t>
  </si>
  <si>
    <t>1.ζ. Σχολικά γεύματα</t>
  </si>
  <si>
    <t>1η. Λοιπά προγράμματα</t>
  </si>
  <si>
    <t>εκ των οποίων μεταβιβάσεις στον ΕΟΠΥΥ</t>
  </si>
  <si>
    <t>εκ των οποίων μεταβιβάσεις στο ΑΚΑΓΕ</t>
  </si>
  <si>
    <t>εκτων οποίων λοιπές μεταβιβάσεις</t>
  </si>
  <si>
    <t>Μεταβιβάσεις από Φορείς Κοινωνικής Ασφάλισης</t>
  </si>
  <si>
    <t>Λειτουργικά έξοδα</t>
  </si>
  <si>
    <t>Λογαριασμοί</t>
  </si>
  <si>
    <t>Εκτιμήσεις</t>
  </si>
  <si>
    <t>Προβλέψεις</t>
  </si>
  <si>
    <t>Τ.Π. Παροχές σε εργαζομένους</t>
  </si>
  <si>
    <t xml:space="preserve">   Πρόσθετες Αποδοχές  </t>
  </si>
  <si>
    <t xml:space="preserve">21102, 21202, 21302  </t>
  </si>
  <si>
    <t>Τ.Π. Μεταβιβάσεις:</t>
  </si>
  <si>
    <t>23102, 23103, (23104 πλην του 2310480), (23105 πλην του 2310580), (23108 μέρος πλην του 2310880), (23109 μέρος πλην του 2310980), (234 μέρος πλην του 2340480)</t>
  </si>
  <si>
    <t xml:space="preserve">Επιχορηγήσεις σε φορείς εκτός Γενικής Κυβέρνησης   </t>
  </si>
  <si>
    <t>(23108 μέρος πλην του 2310880), (23109 μέρος πλην του 2310980), (234 μέρος πλην του 2340480)</t>
  </si>
  <si>
    <t>2310180, 2310480, 2310580, 2310880 μέρος, 2310980 μέρος, 2340480</t>
  </si>
  <si>
    <t xml:space="preserve">Αποδόσεις σε φορείς εκτός Γενικής Κυβέρνησης  </t>
  </si>
  <si>
    <t>2310880 μέρος, 2310980 μέρος</t>
  </si>
  <si>
    <t>Λοιπές μεταβιβάσεις διάφορες</t>
  </si>
  <si>
    <t>232, 233, 236, 239</t>
  </si>
  <si>
    <t>Βουλή των Ελλήνων</t>
  </si>
  <si>
    <t>Τ.Π.</t>
  </si>
  <si>
    <t>Αρχή Καταπολέμησης της Νομιμοποίησης Εσόδων από Εγκληματικές Δραστηριότητες</t>
  </si>
  <si>
    <t>Γενικές Κρατικές Δαπάνες   /4   /5</t>
  </si>
  <si>
    <t xml:space="preserve">   Καταπτώσεις Εγγυήσεων</t>
  </si>
  <si>
    <t xml:space="preserve">   Προμήθειες για Χρηματοοικονομικές Υπηρεσίες</t>
  </si>
  <si>
    <t xml:space="preserve">   Τόκοι</t>
  </si>
  <si>
    <t>Υπουργείο Εξωτερικών   /4</t>
  </si>
  <si>
    <t>Υπουργείο Εθνικής Άμυνας</t>
  </si>
  <si>
    <t xml:space="preserve">   Εξοπλιστικά Προγράμματα (σε ταμειακή βάση)</t>
  </si>
  <si>
    <t>3130101001, 3130101002</t>
  </si>
  <si>
    <t>Υπουργείο Παιδείας και Θρησκευμάτων</t>
  </si>
  <si>
    <t>Υπουργείο Εργασίας και Κοινωνικών Υποθέσεων</t>
  </si>
  <si>
    <t>Υπουργείο Υγείας</t>
  </si>
  <si>
    <t>Επιχορηγήσεις σε φορείς εντός Γενικής Κυβέρνησης (περιλαμβάνονται οι επιχορηγήσεις νοσοκομείων και εφημεριών ιατρών ΕΣΥ και υπερωριών λοιπού νοσοκομειακού προσωπικού)</t>
  </si>
  <si>
    <t>Υπουργείο Δικαιοσύνης</t>
  </si>
  <si>
    <t>Εθνική Αρχή Διαφάνειας</t>
  </si>
  <si>
    <t>Υπουργείο Μετανάστευσης και Ασύλου</t>
  </si>
  <si>
    <t>Υπουργείο Ψηφιακής Διακυβέρνησης</t>
  </si>
  <si>
    <t xml:space="preserve">   Κοινωνικές Παροχές</t>
  </si>
  <si>
    <t xml:space="preserve">   Κάλυψη ελλείμματος ΕΛΕΓΕΠ   /3</t>
  </si>
  <si>
    <t>Αποκεντρωμένη Διοίκηση Αττικής</t>
  </si>
  <si>
    <t>Αποκεντρωμένη Διοίκηση Θεσσαλίας - Στερεάς Ελλάδας</t>
  </si>
  <si>
    <t>Αποκεντρωμένη Διοίκηση Ηπείρου - Δυτικής Μακεδονίας</t>
  </si>
  <si>
    <t>Αποκεντρωμένη Διοίκηση Πελοποννήσου - Δυτικής Ελλάδας</t>
  </si>
  <si>
    <t>Αποκεντρωμένη Διοίκηση Αιγαίου</t>
  </si>
  <si>
    <t>Αποκεντρωμένη Διοίκηση Κρήτης</t>
  </si>
  <si>
    <t>Αποκεντρωμένη Διοίκηση Μακεδονίας - Θράκης</t>
  </si>
  <si>
    <t>Γενικό Σύνολο</t>
  </si>
  <si>
    <t>Τ.Π. Βουλή των Ελλήνων</t>
  </si>
  <si>
    <t>Τ.Π. Ταμειακό Σύνολο</t>
  </si>
  <si>
    <t>Ταμειακό Σύνολο Κρατικού Προϋπολογισμού</t>
  </si>
  <si>
    <t>Σύνολο Κρατικού Προϋπολογισμού κατά ESA</t>
  </si>
  <si>
    <t>Παρατηρήσεις:</t>
  </si>
  <si>
    <r>
      <t xml:space="preserve">24 </t>
    </r>
    <r>
      <rPr>
        <sz val="12"/>
        <rFont val="Arial Narrow"/>
        <family val="2"/>
        <charset val="161"/>
      </rPr>
      <t>πλην 24302</t>
    </r>
  </si>
  <si>
    <r>
      <t>12. Διάφορα Έξοδα</t>
    </r>
    <r>
      <rPr>
        <b/>
        <vertAlign val="superscript"/>
        <sz val="11"/>
        <color indexed="8"/>
        <rFont val="Arial"/>
        <family val="2"/>
        <charset val="161"/>
      </rPr>
      <t xml:space="preserve"> </t>
    </r>
  </si>
  <si>
    <t>…………</t>
  </si>
  <si>
    <r>
      <t xml:space="preserve">ΣΥΝΟΛΟ ΕΣΟΔΩΝ           </t>
    </r>
    <r>
      <rPr>
        <sz val="9"/>
        <rFont val="Arial Narrow"/>
        <family val="2"/>
        <charset val="161"/>
      </rPr>
      <t xml:space="preserve">(0000+1000+2000+3000+4000+5000+6000+7000+8000+9000) </t>
    </r>
  </si>
  <si>
    <r>
      <t xml:space="preserve">ΣΥΝΟΛΟ ΕΞΟΔΩΝ </t>
    </r>
    <r>
      <rPr>
        <sz val="9"/>
        <rFont val="Arial Narrow"/>
        <family val="2"/>
        <charset val="161"/>
      </rPr>
      <t xml:space="preserve">(0000+1000+2000+3000+4000+6000+7000+9000+ΑΠΟΘΕΜΑΤΙΚΟ) </t>
    </r>
  </si>
  <si>
    <r>
      <t>* ΣΥΝΟΛΟ ΕΣΟΔΩΝ εκτός 3350,6435, 7000, 8435, 8700, 9700</t>
    </r>
    <r>
      <rPr>
        <b/>
        <sz val="10"/>
        <color indexed="8"/>
        <rFont val="Arial Narrow"/>
        <family val="2"/>
        <charset val="161"/>
      </rPr>
      <t xml:space="preserve"> ΜΕΙΟΝ</t>
    </r>
    <r>
      <rPr>
        <sz val="10"/>
        <color indexed="8"/>
        <rFont val="Arial Narrow"/>
        <family val="2"/>
        <charset val="161"/>
      </rPr>
      <t xml:space="preserve"> ΣΥΝΟΛΟ ΕΞΟΔΩΝ εκτός 6120,6200, 9850            </t>
    </r>
  </si>
  <si>
    <t>ΠΡΟΒΛΕΨΕΙΣ 2025</t>
  </si>
  <si>
    <t>2025 (Πρόβλεψη)</t>
  </si>
  <si>
    <r>
      <rPr>
        <i/>
        <sz val="8"/>
        <color rgb="FF000000"/>
        <rFont val="Arial Narrow"/>
        <family val="2"/>
        <charset val="161"/>
      </rPr>
      <t xml:space="preserve">   </t>
    </r>
    <r>
      <rPr>
        <i/>
        <u/>
        <sz val="8"/>
        <color rgb="FF000000"/>
        <rFont val="Arial Narrow"/>
        <family val="2"/>
        <charset val="161"/>
      </rPr>
      <t>εκ των οποίων:</t>
    </r>
  </si>
  <si>
    <r>
      <t xml:space="preserve">Επιχορηγήσεις σε φορείς </t>
    </r>
    <r>
      <rPr>
        <i/>
        <u/>
        <sz val="8"/>
        <color rgb="FF000000"/>
        <rFont val="Arial Narrow"/>
        <family val="2"/>
        <charset val="161"/>
      </rPr>
      <t>εντός</t>
    </r>
    <r>
      <rPr>
        <i/>
        <sz val="8"/>
        <color rgb="FF000000"/>
        <rFont val="Arial Narrow"/>
        <family val="2"/>
        <charset val="161"/>
      </rPr>
      <t xml:space="preserve"> Γενικής Κυβέρνησης</t>
    </r>
  </si>
  <si>
    <r>
      <t xml:space="preserve">Αποδόσεις σε φορείς </t>
    </r>
    <r>
      <rPr>
        <i/>
        <u/>
        <sz val="8"/>
        <color rgb="FF000000"/>
        <rFont val="Arial Narrow"/>
        <family val="2"/>
        <charset val="161"/>
      </rPr>
      <t>εντός</t>
    </r>
    <r>
      <rPr>
        <i/>
        <sz val="8"/>
        <color rgb="FF000000"/>
        <rFont val="Arial Narrow"/>
        <family val="2"/>
        <charset val="161"/>
      </rPr>
      <t xml:space="preserve"> Γενικής Κυβέρνησης</t>
    </r>
  </si>
  <si>
    <t>Προεδρία της Κυβέρνησης</t>
  </si>
  <si>
    <t xml:space="preserve">   Διαφορά φυσικών παραλαβών - ταμειακών πληρωμών</t>
  </si>
  <si>
    <t>Εθνική Αρχή Ανώτατης Εκπαίδευσης</t>
  </si>
  <si>
    <t>Αναγκαστικές αποχωρήσεις</t>
  </si>
  <si>
    <t>Συμμετοχή Ε.Δ. στο ΜΚ εταιρειών</t>
  </si>
  <si>
    <t>Επιστρεπτέα προκαταβολή</t>
  </si>
  <si>
    <t>Μεταβολή απλήρωτων υποχρεώσεων</t>
  </si>
  <si>
    <t>Επισκόπηση δαπανών</t>
  </si>
  <si>
    <t>Σύζευξις</t>
  </si>
  <si>
    <t>Τόκοι δεδουλευμένοι (προσαρμογή)</t>
  </si>
  <si>
    <t>Επιτροπή Διερεύνησης Σιδηροδρομικών Ατυχημάτων και Συμβάντων</t>
  </si>
  <si>
    <r>
      <t>Π.Δ.Ε.</t>
    </r>
    <r>
      <rPr>
        <b/>
        <i/>
        <sz val="8"/>
        <color rgb="FF000000"/>
        <rFont val="Arial Narrow"/>
        <family val="2"/>
        <charset val="161"/>
      </rPr>
      <t xml:space="preserve">   /2</t>
    </r>
  </si>
  <si>
    <t>ΑΠΟΛΟΓΙΣΜΟΣ 2021</t>
  </si>
  <si>
    <t>ΠΡΟΒΛΕΨΕΙΣ 2026</t>
  </si>
  <si>
    <t>2026 (Πρόβλεψη)</t>
  </si>
  <si>
    <t>2021 (Απολογισμός)</t>
  </si>
  <si>
    <t>ποσά σε ευρώ</t>
  </si>
  <si>
    <t>3510+3521+3524+3529</t>
  </si>
  <si>
    <t>3520-3521-3524-3529</t>
  </si>
  <si>
    <t>ΔΗΜΟΣΙΟΝΟΜΙΚΟ ΑΠΟΤΕΛΕΣΜΑ</t>
  </si>
  <si>
    <t>εκ των οποίων:  Ηλεκτρικό Ρεύμα -φωταέριο -Ύδρευση-Τηλεπικοινωνίες</t>
  </si>
  <si>
    <t xml:space="preserve"> εκ των οποίων:  Ενοίκια </t>
  </si>
  <si>
    <t>εκ των οποίων:  Ασφάλιστρα</t>
  </si>
  <si>
    <t>εκ των οποίων:  Επισκευές και Συντηρήσεις</t>
  </si>
  <si>
    <t>Εφημερίες - Υπερωρίες</t>
  </si>
  <si>
    <t>Αντικριζόμενα Έσοδα</t>
  </si>
  <si>
    <t>Δαπάνες προσωπικού (μισθοδοσία)</t>
  </si>
  <si>
    <t>Αντικριζόμενα Έξοδα</t>
  </si>
  <si>
    <t>Ταμείο Ανάκαμψης και Ανθεκτικότητας</t>
  </si>
  <si>
    <t>Καταπτώσεις εγγυήσεων</t>
  </si>
  <si>
    <r>
      <t>Τ.Π. Λοιπές δαπάνες</t>
    </r>
    <r>
      <rPr>
        <b/>
        <i/>
        <sz val="8"/>
        <color rgb="FF000000"/>
        <rFont val="Arial Narrow"/>
        <family val="2"/>
        <charset val="161"/>
      </rPr>
      <t xml:space="preserve">   /8</t>
    </r>
  </si>
  <si>
    <t>Υπουργείο Κλιματικής Κρίσης και Πολιτικής Προστασίας</t>
  </si>
  <si>
    <r>
      <t>Ταμείο Ανάκαμψης και Ανθεκτικότητας</t>
    </r>
    <r>
      <rPr>
        <b/>
        <i/>
        <sz val="8"/>
        <color rgb="FF000000"/>
        <rFont val="Arial Narrow"/>
        <family val="2"/>
        <charset val="161"/>
      </rPr>
      <t xml:space="preserve">   /7</t>
    </r>
  </si>
  <si>
    <t>(1)   Εθνικολογιστικές προσαρμογές: (+) μείωση δαπανών / (-) αύξηση δαπανών.</t>
  </si>
  <si>
    <t>(2)   Δεν υπάρχουν διαθέσιμα διακριτά στοιχεία για το ΠΔΕ των Ανεξάρτητων Διοικητικών Αρχών, τα ποσά των οποίων περιλαμβάνονται στο συνολικό όριο δαπανών του εκάστοτε υπουργείου.</t>
  </si>
  <si>
    <t>ΦΟΡΕΑΣ</t>
  </si>
  <si>
    <t>ΤΥΠΟΣ ΠΡΟΫΠΟΛΟΓΙΣΜΟΥ</t>
  </si>
  <si>
    <t>ΤΥΠΟΣ ΠΡΟΫΠΟΛΟΓΙΣΜΟΥ ΔΗΜΩΝ</t>
  </si>
  <si>
    <t>ΤΥΠΟΣ ΠΡΟΫΠΟΛΟΓΙΣΜΟΥ ΠΕΡΙΦΕΡΕΙΩΝ</t>
  </si>
  <si>
    <t>Ηλεκτρονικό Ταχυδρομείο</t>
  </si>
  <si>
    <t>ΒΑΣΕΙ ΕΓΛΣ (ΤΑΜΕΙΑΚΗ ΒΑΣΗ).</t>
  </si>
  <si>
    <t>ΒΑΣΕΙ ΕΓΛΣ (ΔΕΔΟΥΛΕΥΜΕΝΗ ΒΑΣΗ).</t>
  </si>
  <si>
    <t>Περίοδος</t>
  </si>
  <si>
    <t>ΕΣΟΔΑ (1+2+3+4+5+6+7+8+9+10)</t>
  </si>
  <si>
    <t>Έσοδα από επιχειρηματική δραστηριότητα (από πώληση αγαθών και παροχή υπηρεσιών)</t>
  </si>
  <si>
    <t>Χρηματοδοτήσεις από ΟΤΑ (διετές πρόγραμμα δράσης, έσοδα από προγραμματικές συμβάσεις με ΟΤΑ κλπ)</t>
  </si>
  <si>
    <t>Έσοδα (επιχορηγήσεις) από συγχρηματοδοτούμενα προγράμματα</t>
  </si>
  <si>
    <t>Επιχορηγήσεις από εθνικό σκέλος Π.Δ.Ε.</t>
  </si>
  <si>
    <t>Λοιπές επιχορηγήσεις</t>
  </si>
  <si>
    <t>Επιχορηγήσεις από Ε.Ε.</t>
  </si>
  <si>
    <t>Έσοδα (εισπράξεις) για αύξηση μετοχικού κεφαλαίου</t>
  </si>
  <si>
    <t>Έσοδα από χρηματοοικονομικές συναλλαγές</t>
  </si>
  <si>
    <t>ΕΞΟΔΑ (1+2+3+4+5)</t>
  </si>
  <si>
    <t>Μεταβιβάσεις εισοδημάτων σε τρίτους (επιχορηγήσεις- χορηγίες)</t>
  </si>
  <si>
    <t>Έξοδα για χρηματοοικονομικές συναλλαγές</t>
  </si>
  <si>
    <t>1. Ύψος Απλήρωτων υποχρεώσεων σε φορείς εκτός Γενικής Κυβέρνησης στην αρχη του έτους**</t>
  </si>
  <si>
    <r>
      <t xml:space="preserve">3. Μεταβολή Απλήρωτων υποχρεώσεων σε φορείς </t>
    </r>
    <r>
      <rPr>
        <b/>
        <u/>
        <sz val="12"/>
        <color indexed="8"/>
        <rFont val="Calibri"/>
        <family val="2"/>
        <charset val="161"/>
        <scheme val="minor"/>
      </rPr>
      <t>εκτός</t>
    </r>
    <r>
      <rPr>
        <sz val="12"/>
        <color indexed="8"/>
        <rFont val="Calibri"/>
        <family val="2"/>
        <charset val="161"/>
        <scheme val="minor"/>
      </rPr>
      <t xml:space="preserve"> Γενικής Κυβέρνησης (2-1)</t>
    </r>
  </si>
  <si>
    <t>κενό</t>
  </si>
  <si>
    <t>Διαθέσιμα που προέρχονται από ανεκτέλεστα έργα ΠΔΕ (πληροφοριακό στοιχείο)</t>
  </si>
  <si>
    <t>Εισπράξεις από Rebate &amp; Clawback - Φάρμακο</t>
  </si>
  <si>
    <t>Εισπράξεις από Rebate &amp; Clawback - Λοιπές παροχές ασθενείας</t>
  </si>
  <si>
    <t>Σύνολο εισπράξεων από Rebate &amp; Clawback</t>
  </si>
  <si>
    <t>Εγκεκριμένος Π/Υ 2023</t>
  </si>
  <si>
    <t>Εκτίμηση 2023</t>
  </si>
  <si>
    <t>ΑΠΟΛΟΓΙΣΜΟΣ 2022</t>
  </si>
  <si>
    <t>ΕΓΚΕΚΡΙΜΕΝΟΣ Π/Υ 2023</t>
  </si>
  <si>
    <t>ΕΚΤΙΜΗΣΕΙΣ 2023</t>
  </si>
  <si>
    <t>ΠΡΟΒΛΕΨΕΙΣ 2027</t>
  </si>
  <si>
    <t>2022 (Απολογισμός)</t>
  </si>
  <si>
    <t>2023 (Π/Υ)</t>
  </si>
  <si>
    <t>2023 (Εκτίμηση)</t>
  </si>
  <si>
    <t>2027 (Πρόβλεψη)</t>
  </si>
  <si>
    <t>31/12/2023 (εκτίμηση)</t>
  </si>
  <si>
    <t>Εκτιμήσεις 2023</t>
  </si>
  <si>
    <t>Πίνακας 1 : Ανώτατα Όρια Δαπανών Φορέων Κρατικού Προϋπολογισμού σε ταμειακή και δεδουλευμένη βάση σύμφωνα με την μεθοδολογία του ESA για τα έτη 2023-2027
(σε ευρώ)</t>
  </si>
  <si>
    <t>1. Ασφαλιστικές Εισφορές</t>
  </si>
  <si>
    <t>5. Μεταβιβάσεις από ΑΚΑΓΕ</t>
  </si>
  <si>
    <t>7α. Έσοδα υπέρ ΕΟΠΥΥ</t>
  </si>
  <si>
    <t>7γ. Έσοδα υπέρ ΑΚΑΓΕ</t>
  </si>
  <si>
    <t>7δ. Έσοδα υπέρ Δημοσίου</t>
  </si>
  <si>
    <t>7ε. Λοιπά έσοδα υπέρ τρίτων</t>
  </si>
  <si>
    <t>8. Κοινωνικοί πόροι</t>
  </si>
  <si>
    <t>7β. Έσοδα υπέρ ΔΥΠΑ</t>
  </si>
  <si>
    <t xml:space="preserve">1α. Κύριες Συντάξεις </t>
  </si>
  <si>
    <t>1ε. Κοινωνικές Παροχές σε είδος</t>
  </si>
  <si>
    <t xml:space="preserve">1στ. Έκτακτες κοινωνικές παροχές </t>
  </si>
  <si>
    <t>5β. Αποδόσεις υπέρ ΔΥΠΑ</t>
  </si>
  <si>
    <t>4. Μεταβιβάσεις από το ΠΔΕ/ΤΑΑ</t>
  </si>
  <si>
    <t>8. Τόκοι -έσοδα</t>
  </si>
  <si>
    <t>i. Προγράμματα ανεργίας και λοιπές κοινωνικές παροχές</t>
  </si>
  <si>
    <t>ii. Προγράμματα απασχόλησης</t>
  </si>
  <si>
    <t>iii. Μεταβιβάσεις στο ΙΚΑ (κοινωνικοί πόροι)</t>
  </si>
  <si>
    <t>iv. Λοιπές μεταβιβάσεις</t>
  </si>
  <si>
    <t>Μεταβιβάσεις από το ΠΔΕ/ΤΑΑ</t>
  </si>
  <si>
    <t>Προϋπολογισμός /10</t>
  </si>
  <si>
    <t>Εθνική Επιτροπή για τα Δικαιώματα του Ανθρώπου</t>
  </si>
  <si>
    <t>Ανεξάρτητη Αρχή Πιστοληπτικής Αξιολόγησης</t>
  </si>
  <si>
    <t>Εργοδοτικές εισφορές δημοσίων υπαλλήλων</t>
  </si>
  <si>
    <t>Φιλόδημος - Αντώνης Τρίτσης</t>
  </si>
  <si>
    <t>Επιθεώρηση Εργασίας</t>
  </si>
  <si>
    <t>Υπουργείο Ανάπτυξης και Επενδύσεων  /9</t>
  </si>
  <si>
    <t>Υπουργείο Υποδομών και Μεταφορών  /11</t>
  </si>
  <si>
    <r>
      <t>Τ.Π. Μεταβιβάσεις:</t>
    </r>
    <r>
      <rPr>
        <b/>
        <i/>
        <sz val="8"/>
        <color rgb="FF000000"/>
        <rFont val="Arial Narrow"/>
        <family val="2"/>
        <charset val="161"/>
      </rPr>
      <t xml:space="preserve">  /6</t>
    </r>
  </si>
  <si>
    <t>Αρχή Πολιτικής Αεροπορίας</t>
  </si>
  <si>
    <r>
      <t>Τ.Π. Μεταβιβάσεις:</t>
    </r>
    <r>
      <rPr>
        <b/>
        <i/>
        <sz val="8"/>
        <color rgb="FF000000"/>
        <rFont val="Arial Narrow"/>
        <family val="2"/>
        <charset val="161"/>
      </rPr>
      <t xml:space="preserve">  /8</t>
    </r>
  </si>
  <si>
    <t>Υπουργείο Προστασίας του Πολίτη  /12</t>
  </si>
  <si>
    <t>(3)   Οι πιστώσεις για την  κάλυψη του ελλείμματος του ΕΛΕΓΕΠ θα επαναπροσδιοριστούν μετά από επικαιροποίηση των σχετικών στοιχείων.</t>
  </si>
  <si>
    <t>(4)   Στα όρια των Γενικών Κρατικών Δαπανών και του Υπουργείου Εξωτερικών δεν περιλαμβάνονται πιστώσεις για χρηματοοικονομικές συναλλαγές, οι οποίες δεν προσμετρούνται στο δημοσιονομικό αποτέλεσμα.</t>
  </si>
  <si>
    <t>(5)   Στο όριο των Γενικών Κρατικών Δαπανών περιλαμβάνονται πιστώσεις για τις δαπάνες των μεταναστευτικών ροών του Υπουργείου Οικονομικών, οι οποίες ανακατανέμονται στα υπουργεία με σχετικές δράσεις, κατά την εκτέλεση του προϋπολογισμού.</t>
  </si>
  <si>
    <t>(6)   Στα ανώτατα όρια δαπανών του Υπουργείου Υποδομών και Μεταφορών περιλαμβάνεται πίστωση ύψους 149.872.000 ευρώ για την αποζημίωση σε φορείς παροχής συγκοινωνιακού έργου λόγω απώλειας εσόδων από τις απαλλαγές καταβολής κομίστρου στα μέσα μαζικής μεταφοράς (122.750.000  ευρώ στις Επιχορηγήσεις σε φορείς εντός Γενικής Κυβέρνησης και 27.122.000  ευρώ στις Επιχορηγήσεις σε φορείς εκτός Γενικής Κυβέρνησης).</t>
  </si>
  <si>
    <t>(7)   Στα όρια δαπανών του Ταμείου Ανάκαμψης και Ανθεκτικότητας δεν περιλαμβάνονται οι εκτιμώμενες δαπάνες για χορηγήσεις δανείων σε επιχειρήσεις, διότι αποτελούν χρηματοοικονομική συναλλαγή.</t>
  </si>
  <si>
    <t>(8)   Στα όρια της μείζονος κατηγορίας 23 του τακτικού προϋπολογισμού του Υπουργείου Μετανάστευσης &amp; Ασύλου, για τα έτη 2023-2027, περιλαμβάνονται και πιστώσεις για την επιχορήγηση σε Ο.Τ.Α. α΄ βαθμού με σκοπό την κάλυψη δαπανών χρήσης γης, καθαριότητας και ηλεκτροφωτισμού από τη λειτουργία μονάδων φιλοξενίας, καθώς και για τη χρηματοδότηση έργων υποδομών και τη στήριξη των τοπικών κοινωνιών που επιβαρύνονται από μονάδες φιλοξενίας  από το λογαριασμό "Ταμείο Αλληλεγγύης", συνολικού ύψους 50 εκατ. ευρώ.</t>
  </si>
  <si>
    <t>(9)   Στα ανώτατα όρια δαπανών του Υπουργείου Ανάπτυξης και Επενδύσεων δεν περιλαμβάνονται πιστώσεις για χρηματοοικονομικές συναλλαγές ύψους 7.740.000 ευρώ για το έτος 2023, 2.690.000 ευρώ για το έτος 2024, 2.790.000 ευρώ για  το έτος 2025, 2.840.000 ευρώ για το έτος 2026 και 1.400.000 ευρώ για το έτος 2027 που αφορούν στη συμμετοχή του Ελληνικού Δημοσίου σε αυξήσεις ΜΚ διεθνών οργανισμών.</t>
  </si>
  <si>
    <t>(10)   Ποσά σύμφωνα με την εισηγητική έκθεση Προϋπολογισμού 2023.</t>
  </si>
  <si>
    <t>(11)  Στα ανώτατα όρια δαπανών του Υπουργείου Υποδομών και Μεταφορών περιλαμβάνονται πιστώσεις της καταργηθείσας με το ν. 5014/2023  «Επιτροπής Διερεύνησης Ατυχημάτων και Ασφάλειας Πτήσεων» ύψους 688.000 ευρώ,  οι οποίες αφορούν πλέον στη νεοσυσταθείσα με τον ανωτέρω νόμο αυτοτελή δημόσια υπηρεσία με την επωνυμία «Εθνικός Οργανισμός Διερεύνησης Αεροπορικών και Σιδηροδρομικών Ατυχημάτων και Ασφάλειας Μεταφορών».</t>
  </si>
  <si>
    <t>(12)  Στα ανώτατα όρια δαπανών του Υπουργείου Προστασίας του Πολίτη  περιλαμβάνονται το έτος 2024 πιστώσεις ύψους 50 εκατ ετρώ για για την υλοποίηση του έργου «κατασκευή τεχνητού εμποδίου και συνοδών έργων, κατά μήκος της  Ε/Τ Μεθορίου στην περιοχή Ψαθάδες Διδυμοτείχου έως Κορνοφωλιά Σουφλίου στην Π.Ε. Έβρου».</t>
  </si>
  <si>
    <t>Πίνακας 2: Δαπάνες Τακτικού Προϋπολογισμού κατά μείζονα κατηγορία (σε Ευρώ)</t>
  </si>
  <si>
    <t>ΠΙΝΑΚΑΣ 3 - Προβλέψεις ΠΔΕ</t>
  </si>
  <si>
    <t>ΠΙΝΑΚΑΣ 4 - Προβλέψεις Ταμείου Ανάκαμψης και Ανθεκτικότητας</t>
  </si>
  <si>
    <r>
      <t>ΠΙΝΑΚΑΣ 5</t>
    </r>
    <r>
      <rPr>
        <sz val="11"/>
        <color theme="0"/>
        <rFont val="Arial"/>
        <family val="2"/>
        <charset val="161"/>
      </rPr>
      <t xml:space="preserve"> Έσοδα-Έξοδα ΝΠΔΔ και Ειδικών Λογαριασμών που εφαρμόζουν την κωδική κατάταξη εσόδων-εξόδων ΝΠΔΔ</t>
    </r>
  </si>
  <si>
    <r>
      <t xml:space="preserve">ΠΙΝΑΚΑΣ 6  </t>
    </r>
    <r>
      <rPr>
        <sz val="12"/>
        <color theme="0"/>
        <rFont val="Arial"/>
        <family val="2"/>
        <charset val="161"/>
      </rPr>
      <t>Έσοδα-Έξοδα ΔΕΚΟ, ΝΠΙΔ και Ειδικών Λογαριασμών που εφαρμόζουν το Ελληνικό Λογιστικό Σχέδιο</t>
    </r>
  </si>
  <si>
    <t>Πίνακας 7 : ΜΠΔΣ ΦΟΡΕΩΝ ΥΠΟΤΟΜΕΑ ΟΤΑ</t>
  </si>
  <si>
    <t>Πίνακας 7Α: ΕΚΤΙΜΗΣΕΙΣ ΜΠΔΣ ΝΠΙΔ</t>
  </si>
  <si>
    <r>
      <t xml:space="preserve">ΠΙΝΑΚΑΣ 8 </t>
    </r>
    <r>
      <rPr>
        <sz val="12"/>
        <color theme="0"/>
        <rFont val="Arial"/>
        <family val="2"/>
        <charset val="161"/>
      </rPr>
      <t xml:space="preserve"> Έσοδα-Έξοδα Ασφαλιστικών Ταμείων που εφαρμόζουν την κωδική κατάταξη εσόδων-εξόδων ΝΠΔΔ</t>
    </r>
  </si>
  <si>
    <t>Πίνακας 9: ΜΠΔΣ ΑΣΦΑΛΙΣΤΙΚΩΝ ΤΑΜΕΙΩΝ</t>
  </si>
  <si>
    <t>Πίνακας 10: ΜΠΔΣ Δ.ΥΠ.Α.</t>
  </si>
  <si>
    <t>Πίνακας 11:  ΜΠΔΣ ΝΟΣΟΚΟΜΕΙΩΝ (με Ωνάσειο και Παπαγεωργίου)</t>
  </si>
  <si>
    <t>Πίνακας 12:  ΜΠΔΣ ΥΠΕ - ΠΕΔΥ</t>
  </si>
  <si>
    <t>Πίνακας 13:  ΜΠΔΣ ΕΟΠΥΥ</t>
  </si>
  <si>
    <t>Πίνακας 14 :  ΜΠΔΣ ΟΠΕΚΑ</t>
  </si>
  <si>
    <t xml:space="preserve">Νομικά πρόσωπα εντός Γενικής Κυβέρνησης </t>
  </si>
  <si>
    <t>εκ των οποίων Δ.ΥΠ.Α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</si>
</sst>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0">
    <numFmt numFmtId="41" formatCode="_-* #,##0_-;\-* #,##0_-;_-* &quot;-&quot;_-;_-@_-"/>
    <numFmt numFmtId="43" formatCode="_-* #,##0.00_-;\-* #,##0.00_-;_-* &quot;-&quot;??_-;_-@_-"/>
    <numFmt numFmtId="164" formatCode="_-* #,##0.00\ _€_-;\-* #,##0.00\ _€_-;_-* &quot;-&quot;??\ _€_-;_-@_-"/>
    <numFmt numFmtId="165" formatCode="_-* #,##0.00\ [$€]_-;\-* #,##0.00\ [$€]_-;_-* &quot;-&quot;??\ [$€]_-;_-@_-"/>
    <numFmt numFmtId="166" formatCode="[$$-1009]#,##0.00;\-[$$-1009]#,##0.00"/>
    <numFmt numFmtId="167" formatCode="0000"/>
    <numFmt numFmtId="168" formatCode="0.0"/>
    <numFmt numFmtId="169" formatCode="0_)"/>
    <numFmt numFmtId="170" formatCode="0.0_)"/>
    <numFmt numFmtId="171" formatCode="&quot;$&quot;#,##0_);[Red]\(&quot;$&quot;#,##0\)"/>
    <numFmt numFmtId="172" formatCode="[$$-1009]#,##0.000;\-[$$-1009]#,##0.000"/>
    <numFmt numFmtId="173" formatCode="#,##0\ [$Δρχ-408];[Red]\-#,##0\ [$Δρχ-408]"/>
    <numFmt numFmtId="174" formatCode="@\ *."/>
    <numFmt numFmtId="175" formatCode="&quot;   &quot;@"/>
    <numFmt numFmtId="176" formatCode="\ \ \ \ \ \ \ \ \ \ @\ *."/>
    <numFmt numFmtId="177" formatCode="\ \ \ \ \ \ \ \ \ \ \ \ @\ *."/>
    <numFmt numFmtId="178" formatCode="\ \ \ \ \ \ \ \ \ \ \ \ @"/>
    <numFmt numFmtId="179" formatCode="\ \ \ \ \ \ \ \ \ \ \ \ \ @\ *."/>
    <numFmt numFmtId="180" formatCode="\ @\ *."/>
    <numFmt numFmtId="181" formatCode="\ @"/>
    <numFmt numFmtId="182" formatCode="&quot;      &quot;@"/>
    <numFmt numFmtId="183" formatCode="\ \ @\ *."/>
    <numFmt numFmtId="184" formatCode="\ \ @"/>
    <numFmt numFmtId="185" formatCode="&quot;         &quot;@"/>
    <numFmt numFmtId="186" formatCode="\ \ \ @\ *."/>
    <numFmt numFmtId="187" formatCode="\ \ \ @"/>
    <numFmt numFmtId="188" formatCode="&quot;            &quot;@"/>
    <numFmt numFmtId="189" formatCode="\ \ \ \ @\ *."/>
    <numFmt numFmtId="190" formatCode="\ \ \ \ @"/>
    <numFmt numFmtId="191" formatCode="&quot;               &quot;@"/>
    <numFmt numFmtId="192" formatCode="\ \ \ \ \ \ @\ *."/>
    <numFmt numFmtId="193" formatCode="\ \ \ \ \ \ @"/>
    <numFmt numFmtId="194" formatCode="\ \ \ \ \ \ \ @\ *."/>
    <numFmt numFmtId="195" formatCode="\ \ \ \ \ \ \ \ \ @\ *."/>
    <numFmt numFmtId="196" formatCode="\ \ \ \ \ \ \ \ \ @"/>
    <numFmt numFmtId="197" formatCode="General_)"/>
    <numFmt numFmtId="198" formatCode="#,##0;[Red]\(#,##0\)"/>
    <numFmt numFmtId="199" formatCode="#,##0.0"/>
    <numFmt numFmtId="200" formatCode="#,##0.000"/>
    <numFmt numFmtId="201" formatCode="#,##0.0000"/>
    <numFmt numFmtId="202" formatCode="_(* #,##0.00_);_(* \(#,##0.00\);_(* &quot;-&quot;??_);_(@_)"/>
    <numFmt numFmtId="203" formatCode="#,##0.0;\-#,##0.0;&quot;--&quot;"/>
    <numFmt numFmtId="204" formatCode="0.00_);[Red]\-0.00_)"/>
    <numFmt numFmtId="205" formatCode="&quot;$&quot;#,##0_);\(&quot;$&quot;#,##0\)"/>
    <numFmt numFmtId="206" formatCode="#,##0;\(#,##0\)"/>
    <numFmt numFmtId="207" formatCode="_-* #,##0\ _D_M_-;\-* #,##0\ _D_M_-;_-* &quot;-&quot;\ _D_M_-;_-@_-"/>
    <numFmt numFmtId="208" formatCode="0.00_#"/>
    <numFmt numFmtId="209" formatCode="_-* #,##0.00\ _D_M_-;\-* #,##0.00\ _D_M_-;_-* &quot;-&quot;??\ _D_M_-;_-@_-"/>
    <numFmt numFmtId="210" formatCode="_-* #,##0.00\ _z_ł_-;\-* #,##0.00\ _z_ł_-;_-* &quot;-&quot;??\ _z_ł_-;_-@_-"/>
    <numFmt numFmtId="211" formatCode="#,##0.00\ &quot;F&quot;;\-#,##0.00\ &quot;F&quot;"/>
    <numFmt numFmtId="212" formatCode="_([$€]* #,##0.00_);_([$€]* \(#,##0.00\);_([$€]* &quot;-&quot;??_);_(@_)"/>
    <numFmt numFmtId="213" formatCode="[$-408]General"/>
    <numFmt numFmtId="214" formatCode="0.0_);[Red]\-0.0_)"/>
    <numFmt numFmtId="215" formatCode="_-* #,##0\ _F_t_-;\-* #,##0\ _F_t_-;_-* &quot;-&quot;\ _F_t_-;_-@_-"/>
    <numFmt numFmtId="216" formatCode="_-* #,##0.00\ _F_t_-;\-* #,##0.00\ _F_t_-;_-* &quot;-&quot;??\ _F_t_-;_-@_-"/>
    <numFmt numFmtId="217" formatCode="#."/>
    <numFmt numFmtId="218" formatCode="#,#00"/>
    <numFmt numFmtId="219" formatCode="[$-409]mmmm\ d\,\ yyyy;@"/>
    <numFmt numFmtId="220" formatCode="#,"/>
    <numFmt numFmtId="221" formatCode="#,##0\ &quot;Kč&quot;;\-#,##0\ &quot;Kč&quot;"/>
    <numFmt numFmtId="222" formatCode="_-* #,##0.00\ &quot;Kč&quot;_-;\-* #,##0.00\ &quot;Kč&quot;_-;_-* &quot;-&quot;??\ &quot;Kč&quot;_-;_-@_-"/>
    <numFmt numFmtId="223" formatCode="_(* #,##0_);_(* \(#,##0\);_(* &quot;-&quot;_);_(@_)"/>
    <numFmt numFmtId="224" formatCode="_-* #,##0\ _F_-;\-* #,##0\ _F_-;_-* &quot;-&quot;\ _F_-;_-@_-"/>
    <numFmt numFmtId="225" formatCode="_-* #,##0.00\ _F_-;\-* #,##0.00\ _F_-;_-* &quot;-&quot;??\ _F_-;_-@_-"/>
    <numFmt numFmtId="226" formatCode="_(&quot;R$&quot;* #,##0_);_(&quot;R$&quot;* \(#,##0\);_(&quot;R$&quot;* &quot;-&quot;_);_(@_)"/>
    <numFmt numFmtId="227" formatCode="_(&quot;R$&quot;* #,##0.00_);_(&quot;R$&quot;* \(#,##0.00\);_(&quot;R$&quot;* &quot;-&quot;??_);_(@_)"/>
    <numFmt numFmtId="228" formatCode="\$#,"/>
    <numFmt numFmtId="229" formatCode="_(&quot;$&quot;* #,##0_);_(&quot;$&quot;* \(#,##0\);_(&quot;$&quot;* &quot;-&quot;_);_(@_)"/>
    <numFmt numFmtId="230" formatCode="_(&quot;$&quot;* #,##0.00_);_(&quot;$&quot;* \(#,##0.00\);_(&quot;$&quot;* &quot;-&quot;??_);_(@_)"/>
    <numFmt numFmtId="231" formatCode="_-* #,##0\ &quot;F&quot;_-;\-* #,##0\ &quot;F&quot;_-;_-* &quot;-&quot;\ &quot;F&quot;_-;_-@_-"/>
    <numFmt numFmtId="232" formatCode="_-* #,##0.00\ &quot;F&quot;_-;\-* #,##0.00\ &quot;F&quot;_-;_-* &quot;-&quot;??\ &quot;F&quot;_-;_-@_-"/>
    <numFmt numFmtId="233" formatCode="&quot;$&quot;#,#00"/>
    <numFmt numFmtId="234" formatCode="&quot;$&quot;#,"/>
    <numFmt numFmtId="235" formatCode="ddd\ d\-mmm\-yy"/>
    <numFmt numFmtId="236" formatCode="[&gt;=0.05]#,##0.0;[&lt;=-0.05]\-#,##0.0;?0.0"/>
    <numFmt numFmtId="237" formatCode="#,##0_);[Red]\-#,##0_);"/>
    <numFmt numFmtId="238" formatCode="[&gt;=0.05]\(#,##0.0\);[&lt;=-0.05]\(\-#,##0.0\);\(\-\-\);\(@\)"/>
    <numFmt numFmtId="239" formatCode="_-* #,##0\ &quot;Ft&quot;_-;\-* #,##0\ &quot;Ft&quot;_-;_-* &quot;-&quot;\ &quot;Ft&quot;_-;_-@_-"/>
    <numFmt numFmtId="240" formatCode="_-* #,##0.00\ &quot;Ft&quot;_-;\-* #,##0.00\ &quot;Ft&quot;_-;_-* &quot;-&quot;??\ &quot;Ft&quot;_-;_-@_-"/>
    <numFmt numFmtId="241" formatCode="[Black]#,##0.0;[Black]\-#,##0.0;;"/>
    <numFmt numFmtId="242" formatCode="[Black][&gt;0.05]#,##0.0;[Black][&lt;-0.05]\-#,##0.0;;"/>
    <numFmt numFmtId="243" formatCode="[Black][&gt;0.5]#,##0;[Black][&lt;-0.5]\-#,##0;;"/>
    <numFmt numFmtId="244" formatCode="%#,#00"/>
    <numFmt numFmtId="245" formatCode="#.##000"/>
    <numFmt numFmtId="246" formatCode="dd\-mmm\-yy_)"/>
    <numFmt numFmtId="247" formatCode="#,##0.0____"/>
    <numFmt numFmtId="248" formatCode="###\ ###\ ##0.00"/>
    <numFmt numFmtId="249" formatCode="\ General"/>
    <numFmt numFmtId="250" formatCode="#\ ##0"/>
    <numFmt numFmtId="251" formatCode="###\ ###\ ##0"/>
    <numFmt numFmtId="252" formatCode="#\ ##0.0"/>
    <numFmt numFmtId="253" formatCode="\(#\ ##0.0\);\(\-#\ ##0.0\)"/>
    <numFmt numFmtId="254" formatCode="#.##0,"/>
    <numFmt numFmtId="255" formatCode="#,##0.00&quot; &quot;[$€-408];[Red]&quot;-&quot;#,##0.00&quot; &quot;[$€-408]"/>
    <numFmt numFmtId="256" formatCode="#,##0.000000"/>
    <numFmt numFmtId="257" formatCode="\(\$#,###\)"/>
    <numFmt numFmtId="258" formatCode="_-&quot;£&quot;* #,##0_-;\-&quot;£&quot;* #,##0_-;_-&quot;£&quot;* &quot;-&quot;_-;_-@_-"/>
    <numFmt numFmtId="259" formatCode="_-&quot;€&quot;\ * #,##0_-;_-&quot;€&quot;\ * #,##0\-;_-&quot;€&quot;\ * &quot;-&quot;_-;_-@_-"/>
    <numFmt numFmtId="260" formatCode="_-&quot;€&quot;\ * #,##0.00_-;_-&quot;€&quot;\ * #,##0.00\-;_-&quot;€&quot;\ * &quot;-&quot;??_-;_-@_-"/>
    <numFmt numFmtId="261" formatCode="_-* #,##0\ &quot;DM&quot;_-;\-* #,##0\ &quot;DM&quot;_-;_-* &quot;-&quot;\ &quot;DM&quot;_-;_-@_-"/>
    <numFmt numFmtId="262" formatCode="_-* #,##0.00\ &quot;DM&quot;_-;\-* #,##0.00\ &quot;DM&quot;_-;_-* &quot;-&quot;??\ &quot;DM&quot;_-;_-@_-"/>
    <numFmt numFmtId="263" formatCode="General\ \ \ \ \ \ "/>
    <numFmt numFmtId="264" formatCode="0.0\ \ \ \ \ \ \ \ "/>
    <numFmt numFmtId="265" formatCode="mmmm\ yyyy"/>
    <numFmt numFmtId="266" formatCode="_-* #,##0\ _€_-;\-* #,##0\ _€_-;_-* &quot;-&quot;??\ _€_-;_-@_-"/>
    <numFmt numFmtId="267" formatCode="_-* #,##0\ &quot;к.&quot;_-;\-* #,##0\ &quot;к.&quot;_-;_-* &quot;-&quot;\ &quot;к.&quot;_-;_-@_-"/>
    <numFmt numFmtId="268" formatCode="_-* #,##0.00\ &quot;к.&quot;_-;\-* #,##0.00\ &quot;к.&quot;_-;_-* &quot;-&quot;??\ &quot;к.&quot;_-;_-@_-"/>
    <numFmt numFmtId="269" formatCode="_-* #,##0\ _г_р_н_._-;\-* #,##0\ _г_р_н_._-;_-* &quot;-&quot;\ _г_р_н_._-;_-@_-"/>
    <numFmt numFmtId="270" formatCode="_-* #,##0.00\ _г_р_н_._-;\-* #,##0.00\ _г_р_н_._-;_-* &quot;-&quot;??\ _г_р_н_._-;_-@_-"/>
    <numFmt numFmtId="271" formatCode="_-* #,##0\ _к_._-;\-* #,##0\ _к_._-;_-* &quot;-&quot;\ _к_._-;_-@_-"/>
  </numFmts>
  <fonts count="402">
    <font>
      <sz val="10"/>
      <name val="Arial"/>
      <charset val="161"/>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indexed="8"/>
      <name val="Calibri"/>
      <family val="2"/>
      <charset val="161"/>
    </font>
    <font>
      <sz val="10"/>
      <name val="Arial"/>
      <family val="2"/>
      <charset val="161"/>
    </font>
    <font>
      <sz val="10"/>
      <name val="Arial"/>
      <family val="2"/>
      <charset val="161"/>
    </font>
    <font>
      <sz val="10"/>
      <name val="Arial Greek"/>
      <charset val="161"/>
    </font>
    <font>
      <sz val="11"/>
      <color indexed="8"/>
      <name val="Calibri"/>
      <family val="2"/>
      <charset val="16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charset val="161"/>
    </font>
    <font>
      <i/>
      <sz val="10"/>
      <name val="Arial"/>
      <family val="2"/>
      <charset val="161"/>
    </font>
    <font>
      <sz val="11"/>
      <color indexed="8"/>
      <name val="Helvetica Neue"/>
    </font>
    <font>
      <b/>
      <u/>
      <sz val="11"/>
      <color indexed="8"/>
      <name val="Calibri"/>
      <family val="2"/>
      <charset val="161"/>
    </font>
    <font>
      <b/>
      <sz val="11"/>
      <color indexed="8"/>
      <name val="Calibri"/>
      <family val="2"/>
      <charset val="161"/>
    </font>
    <font>
      <b/>
      <sz val="10"/>
      <name val="Arial"/>
      <family val="2"/>
      <charset val="161"/>
    </font>
    <font>
      <sz val="10"/>
      <color indexed="8"/>
      <name val="Arial"/>
      <family val="2"/>
      <charset val="161"/>
    </font>
    <font>
      <sz val="10"/>
      <name val="Calibri"/>
      <family val="2"/>
      <charset val="161"/>
    </font>
    <font>
      <sz val="9"/>
      <name val="Arial"/>
      <family val="2"/>
      <charset val="161"/>
    </font>
    <font>
      <b/>
      <u/>
      <sz val="10"/>
      <color indexed="8"/>
      <name val="Arial"/>
      <family val="2"/>
      <charset val="161"/>
    </font>
    <font>
      <b/>
      <sz val="10"/>
      <color indexed="8"/>
      <name val="Arial"/>
      <family val="2"/>
      <charset val="161"/>
    </font>
    <font>
      <i/>
      <sz val="10"/>
      <color indexed="12"/>
      <name val="Arial"/>
      <family val="2"/>
      <charset val="161"/>
    </font>
    <font>
      <b/>
      <sz val="14"/>
      <name val="Arial"/>
      <family val="2"/>
      <charset val="161"/>
    </font>
    <font>
      <b/>
      <u/>
      <sz val="11"/>
      <name val="Arial"/>
      <family val="2"/>
      <charset val="161"/>
    </font>
    <font>
      <b/>
      <i/>
      <sz val="9"/>
      <name val="Arial"/>
      <family val="2"/>
      <charset val="161"/>
    </font>
    <font>
      <b/>
      <sz val="9"/>
      <name val="Arial"/>
      <family val="2"/>
      <charset val="161"/>
    </font>
    <font>
      <b/>
      <u/>
      <sz val="11"/>
      <color indexed="8"/>
      <name val="Arial"/>
      <family val="2"/>
      <charset val="161"/>
    </font>
    <font>
      <b/>
      <sz val="11"/>
      <color indexed="8"/>
      <name val="Arial"/>
      <family val="2"/>
      <charset val="161"/>
    </font>
    <font>
      <sz val="14"/>
      <name val="Arial"/>
      <family val="2"/>
      <charset val="161"/>
    </font>
    <font>
      <b/>
      <i/>
      <sz val="10"/>
      <name val="Arial"/>
      <family val="2"/>
      <charset val="161"/>
    </font>
    <font>
      <sz val="10"/>
      <color indexed="8"/>
      <name val="Calibri"/>
      <family val="2"/>
      <charset val="161"/>
    </font>
    <font>
      <sz val="9"/>
      <name val="Arial"/>
      <family val="2"/>
    </font>
    <font>
      <b/>
      <i/>
      <sz val="10"/>
      <color indexed="49"/>
      <name val="Arial"/>
      <family val="2"/>
      <charset val="161"/>
    </font>
    <font>
      <sz val="10"/>
      <color indexed="49"/>
      <name val="Calibri"/>
      <family val="2"/>
      <charset val="161"/>
    </font>
    <font>
      <b/>
      <sz val="10"/>
      <color indexed="8"/>
      <name val="Calibri"/>
      <family val="2"/>
      <charset val="161"/>
    </font>
    <font>
      <sz val="9"/>
      <color indexed="8"/>
      <name val="Calibri"/>
      <family val="2"/>
      <charset val="161"/>
    </font>
    <font>
      <b/>
      <u/>
      <sz val="10"/>
      <color indexed="8"/>
      <name val="Calibri"/>
      <family val="2"/>
      <charset val="161"/>
    </font>
    <font>
      <sz val="11"/>
      <color indexed="62"/>
      <name val="Calibri"/>
      <family val="2"/>
      <charset val="161"/>
    </font>
    <font>
      <sz val="11"/>
      <color indexed="8"/>
      <name val="Calibri"/>
      <family val="2"/>
      <charset val="161"/>
    </font>
    <font>
      <sz val="8"/>
      <name val="Arial"/>
      <family val="2"/>
      <charset val="161"/>
    </font>
    <font>
      <b/>
      <sz val="12"/>
      <name val="Arial"/>
      <family val="2"/>
      <charset val="161"/>
    </font>
    <font>
      <sz val="11"/>
      <color theme="1"/>
      <name val="Calibri"/>
      <family val="2"/>
      <charset val="161"/>
      <scheme val="minor"/>
    </font>
    <font>
      <b/>
      <i/>
      <sz val="11"/>
      <name val="Calibri"/>
      <family val="2"/>
      <charset val="161"/>
    </font>
    <font>
      <i/>
      <sz val="11"/>
      <name val="Calibri"/>
      <family val="2"/>
      <charset val="161"/>
    </font>
    <font>
      <b/>
      <i/>
      <sz val="10"/>
      <color theme="1"/>
      <name val="Arial"/>
      <family val="2"/>
      <charset val="161"/>
    </font>
    <font>
      <sz val="11"/>
      <color theme="1"/>
      <name val="Arial"/>
      <family val="2"/>
      <charset val="161"/>
    </font>
    <font>
      <b/>
      <sz val="10"/>
      <color theme="1"/>
      <name val="Arial"/>
      <family val="2"/>
      <charset val="161"/>
    </font>
    <font>
      <sz val="10"/>
      <color theme="1"/>
      <name val="Arial"/>
      <family val="2"/>
      <charset val="161"/>
    </font>
    <font>
      <b/>
      <sz val="11"/>
      <name val="Arial"/>
      <family val="2"/>
      <charset val="161"/>
    </font>
    <font>
      <b/>
      <sz val="15"/>
      <name val="Arial"/>
      <family val="2"/>
      <charset val="161"/>
    </font>
    <font>
      <sz val="12"/>
      <name val="Calibri"/>
      <family val="2"/>
      <charset val="161"/>
    </font>
    <font>
      <b/>
      <sz val="11"/>
      <color theme="1"/>
      <name val="Calibri"/>
      <family val="2"/>
      <charset val="161"/>
      <scheme val="minor"/>
    </font>
    <font>
      <sz val="10"/>
      <name val="Courier"/>
      <family val="3"/>
    </font>
    <font>
      <sz val="12"/>
      <name val="HellasAlla"/>
    </font>
    <font>
      <sz val="10"/>
      <name val="MS Sans Serif"/>
      <family val="2"/>
      <charset val="161"/>
    </font>
    <font>
      <sz val="11"/>
      <color theme="1"/>
      <name val="Calibri"/>
      <family val="2"/>
      <scheme val="minor"/>
    </font>
    <font>
      <b/>
      <u/>
      <sz val="11"/>
      <color theme="1"/>
      <name val="Calibri"/>
      <family val="2"/>
      <charset val="161"/>
      <scheme val="minor"/>
    </font>
    <font>
      <u/>
      <sz val="11"/>
      <color theme="1"/>
      <name val="Calibri"/>
      <family val="2"/>
      <charset val="161"/>
      <scheme val="minor"/>
    </font>
    <font>
      <sz val="10"/>
      <color theme="1"/>
      <name val="Calibri"/>
      <family val="2"/>
      <charset val="161"/>
      <scheme val="minor"/>
    </font>
    <font>
      <sz val="10"/>
      <color theme="1"/>
      <name val="Arial"/>
      <family val="2"/>
    </font>
    <font>
      <i/>
      <sz val="9"/>
      <color indexed="8"/>
      <name val="Arial"/>
      <family val="2"/>
      <charset val="161"/>
    </font>
    <font>
      <sz val="10"/>
      <color theme="1"/>
      <name val="Segoe UI"/>
      <family val="2"/>
    </font>
    <font>
      <sz val="10"/>
      <name val="Arial"/>
      <family val="2"/>
    </font>
    <font>
      <b/>
      <i/>
      <sz val="9"/>
      <color rgb="FFFF0000"/>
      <name val="Arial"/>
      <family val="2"/>
      <charset val="161"/>
    </font>
    <font>
      <sz val="9"/>
      <color rgb="FFFF0000"/>
      <name val="Arial"/>
      <family val="2"/>
      <charset val="161"/>
    </font>
    <font>
      <sz val="10"/>
      <color rgb="FFFF0000"/>
      <name val="Calibri"/>
      <family val="2"/>
      <charset val="161"/>
    </font>
    <font>
      <sz val="11"/>
      <color rgb="FFFF0000"/>
      <name val="Arial"/>
      <family val="2"/>
      <charset val="161"/>
    </font>
    <font>
      <sz val="11"/>
      <color indexed="10"/>
      <name val="Calibri"/>
      <family val="2"/>
      <charset val="161"/>
    </font>
    <font>
      <sz val="9"/>
      <color indexed="8"/>
      <name val="Arial"/>
      <family val="2"/>
      <charset val="161"/>
    </font>
    <font>
      <b/>
      <sz val="18"/>
      <color theme="3"/>
      <name val="Cambria"/>
      <family val="2"/>
      <charset val="161"/>
      <scheme val="major"/>
    </font>
    <font>
      <b/>
      <sz val="15"/>
      <color theme="3"/>
      <name val="Calibri"/>
      <family val="2"/>
      <charset val="161"/>
      <scheme val="minor"/>
    </font>
    <font>
      <sz val="10"/>
      <name val="MS Sans Serif"/>
      <family val="2"/>
    </font>
    <font>
      <sz val="10"/>
      <name val="Courier"/>
      <family val="1"/>
      <charset val="161"/>
    </font>
    <font>
      <sz val="10"/>
      <name val="Helv"/>
    </font>
    <font>
      <sz val="10"/>
      <color indexed="8"/>
      <name val="Arial"/>
      <family val="2"/>
    </font>
    <font>
      <sz val="8"/>
      <name val="Arial"/>
      <family val="2"/>
    </font>
    <font>
      <sz val="9"/>
      <name val="Times New Roman"/>
      <family val="1"/>
    </font>
    <font>
      <sz val="10"/>
      <color indexed="12"/>
      <name val="MS Sans Serif"/>
      <family val="2"/>
    </font>
    <font>
      <sz val="7"/>
      <name val="Letter Gothic CE"/>
      <family val="3"/>
      <charset val="238"/>
    </font>
    <font>
      <sz val="11"/>
      <color indexed="8"/>
      <name val="Czcionka tekstu podstawowego"/>
      <family val="2"/>
      <charset val="238"/>
    </font>
    <font>
      <sz val="7"/>
      <name val="Arial"/>
      <family val="2"/>
    </font>
    <font>
      <sz val="11"/>
      <color indexed="9"/>
      <name val="Calibri"/>
      <family val="2"/>
      <charset val="161"/>
    </font>
    <font>
      <sz val="11"/>
      <color indexed="9"/>
      <name val="Czcionka tekstu podstawowego"/>
      <family val="2"/>
      <charset val="238"/>
    </font>
    <font>
      <u/>
      <sz val="11"/>
      <color indexed="12"/>
      <name val="Times New Roman Cyr"/>
      <charset val="204"/>
    </font>
    <font>
      <b/>
      <sz val="10"/>
      <name val="Arial"/>
      <family val="2"/>
    </font>
    <font>
      <sz val="8"/>
      <color indexed="12"/>
      <name val="Helv"/>
    </font>
    <font>
      <sz val="10"/>
      <name val="Geneva"/>
      <family val="2"/>
    </font>
    <font>
      <sz val="11"/>
      <color indexed="20"/>
      <name val="Calibri"/>
      <family val="2"/>
      <charset val="161"/>
    </font>
    <font>
      <sz val="11"/>
      <color indexed="14"/>
      <name val="Calibri"/>
      <family val="2"/>
      <charset val="161"/>
    </font>
    <font>
      <sz val="12"/>
      <name val="Tms Rmn"/>
    </font>
    <font>
      <sz val="8"/>
      <name val="SwitzerlandLight"/>
    </font>
    <font>
      <sz val="7"/>
      <name val="Times New Roman"/>
      <family val="1"/>
    </font>
    <font>
      <sz val="12"/>
      <name val="±¼¸²Ã¼"/>
      <charset val="129"/>
    </font>
    <font>
      <sz val="1"/>
      <color indexed="8"/>
      <name val="Courier"/>
      <family val="3"/>
    </font>
    <font>
      <i/>
      <sz val="1"/>
      <color indexed="8"/>
      <name val="Courier"/>
      <family val="3"/>
    </font>
    <font>
      <b/>
      <sz val="11"/>
      <color indexed="10"/>
      <name val="Calibri"/>
      <family val="2"/>
      <charset val="161"/>
    </font>
    <font>
      <b/>
      <sz val="11"/>
      <color indexed="52"/>
      <name val="Calibri"/>
      <family val="2"/>
      <charset val="161"/>
    </font>
    <font>
      <sz val="10"/>
      <name val="Arial CE"/>
      <family val="2"/>
      <charset val="238"/>
    </font>
    <font>
      <b/>
      <sz val="11"/>
      <color indexed="9"/>
      <name val="Calibri"/>
      <family val="2"/>
      <charset val="161"/>
    </font>
    <font>
      <sz val="10"/>
      <color indexed="8"/>
      <name val="Verdana"/>
      <family val="2"/>
    </font>
    <font>
      <i/>
      <sz val="10"/>
      <color indexed="8"/>
      <name val="Verdana"/>
      <family val="2"/>
    </font>
    <font>
      <b/>
      <sz val="10"/>
      <color indexed="8"/>
      <name val="Verdana"/>
      <family val="2"/>
    </font>
    <font>
      <sz val="11"/>
      <color indexed="8"/>
      <name val="Verdana"/>
      <family val="2"/>
    </font>
    <font>
      <b/>
      <sz val="11"/>
      <color indexed="8"/>
      <name val="Verdana"/>
      <family val="2"/>
    </font>
    <font>
      <b/>
      <sz val="13"/>
      <color indexed="9"/>
      <name val="Verdana"/>
      <family val="2"/>
    </font>
    <font>
      <sz val="10"/>
      <color indexed="54"/>
      <name val="Verdana"/>
      <family val="2"/>
    </font>
    <font>
      <sz val="11"/>
      <color indexed="8"/>
      <name val="Arial"/>
      <family val="2"/>
    </font>
    <font>
      <sz val="12"/>
      <name val="Times"/>
      <family val="1"/>
    </font>
    <font>
      <b/>
      <sz val="10"/>
      <color indexed="64"/>
      <name val="Arial"/>
      <family val="2"/>
    </font>
    <font>
      <sz val="9"/>
      <name val="Times"/>
      <family val="1"/>
    </font>
    <font>
      <sz val="8"/>
      <name val="Tahoma"/>
      <family val="2"/>
    </font>
    <font>
      <sz val="10"/>
      <color indexed="14"/>
      <name val="Arial MT"/>
    </font>
    <font>
      <sz val="11"/>
      <color indexed="62"/>
      <name val="Czcionka tekstu podstawowego"/>
      <family val="2"/>
      <charset val="238"/>
    </font>
    <font>
      <b/>
      <sz val="11"/>
      <color indexed="63"/>
      <name val="Czcionka tekstu podstawowego"/>
      <family val="2"/>
      <charset val="238"/>
    </font>
    <font>
      <b/>
      <sz val="10"/>
      <color indexed="12"/>
      <name val="Arial"/>
      <family val="2"/>
    </font>
    <font>
      <b/>
      <sz val="10"/>
      <color indexed="10"/>
      <name val="Arial"/>
      <family val="2"/>
    </font>
    <font>
      <sz val="10"/>
      <color indexed="8"/>
      <name val="Arial MT"/>
    </font>
    <font>
      <b/>
      <sz val="9"/>
      <name val="Arial"/>
      <family val="2"/>
    </font>
    <font>
      <sz val="10"/>
      <name val="Times"/>
      <family val="1"/>
    </font>
    <font>
      <sz val="9"/>
      <name val="Tms Rmn"/>
    </font>
    <font>
      <sz val="11"/>
      <color indexed="17"/>
      <name val="Czcionka tekstu podstawowego"/>
      <family val="2"/>
      <charset val="238"/>
    </font>
    <font>
      <sz val="10"/>
      <name val="Arial CE"/>
      <charset val="238"/>
    </font>
    <font>
      <b/>
      <sz val="10"/>
      <color indexed="8"/>
      <name val="Times New Roman"/>
      <family val="1"/>
    </font>
    <font>
      <sz val="11"/>
      <color rgb="FF000000"/>
      <name val="Calibri"/>
      <family val="2"/>
    </font>
    <font>
      <sz val="12"/>
      <name val="Helv"/>
    </font>
    <font>
      <i/>
      <sz val="11"/>
      <color indexed="23"/>
      <name val="Calibri"/>
      <family val="2"/>
      <charset val="161"/>
    </font>
    <font>
      <b/>
      <sz val="12"/>
      <name val="Helv"/>
    </font>
    <font>
      <sz val="14"/>
      <name val="Helv"/>
    </font>
    <font>
      <sz val="1"/>
      <color indexed="16"/>
      <name val="Courier"/>
      <family val="3"/>
    </font>
    <font>
      <sz val="11"/>
      <name val="Arial CE"/>
      <family val="2"/>
      <charset val="238"/>
    </font>
    <font>
      <vertAlign val="superscript"/>
      <sz val="11"/>
      <name val="Arial"/>
      <family val="2"/>
    </font>
    <font>
      <sz val="10"/>
      <color indexed="12"/>
      <name val="Arial"/>
      <family val="2"/>
    </font>
    <font>
      <sz val="10"/>
      <color indexed="20"/>
      <name val="Arial"/>
      <family val="2"/>
    </font>
    <font>
      <sz val="10"/>
      <color indexed="14"/>
      <name val="Arial"/>
      <family val="2"/>
    </font>
    <font>
      <b/>
      <sz val="12"/>
      <name val="Times New Roman"/>
      <family val="1"/>
    </font>
    <font>
      <sz val="11"/>
      <color indexed="17"/>
      <name val="Calibri"/>
      <family val="2"/>
      <charset val="161"/>
    </font>
    <font>
      <b/>
      <sz val="12"/>
      <name val="Arial"/>
      <family val="2"/>
    </font>
    <font>
      <b/>
      <sz val="8"/>
      <color indexed="18"/>
      <name val="Arial"/>
      <family val="2"/>
    </font>
    <font>
      <b/>
      <i/>
      <sz val="16"/>
      <color indexed="8"/>
      <name val="Arial"/>
      <family val="2"/>
      <charset val="161"/>
    </font>
    <font>
      <b/>
      <sz val="18"/>
      <name val="Arial"/>
      <family val="2"/>
    </font>
    <font>
      <b/>
      <sz val="15"/>
      <color indexed="56"/>
      <name val="Calibri"/>
      <family val="2"/>
      <charset val="161"/>
    </font>
    <font>
      <b/>
      <sz val="15"/>
      <color indexed="62"/>
      <name val="Calibri"/>
      <family val="2"/>
      <charset val="161"/>
    </font>
    <font>
      <b/>
      <sz val="13"/>
      <color indexed="56"/>
      <name val="Calibri"/>
      <family val="2"/>
      <charset val="161"/>
    </font>
    <font>
      <b/>
      <sz val="13"/>
      <color indexed="62"/>
      <name val="Calibri"/>
      <family val="2"/>
      <charset val="161"/>
    </font>
    <font>
      <b/>
      <sz val="11"/>
      <color indexed="56"/>
      <name val="Calibri"/>
      <family val="2"/>
      <charset val="161"/>
    </font>
    <font>
      <b/>
      <sz val="11"/>
      <color indexed="62"/>
      <name val="Calibri"/>
      <family val="2"/>
      <charset val="161"/>
    </font>
    <font>
      <b/>
      <sz val="1"/>
      <color indexed="8"/>
      <name val="Courier"/>
      <family val="3"/>
    </font>
    <font>
      <u/>
      <sz val="10"/>
      <color indexed="12"/>
      <name val="Times New Roman CE"/>
      <charset val="238"/>
    </font>
    <font>
      <u/>
      <sz val="10"/>
      <color indexed="12"/>
      <name val="Courier"/>
      <family val="3"/>
    </font>
    <font>
      <u/>
      <sz val="10"/>
      <color indexed="36"/>
      <name val="Courier"/>
      <family val="3"/>
    </font>
    <font>
      <u/>
      <sz val="5"/>
      <color indexed="12"/>
      <name val="Courier"/>
      <family val="3"/>
    </font>
    <font>
      <u/>
      <sz val="11"/>
      <color indexed="12"/>
      <name val="Calibri"/>
      <family val="2"/>
    </font>
    <font>
      <u/>
      <sz val="12"/>
      <color indexed="12"/>
      <name val="Times New Roman"/>
      <family val="1"/>
    </font>
    <font>
      <u/>
      <sz val="11"/>
      <color theme="10"/>
      <name val="Calibri"/>
      <family val="2"/>
    </font>
    <font>
      <u/>
      <sz val="10"/>
      <color indexed="12"/>
      <name val="Arial"/>
      <family val="2"/>
    </font>
    <font>
      <u/>
      <sz val="10"/>
      <color theme="10"/>
      <name val="Arial"/>
      <family val="2"/>
    </font>
    <font>
      <u/>
      <sz val="10"/>
      <color theme="10"/>
      <name val="Segoe UI"/>
      <family val="2"/>
    </font>
    <font>
      <u/>
      <sz val="11"/>
      <color theme="10"/>
      <name val="Calibri"/>
      <family val="2"/>
      <charset val="161"/>
      <scheme val="minor"/>
    </font>
    <font>
      <u/>
      <sz val="11"/>
      <color theme="10"/>
      <name val="Calibri"/>
      <family val="2"/>
      <charset val="161"/>
    </font>
    <font>
      <u/>
      <sz val="10"/>
      <color indexed="36"/>
      <name val="Arial"/>
      <family val="2"/>
    </font>
    <font>
      <sz val="10"/>
      <name val="Times Armenian"/>
    </font>
    <font>
      <u/>
      <sz val="11"/>
      <color indexed="36"/>
      <name val="Times New Roman Cyr"/>
      <charset val="204"/>
    </font>
    <font>
      <u/>
      <sz val="10"/>
      <color indexed="36"/>
      <name val="Arial Tur"/>
      <charset val="162"/>
    </font>
    <font>
      <sz val="11"/>
      <color indexed="52"/>
      <name val="Czcionka tekstu podstawowego"/>
      <family val="2"/>
      <charset val="238"/>
    </font>
    <font>
      <b/>
      <sz val="11"/>
      <color indexed="9"/>
      <name val="Czcionka tekstu podstawowego"/>
      <family val="2"/>
      <charset val="238"/>
    </font>
    <font>
      <u/>
      <sz val="10"/>
      <color indexed="12"/>
      <name val="Arial Tur"/>
      <charset val="162"/>
    </font>
    <font>
      <sz val="10"/>
      <name val="CTimesRoman"/>
      <family val="2"/>
    </font>
    <font>
      <u/>
      <sz val="7.5"/>
      <color indexed="12"/>
      <name val="Tms Rmn"/>
    </font>
    <font>
      <u/>
      <sz val="7.5"/>
      <color indexed="36"/>
      <name val="Tms Rmn"/>
    </font>
    <font>
      <u/>
      <sz val="10"/>
      <color indexed="12"/>
      <name val="MS Sans Serif"/>
      <family val="2"/>
    </font>
    <font>
      <sz val="10"/>
      <color indexed="10"/>
      <name val="Arial"/>
      <family val="2"/>
    </font>
    <font>
      <sz val="11"/>
      <color indexed="52"/>
      <name val="Calibri"/>
      <family val="2"/>
      <charset val="161"/>
    </font>
    <font>
      <sz val="8"/>
      <color indexed="8"/>
      <name val="Helv"/>
    </font>
    <font>
      <b/>
      <sz val="11"/>
      <name val="Times New Roman"/>
      <family val="1"/>
    </font>
    <font>
      <u/>
      <sz val="10"/>
      <color indexed="36"/>
      <name val="Times New Roman CE"/>
      <charset val="238"/>
    </font>
    <font>
      <sz val="10"/>
      <name val="Arial CE"/>
    </font>
    <font>
      <u/>
      <sz val="10"/>
      <name val="Times New Roman"/>
      <family val="1"/>
    </font>
    <font>
      <sz val="12"/>
      <name val="Times New Roman"/>
      <family val="1"/>
    </font>
    <font>
      <b/>
      <sz val="10"/>
      <color indexed="8"/>
      <name val="Arial MT"/>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charset val="161"/>
    </font>
    <font>
      <sz val="11"/>
      <color indexed="19"/>
      <name val="Calibri"/>
      <family val="2"/>
      <charset val="161"/>
    </font>
    <font>
      <sz val="11"/>
      <color indexed="60"/>
      <name val="Czcionka tekstu podstawowego"/>
      <family val="2"/>
      <charset val="238"/>
    </font>
    <font>
      <sz val="7"/>
      <name val="Small Fonts"/>
      <family val="2"/>
    </font>
    <font>
      <sz val="12"/>
      <name val="Arial"/>
      <family val="2"/>
    </font>
    <font>
      <sz val="10"/>
      <name val="Times New Roman CE"/>
      <charset val="238"/>
    </font>
    <font>
      <sz val="10"/>
      <name val="Tms Rmn"/>
    </font>
    <font>
      <sz val="11"/>
      <color rgb="FF000000"/>
      <name val="Calibri"/>
      <family val="2"/>
      <charset val="161"/>
    </font>
    <font>
      <sz val="10"/>
      <color indexed="64"/>
      <name val="Arial"/>
      <family val="2"/>
    </font>
    <font>
      <sz val="11"/>
      <name val="Tms Rmn"/>
    </font>
    <font>
      <sz val="12"/>
      <color theme="1"/>
      <name val="Calibri"/>
      <family val="2"/>
      <scheme val="minor"/>
    </font>
    <font>
      <sz val="10"/>
      <color theme="1"/>
      <name val="Times New Roman"/>
      <family val="2"/>
    </font>
    <font>
      <sz val="11"/>
      <name val="Times New Roman"/>
      <family val="1"/>
    </font>
    <font>
      <sz val="10"/>
      <name val="Segoe UI"/>
      <family val="2"/>
    </font>
    <font>
      <sz val="8"/>
      <name val="Times New Roman"/>
      <family val="1"/>
    </font>
    <font>
      <sz val="10"/>
      <name val="Arial"/>
      <family val="2"/>
      <charset val="204"/>
    </font>
    <font>
      <sz val="11"/>
      <color rgb="FF000000"/>
      <name val="Calibri"/>
      <family val="2"/>
      <scheme val="minor"/>
    </font>
    <font>
      <sz val="12"/>
      <name val="Arial Greek"/>
      <charset val="161"/>
    </font>
    <font>
      <sz val="12"/>
      <name val="Times New Roman Greek"/>
      <charset val="161"/>
    </font>
    <font>
      <sz val="10"/>
      <color rgb="FF000000"/>
      <name val="Times New Roman"/>
      <family val="1"/>
    </font>
    <font>
      <sz val="10"/>
      <color indexed="8"/>
      <name val="Times New Roman"/>
      <family val="1"/>
    </font>
    <font>
      <sz val="10"/>
      <name val="Times New Roman CE"/>
    </font>
    <font>
      <i/>
      <sz val="10"/>
      <name val="Helv"/>
    </font>
    <font>
      <sz val="14"/>
      <name val="Times New Roman CE"/>
      <charset val="238"/>
    </font>
    <font>
      <b/>
      <sz val="11"/>
      <color indexed="52"/>
      <name val="Czcionka tekstu podstawowego"/>
      <family val="2"/>
      <charset val="238"/>
    </font>
    <font>
      <sz val="10"/>
      <name val="TimesET"/>
    </font>
    <font>
      <b/>
      <sz val="11"/>
      <color indexed="63"/>
      <name val="Calibri"/>
      <family val="2"/>
      <charset val="161"/>
    </font>
    <font>
      <sz val="12"/>
      <name val="HellasAlla"/>
      <family val="1"/>
    </font>
    <font>
      <sz val="10"/>
      <color indexed="16"/>
      <name val="Arial"/>
      <family val="2"/>
    </font>
    <font>
      <b/>
      <sz val="8"/>
      <name val="Times New Roman"/>
      <family val="1"/>
    </font>
    <font>
      <b/>
      <i/>
      <sz val="8"/>
      <name val="Times New Roman"/>
      <family val="1"/>
    </font>
    <font>
      <b/>
      <sz val="9"/>
      <name val="Times New Roman"/>
      <family val="1"/>
    </font>
    <font>
      <sz val="8.5"/>
      <name val="Times"/>
      <family val="1"/>
    </font>
    <font>
      <sz val="8.5"/>
      <name val="Times New Roman"/>
      <family val="1"/>
    </font>
    <font>
      <b/>
      <sz val="10"/>
      <name val="MS Sans Serif"/>
      <family val="2"/>
    </font>
    <font>
      <sz val="10"/>
      <color indexed="10"/>
      <name val="MS Sans Serif"/>
      <family val="2"/>
    </font>
    <font>
      <sz val="8"/>
      <name val="Helv"/>
    </font>
    <font>
      <b/>
      <i/>
      <u/>
      <sz val="11"/>
      <color indexed="8"/>
      <name val="Arial"/>
      <family val="2"/>
      <charset val="161"/>
    </font>
    <font>
      <b/>
      <sz val="11"/>
      <color indexed="18"/>
      <name val="Arial"/>
      <family val="2"/>
    </font>
    <font>
      <b/>
      <i/>
      <sz val="11"/>
      <color indexed="18"/>
      <name val="Arial"/>
      <family val="2"/>
    </font>
    <font>
      <b/>
      <sz val="10"/>
      <color indexed="8"/>
      <name val="Arial"/>
      <family val="2"/>
    </font>
    <font>
      <sz val="12"/>
      <color indexed="9"/>
      <name val="MS Sans Serif"/>
      <family val="2"/>
    </font>
    <font>
      <sz val="11"/>
      <color indexed="9"/>
      <name val="Arial"/>
      <family val="2"/>
    </font>
    <font>
      <sz val="11"/>
      <name val="Arial"/>
      <family val="2"/>
    </font>
    <font>
      <sz val="11"/>
      <name val="Arial"/>
      <family val="2"/>
      <charset val="161"/>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b/>
      <sz val="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8"/>
      <color indexed="8"/>
      <name val="Cambria"/>
      <family val="1"/>
    </font>
    <font>
      <sz val="8"/>
      <name val="Helvetica"/>
      <family val="2"/>
    </font>
    <font>
      <b/>
      <sz val="10"/>
      <name val="Tms Rmn"/>
      <family val="1"/>
    </font>
    <font>
      <sz val="10"/>
      <color indexed="17"/>
      <name val="Arial"/>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8"/>
      <color indexed="8"/>
      <name val="Tahoma"/>
      <family val="2"/>
      <charset val="204"/>
    </font>
    <font>
      <b/>
      <i/>
      <u/>
      <sz val="8"/>
      <color indexed="8"/>
      <name val="Tahoma"/>
      <family val="2"/>
      <charset val="204"/>
    </font>
    <font>
      <b/>
      <u/>
      <sz val="8"/>
      <color indexed="8"/>
      <name val="Tahoma"/>
      <family val="2"/>
      <charset val="204"/>
    </font>
    <font>
      <b/>
      <sz val="14"/>
      <color indexed="8"/>
      <name val="CG Times (WN)"/>
    </font>
    <font>
      <b/>
      <sz val="18"/>
      <color indexed="56"/>
      <name val="Cambria"/>
      <family val="2"/>
      <charset val="161"/>
    </font>
    <font>
      <b/>
      <sz val="18"/>
      <color indexed="62"/>
      <name val="Cambria"/>
      <family val="2"/>
      <charset val="161"/>
    </font>
    <font>
      <b/>
      <sz val="10"/>
      <color indexed="9"/>
      <name val="Arial MT"/>
    </font>
    <font>
      <b/>
      <sz val="18"/>
      <color indexed="56"/>
      <name val="Cambria"/>
      <family val="2"/>
      <charset val="238"/>
    </font>
    <font>
      <b/>
      <sz val="10"/>
      <name val="Times New Roman"/>
      <family val="1"/>
    </font>
    <font>
      <b/>
      <i/>
      <sz val="10"/>
      <name val="Times New Roman"/>
      <family val="1"/>
    </font>
    <font>
      <sz val="12"/>
      <name val="Comic Sans MS"/>
      <family val="4"/>
    </font>
    <font>
      <vertAlign val="superscript"/>
      <sz val="9"/>
      <color indexed="8"/>
      <name val="Times New Roman"/>
      <family val="1"/>
    </font>
    <font>
      <sz val="9"/>
      <color indexed="8"/>
      <name val="Times New Roman"/>
      <family val="1"/>
    </font>
    <font>
      <sz val="10"/>
      <color indexed="62"/>
      <name val="Arial"/>
      <family val="2"/>
    </font>
    <font>
      <b/>
      <sz val="18"/>
      <name val="Arial CE"/>
      <family val="2"/>
      <charset val="238"/>
    </font>
    <font>
      <b/>
      <sz val="12"/>
      <name val="Arial CE"/>
      <family val="2"/>
      <charset val="238"/>
    </font>
    <font>
      <sz val="11"/>
      <color indexed="20"/>
      <name val="Czcionka tekstu podstawowego"/>
      <family val="2"/>
      <charset val="238"/>
    </font>
    <font>
      <sz val="10"/>
      <name val="Arial Greek"/>
      <family val="2"/>
      <charset val="161"/>
    </font>
    <font>
      <sz val="10"/>
      <color indexed="8"/>
      <name val="MS Shell Dlg 2"/>
      <family val="2"/>
      <charset val="1"/>
    </font>
    <font>
      <sz val="11"/>
      <color theme="1"/>
      <name val="Calibri"/>
      <family val="2"/>
      <charset val="161"/>
    </font>
    <font>
      <sz val="9"/>
      <color theme="1"/>
      <name val="Segoe UI"/>
      <family val="2"/>
      <charset val="161"/>
    </font>
    <font>
      <sz val="12"/>
      <color theme="1"/>
      <name val="Arial Narrow"/>
      <family val="2"/>
      <charset val="161"/>
    </font>
    <font>
      <sz val="8"/>
      <color theme="1"/>
      <name val="Segoe UI"/>
      <family val="2"/>
      <charset val="161"/>
    </font>
    <font>
      <u/>
      <sz val="10"/>
      <color indexed="12"/>
      <name val="Arial Cyr"/>
      <charset val="204"/>
    </font>
    <font>
      <sz val="12"/>
      <color indexed="24"/>
      <name val="Modern"/>
      <family val="3"/>
      <charset val="255"/>
    </font>
    <font>
      <b/>
      <sz val="18"/>
      <color indexed="24"/>
      <name val="Modern"/>
      <family val="3"/>
      <charset val="255"/>
    </font>
    <font>
      <b/>
      <sz val="12"/>
      <color indexed="24"/>
      <name val="Modern"/>
      <family val="3"/>
      <charset val="255"/>
    </font>
    <font>
      <u/>
      <sz val="10"/>
      <color indexed="36"/>
      <name val="Arial Cyr"/>
      <charset val="204"/>
    </font>
    <font>
      <sz val="10"/>
      <name val="Arial Cyr"/>
    </font>
    <font>
      <b/>
      <sz val="10"/>
      <name val="Arial Cyr"/>
      <charset val="204"/>
    </font>
    <font>
      <sz val="10"/>
      <name val="Arial Cyr"/>
      <charset val="204"/>
    </font>
    <font>
      <b/>
      <sz val="12"/>
      <color theme="0"/>
      <name val="Arial"/>
      <family val="2"/>
      <charset val="161"/>
    </font>
    <font>
      <sz val="11"/>
      <color theme="1"/>
      <name val="Arial Narrow"/>
      <family val="2"/>
      <charset val="161"/>
    </font>
    <font>
      <b/>
      <sz val="11"/>
      <color theme="0" tint="-4.9989318521683403E-2"/>
      <name val="Arial Narrow"/>
      <family val="2"/>
      <charset val="161"/>
    </font>
    <font>
      <b/>
      <sz val="11"/>
      <color theme="1"/>
      <name val="Arial"/>
      <family val="2"/>
      <charset val="161"/>
    </font>
    <font>
      <i/>
      <sz val="11"/>
      <color theme="1"/>
      <name val="Arial Narrow"/>
      <family val="2"/>
      <charset val="161"/>
    </font>
    <font>
      <sz val="11"/>
      <color theme="0"/>
      <name val="Arial"/>
      <family val="2"/>
      <charset val="161"/>
    </font>
    <font>
      <sz val="8"/>
      <color rgb="FF000000"/>
      <name val="Arial Narrow"/>
      <family val="2"/>
      <charset val="161"/>
    </font>
    <font>
      <sz val="11"/>
      <color theme="1"/>
      <name val="Times New Roman"/>
      <family val="1"/>
      <charset val="161"/>
    </font>
    <font>
      <b/>
      <sz val="8"/>
      <color rgb="FF000000"/>
      <name val="Arial Narrow"/>
      <family val="2"/>
      <charset val="161"/>
    </font>
    <font>
      <b/>
      <sz val="10"/>
      <color rgb="FF000000"/>
      <name val="Arial Narrow"/>
      <family val="2"/>
      <charset val="161"/>
    </font>
    <font>
      <i/>
      <sz val="8"/>
      <color theme="1"/>
      <name val="Arial Narrow"/>
      <family val="2"/>
      <charset val="161"/>
    </font>
    <font>
      <i/>
      <sz val="11"/>
      <name val="Arial Narrow"/>
      <family val="2"/>
      <charset val="161"/>
    </font>
    <font>
      <b/>
      <sz val="11"/>
      <color theme="0"/>
      <name val="Arial"/>
      <family val="2"/>
      <charset val="161"/>
    </font>
    <font>
      <b/>
      <sz val="10"/>
      <color theme="1"/>
      <name val="Arial Narrow"/>
      <family val="2"/>
      <charset val="161"/>
    </font>
    <font>
      <b/>
      <sz val="11"/>
      <color theme="1"/>
      <name val="Arial Narrow"/>
      <family val="2"/>
      <charset val="161"/>
    </font>
    <font>
      <i/>
      <sz val="10"/>
      <name val="Arial Narrow"/>
      <family val="2"/>
      <charset val="161"/>
    </font>
    <font>
      <sz val="12"/>
      <name val="Arial Narrow"/>
      <family val="2"/>
      <charset val="161"/>
    </font>
    <font>
      <sz val="10"/>
      <name val="Arial Narrow"/>
      <family val="2"/>
      <charset val="161"/>
    </font>
    <font>
      <b/>
      <u/>
      <sz val="11"/>
      <name val="Arial Narrow"/>
      <family val="2"/>
      <charset val="161"/>
    </font>
    <font>
      <sz val="11"/>
      <color theme="0" tint="-4.9989318521683403E-2"/>
      <name val="Arial Narrow"/>
      <family val="2"/>
      <charset val="161"/>
    </font>
    <font>
      <sz val="10"/>
      <color theme="1"/>
      <name val="Arial Narrow"/>
      <family val="2"/>
      <charset val="161"/>
    </font>
    <font>
      <i/>
      <sz val="11"/>
      <color theme="1" tint="0.499984740745262"/>
      <name val="Arial Narrow"/>
      <family val="2"/>
      <charset val="161"/>
    </font>
    <font>
      <i/>
      <sz val="10"/>
      <color theme="1" tint="0.499984740745262"/>
      <name val="Arial Narrow"/>
      <family val="2"/>
      <charset val="161"/>
    </font>
    <font>
      <sz val="11"/>
      <color theme="0"/>
      <name val="Arial Narrow"/>
      <family val="2"/>
      <charset val="161"/>
    </font>
    <font>
      <sz val="10"/>
      <color theme="0"/>
      <name val="Arial Narrow"/>
      <family val="2"/>
      <charset val="161"/>
    </font>
    <font>
      <b/>
      <sz val="10"/>
      <color indexed="8"/>
      <name val="Arial Narrow"/>
      <family val="2"/>
      <charset val="161"/>
    </font>
    <font>
      <b/>
      <sz val="14"/>
      <color indexed="8"/>
      <name val="Arial Narrow"/>
      <family val="2"/>
      <charset val="161"/>
    </font>
    <font>
      <b/>
      <u/>
      <sz val="11"/>
      <color theme="1"/>
      <name val="Arial Narrow"/>
      <family val="2"/>
      <charset val="161"/>
    </font>
    <font>
      <u/>
      <sz val="11"/>
      <color theme="1"/>
      <name val="Arial Narrow"/>
      <family val="2"/>
      <charset val="161"/>
    </font>
    <font>
      <sz val="11"/>
      <color indexed="8"/>
      <name val="Arial"/>
      <family val="2"/>
      <charset val="161"/>
    </font>
    <font>
      <i/>
      <sz val="11"/>
      <color indexed="12"/>
      <name val="Arial"/>
      <family val="2"/>
      <charset val="161"/>
    </font>
    <font>
      <i/>
      <sz val="11"/>
      <name val="Arial"/>
      <family val="2"/>
      <charset val="161"/>
    </font>
    <font>
      <b/>
      <i/>
      <sz val="11"/>
      <color theme="1"/>
      <name val="Arial"/>
      <family val="2"/>
      <charset val="161"/>
    </font>
    <font>
      <sz val="11"/>
      <color indexed="8"/>
      <name val="Arial Narrow"/>
      <family val="2"/>
      <charset val="161"/>
    </font>
    <font>
      <b/>
      <sz val="11"/>
      <color indexed="8"/>
      <name val="Arial Narrow"/>
      <family val="2"/>
      <charset val="161"/>
    </font>
    <font>
      <b/>
      <u/>
      <sz val="11"/>
      <color indexed="8"/>
      <name val="Arial Narrow"/>
      <family val="2"/>
      <charset val="161"/>
    </font>
    <font>
      <b/>
      <i/>
      <sz val="11"/>
      <name val="Arial Narrow"/>
      <family val="2"/>
      <charset val="161"/>
    </font>
    <font>
      <b/>
      <sz val="11"/>
      <color indexed="12"/>
      <name val="Arial"/>
      <family val="2"/>
      <charset val="161"/>
    </font>
    <font>
      <b/>
      <sz val="11"/>
      <color indexed="60"/>
      <name val="Arial"/>
      <family val="2"/>
      <charset val="161"/>
    </font>
    <font>
      <b/>
      <vertAlign val="superscript"/>
      <sz val="11"/>
      <color indexed="8"/>
      <name val="Arial"/>
      <family val="2"/>
      <charset val="161"/>
    </font>
    <font>
      <sz val="11"/>
      <color indexed="60"/>
      <name val="Arial"/>
      <family val="2"/>
      <charset val="161"/>
    </font>
    <font>
      <b/>
      <i/>
      <sz val="11"/>
      <name val="Arial"/>
      <family val="2"/>
      <charset val="161"/>
    </font>
    <font>
      <sz val="12"/>
      <color theme="0"/>
      <name val="Arial"/>
      <family val="2"/>
      <charset val="161"/>
    </font>
    <font>
      <b/>
      <sz val="10"/>
      <name val="Arial Narrow"/>
      <family val="2"/>
      <charset val="161"/>
    </font>
    <font>
      <b/>
      <i/>
      <sz val="9"/>
      <name val="Arial Narrow"/>
      <family val="2"/>
      <charset val="161"/>
    </font>
    <font>
      <b/>
      <i/>
      <sz val="10"/>
      <name val="Arial Narrow"/>
      <family val="2"/>
      <charset val="161"/>
    </font>
    <font>
      <b/>
      <sz val="9"/>
      <name val="Arial Narrow"/>
      <family val="2"/>
      <charset val="161"/>
    </font>
    <font>
      <sz val="10"/>
      <color indexed="8"/>
      <name val="Arial Narrow"/>
      <family val="2"/>
      <charset val="161"/>
    </font>
    <font>
      <sz val="9"/>
      <name val="Arial Narrow"/>
      <family val="2"/>
      <charset val="161"/>
    </font>
    <font>
      <i/>
      <sz val="9"/>
      <name val="Arial Narrow"/>
      <family val="2"/>
      <charset val="161"/>
    </font>
    <font>
      <i/>
      <sz val="9"/>
      <color indexed="12"/>
      <name val="Arial Narrow"/>
      <family val="2"/>
      <charset val="161"/>
    </font>
    <font>
      <sz val="10"/>
      <color indexed="62"/>
      <name val="Arial Narrow"/>
      <family val="2"/>
      <charset val="161"/>
    </font>
    <font>
      <b/>
      <i/>
      <sz val="9"/>
      <color rgb="FF0000FF"/>
      <name val="Arial Narrow"/>
      <family val="2"/>
      <charset val="161"/>
    </font>
    <font>
      <b/>
      <i/>
      <sz val="10"/>
      <color indexed="49"/>
      <name val="Arial Narrow"/>
      <family val="2"/>
      <charset val="161"/>
    </font>
    <font>
      <b/>
      <sz val="9"/>
      <color rgb="FF0000FF"/>
      <name val="Arial Narrow"/>
      <family val="2"/>
      <charset val="161"/>
    </font>
    <font>
      <sz val="10"/>
      <color indexed="49"/>
      <name val="Arial Narrow"/>
      <family val="2"/>
      <charset val="161"/>
    </font>
    <font>
      <sz val="9"/>
      <color rgb="FF0000FF"/>
      <name val="Arial Narrow"/>
      <family val="2"/>
      <charset val="161"/>
    </font>
    <font>
      <sz val="9"/>
      <color indexed="8"/>
      <name val="Arial Narrow"/>
      <family val="2"/>
      <charset val="161"/>
    </font>
    <font>
      <b/>
      <u/>
      <sz val="10"/>
      <color indexed="8"/>
      <name val="Arial Narrow"/>
      <family val="2"/>
      <charset val="161"/>
    </font>
    <font>
      <i/>
      <sz val="10"/>
      <color indexed="12"/>
      <name val="Arial Narrow"/>
      <family val="2"/>
      <charset val="161"/>
    </font>
    <font>
      <b/>
      <i/>
      <sz val="10"/>
      <color theme="1"/>
      <name val="Arial Narrow"/>
      <family val="2"/>
      <charset val="161"/>
    </font>
    <font>
      <i/>
      <sz val="8"/>
      <name val="Arial Narrow"/>
      <family val="2"/>
      <charset val="161"/>
    </font>
    <font>
      <i/>
      <sz val="10"/>
      <color indexed="8"/>
      <name val="Arial Narrow"/>
      <family val="2"/>
      <charset val="161"/>
    </font>
    <font>
      <b/>
      <sz val="10"/>
      <color indexed="62"/>
      <name val="Arial Narrow"/>
      <family val="2"/>
      <charset val="161"/>
    </font>
    <font>
      <b/>
      <u/>
      <sz val="10"/>
      <color theme="1"/>
      <name val="Arial Narrow"/>
      <family val="2"/>
      <charset val="161"/>
    </font>
    <font>
      <b/>
      <sz val="10"/>
      <color theme="0"/>
      <name val="Arial"/>
      <family val="2"/>
      <charset val="161"/>
    </font>
    <font>
      <i/>
      <sz val="8"/>
      <color rgb="FF000000"/>
      <name val="Arial Narrow"/>
      <family val="2"/>
      <charset val="161"/>
    </font>
    <font>
      <b/>
      <i/>
      <u/>
      <sz val="8"/>
      <color rgb="FF000000"/>
      <name val="Arial Narrow"/>
      <family val="2"/>
      <charset val="161"/>
    </font>
    <font>
      <i/>
      <u/>
      <sz val="8"/>
      <color rgb="FF000000"/>
      <name val="Arial Narrow"/>
      <family val="2"/>
      <charset val="161"/>
    </font>
    <font>
      <b/>
      <sz val="8"/>
      <color theme="1"/>
      <name val="Arial Narrow"/>
      <family val="2"/>
      <charset val="161"/>
    </font>
    <font>
      <b/>
      <sz val="11"/>
      <color theme="1"/>
      <name val="Times New Roman"/>
      <family val="1"/>
      <charset val="161"/>
    </font>
    <font>
      <b/>
      <i/>
      <sz val="8"/>
      <color rgb="FF000000"/>
      <name val="Arial Narrow"/>
      <family val="2"/>
      <charset val="161"/>
    </font>
    <font>
      <b/>
      <sz val="11"/>
      <color rgb="FF000000"/>
      <name val="Times New Roman"/>
      <family val="1"/>
      <charset val="161"/>
    </font>
    <font>
      <i/>
      <sz val="11"/>
      <color indexed="8"/>
      <name val="Arial Narrow"/>
      <family val="2"/>
      <charset val="161"/>
    </font>
    <font>
      <sz val="10"/>
      <name val="Calibri"/>
      <family val="2"/>
      <charset val="161"/>
      <scheme val="minor"/>
    </font>
    <font>
      <b/>
      <sz val="12"/>
      <name val="Calibri"/>
      <family val="2"/>
      <charset val="161"/>
      <scheme val="minor"/>
    </font>
    <font>
      <b/>
      <sz val="16"/>
      <name val="Calibri"/>
      <family val="2"/>
      <charset val="161"/>
      <scheme val="minor"/>
    </font>
    <font>
      <b/>
      <sz val="12"/>
      <color theme="0"/>
      <name val="Calibri"/>
      <family val="2"/>
      <charset val="161"/>
      <scheme val="minor"/>
    </font>
    <font>
      <sz val="12"/>
      <name val="Calibri"/>
      <family val="2"/>
      <charset val="161"/>
      <scheme val="minor"/>
    </font>
    <font>
      <b/>
      <sz val="18"/>
      <color rgb="FFFF0000"/>
      <name val="Calibri"/>
      <family val="2"/>
      <charset val="161"/>
      <scheme val="minor"/>
    </font>
    <font>
      <b/>
      <sz val="16"/>
      <color rgb="FFFF0000"/>
      <name val="Calibri"/>
      <family val="2"/>
      <charset val="161"/>
      <scheme val="minor"/>
    </font>
    <font>
      <b/>
      <sz val="12"/>
      <color indexed="8"/>
      <name val="Calibri"/>
      <family val="2"/>
      <charset val="161"/>
      <scheme val="minor"/>
    </font>
    <font>
      <i/>
      <sz val="12"/>
      <name val="Calibri"/>
      <family val="2"/>
      <charset val="161"/>
      <scheme val="minor"/>
    </font>
    <font>
      <sz val="12"/>
      <color indexed="8"/>
      <name val="Calibri"/>
      <family val="2"/>
      <charset val="161"/>
      <scheme val="minor"/>
    </font>
    <font>
      <b/>
      <u/>
      <sz val="12"/>
      <color indexed="8"/>
      <name val="Calibri"/>
      <family val="2"/>
      <charset val="161"/>
      <scheme val="minor"/>
    </font>
    <font>
      <i/>
      <sz val="11"/>
      <color indexed="8"/>
      <name val="Calibri"/>
      <family val="2"/>
      <charset val="161"/>
      <scheme val="minor"/>
    </font>
    <font>
      <sz val="10"/>
      <color theme="0"/>
      <name val="Calibri"/>
      <family val="2"/>
      <charset val="161"/>
      <scheme val="minor"/>
    </font>
    <font>
      <b/>
      <u/>
      <sz val="12"/>
      <name val="Calibri"/>
      <family val="2"/>
      <charset val="161"/>
      <scheme val="minor"/>
    </font>
    <font>
      <b/>
      <i/>
      <sz val="12"/>
      <name val="Calibri"/>
      <family val="2"/>
      <charset val="161"/>
      <scheme val="minor"/>
    </font>
    <font>
      <i/>
      <sz val="11"/>
      <name val="Calibri"/>
      <family val="2"/>
      <charset val="161"/>
      <scheme val="minor"/>
    </font>
    <font>
      <sz val="9"/>
      <color indexed="81"/>
      <name val="Tahoma"/>
      <family val="2"/>
      <charset val="161"/>
    </font>
    <font>
      <sz val="11"/>
      <name val="Arial Narrow"/>
      <family val="2"/>
      <charset val="161"/>
    </font>
  </fonts>
  <fills count="9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499984740745262"/>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1"/>
        <bgColor indexed="64"/>
      </patternFill>
    </fill>
    <fill>
      <patternFill patternType="solid">
        <fgColor indexed="9"/>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darkGray">
        <fgColor indexed="22"/>
      </patternFill>
    </fill>
    <fill>
      <patternFill patternType="solid">
        <fgColor indexed="34"/>
        <bgColor indexed="64"/>
      </patternFill>
    </fill>
    <fill>
      <patternFill patternType="lightUp">
        <fgColor indexed="9"/>
        <bgColor indexed="27"/>
      </patternFill>
    </fill>
    <fill>
      <patternFill patternType="lightUp">
        <fgColor indexed="9"/>
        <bgColor indexed="26"/>
      </patternFill>
    </fill>
    <fill>
      <patternFill patternType="solid">
        <fgColor indexed="19"/>
      </patternFill>
    </fill>
    <fill>
      <patternFill patternType="solid">
        <fgColor indexed="27"/>
        <bgColor indexed="8"/>
      </patternFill>
    </fill>
    <fill>
      <patternFill patternType="solid">
        <fgColor indexed="26"/>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solid">
        <fgColor indexed="50"/>
      </patternFill>
    </fill>
    <fill>
      <patternFill patternType="lightUp">
        <fgColor indexed="54"/>
        <bgColor indexed="41"/>
      </patternFill>
    </fill>
    <fill>
      <patternFill patternType="solid">
        <fgColor indexed="41"/>
        <bgColor indexed="64"/>
      </patternFill>
    </fill>
    <fill>
      <patternFill patternType="solid">
        <fgColor indexed="44"/>
        <bgColor indexed="64"/>
      </patternFill>
    </fill>
    <fill>
      <patternFill patternType="solid">
        <fgColor indexed="40"/>
      </patternFill>
    </fill>
    <fill>
      <patternFill patternType="solid">
        <fgColor indexed="41"/>
      </patternFill>
    </fill>
    <fill>
      <patternFill patternType="solid">
        <fgColor indexed="20"/>
      </patternFill>
    </fill>
    <fill>
      <patternFill patternType="solid">
        <fgColor theme="4" tint="-0.249977111117893"/>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D8D8D8"/>
        <bgColor indexed="64"/>
      </patternFill>
    </fill>
    <fill>
      <patternFill patternType="solid">
        <fgColor rgb="FFFF9966"/>
        <bgColor indexed="64"/>
      </patternFill>
    </fill>
    <fill>
      <patternFill patternType="solid">
        <fgColor theme="5" tint="0.79998168889431442"/>
        <bgColor indexed="64"/>
      </patternFill>
    </fill>
    <fill>
      <patternFill patternType="solid">
        <fgColor rgb="FFB4B6BC"/>
        <bgColor indexed="64"/>
      </patternFill>
    </fill>
    <fill>
      <patternFill patternType="solid">
        <fgColor rgb="FFFFFF00"/>
        <bgColor indexed="64"/>
      </patternFill>
    </fill>
    <fill>
      <patternFill patternType="solid">
        <fgColor rgb="FFFF0000"/>
        <bgColor indexed="64"/>
      </patternFill>
    </fill>
  </fills>
  <borders count="2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double">
        <color indexed="60"/>
      </left>
      <right style="thin">
        <color indexed="60"/>
      </right>
      <top style="double">
        <color indexed="60"/>
      </top>
      <bottom style="thin">
        <color indexed="60"/>
      </bottom>
      <diagonal/>
    </border>
    <border>
      <left style="double">
        <color indexed="60"/>
      </left>
      <right style="thin">
        <color indexed="60"/>
      </right>
      <top style="thin">
        <color indexed="60"/>
      </top>
      <bottom style="thin">
        <color indexed="60"/>
      </bottom>
      <diagonal/>
    </border>
    <border>
      <left style="double">
        <color indexed="60"/>
      </left>
      <right style="thin">
        <color indexed="60"/>
      </right>
      <top style="thin">
        <color indexed="60"/>
      </top>
      <bottom style="double">
        <color indexed="60"/>
      </bottom>
      <diagonal/>
    </border>
    <border>
      <left style="double">
        <color indexed="60"/>
      </left>
      <right style="thin">
        <color indexed="60"/>
      </right>
      <top style="double">
        <color indexed="60"/>
      </top>
      <bottom style="double">
        <color indexed="60"/>
      </bottom>
      <diagonal/>
    </border>
    <border>
      <left style="thin">
        <color indexed="60"/>
      </left>
      <right style="thin">
        <color indexed="60"/>
      </right>
      <top style="double">
        <color indexed="60"/>
      </top>
      <bottom style="thin">
        <color indexed="60"/>
      </bottom>
      <diagonal/>
    </border>
    <border>
      <left style="thin">
        <color indexed="60"/>
      </left>
      <right style="double">
        <color indexed="60"/>
      </right>
      <top style="double">
        <color indexed="60"/>
      </top>
      <bottom style="thin">
        <color indexed="60"/>
      </bottom>
      <diagonal/>
    </border>
    <border>
      <left style="thin">
        <color indexed="60"/>
      </left>
      <right style="thin">
        <color indexed="60"/>
      </right>
      <top style="thin">
        <color indexed="60"/>
      </top>
      <bottom style="thin">
        <color indexed="60"/>
      </bottom>
      <diagonal/>
    </border>
    <border>
      <left style="thin">
        <color indexed="60"/>
      </left>
      <right style="double">
        <color indexed="60"/>
      </right>
      <top style="thin">
        <color indexed="60"/>
      </top>
      <bottom style="thin">
        <color indexed="60"/>
      </bottom>
      <diagonal/>
    </border>
    <border>
      <left style="thin">
        <color indexed="60"/>
      </left>
      <right style="thin">
        <color indexed="60"/>
      </right>
      <top style="thin">
        <color indexed="60"/>
      </top>
      <bottom style="double">
        <color indexed="60"/>
      </bottom>
      <diagonal/>
    </border>
    <border>
      <left style="thin">
        <color indexed="60"/>
      </left>
      <right style="double">
        <color indexed="60"/>
      </right>
      <top style="thin">
        <color indexed="60"/>
      </top>
      <bottom style="double">
        <color indexed="60"/>
      </bottom>
      <diagonal/>
    </border>
    <border>
      <left style="thin">
        <color indexed="60"/>
      </left>
      <right style="thin">
        <color indexed="60"/>
      </right>
      <top style="double">
        <color indexed="60"/>
      </top>
      <bottom style="double">
        <color indexed="60"/>
      </bottom>
      <diagonal/>
    </border>
    <border>
      <left style="thin">
        <color indexed="60"/>
      </left>
      <right style="double">
        <color indexed="60"/>
      </right>
      <top style="double">
        <color indexed="60"/>
      </top>
      <bottom style="double">
        <color indexed="60"/>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0"/>
      </left>
      <right style="thin">
        <color indexed="60"/>
      </right>
      <top style="medium">
        <color indexed="64"/>
      </top>
      <bottom style="thin">
        <color indexed="60"/>
      </bottom>
      <diagonal/>
    </border>
    <border>
      <left/>
      <right style="thin">
        <color indexed="60"/>
      </right>
      <top style="medium">
        <color indexed="64"/>
      </top>
      <bottom style="thin">
        <color indexed="60"/>
      </bottom>
      <diagonal/>
    </border>
    <border>
      <left style="thin">
        <color indexed="60"/>
      </left>
      <right style="medium">
        <color indexed="64"/>
      </right>
      <top style="medium">
        <color indexed="64"/>
      </top>
      <bottom style="thin">
        <color indexed="60"/>
      </bottom>
      <diagonal/>
    </border>
    <border>
      <left/>
      <right style="thin">
        <color indexed="60"/>
      </right>
      <top style="thin">
        <color indexed="60"/>
      </top>
      <bottom style="thin">
        <color indexed="60"/>
      </bottom>
      <diagonal/>
    </border>
    <border>
      <left style="thin">
        <color indexed="60"/>
      </left>
      <right style="medium">
        <color indexed="64"/>
      </right>
      <top style="thin">
        <color indexed="60"/>
      </top>
      <bottom style="thin">
        <color indexed="60"/>
      </bottom>
      <diagonal/>
    </border>
    <border>
      <left style="thin">
        <color indexed="60"/>
      </left>
      <right/>
      <top style="thin">
        <color indexed="60"/>
      </top>
      <bottom style="thin">
        <color indexed="60"/>
      </bottom>
      <diagonal/>
    </border>
    <border>
      <left/>
      <right style="thin">
        <color indexed="60"/>
      </right>
      <top style="thin">
        <color indexed="60"/>
      </top>
      <bottom style="double">
        <color indexed="60"/>
      </bottom>
      <diagonal/>
    </border>
    <border>
      <left/>
      <right style="medium">
        <color indexed="64"/>
      </right>
      <top/>
      <bottom/>
      <diagonal/>
    </border>
    <border>
      <left style="thin">
        <color indexed="60"/>
      </left>
      <right/>
      <top style="double">
        <color indexed="60"/>
      </top>
      <bottom style="double">
        <color indexed="60"/>
      </bottom>
      <diagonal/>
    </border>
    <border>
      <left/>
      <right style="thin">
        <color indexed="60"/>
      </right>
      <top style="double">
        <color indexed="60"/>
      </top>
      <bottom style="double">
        <color indexed="60"/>
      </bottom>
      <diagonal/>
    </border>
    <border>
      <left style="thin">
        <color indexed="60"/>
      </left>
      <right style="medium">
        <color indexed="64"/>
      </right>
      <top style="double">
        <color indexed="60"/>
      </top>
      <bottom style="double">
        <color indexed="60"/>
      </bottom>
      <diagonal/>
    </border>
    <border>
      <left style="thin">
        <color indexed="60"/>
      </left>
      <right style="medium">
        <color indexed="64"/>
      </right>
      <top style="double">
        <color indexed="60"/>
      </top>
      <bottom style="thin">
        <color indexed="60"/>
      </bottom>
      <diagonal/>
    </border>
    <border>
      <left style="thin">
        <color indexed="60"/>
      </left>
      <right style="thin">
        <color indexed="60"/>
      </right>
      <top style="thin">
        <color indexed="60"/>
      </top>
      <bottom style="medium">
        <color indexed="64"/>
      </bottom>
      <diagonal/>
    </border>
    <border>
      <left style="thin">
        <color indexed="60"/>
      </left>
      <right style="medium">
        <color indexed="64"/>
      </right>
      <top style="thin">
        <color indexed="60"/>
      </top>
      <bottom style="medium">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hair">
        <color indexed="64"/>
      </right>
      <top style="hair">
        <color indexed="64"/>
      </top>
      <bottom style="hair">
        <color indexed="64"/>
      </bottom>
      <diagonal/>
    </border>
    <border>
      <left style="medium">
        <color indexed="64"/>
      </left>
      <right style="thin">
        <color indexed="60"/>
      </right>
      <top style="thin">
        <color indexed="60"/>
      </top>
      <bottom style="thin">
        <color indexed="60"/>
      </bottom>
      <diagonal/>
    </border>
    <border>
      <left/>
      <right style="medium">
        <color indexed="64"/>
      </right>
      <top style="thin">
        <color indexed="60"/>
      </top>
      <bottom style="double">
        <color indexed="60"/>
      </bottom>
      <diagonal/>
    </border>
    <border>
      <left style="medium">
        <color indexed="64"/>
      </left>
      <right style="thin">
        <color indexed="60"/>
      </right>
      <top style="double">
        <color indexed="60"/>
      </top>
      <bottom style="thin">
        <color indexed="60"/>
      </bottom>
      <diagonal/>
    </border>
    <border>
      <left style="medium">
        <color indexed="64"/>
      </left>
      <right style="thin">
        <color indexed="60"/>
      </right>
      <top style="thin">
        <color indexed="60"/>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double">
        <color indexed="60"/>
      </bottom>
      <diagonal/>
    </border>
    <border>
      <left/>
      <right/>
      <top style="medium">
        <color indexed="64"/>
      </top>
      <bottom style="double">
        <color indexed="60"/>
      </bottom>
      <diagonal/>
    </border>
    <border>
      <left/>
      <right style="medium">
        <color indexed="64"/>
      </right>
      <top style="medium">
        <color indexed="64"/>
      </top>
      <bottom style="double">
        <color indexed="60"/>
      </bottom>
      <diagonal/>
    </border>
    <border>
      <left/>
      <right/>
      <top/>
      <bottom style="medium">
        <color indexed="64"/>
      </bottom>
      <diagonal/>
    </border>
    <border>
      <left style="thin">
        <color theme="9" tint="-0.499984740745262"/>
      </left>
      <right style="thin">
        <color theme="9" tint="-0.499984740745262"/>
      </right>
      <top style="double">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double">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style="double">
        <color theme="9" tint="-0.499984740745262"/>
      </top>
      <bottom style="double">
        <color theme="9" tint="-0.499984740745262"/>
      </bottom>
      <diagonal/>
    </border>
    <border>
      <left style="double">
        <color theme="9" tint="-0.499984740745262"/>
      </left>
      <right style="thin">
        <color theme="9" tint="-0.499984740745262"/>
      </right>
      <top style="double">
        <color theme="9" tint="-0.499984740745262"/>
      </top>
      <bottom style="double">
        <color indexed="60"/>
      </bottom>
      <diagonal/>
    </border>
    <border>
      <left style="thin">
        <color theme="9" tint="-0.499984740745262"/>
      </left>
      <right style="thin">
        <color theme="9" tint="-0.499984740745262"/>
      </right>
      <top style="double">
        <color theme="9" tint="-0.499984740745262"/>
      </top>
      <bottom style="double">
        <color indexed="60"/>
      </bottom>
      <diagonal/>
    </border>
    <border>
      <left/>
      <right/>
      <top style="double">
        <color theme="9" tint="-0.499984740745262"/>
      </top>
      <bottom style="double">
        <color theme="9" tint="-0.499984740745262"/>
      </bottom>
      <diagonal/>
    </border>
    <border>
      <left style="thin">
        <color indexed="60"/>
      </left>
      <right style="double">
        <color indexed="60"/>
      </right>
      <top/>
      <bottom style="double">
        <color indexed="60"/>
      </bottom>
      <diagonal/>
    </border>
    <border>
      <left style="double">
        <color indexed="60"/>
      </left>
      <right style="thin">
        <color theme="9" tint="-0.499984740745262"/>
      </right>
      <top style="double">
        <color theme="9" tint="-0.499984740745262"/>
      </top>
      <bottom style="thin">
        <color theme="9" tint="-0.499984740745262"/>
      </bottom>
      <diagonal/>
    </border>
    <border>
      <left style="thin">
        <color theme="9" tint="-0.499984740745262"/>
      </left>
      <right style="double">
        <color indexed="60"/>
      </right>
      <top style="double">
        <color theme="9" tint="-0.499984740745262"/>
      </top>
      <bottom style="thin">
        <color theme="9" tint="-0.499984740745262"/>
      </bottom>
      <diagonal/>
    </border>
    <border>
      <left style="double">
        <color indexed="60"/>
      </left>
      <right style="thin">
        <color theme="9" tint="-0.499984740745262"/>
      </right>
      <top style="thin">
        <color theme="9" tint="-0.499984740745262"/>
      </top>
      <bottom style="thin">
        <color theme="9" tint="-0.499984740745262"/>
      </bottom>
      <diagonal/>
    </border>
    <border>
      <left style="thin">
        <color theme="9" tint="-0.499984740745262"/>
      </left>
      <right style="double">
        <color indexed="60"/>
      </right>
      <top style="thin">
        <color theme="9" tint="-0.499984740745262"/>
      </top>
      <bottom style="thin">
        <color theme="9" tint="-0.499984740745262"/>
      </bottom>
      <diagonal/>
    </border>
    <border>
      <left style="double">
        <color indexed="60"/>
      </left>
      <right style="thin">
        <color theme="9" tint="-0.499984740745262"/>
      </right>
      <top style="thin">
        <color theme="9" tint="-0.499984740745262"/>
      </top>
      <bottom/>
      <diagonal/>
    </border>
    <border>
      <left style="thin">
        <color theme="9" tint="-0.499984740745262"/>
      </left>
      <right style="double">
        <color indexed="60"/>
      </right>
      <top style="thin">
        <color theme="9" tint="-0.499984740745262"/>
      </top>
      <bottom/>
      <diagonal/>
    </border>
    <border>
      <left style="double">
        <color indexed="60"/>
      </left>
      <right style="thin">
        <color theme="9" tint="-0.499984740745262"/>
      </right>
      <top style="double">
        <color theme="9" tint="-0.499984740745262"/>
      </top>
      <bottom style="double">
        <color theme="9" tint="-0.499984740745262"/>
      </bottom>
      <diagonal/>
    </border>
    <border>
      <left style="thin">
        <color theme="9" tint="-0.499984740745262"/>
      </left>
      <right style="double">
        <color indexed="60"/>
      </right>
      <top style="double">
        <color theme="9" tint="-0.499984740745262"/>
      </top>
      <bottom style="double">
        <color theme="9" tint="-0.499984740745262"/>
      </bottom>
      <diagonal/>
    </border>
    <border>
      <left style="thin">
        <color theme="9" tint="-0.499984740745262"/>
      </left>
      <right style="double">
        <color theme="9" tint="-0.499984740745262"/>
      </right>
      <top style="double">
        <color theme="9" tint="-0.499984740745262"/>
      </top>
      <bottom style="double">
        <color indexed="60"/>
      </bottom>
      <diagonal/>
    </border>
    <border>
      <left style="double">
        <color theme="9" tint="-0.499984740745262"/>
      </left>
      <right style="thin">
        <color indexed="60"/>
      </right>
      <top style="double">
        <color indexed="60"/>
      </top>
      <bottom style="double">
        <color indexed="60"/>
      </bottom>
      <diagonal/>
    </border>
    <border>
      <left style="thin">
        <color indexed="60"/>
      </left>
      <right style="double">
        <color theme="9" tint="-0.499984740745262"/>
      </right>
      <top style="double">
        <color indexed="60"/>
      </top>
      <bottom style="double">
        <color indexed="60"/>
      </bottom>
      <diagonal/>
    </border>
    <border>
      <left style="double">
        <color indexed="60"/>
      </left>
      <right/>
      <top style="double">
        <color theme="9" tint="-0.499984740745262"/>
      </top>
      <bottom style="double">
        <color theme="9" tint="-0.499984740745262"/>
      </bottom>
      <diagonal/>
    </border>
    <border>
      <left/>
      <right style="double">
        <color indexed="60"/>
      </right>
      <top style="double">
        <color theme="9" tint="-0.499984740745262"/>
      </top>
      <bottom style="double">
        <color theme="9" tint="-0.499984740745262"/>
      </bottom>
      <diagonal/>
    </border>
    <border>
      <left/>
      <right/>
      <top style="thin">
        <color indexed="64"/>
      </top>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indexed="64"/>
      </left>
      <right/>
      <top style="hair">
        <color indexed="64"/>
      </top>
      <bottom style="hair">
        <color indexed="64"/>
      </bottom>
      <diagonal/>
    </border>
    <border>
      <left style="hair">
        <color indexed="64"/>
      </left>
      <right/>
      <top style="medium">
        <color indexed="64"/>
      </top>
      <bottom style="hair">
        <color indexed="64"/>
      </bottom>
      <diagonal/>
    </border>
    <border>
      <left style="medium">
        <color indexed="64"/>
      </left>
      <right/>
      <top style="medium">
        <color indexed="64"/>
      </top>
      <bottom style="thin">
        <color indexed="60"/>
      </bottom>
      <diagonal/>
    </border>
    <border>
      <left/>
      <right style="thin">
        <color indexed="60"/>
      </right>
      <top/>
      <bottom style="double">
        <color indexed="60"/>
      </bottom>
      <diagonal/>
    </border>
    <border>
      <left style="medium">
        <color indexed="64"/>
      </left>
      <right style="thin">
        <color indexed="60"/>
      </right>
      <top style="double">
        <color indexed="60"/>
      </top>
      <bottom style="medium">
        <color indexed="64"/>
      </bottom>
      <diagonal/>
    </border>
    <border>
      <left style="thin">
        <color indexed="60"/>
      </left>
      <right style="thin">
        <color indexed="60"/>
      </right>
      <top style="double">
        <color indexed="60"/>
      </top>
      <bottom style="medium">
        <color indexed="64"/>
      </bottom>
      <diagonal/>
    </border>
    <border>
      <left style="thin">
        <color indexed="60"/>
      </left>
      <right style="medium">
        <color indexed="64"/>
      </right>
      <top style="double">
        <color indexed="60"/>
      </top>
      <bottom style="medium">
        <color indexed="64"/>
      </bottom>
      <diagonal/>
    </border>
    <border>
      <left style="thin">
        <color indexed="60"/>
      </left>
      <right/>
      <top style="thin">
        <color indexed="60"/>
      </top>
      <bottom style="medium">
        <color indexed="64"/>
      </bottom>
      <diagonal/>
    </border>
    <border>
      <left style="thin">
        <color indexed="60"/>
      </left>
      <right/>
      <top style="double">
        <color indexed="60"/>
      </top>
      <bottom style="thin">
        <color indexed="6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auto="1"/>
      </top>
      <bottom style="medium">
        <color indexed="64"/>
      </bottom>
      <diagonal/>
    </border>
    <border>
      <left style="medium">
        <color auto="1"/>
      </left>
      <right style="hair">
        <color auto="1"/>
      </right>
      <top/>
      <bottom style="medium">
        <color auto="1"/>
      </bottom>
      <diagonal/>
    </border>
    <border>
      <left/>
      <right style="medium">
        <color indexed="64"/>
      </right>
      <top style="hair">
        <color indexed="64"/>
      </top>
      <bottom/>
      <diagonal/>
    </border>
    <border>
      <left style="thin">
        <color indexed="60"/>
      </left>
      <right style="thin">
        <color indexed="60"/>
      </right>
      <top style="thin">
        <color rgb="FFC00000"/>
      </top>
      <bottom style="thin">
        <color indexed="60"/>
      </bottom>
      <diagonal/>
    </border>
    <border>
      <left style="thin">
        <color indexed="60"/>
      </left>
      <right style="thin">
        <color indexed="60"/>
      </right>
      <top style="double">
        <color indexed="60"/>
      </top>
      <bottom/>
      <diagonal/>
    </border>
    <border>
      <left style="thin">
        <color rgb="FFC00000"/>
      </left>
      <right style="thin">
        <color rgb="FFC00000"/>
      </right>
      <top style="thin">
        <color rgb="FFC00000"/>
      </top>
      <bottom style="thin">
        <color rgb="FFC00000"/>
      </bottom>
      <diagonal/>
    </border>
    <border>
      <left style="medium">
        <color auto="1"/>
      </left>
      <right style="hair">
        <color auto="1"/>
      </right>
      <top style="hair">
        <color auto="1"/>
      </top>
      <bottom/>
      <diagonal/>
    </border>
    <border>
      <left style="medium">
        <color indexed="64"/>
      </left>
      <right/>
      <top style="thin">
        <color indexed="60"/>
      </top>
      <bottom style="thin">
        <color indexed="60"/>
      </bottom>
      <diagonal/>
    </border>
    <border>
      <left style="thin">
        <color rgb="FFC00000"/>
      </left>
      <right style="thin">
        <color rgb="FFC00000"/>
      </right>
      <top style="thin">
        <color rgb="FFC00000"/>
      </top>
      <bottom/>
      <diagonal/>
    </border>
    <border>
      <left/>
      <right style="thin">
        <color indexed="60"/>
      </right>
      <top style="thin">
        <color indexed="60"/>
      </top>
      <bottom/>
      <diagonal/>
    </border>
    <border>
      <left/>
      <right style="thin">
        <color rgb="FFC00000"/>
      </right>
      <top style="thin">
        <color rgb="FFC00000"/>
      </top>
      <bottom style="thin">
        <color rgb="FFC00000"/>
      </bottom>
      <diagonal/>
    </border>
    <border>
      <left style="medium">
        <color indexed="64"/>
      </left>
      <right/>
      <top style="thin">
        <color indexed="60"/>
      </top>
      <bottom style="double">
        <color indexed="60"/>
      </bottom>
      <diagonal/>
    </border>
    <border>
      <left style="medium">
        <color indexed="64"/>
      </left>
      <right/>
      <top style="double">
        <color indexed="60"/>
      </top>
      <bottom style="double">
        <color indexed="60"/>
      </bottom>
      <diagonal/>
    </border>
    <border>
      <left style="medium">
        <color indexed="64"/>
      </left>
      <right style="thin">
        <color indexed="60"/>
      </right>
      <top/>
      <bottom style="medium">
        <color indexed="64"/>
      </bottom>
      <diagonal/>
    </border>
    <border>
      <left style="thin">
        <color indexed="60"/>
      </left>
      <right style="thin">
        <color indexed="60"/>
      </right>
      <top style="thin">
        <color indexed="60"/>
      </top>
      <bottom style="thin">
        <color indexed="60"/>
      </bottom>
      <diagonal/>
    </border>
    <border>
      <left style="thin">
        <color indexed="60"/>
      </left>
      <right style="thin">
        <color indexed="60"/>
      </right>
      <top style="thin">
        <color indexed="60"/>
      </top>
      <bottom style="double">
        <color indexed="60"/>
      </bottom>
      <diagonal/>
    </border>
    <border>
      <left/>
      <right style="double">
        <color indexed="60"/>
      </right>
      <top style="thin">
        <color indexed="60"/>
      </top>
      <bottom style="thin">
        <color indexed="60"/>
      </bottom>
      <diagonal/>
    </border>
    <border>
      <left/>
      <right style="double">
        <color indexed="60"/>
      </right>
      <top style="thin">
        <color indexed="60"/>
      </top>
      <bottom style="double">
        <color indexed="60"/>
      </bottom>
      <diagonal/>
    </border>
    <border>
      <left style="double">
        <color indexed="60"/>
      </left>
      <right style="thin">
        <color indexed="60"/>
      </right>
      <top style="thin">
        <color indexed="60"/>
      </top>
      <bottom style="thin">
        <color indexed="60"/>
      </bottom>
      <diagonal/>
    </border>
    <border>
      <left style="double">
        <color indexed="60"/>
      </left>
      <right style="thin">
        <color indexed="60"/>
      </right>
      <top style="thin">
        <color indexed="60"/>
      </top>
      <bottom style="double">
        <color indexed="60"/>
      </bottom>
      <diagonal/>
    </border>
    <border>
      <left style="thin">
        <color indexed="60"/>
      </left>
      <right/>
      <top style="thin">
        <color indexed="60"/>
      </top>
      <bottom style="thin">
        <color indexed="60"/>
      </bottom>
      <diagonal/>
    </border>
    <border>
      <left style="thin">
        <color indexed="60"/>
      </left>
      <right/>
      <top style="thin">
        <color indexed="60"/>
      </top>
      <bottom style="double">
        <color indexed="60"/>
      </bottom>
      <diagonal/>
    </border>
    <border>
      <left style="double">
        <color indexed="60"/>
      </left>
      <right style="thin">
        <color theme="9" tint="-0.499984740745262"/>
      </right>
      <top/>
      <bottom style="thin">
        <color theme="9" tint="-0.499984740745262"/>
      </bottom>
      <diagonal/>
    </border>
    <border>
      <left style="thin">
        <color theme="9" tint="-0.499984740745262"/>
      </left>
      <right style="thin">
        <color theme="9" tint="-0.499984740745262"/>
      </right>
      <top/>
      <bottom style="thin">
        <color theme="9" tint="-0.499984740745262"/>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10"/>
      </left>
      <right style="thin">
        <color indexed="10"/>
      </right>
      <top style="thin">
        <color indexed="10"/>
      </top>
      <bottom style="thin">
        <color indexed="10"/>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49"/>
      </bottom>
      <diagonal/>
    </border>
    <border>
      <left style="thin">
        <color indexed="8"/>
      </left>
      <right/>
      <top/>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medium">
        <color indexed="64"/>
      </top>
      <bottom style="thin">
        <color indexed="64"/>
      </bottom>
      <diagonal/>
    </border>
    <border>
      <left/>
      <right/>
      <top style="dotted">
        <color indexed="64"/>
      </top>
      <bottom style="thin">
        <color indexed="64"/>
      </bottom>
      <diagonal/>
    </border>
    <border>
      <left/>
      <right/>
      <top style="dashed">
        <color indexed="64"/>
      </top>
      <bottom style="dashed">
        <color indexed="64"/>
      </bottom>
      <diagonal/>
    </border>
    <border>
      <left/>
      <right/>
      <top/>
      <bottom style="medium">
        <color indexed="64"/>
      </bottom>
      <diagonal/>
    </border>
    <border>
      <left/>
      <right/>
      <top/>
      <bottom style="thick">
        <color indexed="44"/>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62"/>
      </top>
      <bottom style="double">
        <color indexed="62"/>
      </bottom>
      <diagonal/>
    </border>
    <border>
      <left/>
      <right/>
      <top/>
      <bottom style="thin">
        <color indexed="8"/>
      </bottom>
      <diagonal/>
    </border>
    <border>
      <left/>
      <right/>
      <top style="thin">
        <color indexed="56"/>
      </top>
      <bottom style="double">
        <color indexed="56"/>
      </bottom>
      <diagonal/>
    </border>
    <border>
      <left/>
      <right/>
      <top style="double">
        <color indexed="0"/>
      </top>
      <bottom/>
      <diagonal/>
    </border>
    <border>
      <left/>
      <right/>
      <top style="thin">
        <color indexed="64"/>
      </top>
      <bottom style="double">
        <color indexed="64"/>
      </bottom>
      <diagonal/>
    </border>
    <border>
      <left/>
      <right/>
      <top/>
      <bottom style="thin">
        <color indexed="64"/>
      </bottom>
      <diagonal/>
    </border>
    <border>
      <left/>
      <right style="double">
        <color indexed="60"/>
      </right>
      <top style="double">
        <color indexed="60"/>
      </top>
      <bottom style="thin">
        <color indexed="60"/>
      </bottom>
      <diagonal/>
    </border>
    <border>
      <left/>
      <right style="double">
        <color indexed="60"/>
      </right>
      <top/>
      <bottom style="double">
        <color indexed="60"/>
      </bottom>
      <diagonal/>
    </border>
    <border>
      <left style="thin">
        <color indexed="60"/>
      </left>
      <right style="thin">
        <color indexed="60"/>
      </right>
      <top/>
      <bottom style="double">
        <color indexed="60"/>
      </bottom>
      <diagonal/>
    </border>
    <border>
      <left/>
      <right style="double">
        <color indexed="60"/>
      </right>
      <top style="double">
        <color theme="9" tint="-0.499984740745262"/>
      </top>
      <bottom style="thin">
        <color theme="9" tint="-0.499984740745262"/>
      </bottom>
      <diagonal/>
    </border>
    <border>
      <left/>
      <right style="double">
        <color indexed="60"/>
      </right>
      <top style="thin">
        <color theme="9" tint="-0.499984740745262"/>
      </top>
      <bottom style="thin">
        <color theme="9" tint="-0.499984740745262"/>
      </bottom>
      <diagonal/>
    </border>
    <border>
      <left/>
      <right style="double">
        <color indexed="60"/>
      </right>
      <top style="thin">
        <color theme="9" tint="-0.499984740745262"/>
      </top>
      <bottom/>
      <diagonal/>
    </border>
    <border>
      <left/>
      <right style="double">
        <color indexed="60"/>
      </right>
      <top/>
      <bottom style="thin">
        <color theme="9" tint="-0.499984740745262"/>
      </bottom>
      <diagonal/>
    </border>
    <border>
      <left style="thin">
        <color indexed="60"/>
      </left>
      <right style="double">
        <color indexed="60"/>
      </right>
      <top style="thin">
        <color indexed="60"/>
      </top>
      <bottom style="thin">
        <color indexed="60"/>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auto="1"/>
      </right>
      <top/>
      <bottom/>
      <diagonal/>
    </border>
    <border>
      <left/>
      <right/>
      <top style="thin">
        <color indexed="64"/>
      </top>
      <bottom/>
      <diagonal/>
    </border>
    <border>
      <left/>
      <right/>
      <top/>
      <bottom style="hair">
        <color indexed="64"/>
      </bottom>
      <diagonal/>
    </border>
    <border>
      <left/>
      <right/>
      <top style="hair">
        <color indexed="64"/>
      </top>
      <bottom/>
      <diagonal/>
    </border>
    <border>
      <left style="thick">
        <color theme="3" tint="0.39994506668294322"/>
      </left>
      <right/>
      <top style="thick">
        <color theme="3" tint="0.39994506668294322"/>
      </top>
      <bottom style="thick">
        <color theme="3" tint="0.39994506668294322"/>
      </bottom>
      <diagonal/>
    </border>
    <border>
      <left/>
      <right/>
      <top style="thick">
        <color theme="3" tint="0.39994506668294322"/>
      </top>
      <bottom style="thick">
        <color theme="3" tint="0.39994506668294322"/>
      </bottom>
      <diagonal/>
    </border>
    <border>
      <left/>
      <right style="thick">
        <color theme="3" tint="0.39994506668294322"/>
      </right>
      <top style="thick">
        <color theme="3" tint="0.39994506668294322"/>
      </top>
      <bottom style="thick">
        <color theme="3" tint="0.39994506668294322"/>
      </bottom>
      <diagonal/>
    </border>
    <border>
      <left style="thin">
        <color indexed="60"/>
      </left>
      <right style="double">
        <color indexed="60"/>
      </right>
      <top style="thin">
        <color indexed="60"/>
      </top>
      <bottom style="double">
        <color indexed="60"/>
      </bottom>
      <diagonal/>
    </border>
    <border>
      <left style="medium">
        <color auto="1"/>
      </left>
      <right style="thin">
        <color auto="1"/>
      </right>
      <top style="medium">
        <color auto="1"/>
      </top>
      <bottom/>
      <diagonal/>
    </border>
    <border>
      <left/>
      <right/>
      <top style="hair">
        <color auto="1"/>
      </top>
      <bottom style="hair">
        <color auto="1"/>
      </bottom>
      <diagonal/>
    </border>
    <border>
      <left/>
      <right style="hair">
        <color indexed="64"/>
      </right>
      <top style="hair">
        <color indexed="64"/>
      </top>
      <bottom style="hair">
        <color indexed="64"/>
      </bottom>
      <diagonal/>
    </border>
    <border>
      <left style="medium">
        <color indexed="64"/>
      </left>
      <right/>
      <top style="medium">
        <color auto="1"/>
      </top>
      <bottom style="thin">
        <color theme="6" tint="-0.499984740745262"/>
      </bottom>
      <diagonal/>
    </border>
    <border>
      <left style="medium">
        <color indexed="64"/>
      </left>
      <right style="thin">
        <color theme="6" tint="-0.499984740745262"/>
      </right>
      <top style="medium">
        <color auto="1"/>
      </top>
      <bottom style="thin">
        <color theme="6" tint="-0.499984740745262"/>
      </bottom>
      <diagonal/>
    </border>
    <border>
      <left style="thin">
        <color theme="6" tint="-0.499984740745262"/>
      </left>
      <right style="thin">
        <color theme="6" tint="-0.499984740745262"/>
      </right>
      <top style="medium">
        <color auto="1"/>
      </top>
      <bottom style="thin">
        <color theme="6" tint="-0.499984740745262"/>
      </bottom>
      <diagonal/>
    </border>
    <border>
      <left style="thin">
        <color theme="6" tint="-0.499984740745262"/>
      </left>
      <right style="medium">
        <color indexed="64"/>
      </right>
      <top style="medium">
        <color auto="1"/>
      </top>
      <bottom style="thin">
        <color theme="6" tint="-0.499984740745262"/>
      </bottom>
      <diagonal/>
    </border>
    <border>
      <left style="medium">
        <color indexed="64"/>
      </left>
      <right/>
      <top style="thin">
        <color theme="6" tint="-0.499984740745262"/>
      </top>
      <bottom style="thin">
        <color theme="6" tint="-0.499984740745262"/>
      </bottom>
      <diagonal/>
    </border>
    <border>
      <left style="medium">
        <color indexed="64"/>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medium">
        <color indexed="64"/>
      </left>
      <right style="thin">
        <color indexed="60"/>
      </right>
      <top/>
      <bottom style="medium">
        <color indexed="64"/>
      </bottom>
      <diagonal/>
    </border>
    <border>
      <left style="medium">
        <color indexed="64"/>
      </left>
      <right style="thin">
        <color theme="6" tint="-0.499984740745262"/>
      </right>
      <top style="thin">
        <color theme="6" tint="-0.499984740745262"/>
      </top>
      <bottom style="medium">
        <color indexed="64"/>
      </bottom>
      <diagonal/>
    </border>
    <border>
      <left style="thin">
        <color theme="6" tint="-0.499984740745262"/>
      </left>
      <right style="thin">
        <color theme="6" tint="-0.499984740745262"/>
      </right>
      <top style="thin">
        <color theme="6" tint="-0.499984740745262"/>
      </top>
      <bottom style="medium">
        <color indexed="64"/>
      </bottom>
      <diagonal/>
    </border>
    <border>
      <left style="thin">
        <color theme="6" tint="-0.499984740745262"/>
      </left>
      <right style="medium">
        <color indexed="64"/>
      </right>
      <top style="thin">
        <color theme="6" tint="-0.499984740745262"/>
      </top>
      <bottom style="medium">
        <color indexed="64"/>
      </bottom>
      <diagonal/>
    </border>
  </borders>
  <cellStyleXfs count="52839">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164" fontId="16" fillId="0" borderId="0" applyFont="0" applyFill="0" applyBorder="0" applyAlignment="0" applyProtection="0"/>
    <xf numFmtId="165" fontId="19"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16" fillId="0" borderId="0"/>
    <xf numFmtId="0" fontId="21" fillId="0" borderId="0"/>
    <xf numFmtId="166" fontId="34" fillId="0" borderId="0"/>
    <xf numFmtId="0" fontId="16" fillId="0" borderId="0"/>
    <xf numFmtId="0" fontId="21" fillId="0" borderId="0"/>
    <xf numFmtId="0" fontId="21" fillId="0" borderId="0"/>
    <xf numFmtId="0" fontId="21" fillId="23" borderId="7" applyNumberFormat="0" applyFont="0" applyAlignment="0" applyProtection="0"/>
    <xf numFmtId="0" fontId="35" fillId="20" borderId="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18" fillId="0" borderId="0"/>
    <xf numFmtId="0" fontId="16" fillId="0" borderId="0"/>
    <xf numFmtId="0" fontId="16" fillId="0" borderId="0"/>
    <xf numFmtId="0" fontId="16" fillId="0" borderId="0"/>
    <xf numFmtId="0" fontId="16" fillId="0" borderId="0"/>
    <xf numFmtId="0" fontId="70" fillId="0" borderId="0"/>
    <xf numFmtId="0" fontId="21" fillId="0" borderId="0"/>
    <xf numFmtId="0" fontId="21" fillId="0" borderId="0"/>
    <xf numFmtId="0" fontId="21" fillId="0" borderId="0"/>
    <xf numFmtId="0" fontId="21" fillId="0" borderId="0"/>
    <xf numFmtId="0" fontId="7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19" fillId="0" borderId="0"/>
    <xf numFmtId="0" fontId="17" fillId="0" borderId="0"/>
    <xf numFmtId="0" fontId="41" fillId="0" borderId="0" applyNumberFormat="0" applyFill="0" applyBorder="0" applyProtection="0">
      <alignment vertical="top"/>
    </xf>
    <xf numFmtId="0" fontId="17" fillId="0" borderId="0"/>
    <xf numFmtId="164" fontId="39" fillId="0" borderId="0" applyFont="0" applyFill="0" applyBorder="0" applyAlignment="0" applyProtection="0"/>
    <xf numFmtId="164" fontId="67" fillId="0" borderId="0" applyFont="0" applyFill="0" applyBorder="0" applyAlignment="0" applyProtection="0"/>
    <xf numFmtId="164" fontId="17" fillId="0" borderId="0" applyFont="0" applyFill="0" applyBorder="0" applyAlignment="0" applyProtection="0"/>
    <xf numFmtId="164" fontId="16"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0" fontId="15" fillId="0" borderId="0"/>
    <xf numFmtId="0" fontId="17" fillId="0" borderId="0"/>
    <xf numFmtId="0" fontId="14" fillId="0" borderId="0"/>
    <xf numFmtId="0" fontId="13" fillId="0" borderId="0"/>
    <xf numFmtId="169" fontId="81" fillId="0" borderId="0"/>
    <xf numFmtId="9" fontId="82" fillId="0" borderId="0" applyFont="0" applyFill="0" applyBorder="0" applyAlignment="0" applyProtection="0"/>
    <xf numFmtId="0" fontId="83" fillId="0" borderId="0"/>
    <xf numFmtId="0" fontId="84" fillId="0" borderId="0"/>
    <xf numFmtId="164" fontId="21" fillId="0" borderId="0" applyFont="0" applyFill="0" applyBorder="0" applyAlignment="0" applyProtection="0"/>
    <xf numFmtId="0" fontId="12" fillId="0" borderId="0"/>
    <xf numFmtId="0" fontId="88" fillId="0" borderId="0"/>
    <xf numFmtId="0" fontId="11" fillId="0" borderId="0"/>
    <xf numFmtId="0" fontId="90" fillId="0" borderId="0"/>
    <xf numFmtId="0" fontId="91" fillId="0" borderId="0"/>
    <xf numFmtId="0" fontId="10" fillId="0" borderId="0"/>
    <xf numFmtId="0" fontId="9" fillId="0" borderId="0"/>
    <xf numFmtId="0" fontId="9" fillId="0" borderId="0"/>
    <xf numFmtId="0" fontId="9" fillId="0" borderId="0"/>
    <xf numFmtId="0" fontId="9" fillId="0" borderId="0"/>
    <xf numFmtId="0" fontId="9" fillId="0" borderId="0"/>
    <xf numFmtId="0" fontId="17" fillId="0" borderId="0"/>
    <xf numFmtId="0" fontId="16" fillId="0" borderId="0"/>
    <xf numFmtId="0" fontId="8" fillId="0" borderId="0"/>
    <xf numFmtId="171" fontId="100" fillId="0" borderId="0" applyFont="0" applyFill="0" applyBorder="0" applyAlignment="0" applyProtection="0"/>
    <xf numFmtId="171" fontId="100" fillId="0" borderId="0" applyFont="0" applyFill="0" applyBorder="0" applyAlignment="0" applyProtection="0"/>
    <xf numFmtId="171" fontId="100" fillId="0" borderId="0" applyFont="0" applyFill="0" applyBorder="0" applyAlignment="0" applyProtection="0"/>
    <xf numFmtId="171" fontId="100" fillId="0" borderId="0" applyFont="0" applyFill="0" applyBorder="0" applyAlignment="0" applyProtection="0"/>
    <xf numFmtId="0" fontId="91" fillId="0" borderId="0"/>
    <xf numFmtId="172" fontId="91" fillId="0" borderId="0"/>
    <xf numFmtId="172" fontId="91" fillId="0" borderId="0"/>
    <xf numFmtId="166" fontId="91" fillId="0" borderId="0"/>
    <xf numFmtId="172" fontId="91" fillId="0" borderId="0"/>
    <xf numFmtId="166"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66" fontId="91" fillId="0" borderId="0"/>
    <xf numFmtId="172" fontId="91" fillId="0" borderId="0"/>
    <xf numFmtId="172" fontId="91" fillId="0" borderId="0"/>
    <xf numFmtId="166" fontId="91" fillId="0" borderId="0"/>
    <xf numFmtId="0" fontId="91" fillId="0" borderId="0"/>
    <xf numFmtId="172" fontId="91" fillId="0" borderId="0"/>
    <xf numFmtId="172" fontId="91" fillId="0" borderId="0"/>
    <xf numFmtId="166" fontId="91" fillId="0" borderId="0"/>
    <xf numFmtId="172" fontId="91" fillId="0" borderId="0"/>
    <xf numFmtId="166"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66" fontId="91" fillId="0" borderId="0"/>
    <xf numFmtId="172" fontId="91" fillId="0" borderId="0"/>
    <xf numFmtId="172" fontId="91" fillId="0" borderId="0"/>
    <xf numFmtId="166" fontId="91" fillId="0" borderId="0"/>
    <xf numFmtId="0" fontId="91" fillId="0" borderId="0"/>
    <xf numFmtId="172" fontId="91" fillId="0" borderId="0"/>
    <xf numFmtId="172" fontId="91" fillId="0" borderId="0"/>
    <xf numFmtId="166" fontId="91" fillId="0" borderId="0"/>
    <xf numFmtId="172" fontId="91" fillId="0" borderId="0"/>
    <xf numFmtId="166"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66" fontId="91" fillId="0" borderId="0"/>
    <xf numFmtId="172" fontId="91" fillId="0" borderId="0"/>
    <xf numFmtId="172" fontId="91" fillId="0" borderId="0"/>
    <xf numFmtId="166" fontId="91" fillId="0" borderId="0"/>
    <xf numFmtId="0" fontId="91" fillId="0" borderId="0"/>
    <xf numFmtId="172" fontId="91" fillId="0" borderId="0"/>
    <xf numFmtId="172" fontId="91" fillId="0" borderId="0"/>
    <xf numFmtId="166" fontId="91" fillId="0" borderId="0"/>
    <xf numFmtId="172" fontId="91" fillId="0" borderId="0"/>
    <xf numFmtId="166"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66" fontId="91" fillId="0" borderId="0"/>
    <xf numFmtId="172" fontId="91" fillId="0" borderId="0"/>
    <xf numFmtId="172" fontId="91" fillId="0" borderId="0"/>
    <xf numFmtId="166" fontId="91" fillId="0" borderId="0"/>
    <xf numFmtId="0" fontId="91" fillId="0" borderId="0"/>
    <xf numFmtId="14" fontId="81" fillId="0" borderId="0" applyProtection="0">
      <alignment vertical="center"/>
    </xf>
    <xf numFmtId="14" fontId="81" fillId="0" borderId="0" applyProtection="0">
      <alignment vertical="center"/>
    </xf>
    <xf numFmtId="14" fontId="101" fillId="0" borderId="0" applyProtection="0">
      <alignment vertical="center"/>
    </xf>
    <xf numFmtId="172" fontId="91" fillId="0" borderId="0"/>
    <xf numFmtId="172" fontId="91" fillId="0" borderId="0"/>
    <xf numFmtId="172" fontId="91" fillId="0" borderId="0"/>
    <xf numFmtId="173"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72" fontId="91" fillId="0" borderId="0">
      <alignment horizontal="left" wrapText="1"/>
    </xf>
    <xf numFmtId="172"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172" fontId="91" fillId="0" borderId="0">
      <alignment horizontal="left" wrapText="1"/>
    </xf>
    <xf numFmtId="172"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172" fontId="91" fillId="0" borderId="0">
      <alignment horizontal="left" wrapText="1"/>
    </xf>
    <xf numFmtId="172"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172" fontId="91" fillId="0" borderId="0">
      <alignment horizontal="left" wrapText="1"/>
    </xf>
    <xf numFmtId="172"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172" fontId="91" fillId="0" borderId="0">
      <alignment horizontal="left" wrapText="1"/>
    </xf>
    <xf numFmtId="172"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172" fontId="91" fillId="0" borderId="0">
      <alignment horizontal="left" wrapText="1"/>
    </xf>
    <xf numFmtId="172"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172" fontId="91" fillId="0" borderId="0">
      <alignment horizontal="left" wrapText="1"/>
    </xf>
    <xf numFmtId="172"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172" fontId="102" fillId="0" borderId="0"/>
    <xf numFmtId="173" fontId="102" fillId="0" borderId="0"/>
    <xf numFmtId="172" fontId="91" fillId="0" borderId="0"/>
    <xf numFmtId="172" fontId="91" fillId="0" borderId="0"/>
    <xf numFmtId="166" fontId="91" fillId="0" borderId="0"/>
    <xf numFmtId="172" fontId="91" fillId="0" borderId="0"/>
    <xf numFmtId="166"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66" fontId="91" fillId="0" borderId="0"/>
    <xf numFmtId="172" fontId="91" fillId="0" borderId="0"/>
    <xf numFmtId="172" fontId="91" fillId="0" borderId="0"/>
    <xf numFmtId="166" fontId="91" fillId="0" borderId="0"/>
    <xf numFmtId="0" fontId="91" fillId="0" borderId="0"/>
    <xf numFmtId="172" fontId="91" fillId="0" borderId="0"/>
    <xf numFmtId="172" fontId="91" fillId="0" borderId="0"/>
    <xf numFmtId="166" fontId="91" fillId="0" borderId="0"/>
    <xf numFmtId="172" fontId="91" fillId="0" borderId="0"/>
    <xf numFmtId="166"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166" fontId="91" fillId="0" borderId="0"/>
    <xf numFmtId="172" fontId="91" fillId="0" borderId="0"/>
    <xf numFmtId="172" fontId="91" fillId="0" borderId="0"/>
    <xf numFmtId="166" fontId="91" fillId="0" borderId="0"/>
    <xf numFmtId="0" fontId="91" fillId="0" borderId="0"/>
    <xf numFmtId="172" fontId="102" fillId="0" borderId="0"/>
    <xf numFmtId="172" fontId="102" fillId="0" borderId="0"/>
    <xf numFmtId="173" fontId="102" fillId="0" borderId="0"/>
    <xf numFmtId="0" fontId="102" fillId="0" borderId="0"/>
    <xf numFmtId="166" fontId="102" fillId="0" borderId="0"/>
    <xf numFmtId="0" fontId="102" fillId="0" borderId="0"/>
    <xf numFmtId="173" fontId="102" fillId="0" borderId="0"/>
    <xf numFmtId="0" fontId="102" fillId="0" borderId="0"/>
    <xf numFmtId="172" fontId="102" fillId="0" borderId="0"/>
    <xf numFmtId="0" fontId="102" fillId="0" borderId="0"/>
    <xf numFmtId="166" fontId="102" fillId="0" borderId="0"/>
    <xf numFmtId="172" fontId="102" fillId="0" borderId="0"/>
    <xf numFmtId="166" fontId="102" fillId="0" borderId="0"/>
    <xf numFmtId="172" fontId="102" fillId="0" borderId="0"/>
    <xf numFmtId="166" fontId="102" fillId="0" borderId="0"/>
    <xf numFmtId="0" fontId="102" fillId="0" borderId="0"/>
    <xf numFmtId="172" fontId="102" fillId="0" borderId="0"/>
    <xf numFmtId="172" fontId="102" fillId="0" borderId="0"/>
    <xf numFmtId="173" fontId="102" fillId="0" borderId="0"/>
    <xf numFmtId="0" fontId="102" fillId="0" borderId="0"/>
    <xf numFmtId="166" fontId="102" fillId="0" borderId="0"/>
    <xf numFmtId="0" fontId="102" fillId="0" borderId="0"/>
    <xf numFmtId="173" fontId="102" fillId="0" borderId="0"/>
    <xf numFmtId="0" fontId="102" fillId="0" borderId="0"/>
    <xf numFmtId="172" fontId="102" fillId="0" borderId="0"/>
    <xf numFmtId="0" fontId="102" fillId="0" borderId="0"/>
    <xf numFmtId="166" fontId="102" fillId="0" borderId="0"/>
    <xf numFmtId="172" fontId="102" fillId="0" borderId="0"/>
    <xf numFmtId="166" fontId="102" fillId="0" borderId="0"/>
    <xf numFmtId="172" fontId="102" fillId="0" borderId="0"/>
    <xf numFmtId="166" fontId="102" fillId="0" borderId="0"/>
    <xf numFmtId="0" fontId="102" fillId="0" borderId="0"/>
    <xf numFmtId="172" fontId="91" fillId="0" borderId="0"/>
    <xf numFmtId="172" fontId="91" fillId="0" borderId="0"/>
    <xf numFmtId="0" fontId="91" fillId="0" borderId="0"/>
    <xf numFmtId="0" fontId="91" fillId="0" borderId="0"/>
    <xf numFmtId="0" fontId="91" fillId="0" borderId="0"/>
    <xf numFmtId="172" fontId="91" fillId="0" borderId="0"/>
    <xf numFmtId="172"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72" fontId="91" fillId="0" borderId="0"/>
    <xf numFmtId="172"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72" fontId="91" fillId="0" borderId="0"/>
    <xf numFmtId="172"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72" fontId="91" fillId="0" borderId="0"/>
    <xf numFmtId="172"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72" fontId="91" fillId="0" borderId="0"/>
    <xf numFmtId="172"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72" fontId="91" fillId="0" borderId="0"/>
    <xf numFmtId="172"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03" fillId="0" borderId="0">
      <alignment vertical="top"/>
    </xf>
    <xf numFmtId="172" fontId="91" fillId="0" borderId="0"/>
    <xf numFmtId="172" fontId="91" fillId="0" borderId="0"/>
    <xf numFmtId="0" fontId="91" fillId="0" borderId="0"/>
    <xf numFmtId="0" fontId="91" fillId="0" borderId="0"/>
    <xf numFmtId="0" fontId="91" fillId="0" borderId="0"/>
    <xf numFmtId="172" fontId="91" fillId="0" borderId="0"/>
    <xf numFmtId="172"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72" fontId="91" fillId="0" borderId="0"/>
    <xf numFmtId="172"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72" fontId="91" fillId="0" borderId="0"/>
    <xf numFmtId="172"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72" fontId="91" fillId="0" borderId="0"/>
    <xf numFmtId="172"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72" fontId="91" fillId="0" borderId="0"/>
    <xf numFmtId="172"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72" fontId="91" fillId="0" borderId="0"/>
    <xf numFmtId="172"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1" fillId="0" borderId="0"/>
    <xf numFmtId="174" fontId="104" fillId="0" borderId="0"/>
    <xf numFmtId="49" fontId="104" fillId="0" borderId="0"/>
    <xf numFmtId="175" fontId="34" fillId="0" borderId="0" applyFont="0" applyFill="0" applyBorder="0" applyAlignment="0" applyProtection="0"/>
    <xf numFmtId="175" fontId="34" fillId="0" borderId="0" applyFont="0" applyFill="0" applyBorder="0" applyAlignment="0" applyProtection="0"/>
    <xf numFmtId="175" fontId="105" fillId="0" borderId="0" applyFont="0" applyFill="0" applyBorder="0" applyAlignment="0" applyProtection="0"/>
    <xf numFmtId="176" fontId="104" fillId="0" borderId="0">
      <alignment horizontal="center"/>
    </xf>
    <xf numFmtId="177" fontId="104" fillId="0" borderId="0"/>
    <xf numFmtId="178" fontId="104" fillId="0" borderId="0"/>
    <xf numFmtId="179" fontId="104" fillId="0" borderId="0"/>
    <xf numFmtId="38" fontId="106" fillId="0" borderId="0" applyFill="0" applyBorder="0" applyAlignment="0">
      <protection locked="0"/>
    </xf>
    <xf numFmtId="180" fontId="104" fillId="0" borderId="0"/>
    <xf numFmtId="181" fontId="107" fillId="0" borderId="0"/>
    <xf numFmtId="182" fontId="34" fillId="0" borderId="0" applyFont="0" applyFill="0" applyBorder="0" applyAlignment="0" applyProtection="0"/>
    <xf numFmtId="182" fontId="34" fillId="0" borderId="0" applyFont="0" applyFill="0" applyBorder="0" applyAlignment="0" applyProtection="0"/>
    <xf numFmtId="182" fontId="105" fillId="0" borderId="0" applyFont="0" applyFill="0" applyBorder="0" applyAlignment="0" applyProtection="0"/>
    <xf numFmtId="0" fontId="16" fillId="2" borderId="0" applyNumberFormat="0" applyBorder="0" applyAlignment="0" applyProtection="0"/>
    <xf numFmtId="172" fontId="21" fillId="2" borderId="0" applyNumberFormat="0" applyBorder="0" applyAlignment="0" applyProtection="0"/>
    <xf numFmtId="172" fontId="21" fillId="2" borderId="0" applyNumberFormat="0" applyBorder="0" applyAlignment="0" applyProtection="0"/>
    <xf numFmtId="0" fontId="16" fillId="2" borderId="0" applyNumberFormat="0" applyBorder="0" applyAlignment="0" applyProtection="0"/>
    <xf numFmtId="0" fontId="21" fillId="2" borderId="0" applyNumberFormat="0" applyBorder="0" applyAlignment="0" applyProtection="0"/>
    <xf numFmtId="173" fontId="21" fillId="2" borderId="0" applyNumberFormat="0" applyBorder="0" applyAlignment="0" applyProtection="0"/>
    <xf numFmtId="0" fontId="21" fillId="2" borderId="0" applyNumberFormat="0" applyBorder="0" applyAlignment="0" applyProtection="0"/>
    <xf numFmtId="166" fontId="16" fillId="8"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16" fillId="54" borderId="0" applyNumberFormat="0" applyBorder="0" applyAlignment="0" applyProtection="0"/>
    <xf numFmtId="0" fontId="16" fillId="3" borderId="0" applyNumberFormat="0" applyBorder="0" applyAlignment="0" applyProtection="0"/>
    <xf numFmtId="172" fontId="21" fillId="3" borderId="0" applyNumberFormat="0" applyBorder="0" applyAlignment="0" applyProtection="0"/>
    <xf numFmtId="172" fontId="21" fillId="3" borderId="0" applyNumberFormat="0" applyBorder="0" applyAlignment="0" applyProtection="0"/>
    <xf numFmtId="0" fontId="16" fillId="3" borderId="0" applyNumberFormat="0" applyBorder="0" applyAlignment="0" applyProtection="0"/>
    <xf numFmtId="0" fontId="21" fillId="3" borderId="0" applyNumberFormat="0" applyBorder="0" applyAlignment="0" applyProtection="0"/>
    <xf numFmtId="173" fontId="21" fillId="3" borderId="0" applyNumberFormat="0" applyBorder="0" applyAlignment="0" applyProtection="0"/>
    <xf numFmtId="0" fontId="21" fillId="3" borderId="0" applyNumberFormat="0" applyBorder="0" applyAlignment="0" applyProtection="0"/>
    <xf numFmtId="166" fontId="16" fillId="9"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16" fillId="7" borderId="0" applyNumberFormat="0" applyBorder="0" applyAlignment="0" applyProtection="0"/>
    <xf numFmtId="0" fontId="16" fillId="4" borderId="0" applyNumberFormat="0" applyBorder="0" applyAlignment="0" applyProtection="0"/>
    <xf numFmtId="172" fontId="21" fillId="4" borderId="0" applyNumberFormat="0" applyBorder="0" applyAlignment="0" applyProtection="0"/>
    <xf numFmtId="172" fontId="21" fillId="4" borderId="0" applyNumberFormat="0" applyBorder="0" applyAlignment="0" applyProtection="0"/>
    <xf numFmtId="0" fontId="16" fillId="4" borderId="0" applyNumberFormat="0" applyBorder="0" applyAlignment="0" applyProtection="0"/>
    <xf numFmtId="0" fontId="21" fillId="4" borderId="0" applyNumberFormat="0" applyBorder="0" applyAlignment="0" applyProtection="0"/>
    <xf numFmtId="173" fontId="21" fillId="4" borderId="0" applyNumberFormat="0" applyBorder="0" applyAlignment="0" applyProtection="0"/>
    <xf numFmtId="0" fontId="21" fillId="4" borderId="0" applyNumberFormat="0" applyBorder="0" applyAlignment="0" applyProtection="0"/>
    <xf numFmtId="166" fontId="16" fillId="23"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16" fillId="23" borderId="0" applyNumberFormat="0" applyBorder="0" applyAlignment="0" applyProtection="0"/>
    <xf numFmtId="0" fontId="16" fillId="5" borderId="0" applyNumberFormat="0" applyBorder="0" applyAlignment="0" applyProtection="0"/>
    <xf numFmtId="172" fontId="21" fillId="5" borderId="0" applyNumberFormat="0" applyBorder="0" applyAlignment="0" applyProtection="0"/>
    <xf numFmtId="172" fontId="21" fillId="5" borderId="0" applyNumberFormat="0" applyBorder="0" applyAlignment="0" applyProtection="0"/>
    <xf numFmtId="0" fontId="16" fillId="5" borderId="0" applyNumberFormat="0" applyBorder="0" applyAlignment="0" applyProtection="0"/>
    <xf numFmtId="0" fontId="21" fillId="5" borderId="0" applyNumberFormat="0" applyBorder="0" applyAlignment="0" applyProtection="0"/>
    <xf numFmtId="173" fontId="21" fillId="5" borderId="0" applyNumberFormat="0" applyBorder="0" applyAlignment="0" applyProtection="0"/>
    <xf numFmtId="0" fontId="21" fillId="5" borderId="0" applyNumberFormat="0" applyBorder="0" applyAlignment="0" applyProtection="0"/>
    <xf numFmtId="166" fontId="16" fillId="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16" fillId="54" borderId="0" applyNumberFormat="0" applyBorder="0" applyAlignment="0" applyProtection="0"/>
    <xf numFmtId="0" fontId="16" fillId="6" borderId="0" applyNumberFormat="0" applyBorder="0" applyAlignment="0" applyProtection="0"/>
    <xf numFmtId="172" fontId="21" fillId="6" borderId="0" applyNumberFormat="0" applyBorder="0" applyAlignment="0" applyProtection="0"/>
    <xf numFmtId="172" fontId="21" fillId="6" borderId="0" applyNumberFormat="0" applyBorder="0" applyAlignment="0" applyProtection="0"/>
    <xf numFmtId="0" fontId="16" fillId="6" borderId="0" applyNumberFormat="0" applyBorder="0" applyAlignment="0" applyProtection="0"/>
    <xf numFmtId="0" fontId="21" fillId="6" borderId="0" applyNumberFormat="0" applyBorder="0" applyAlignment="0" applyProtection="0"/>
    <xf numFmtId="173" fontId="21" fillId="6" borderId="0" applyNumberFormat="0" applyBorder="0" applyAlignment="0" applyProtection="0"/>
    <xf numFmtId="0" fontId="21" fillId="6" borderId="0" applyNumberFormat="0" applyBorder="0" applyAlignment="0" applyProtection="0"/>
    <xf numFmtId="166" fontId="16" fillId="6"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16" fillId="7" borderId="0" applyNumberFormat="0" applyBorder="0" applyAlignment="0" applyProtection="0"/>
    <xf numFmtId="172" fontId="21" fillId="7" borderId="0" applyNumberFormat="0" applyBorder="0" applyAlignment="0" applyProtection="0"/>
    <xf numFmtId="172" fontId="21" fillId="7" borderId="0" applyNumberFormat="0" applyBorder="0" applyAlignment="0" applyProtection="0"/>
    <xf numFmtId="0" fontId="16" fillId="7" borderId="0" applyNumberFormat="0" applyBorder="0" applyAlignment="0" applyProtection="0"/>
    <xf numFmtId="0" fontId="21" fillId="7" borderId="0" applyNumberFormat="0" applyBorder="0" applyAlignment="0" applyProtection="0"/>
    <xf numFmtId="173" fontId="21" fillId="7" borderId="0" applyNumberFormat="0" applyBorder="0" applyAlignment="0" applyProtection="0"/>
    <xf numFmtId="0" fontId="21" fillId="7" borderId="0" applyNumberFormat="0" applyBorder="0" applyAlignment="0" applyProtection="0"/>
    <xf numFmtId="166" fontId="16" fillId="23"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172" fontId="108" fillId="2" borderId="0" applyNumberFormat="0" applyBorder="0" applyAlignment="0" applyProtection="0"/>
    <xf numFmtId="173" fontId="108" fillId="2" borderId="0" applyNumberFormat="0" applyBorder="0" applyAlignment="0" applyProtection="0"/>
    <xf numFmtId="172" fontId="108" fillId="3" borderId="0" applyNumberFormat="0" applyBorder="0" applyAlignment="0" applyProtection="0"/>
    <xf numFmtId="173" fontId="108" fillId="3" borderId="0" applyNumberFormat="0" applyBorder="0" applyAlignment="0" applyProtection="0"/>
    <xf numFmtId="172" fontId="108" fillId="4" borderId="0" applyNumberFormat="0" applyBorder="0" applyAlignment="0" applyProtection="0"/>
    <xf numFmtId="173" fontId="108" fillId="4" borderId="0" applyNumberFormat="0" applyBorder="0" applyAlignment="0" applyProtection="0"/>
    <xf numFmtId="172" fontId="108" fillId="5" borderId="0" applyNumberFormat="0" applyBorder="0" applyAlignment="0" applyProtection="0"/>
    <xf numFmtId="173" fontId="108" fillId="5" borderId="0" applyNumberFormat="0" applyBorder="0" applyAlignment="0" applyProtection="0"/>
    <xf numFmtId="172" fontId="108" fillId="6" borderId="0" applyNumberFormat="0" applyBorder="0" applyAlignment="0" applyProtection="0"/>
    <xf numFmtId="173" fontId="108" fillId="6" borderId="0" applyNumberFormat="0" applyBorder="0" applyAlignment="0" applyProtection="0"/>
    <xf numFmtId="172" fontId="108" fillId="7" borderId="0" applyNumberFormat="0" applyBorder="0" applyAlignment="0" applyProtection="0"/>
    <xf numFmtId="173" fontId="108" fillId="7" borderId="0" applyNumberFormat="0" applyBorder="0" applyAlignment="0" applyProtection="0"/>
    <xf numFmtId="172" fontId="16" fillId="8" borderId="0" applyNumberFormat="0" applyBorder="0" applyAlignment="0" applyProtection="0"/>
    <xf numFmtId="173" fontId="16" fillId="8" borderId="0" applyNumberFormat="0" applyBorder="0" applyAlignment="0" applyProtection="0"/>
    <xf numFmtId="0" fontId="16" fillId="8" borderId="0" applyNumberFormat="0" applyBorder="0" applyAlignment="0" applyProtection="0"/>
    <xf numFmtId="166"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73" fontId="16" fillId="8" borderId="0" applyNumberFormat="0" applyBorder="0" applyAlignment="0" applyProtection="0"/>
    <xf numFmtId="172" fontId="16" fillId="8" borderId="0" applyNumberFormat="0" applyBorder="0" applyAlignment="0" applyProtection="0"/>
    <xf numFmtId="0" fontId="16" fillId="2" borderId="0" applyNumberFormat="0" applyBorder="0" applyAlignment="0" applyProtection="0"/>
    <xf numFmtId="166" fontId="16" fillId="8" borderId="0" applyNumberFormat="0" applyBorder="0" applyAlignment="0" applyProtection="0"/>
    <xf numFmtId="172" fontId="16" fillId="9" borderId="0" applyNumberFormat="0" applyBorder="0" applyAlignment="0" applyProtection="0"/>
    <xf numFmtId="173" fontId="16" fillId="9" borderId="0" applyNumberFormat="0" applyBorder="0" applyAlignment="0" applyProtection="0"/>
    <xf numFmtId="0" fontId="16" fillId="9" borderId="0" applyNumberFormat="0" applyBorder="0" applyAlignment="0" applyProtection="0"/>
    <xf numFmtId="166"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173" fontId="16" fillId="9" borderId="0" applyNumberFormat="0" applyBorder="0" applyAlignment="0" applyProtection="0"/>
    <xf numFmtId="172" fontId="16" fillId="9" borderId="0" applyNumberFormat="0" applyBorder="0" applyAlignment="0" applyProtection="0"/>
    <xf numFmtId="0" fontId="16" fillId="3" borderId="0" applyNumberFormat="0" applyBorder="0" applyAlignment="0" applyProtection="0"/>
    <xf numFmtId="166" fontId="16" fillId="9" borderId="0" applyNumberFormat="0" applyBorder="0" applyAlignment="0" applyProtection="0"/>
    <xf numFmtId="172" fontId="16" fillId="23" borderId="0" applyNumberFormat="0" applyBorder="0" applyAlignment="0" applyProtection="0"/>
    <xf numFmtId="173"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73" fontId="16" fillId="23" borderId="0" applyNumberFormat="0" applyBorder="0" applyAlignment="0" applyProtection="0"/>
    <xf numFmtId="172" fontId="16" fillId="23" borderId="0" applyNumberFormat="0" applyBorder="0" applyAlignment="0" applyProtection="0"/>
    <xf numFmtId="0" fontId="16" fillId="4" borderId="0" applyNumberFormat="0" applyBorder="0" applyAlignment="0" applyProtection="0"/>
    <xf numFmtId="166" fontId="16" fillId="23" borderId="0" applyNumberFormat="0" applyBorder="0" applyAlignment="0" applyProtection="0"/>
    <xf numFmtId="172" fontId="16" fillId="7" borderId="0" applyNumberFormat="0" applyBorder="0" applyAlignment="0" applyProtection="0"/>
    <xf numFmtId="173" fontId="16" fillId="7" borderId="0" applyNumberFormat="0" applyBorder="0" applyAlignment="0" applyProtection="0"/>
    <xf numFmtId="0" fontId="16" fillId="7" borderId="0" applyNumberFormat="0" applyBorder="0" applyAlignment="0" applyProtection="0"/>
    <xf numFmtId="166"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73" fontId="16" fillId="7" borderId="0" applyNumberFormat="0" applyBorder="0" applyAlignment="0" applyProtection="0"/>
    <xf numFmtId="172" fontId="16" fillId="7" borderId="0" applyNumberFormat="0" applyBorder="0" applyAlignment="0" applyProtection="0"/>
    <xf numFmtId="0" fontId="16" fillId="5" borderId="0" applyNumberFormat="0" applyBorder="0" applyAlignment="0" applyProtection="0"/>
    <xf numFmtId="166" fontId="16" fillId="7" borderId="0" applyNumberFormat="0" applyBorder="0" applyAlignment="0" applyProtection="0"/>
    <xf numFmtId="172" fontId="16" fillId="6" borderId="0" applyNumberFormat="0" applyBorder="0" applyAlignment="0" applyProtection="0"/>
    <xf numFmtId="173" fontId="16" fillId="6" borderId="0" applyNumberFormat="0" applyBorder="0" applyAlignment="0" applyProtection="0"/>
    <xf numFmtId="0" fontId="16" fillId="6" borderId="0" applyNumberFormat="0" applyBorder="0" applyAlignment="0" applyProtection="0"/>
    <xf numFmtId="166"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3" fontId="16" fillId="6" borderId="0" applyNumberFormat="0" applyBorder="0" applyAlignment="0" applyProtection="0"/>
    <xf numFmtId="172" fontId="16" fillId="6" borderId="0" applyNumberFormat="0" applyBorder="0" applyAlignment="0" applyProtection="0"/>
    <xf numFmtId="166" fontId="16" fillId="6" borderId="0" applyNumberFormat="0" applyBorder="0" applyAlignment="0" applyProtection="0"/>
    <xf numFmtId="172" fontId="16" fillId="23" borderId="0" applyNumberFormat="0" applyBorder="0" applyAlignment="0" applyProtection="0"/>
    <xf numFmtId="173"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73" fontId="16" fillId="23" borderId="0" applyNumberFormat="0" applyBorder="0" applyAlignment="0" applyProtection="0"/>
    <xf numFmtId="172" fontId="16" fillId="23" borderId="0" applyNumberFormat="0" applyBorder="0" applyAlignment="0" applyProtection="0"/>
    <xf numFmtId="0" fontId="16" fillId="7" borderId="0" applyNumberFormat="0" applyBorder="0" applyAlignment="0" applyProtection="0"/>
    <xf numFmtId="166" fontId="16" fillId="23" borderId="0" applyNumberFormat="0" applyBorder="0" applyAlignment="0" applyProtection="0"/>
    <xf numFmtId="183" fontId="109" fillId="0" borderId="0"/>
    <xf numFmtId="184" fontId="107" fillId="0" borderId="0"/>
    <xf numFmtId="185" fontId="34" fillId="0" borderId="0" applyFont="0" applyFill="0" applyBorder="0" applyAlignment="0" applyProtection="0"/>
    <xf numFmtId="185" fontId="34" fillId="0" borderId="0" applyFont="0" applyFill="0" applyBorder="0" applyAlignment="0" applyProtection="0"/>
    <xf numFmtId="185" fontId="105" fillId="0" borderId="0" applyFont="0" applyFill="0" applyBorder="0" applyAlignment="0" applyProtection="0"/>
    <xf numFmtId="186" fontId="104" fillId="0" borderId="0"/>
    <xf numFmtId="187" fontId="104" fillId="0" borderId="0"/>
    <xf numFmtId="188" fontId="34" fillId="0" borderId="0" applyFont="0" applyFill="0" applyBorder="0" applyAlignment="0" applyProtection="0"/>
    <xf numFmtId="188" fontId="34" fillId="0" borderId="0" applyFont="0" applyFill="0" applyBorder="0" applyAlignment="0" applyProtection="0"/>
    <xf numFmtId="188" fontId="105" fillId="0" borderId="0" applyFont="0" applyFill="0" applyBorder="0" applyAlignment="0" applyProtection="0"/>
    <xf numFmtId="0" fontId="16" fillId="8" borderId="0" applyNumberFormat="0" applyBorder="0" applyAlignment="0" applyProtection="0"/>
    <xf numFmtId="172" fontId="21" fillId="8" borderId="0" applyNumberFormat="0" applyBorder="0" applyAlignment="0" applyProtection="0"/>
    <xf numFmtId="172" fontId="21" fillId="8" borderId="0" applyNumberFormat="0" applyBorder="0" applyAlignment="0" applyProtection="0"/>
    <xf numFmtId="0" fontId="16" fillId="8" borderId="0" applyNumberFormat="0" applyBorder="0" applyAlignment="0" applyProtection="0"/>
    <xf numFmtId="0" fontId="21" fillId="8" borderId="0" applyNumberFormat="0" applyBorder="0" applyAlignment="0" applyProtection="0"/>
    <xf numFmtId="173" fontId="21" fillId="8" borderId="0" applyNumberFormat="0" applyBorder="0" applyAlignment="0" applyProtection="0"/>
    <xf numFmtId="0" fontId="21" fillId="8" borderId="0" applyNumberFormat="0" applyBorder="0" applyAlignment="0" applyProtection="0"/>
    <xf numFmtId="166" fontId="16" fillId="6"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16" fillId="20" borderId="0" applyNumberFormat="0" applyBorder="0" applyAlignment="0" applyProtection="0"/>
    <xf numFmtId="0" fontId="16" fillId="9" borderId="0" applyNumberFormat="0" applyBorder="0" applyAlignment="0" applyProtection="0"/>
    <xf numFmtId="172" fontId="21" fillId="9" borderId="0" applyNumberFormat="0" applyBorder="0" applyAlignment="0" applyProtection="0"/>
    <xf numFmtId="172" fontId="21" fillId="9" borderId="0" applyNumberFormat="0" applyBorder="0" applyAlignment="0" applyProtection="0"/>
    <xf numFmtId="0" fontId="16" fillId="9" borderId="0" applyNumberFormat="0" applyBorder="0" applyAlignment="0" applyProtection="0"/>
    <xf numFmtId="0" fontId="21" fillId="9" borderId="0" applyNumberFormat="0" applyBorder="0" applyAlignment="0" applyProtection="0"/>
    <xf numFmtId="173" fontId="21" fillId="9" borderId="0" applyNumberFormat="0" applyBorder="0" applyAlignment="0" applyProtection="0"/>
    <xf numFmtId="0" fontId="21" fillId="9" borderId="0" applyNumberFormat="0" applyBorder="0" applyAlignment="0" applyProtection="0"/>
    <xf numFmtId="166" fontId="16" fillId="9"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16" fillId="10" borderId="0" applyNumberFormat="0" applyBorder="0" applyAlignment="0" applyProtection="0"/>
    <xf numFmtId="172" fontId="21" fillId="10" borderId="0" applyNumberFormat="0" applyBorder="0" applyAlignment="0" applyProtection="0"/>
    <xf numFmtId="172" fontId="21" fillId="10" borderId="0" applyNumberFormat="0" applyBorder="0" applyAlignment="0" applyProtection="0"/>
    <xf numFmtId="0" fontId="16" fillId="10" borderId="0" applyNumberFormat="0" applyBorder="0" applyAlignment="0" applyProtection="0"/>
    <xf numFmtId="0" fontId="21" fillId="10" borderId="0" applyNumberFormat="0" applyBorder="0" applyAlignment="0" applyProtection="0"/>
    <xf numFmtId="173" fontId="21" fillId="10" borderId="0" applyNumberFormat="0" applyBorder="0" applyAlignment="0" applyProtection="0"/>
    <xf numFmtId="0" fontId="21" fillId="10" borderId="0" applyNumberFormat="0" applyBorder="0" applyAlignment="0" applyProtection="0"/>
    <xf numFmtId="166" fontId="16" fillId="22"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16" fillId="22" borderId="0" applyNumberFormat="0" applyBorder="0" applyAlignment="0" applyProtection="0"/>
    <xf numFmtId="0" fontId="16" fillId="5" borderId="0" applyNumberFormat="0" applyBorder="0" applyAlignment="0" applyProtection="0"/>
    <xf numFmtId="172" fontId="21" fillId="5" borderId="0" applyNumberFormat="0" applyBorder="0" applyAlignment="0" applyProtection="0"/>
    <xf numFmtId="172" fontId="21" fillId="5" borderId="0" applyNumberFormat="0" applyBorder="0" applyAlignment="0" applyProtection="0"/>
    <xf numFmtId="0" fontId="16" fillId="5" borderId="0" applyNumberFormat="0" applyBorder="0" applyAlignment="0" applyProtection="0"/>
    <xf numFmtId="0" fontId="21" fillId="5" borderId="0" applyNumberFormat="0" applyBorder="0" applyAlignment="0" applyProtection="0"/>
    <xf numFmtId="173" fontId="21" fillId="5" borderId="0" applyNumberFormat="0" applyBorder="0" applyAlignment="0" applyProtection="0"/>
    <xf numFmtId="0" fontId="21" fillId="5" borderId="0" applyNumberFormat="0" applyBorder="0" applyAlignment="0" applyProtection="0"/>
    <xf numFmtId="166" fontId="16" fillId="3"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16" fillId="20" borderId="0" applyNumberFormat="0" applyBorder="0" applyAlignment="0" applyProtection="0"/>
    <xf numFmtId="0" fontId="16" fillId="8" borderId="0" applyNumberFormat="0" applyBorder="0" applyAlignment="0" applyProtection="0"/>
    <xf numFmtId="172" fontId="21" fillId="8" borderId="0" applyNumberFormat="0" applyBorder="0" applyAlignment="0" applyProtection="0"/>
    <xf numFmtId="172" fontId="21" fillId="8" borderId="0" applyNumberFormat="0" applyBorder="0" applyAlignment="0" applyProtection="0"/>
    <xf numFmtId="0" fontId="16" fillId="8" borderId="0" applyNumberFormat="0" applyBorder="0" applyAlignment="0" applyProtection="0"/>
    <xf numFmtId="0" fontId="21" fillId="8" borderId="0" applyNumberFormat="0" applyBorder="0" applyAlignment="0" applyProtection="0"/>
    <xf numFmtId="173" fontId="21" fillId="8" borderId="0" applyNumberFormat="0" applyBorder="0" applyAlignment="0" applyProtection="0"/>
    <xf numFmtId="0" fontId="21" fillId="8" borderId="0" applyNumberFormat="0" applyBorder="0" applyAlignment="0" applyProtection="0"/>
    <xf numFmtId="166" fontId="16" fillId="6" borderId="0" applyNumberFormat="0" applyBorder="0" applyAlignment="0" applyProtection="0"/>
    <xf numFmtId="0" fontId="84" fillId="50" borderId="0" applyNumberFormat="0" applyBorder="0" applyAlignment="0" applyProtection="0"/>
    <xf numFmtId="0" fontId="84" fillId="50" borderId="0" applyNumberFormat="0" applyBorder="0" applyAlignment="0" applyProtection="0"/>
    <xf numFmtId="0" fontId="84" fillId="50" borderId="0" applyNumberFormat="0" applyBorder="0" applyAlignment="0" applyProtection="0"/>
    <xf numFmtId="0" fontId="16" fillId="11" borderId="0" applyNumberFormat="0" applyBorder="0" applyAlignment="0" applyProtection="0"/>
    <xf numFmtId="172" fontId="21" fillId="11" borderId="0" applyNumberFormat="0" applyBorder="0" applyAlignment="0" applyProtection="0"/>
    <xf numFmtId="172" fontId="21" fillId="11" borderId="0" applyNumberFormat="0" applyBorder="0" applyAlignment="0" applyProtection="0"/>
    <xf numFmtId="0" fontId="16" fillId="11" borderId="0" applyNumberFormat="0" applyBorder="0" applyAlignment="0" applyProtection="0"/>
    <xf numFmtId="0" fontId="21" fillId="11" borderId="0" applyNumberFormat="0" applyBorder="0" applyAlignment="0" applyProtection="0"/>
    <xf numFmtId="173" fontId="21" fillId="11" borderId="0" applyNumberFormat="0" applyBorder="0" applyAlignment="0" applyProtection="0"/>
    <xf numFmtId="0" fontId="21" fillId="11" borderId="0" applyNumberFormat="0" applyBorder="0" applyAlignment="0" applyProtection="0"/>
    <xf numFmtId="166" fontId="16" fillId="23"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16" fillId="7" borderId="0" applyNumberFormat="0" applyBorder="0" applyAlignment="0" applyProtection="0"/>
    <xf numFmtId="172" fontId="108" fillId="8" borderId="0" applyNumberFormat="0" applyBorder="0" applyAlignment="0" applyProtection="0"/>
    <xf numFmtId="173" fontId="108" fillId="8" borderId="0" applyNumberFormat="0" applyBorder="0" applyAlignment="0" applyProtection="0"/>
    <xf numFmtId="172" fontId="108" fillId="9" borderId="0" applyNumberFormat="0" applyBorder="0" applyAlignment="0" applyProtection="0"/>
    <xf numFmtId="173" fontId="108" fillId="9" borderId="0" applyNumberFormat="0" applyBorder="0" applyAlignment="0" applyProtection="0"/>
    <xf numFmtId="172" fontId="108" fillId="10" borderId="0" applyNumberFormat="0" applyBorder="0" applyAlignment="0" applyProtection="0"/>
    <xf numFmtId="173" fontId="108" fillId="10" borderId="0" applyNumberFormat="0" applyBorder="0" applyAlignment="0" applyProtection="0"/>
    <xf numFmtId="172" fontId="108" fillId="5" borderId="0" applyNumberFormat="0" applyBorder="0" applyAlignment="0" applyProtection="0"/>
    <xf numFmtId="173" fontId="108" fillId="5" borderId="0" applyNumberFormat="0" applyBorder="0" applyAlignment="0" applyProtection="0"/>
    <xf numFmtId="172" fontId="108" fillId="8" borderId="0" applyNumberFormat="0" applyBorder="0" applyAlignment="0" applyProtection="0"/>
    <xf numFmtId="173" fontId="108" fillId="8" borderId="0" applyNumberFormat="0" applyBorder="0" applyAlignment="0" applyProtection="0"/>
    <xf numFmtId="172" fontId="108" fillId="11" borderId="0" applyNumberFormat="0" applyBorder="0" applyAlignment="0" applyProtection="0"/>
    <xf numFmtId="173" fontId="108" fillId="11" borderId="0" applyNumberFormat="0" applyBorder="0" applyAlignment="0" applyProtection="0"/>
    <xf numFmtId="172" fontId="16" fillId="6" borderId="0" applyNumberFormat="0" applyBorder="0" applyAlignment="0" applyProtection="0"/>
    <xf numFmtId="173" fontId="16" fillId="6" borderId="0" applyNumberFormat="0" applyBorder="0" applyAlignment="0" applyProtection="0"/>
    <xf numFmtId="0" fontId="16" fillId="6" borderId="0" applyNumberFormat="0" applyBorder="0" applyAlignment="0" applyProtection="0"/>
    <xf numFmtId="166"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3" fontId="16" fillId="6" borderId="0" applyNumberFormat="0" applyBorder="0" applyAlignment="0" applyProtection="0"/>
    <xf numFmtId="172" fontId="16" fillId="6" borderId="0" applyNumberFormat="0" applyBorder="0" applyAlignment="0" applyProtection="0"/>
    <xf numFmtId="0" fontId="16" fillId="8" borderId="0" applyNumberFormat="0" applyBorder="0" applyAlignment="0" applyProtection="0"/>
    <xf numFmtId="166" fontId="16" fillId="6" borderId="0" applyNumberFormat="0" applyBorder="0" applyAlignment="0" applyProtection="0"/>
    <xf numFmtId="172" fontId="16" fillId="9" borderId="0" applyNumberFormat="0" applyBorder="0" applyAlignment="0" applyProtection="0"/>
    <xf numFmtId="173" fontId="16" fillId="9" borderId="0" applyNumberFormat="0" applyBorder="0" applyAlignment="0" applyProtection="0"/>
    <xf numFmtId="0" fontId="16" fillId="9" borderId="0" applyNumberFormat="0" applyBorder="0" applyAlignment="0" applyProtection="0"/>
    <xf numFmtId="166"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173" fontId="16" fillId="9" borderId="0" applyNumberFormat="0" applyBorder="0" applyAlignment="0" applyProtection="0"/>
    <xf numFmtId="172" fontId="16" fillId="9" borderId="0" applyNumberFormat="0" applyBorder="0" applyAlignment="0" applyProtection="0"/>
    <xf numFmtId="166" fontId="16" fillId="9" borderId="0" applyNumberFormat="0" applyBorder="0" applyAlignment="0" applyProtection="0"/>
    <xf numFmtId="172" fontId="16" fillId="22" borderId="0" applyNumberFormat="0" applyBorder="0" applyAlignment="0" applyProtection="0"/>
    <xf numFmtId="173"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73" fontId="16" fillId="22" borderId="0" applyNumberFormat="0" applyBorder="0" applyAlignment="0" applyProtection="0"/>
    <xf numFmtId="172" fontId="16" fillId="22" borderId="0" applyNumberFormat="0" applyBorder="0" applyAlignment="0" applyProtection="0"/>
    <xf numFmtId="0" fontId="16" fillId="10" borderId="0" applyNumberFormat="0" applyBorder="0" applyAlignment="0" applyProtection="0"/>
    <xf numFmtId="166" fontId="16" fillId="22" borderId="0" applyNumberFormat="0" applyBorder="0" applyAlignment="0" applyProtection="0"/>
    <xf numFmtId="172" fontId="16" fillId="3" borderId="0" applyNumberFormat="0" applyBorder="0" applyAlignment="0" applyProtection="0"/>
    <xf numFmtId="173" fontId="16" fillId="3" borderId="0" applyNumberFormat="0" applyBorder="0" applyAlignment="0" applyProtection="0"/>
    <xf numFmtId="0" fontId="16" fillId="3" borderId="0" applyNumberFormat="0" applyBorder="0" applyAlignment="0" applyProtection="0"/>
    <xf numFmtId="166"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73" fontId="16" fillId="3" borderId="0" applyNumberFormat="0" applyBorder="0" applyAlignment="0" applyProtection="0"/>
    <xf numFmtId="172" fontId="16" fillId="3" borderId="0" applyNumberFormat="0" applyBorder="0" applyAlignment="0" applyProtection="0"/>
    <xf numFmtId="0" fontId="16" fillId="5" borderId="0" applyNumberFormat="0" applyBorder="0" applyAlignment="0" applyProtection="0"/>
    <xf numFmtId="166" fontId="16" fillId="3" borderId="0" applyNumberFormat="0" applyBorder="0" applyAlignment="0" applyProtection="0"/>
    <xf numFmtId="172" fontId="16" fillId="6" borderId="0" applyNumberFormat="0" applyBorder="0" applyAlignment="0" applyProtection="0"/>
    <xf numFmtId="173" fontId="16" fillId="6" borderId="0" applyNumberFormat="0" applyBorder="0" applyAlignment="0" applyProtection="0"/>
    <xf numFmtId="0" fontId="16" fillId="6" borderId="0" applyNumberFormat="0" applyBorder="0" applyAlignment="0" applyProtection="0"/>
    <xf numFmtId="166"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3" fontId="16" fillId="6" borderId="0" applyNumberFormat="0" applyBorder="0" applyAlignment="0" applyProtection="0"/>
    <xf numFmtId="172" fontId="16" fillId="6" borderId="0" applyNumberFormat="0" applyBorder="0" applyAlignment="0" applyProtection="0"/>
    <xf numFmtId="0" fontId="16" fillId="8" borderId="0" applyNumberFormat="0" applyBorder="0" applyAlignment="0" applyProtection="0"/>
    <xf numFmtId="166" fontId="16" fillId="6" borderId="0" applyNumberFormat="0" applyBorder="0" applyAlignment="0" applyProtection="0"/>
    <xf numFmtId="172" fontId="16" fillId="23" borderId="0" applyNumberFormat="0" applyBorder="0" applyAlignment="0" applyProtection="0"/>
    <xf numFmtId="173"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73" fontId="16" fillId="23" borderId="0" applyNumberFormat="0" applyBorder="0" applyAlignment="0" applyProtection="0"/>
    <xf numFmtId="172" fontId="16" fillId="23" borderId="0" applyNumberFormat="0" applyBorder="0" applyAlignment="0" applyProtection="0"/>
    <xf numFmtId="0" fontId="16" fillId="11" borderId="0" applyNumberFormat="0" applyBorder="0" applyAlignment="0" applyProtection="0"/>
    <xf numFmtId="166" fontId="16" fillId="23" borderId="0" applyNumberFormat="0" applyBorder="0" applyAlignment="0" applyProtection="0"/>
    <xf numFmtId="189" fontId="104" fillId="0" borderId="0"/>
    <xf numFmtId="190" fontId="107" fillId="0" borderId="0"/>
    <xf numFmtId="191" fontId="105" fillId="0" borderId="0" applyFont="0" applyFill="0" applyBorder="0" applyAlignment="0" applyProtection="0"/>
    <xf numFmtId="0" fontId="110" fillId="12" borderId="0" applyNumberFormat="0" applyBorder="0" applyAlignment="0" applyProtection="0"/>
    <xf numFmtId="172" fontId="22" fillId="12" borderId="0" applyNumberFormat="0" applyBorder="0" applyAlignment="0" applyProtection="0"/>
    <xf numFmtId="172" fontId="22" fillId="12" borderId="0" applyNumberFormat="0" applyBorder="0" applyAlignment="0" applyProtection="0"/>
    <xf numFmtId="0" fontId="110" fillId="12" borderId="0" applyNumberFormat="0" applyBorder="0" applyAlignment="0" applyProtection="0"/>
    <xf numFmtId="0" fontId="22" fillId="12" borderId="0" applyNumberFormat="0" applyBorder="0" applyAlignment="0" applyProtection="0"/>
    <xf numFmtId="173" fontId="22" fillId="12" borderId="0" applyNumberFormat="0" applyBorder="0" applyAlignment="0" applyProtection="0"/>
    <xf numFmtId="0" fontId="22" fillId="12" borderId="0" applyNumberFormat="0" applyBorder="0" applyAlignment="0" applyProtection="0"/>
    <xf numFmtId="166" fontId="110" fillId="6" borderId="0" applyNumberFormat="0" applyBorder="0" applyAlignment="0" applyProtection="0"/>
    <xf numFmtId="0" fontId="110" fillId="14" borderId="0" applyNumberFormat="0" applyBorder="0" applyAlignment="0" applyProtection="0"/>
    <xf numFmtId="0" fontId="110"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0" fontId="110" fillId="9" borderId="0" applyNumberFormat="0" applyBorder="0" applyAlignment="0" applyProtection="0"/>
    <xf numFmtId="0" fontId="22" fillId="9" borderId="0" applyNumberFormat="0" applyBorder="0" applyAlignment="0" applyProtection="0"/>
    <xf numFmtId="173" fontId="22" fillId="9" borderId="0" applyNumberFormat="0" applyBorder="0" applyAlignment="0" applyProtection="0"/>
    <xf numFmtId="0" fontId="22" fillId="9" borderId="0" applyNumberFormat="0" applyBorder="0" applyAlignment="0" applyProtection="0"/>
    <xf numFmtId="166" fontId="110" fillId="19" borderId="0" applyNumberFormat="0" applyBorder="0" applyAlignment="0" applyProtection="0"/>
    <xf numFmtId="0" fontId="110" fillId="10" borderId="0" applyNumberFormat="0" applyBorder="0" applyAlignment="0" applyProtection="0"/>
    <xf numFmtId="172" fontId="22" fillId="10" borderId="0" applyNumberFormat="0" applyBorder="0" applyAlignment="0" applyProtection="0"/>
    <xf numFmtId="172" fontId="22" fillId="10" borderId="0" applyNumberFormat="0" applyBorder="0" applyAlignment="0" applyProtection="0"/>
    <xf numFmtId="0" fontId="110" fillId="10" borderId="0" applyNumberFormat="0" applyBorder="0" applyAlignment="0" applyProtection="0"/>
    <xf numFmtId="0" fontId="22" fillId="10" borderId="0" applyNumberFormat="0" applyBorder="0" applyAlignment="0" applyProtection="0"/>
    <xf numFmtId="173" fontId="22" fillId="10" borderId="0" applyNumberFormat="0" applyBorder="0" applyAlignment="0" applyProtection="0"/>
    <xf numFmtId="0" fontId="22" fillId="10" borderId="0" applyNumberFormat="0" applyBorder="0" applyAlignment="0" applyProtection="0"/>
    <xf numFmtId="166" fontId="110" fillId="11" borderId="0" applyNumberFormat="0" applyBorder="0" applyAlignment="0" applyProtection="0"/>
    <xf numFmtId="0" fontId="110" fillId="22" borderId="0" applyNumberFormat="0" applyBorder="0" applyAlignment="0" applyProtection="0"/>
    <xf numFmtId="0" fontId="110"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0" fontId="110" fillId="13" borderId="0" applyNumberFormat="0" applyBorder="0" applyAlignment="0" applyProtection="0"/>
    <xf numFmtId="0" fontId="22" fillId="13" borderId="0" applyNumberFormat="0" applyBorder="0" applyAlignment="0" applyProtection="0"/>
    <xf numFmtId="173" fontId="22" fillId="13" borderId="0" applyNumberFormat="0" applyBorder="0" applyAlignment="0" applyProtection="0"/>
    <xf numFmtId="0" fontId="22" fillId="13" borderId="0" applyNumberFormat="0" applyBorder="0" applyAlignment="0" applyProtection="0"/>
    <xf numFmtId="166" fontId="110" fillId="3" borderId="0" applyNumberFormat="0" applyBorder="0" applyAlignment="0" applyProtection="0"/>
    <xf numFmtId="0" fontId="110" fillId="20" borderId="0" applyNumberFormat="0" applyBorder="0" applyAlignment="0" applyProtection="0"/>
    <xf numFmtId="0" fontId="110" fillId="14" borderId="0" applyNumberFormat="0" applyBorder="0" applyAlignment="0" applyProtection="0"/>
    <xf numFmtId="172" fontId="22" fillId="14" borderId="0" applyNumberFormat="0" applyBorder="0" applyAlignment="0" applyProtection="0"/>
    <xf numFmtId="172" fontId="22" fillId="14" borderId="0" applyNumberFormat="0" applyBorder="0" applyAlignment="0" applyProtection="0"/>
    <xf numFmtId="0" fontId="110" fillId="14" borderId="0" applyNumberFormat="0" applyBorder="0" applyAlignment="0" applyProtection="0"/>
    <xf numFmtId="0" fontId="22" fillId="14" borderId="0" applyNumberFormat="0" applyBorder="0" applyAlignment="0" applyProtection="0"/>
    <xf numFmtId="173" fontId="22" fillId="14" borderId="0" applyNumberFormat="0" applyBorder="0" applyAlignment="0" applyProtection="0"/>
    <xf numFmtId="0" fontId="22" fillId="14" borderId="0" applyNumberFormat="0" applyBorder="0" applyAlignment="0" applyProtection="0"/>
    <xf numFmtId="166" fontId="110" fillId="6" borderId="0" applyNumberFormat="0" applyBorder="0" applyAlignment="0" applyProtection="0"/>
    <xf numFmtId="0" fontId="110" fillId="15" borderId="0" applyNumberFormat="0" applyBorder="0" applyAlignment="0" applyProtection="0"/>
    <xf numFmtId="172" fontId="22" fillId="15" borderId="0" applyNumberFormat="0" applyBorder="0" applyAlignment="0" applyProtection="0"/>
    <xf numFmtId="172" fontId="22" fillId="15" borderId="0" applyNumberFormat="0" applyBorder="0" applyAlignment="0" applyProtection="0"/>
    <xf numFmtId="0" fontId="110" fillId="15" borderId="0" applyNumberFormat="0" applyBorder="0" applyAlignment="0" applyProtection="0"/>
    <xf numFmtId="0" fontId="22" fillId="15" borderId="0" applyNumberFormat="0" applyBorder="0" applyAlignment="0" applyProtection="0"/>
    <xf numFmtId="173" fontId="22" fillId="15" borderId="0" applyNumberFormat="0" applyBorder="0" applyAlignment="0" applyProtection="0"/>
    <xf numFmtId="0" fontId="22" fillId="15" borderId="0" applyNumberFormat="0" applyBorder="0" applyAlignment="0" applyProtection="0"/>
    <xf numFmtId="166" fontId="110" fillId="9" borderId="0" applyNumberFormat="0" applyBorder="0" applyAlignment="0" applyProtection="0"/>
    <xf numFmtId="0" fontId="110" fillId="7" borderId="0" applyNumberFormat="0" applyBorder="0" applyAlignment="0" applyProtection="0"/>
    <xf numFmtId="172" fontId="111" fillId="12" borderId="0" applyNumberFormat="0" applyBorder="0" applyAlignment="0" applyProtection="0"/>
    <xf numFmtId="173" fontId="111" fillId="12" borderId="0" applyNumberFormat="0" applyBorder="0" applyAlignment="0" applyProtection="0"/>
    <xf numFmtId="172" fontId="111" fillId="9" borderId="0" applyNumberFormat="0" applyBorder="0" applyAlignment="0" applyProtection="0"/>
    <xf numFmtId="173" fontId="111" fillId="9" borderId="0" applyNumberFormat="0" applyBorder="0" applyAlignment="0" applyProtection="0"/>
    <xf numFmtId="172" fontId="111" fillId="10" borderId="0" applyNumberFormat="0" applyBorder="0" applyAlignment="0" applyProtection="0"/>
    <xf numFmtId="173" fontId="111" fillId="10" borderId="0" applyNumberFormat="0" applyBorder="0" applyAlignment="0" applyProtection="0"/>
    <xf numFmtId="172" fontId="111" fillId="13" borderId="0" applyNumberFormat="0" applyBorder="0" applyAlignment="0" applyProtection="0"/>
    <xf numFmtId="173" fontId="111" fillId="13" borderId="0" applyNumberFormat="0" applyBorder="0" applyAlignment="0" applyProtection="0"/>
    <xf numFmtId="172" fontId="111" fillId="14" borderId="0" applyNumberFormat="0" applyBorder="0" applyAlignment="0" applyProtection="0"/>
    <xf numFmtId="173" fontId="111" fillId="14" borderId="0" applyNumberFormat="0" applyBorder="0" applyAlignment="0" applyProtection="0"/>
    <xf numFmtId="172" fontId="111" fillId="15" borderId="0" applyNumberFormat="0" applyBorder="0" applyAlignment="0" applyProtection="0"/>
    <xf numFmtId="173" fontId="111" fillId="15" borderId="0" applyNumberFormat="0" applyBorder="0" applyAlignment="0" applyProtection="0"/>
    <xf numFmtId="172" fontId="110" fillId="6" borderId="0" applyNumberFormat="0" applyBorder="0" applyAlignment="0" applyProtection="0"/>
    <xf numFmtId="173" fontId="110" fillId="6" borderId="0" applyNumberFormat="0" applyBorder="0" applyAlignment="0" applyProtection="0"/>
    <xf numFmtId="0" fontId="110" fillId="6" borderId="0" applyNumberFormat="0" applyBorder="0" applyAlignment="0" applyProtection="0"/>
    <xf numFmtId="166" fontId="110" fillId="6" borderId="0" applyNumberFormat="0" applyBorder="0" applyAlignment="0" applyProtection="0"/>
    <xf numFmtId="0" fontId="110" fillId="6" borderId="0" applyNumberFormat="0" applyBorder="0" applyAlignment="0" applyProtection="0"/>
    <xf numFmtId="0" fontId="110" fillId="6" borderId="0" applyNumberFormat="0" applyBorder="0" applyAlignment="0" applyProtection="0"/>
    <xf numFmtId="173" fontId="110" fillId="6" borderId="0" applyNumberFormat="0" applyBorder="0" applyAlignment="0" applyProtection="0"/>
    <xf numFmtId="172" fontId="110" fillId="6" borderId="0" applyNumberFormat="0" applyBorder="0" applyAlignment="0" applyProtection="0"/>
    <xf numFmtId="0" fontId="110" fillId="12" borderId="0" applyNumberFormat="0" applyBorder="0" applyAlignment="0" applyProtection="0"/>
    <xf numFmtId="166" fontId="110" fillId="6" borderId="0" applyNumberFormat="0" applyBorder="0" applyAlignment="0" applyProtection="0"/>
    <xf numFmtId="172" fontId="110" fillId="19" borderId="0" applyNumberFormat="0" applyBorder="0" applyAlignment="0" applyProtection="0"/>
    <xf numFmtId="173" fontId="110" fillId="19" borderId="0" applyNumberFormat="0" applyBorder="0" applyAlignment="0" applyProtection="0"/>
    <xf numFmtId="0" fontId="110" fillId="19" borderId="0" applyNumberFormat="0" applyBorder="0" applyAlignment="0" applyProtection="0"/>
    <xf numFmtId="166"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173" fontId="110" fillId="19" borderId="0" applyNumberFormat="0" applyBorder="0" applyAlignment="0" applyProtection="0"/>
    <xf numFmtId="172" fontId="110" fillId="19" borderId="0" applyNumberFormat="0" applyBorder="0" applyAlignment="0" applyProtection="0"/>
    <xf numFmtId="0" fontId="110" fillId="9" borderId="0" applyNumberFormat="0" applyBorder="0" applyAlignment="0" applyProtection="0"/>
    <xf numFmtId="166" fontId="110" fillId="19" borderId="0" applyNumberFormat="0" applyBorder="0" applyAlignment="0" applyProtection="0"/>
    <xf numFmtId="172" fontId="110" fillId="11" borderId="0" applyNumberFormat="0" applyBorder="0" applyAlignment="0" applyProtection="0"/>
    <xf numFmtId="173" fontId="110" fillId="11" borderId="0" applyNumberFormat="0" applyBorder="0" applyAlignment="0" applyProtection="0"/>
    <xf numFmtId="0" fontId="110" fillId="11" borderId="0" applyNumberFormat="0" applyBorder="0" applyAlignment="0" applyProtection="0"/>
    <xf numFmtId="166" fontId="110" fillId="11" borderId="0" applyNumberFormat="0" applyBorder="0" applyAlignment="0" applyProtection="0"/>
    <xf numFmtId="0" fontId="110" fillId="11" borderId="0" applyNumberFormat="0" applyBorder="0" applyAlignment="0" applyProtection="0"/>
    <xf numFmtId="0" fontId="110" fillId="11" borderId="0" applyNumberFormat="0" applyBorder="0" applyAlignment="0" applyProtection="0"/>
    <xf numFmtId="173" fontId="110" fillId="11" borderId="0" applyNumberFormat="0" applyBorder="0" applyAlignment="0" applyProtection="0"/>
    <xf numFmtId="172" fontId="110" fillId="11" borderId="0" applyNumberFormat="0" applyBorder="0" applyAlignment="0" applyProtection="0"/>
    <xf numFmtId="0" fontId="110" fillId="10" borderId="0" applyNumberFormat="0" applyBorder="0" applyAlignment="0" applyProtection="0"/>
    <xf numFmtId="166" fontId="110" fillId="11" borderId="0" applyNumberFormat="0" applyBorder="0" applyAlignment="0" applyProtection="0"/>
    <xf numFmtId="172" fontId="110" fillId="3" borderId="0" applyNumberFormat="0" applyBorder="0" applyAlignment="0" applyProtection="0"/>
    <xf numFmtId="173" fontId="110" fillId="3" borderId="0" applyNumberFormat="0" applyBorder="0" applyAlignment="0" applyProtection="0"/>
    <xf numFmtId="0" fontId="110" fillId="3" borderId="0" applyNumberFormat="0" applyBorder="0" applyAlignment="0" applyProtection="0"/>
    <xf numFmtId="166" fontId="110" fillId="3" borderId="0" applyNumberFormat="0" applyBorder="0" applyAlignment="0" applyProtection="0"/>
    <xf numFmtId="0" fontId="110" fillId="3" borderId="0" applyNumberFormat="0" applyBorder="0" applyAlignment="0" applyProtection="0"/>
    <xf numFmtId="0" fontId="110" fillId="3" borderId="0" applyNumberFormat="0" applyBorder="0" applyAlignment="0" applyProtection="0"/>
    <xf numFmtId="173" fontId="110" fillId="3" borderId="0" applyNumberFormat="0" applyBorder="0" applyAlignment="0" applyProtection="0"/>
    <xf numFmtId="172" fontId="110" fillId="3" borderId="0" applyNumberFormat="0" applyBorder="0" applyAlignment="0" applyProtection="0"/>
    <xf numFmtId="0" fontId="110" fillId="13" borderId="0" applyNumberFormat="0" applyBorder="0" applyAlignment="0" applyProtection="0"/>
    <xf numFmtId="166" fontId="110" fillId="3" borderId="0" applyNumberFormat="0" applyBorder="0" applyAlignment="0" applyProtection="0"/>
    <xf numFmtId="172" fontId="110" fillId="6" borderId="0" applyNumberFormat="0" applyBorder="0" applyAlignment="0" applyProtection="0"/>
    <xf numFmtId="173" fontId="110" fillId="6" borderId="0" applyNumberFormat="0" applyBorder="0" applyAlignment="0" applyProtection="0"/>
    <xf numFmtId="0" fontId="110" fillId="6" borderId="0" applyNumberFormat="0" applyBorder="0" applyAlignment="0" applyProtection="0"/>
    <xf numFmtId="166" fontId="110" fillId="6" borderId="0" applyNumberFormat="0" applyBorder="0" applyAlignment="0" applyProtection="0"/>
    <xf numFmtId="0" fontId="110" fillId="6" borderId="0" applyNumberFormat="0" applyBorder="0" applyAlignment="0" applyProtection="0"/>
    <xf numFmtId="0" fontId="110" fillId="6" borderId="0" applyNumberFormat="0" applyBorder="0" applyAlignment="0" applyProtection="0"/>
    <xf numFmtId="173" fontId="110" fillId="6" borderId="0" applyNumberFormat="0" applyBorder="0" applyAlignment="0" applyProtection="0"/>
    <xf numFmtId="172" fontId="110" fillId="6" borderId="0" applyNumberFormat="0" applyBorder="0" applyAlignment="0" applyProtection="0"/>
    <xf numFmtId="0" fontId="110" fillId="14" borderId="0" applyNumberFormat="0" applyBorder="0" applyAlignment="0" applyProtection="0"/>
    <xf numFmtId="166" fontId="110" fillId="6" borderId="0" applyNumberFormat="0" applyBorder="0" applyAlignment="0" applyProtection="0"/>
    <xf numFmtId="172" fontId="110" fillId="9" borderId="0" applyNumberFormat="0" applyBorder="0" applyAlignment="0" applyProtection="0"/>
    <xf numFmtId="173" fontId="110" fillId="9" borderId="0" applyNumberFormat="0" applyBorder="0" applyAlignment="0" applyProtection="0"/>
    <xf numFmtId="0" fontId="110" fillId="9" borderId="0" applyNumberFormat="0" applyBorder="0" applyAlignment="0" applyProtection="0"/>
    <xf numFmtId="166"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173" fontId="110" fillId="9" borderId="0" applyNumberFormat="0" applyBorder="0" applyAlignment="0" applyProtection="0"/>
    <xf numFmtId="172" fontId="110" fillId="9" borderId="0" applyNumberFormat="0" applyBorder="0" applyAlignment="0" applyProtection="0"/>
    <xf numFmtId="0" fontId="110" fillId="15" borderId="0" applyNumberFormat="0" applyBorder="0" applyAlignment="0" applyProtection="0"/>
    <xf numFmtId="166" fontId="110" fillId="9" borderId="0" applyNumberFormat="0" applyBorder="0" applyAlignment="0" applyProtection="0"/>
    <xf numFmtId="192" fontId="104" fillId="0" borderId="0">
      <alignment horizontal="center"/>
    </xf>
    <xf numFmtId="193" fontId="104" fillId="0" borderId="0">
      <alignment horizontal="center"/>
    </xf>
    <xf numFmtId="194" fontId="104" fillId="0" borderId="0">
      <alignment horizontal="center"/>
    </xf>
    <xf numFmtId="195" fontId="104" fillId="0" borderId="0">
      <alignment horizontal="center"/>
    </xf>
    <xf numFmtId="196" fontId="104" fillId="0" borderId="0">
      <alignment horizontal="center"/>
    </xf>
    <xf numFmtId="172" fontId="21" fillId="55" borderId="0" applyNumberFormat="0" applyBorder="0" applyAlignment="0" applyProtection="0"/>
    <xf numFmtId="172" fontId="21" fillId="55" borderId="0" applyNumberFormat="0" applyBorder="0" applyAlignment="0" applyProtection="0"/>
    <xf numFmtId="173" fontId="21" fillId="55" borderId="0" applyNumberFormat="0" applyBorder="0" applyAlignment="0" applyProtection="0"/>
    <xf numFmtId="0" fontId="21" fillId="55" borderId="0" applyNumberFormat="0" applyBorder="0" applyAlignment="0" applyProtection="0"/>
    <xf numFmtId="172" fontId="21" fillId="55" borderId="0" applyNumberFormat="0" applyBorder="0" applyAlignment="0" applyProtection="0"/>
    <xf numFmtId="0" fontId="21" fillId="55" borderId="0" applyNumberFormat="0" applyBorder="0" applyAlignment="0" applyProtection="0"/>
    <xf numFmtId="172" fontId="21" fillId="55" borderId="0" applyNumberFormat="0" applyBorder="0" applyAlignment="0" applyProtection="0"/>
    <xf numFmtId="173" fontId="21" fillId="55" borderId="0" applyNumberFormat="0" applyBorder="0" applyAlignment="0" applyProtection="0"/>
    <xf numFmtId="0" fontId="21" fillId="55" borderId="0" applyNumberFormat="0" applyBorder="0" applyAlignment="0" applyProtection="0"/>
    <xf numFmtId="166" fontId="21" fillId="55" borderId="0" applyNumberFormat="0" applyBorder="0" applyAlignment="0" applyProtection="0"/>
    <xf numFmtId="0" fontId="21" fillId="55" borderId="0" applyNumberFormat="0" applyBorder="0" applyAlignment="0" applyProtection="0"/>
    <xf numFmtId="173" fontId="21" fillId="55" borderId="0" applyNumberFormat="0" applyBorder="0" applyAlignment="0" applyProtection="0"/>
    <xf numFmtId="0" fontId="21" fillId="55" borderId="0" applyNumberFormat="0" applyBorder="0" applyAlignment="0" applyProtection="0"/>
    <xf numFmtId="172" fontId="21" fillId="55" borderId="0" applyNumberFormat="0" applyBorder="0" applyAlignment="0" applyProtection="0"/>
    <xf numFmtId="0" fontId="21" fillId="55" borderId="0" applyNumberFormat="0" applyBorder="0" applyAlignment="0" applyProtection="0"/>
    <xf numFmtId="166" fontId="21" fillId="55" borderId="0" applyNumberFormat="0" applyBorder="0" applyAlignment="0" applyProtection="0"/>
    <xf numFmtId="172" fontId="21" fillId="56" borderId="0" applyNumberFormat="0" applyBorder="0" applyAlignment="0" applyProtection="0"/>
    <xf numFmtId="172" fontId="21" fillId="56" borderId="0" applyNumberFormat="0" applyBorder="0" applyAlignment="0" applyProtection="0"/>
    <xf numFmtId="173" fontId="21" fillId="56" borderId="0" applyNumberFormat="0" applyBorder="0" applyAlignment="0" applyProtection="0"/>
    <xf numFmtId="0" fontId="21" fillId="56" borderId="0" applyNumberFormat="0" applyBorder="0" applyAlignment="0" applyProtection="0"/>
    <xf numFmtId="172" fontId="21" fillId="56" borderId="0" applyNumberFormat="0" applyBorder="0" applyAlignment="0" applyProtection="0"/>
    <xf numFmtId="0" fontId="21" fillId="56" borderId="0" applyNumberFormat="0" applyBorder="0" applyAlignment="0" applyProtection="0"/>
    <xf numFmtId="172" fontId="21" fillId="56" borderId="0" applyNumberFormat="0" applyBorder="0" applyAlignment="0" applyProtection="0"/>
    <xf numFmtId="173" fontId="21" fillId="56" borderId="0" applyNumberFormat="0" applyBorder="0" applyAlignment="0" applyProtection="0"/>
    <xf numFmtId="0" fontId="21" fillId="56" borderId="0" applyNumberFormat="0" applyBorder="0" applyAlignment="0" applyProtection="0"/>
    <xf numFmtId="166" fontId="21" fillId="56" borderId="0" applyNumberFormat="0" applyBorder="0" applyAlignment="0" applyProtection="0"/>
    <xf numFmtId="0" fontId="21" fillId="56" borderId="0" applyNumberFormat="0" applyBorder="0" applyAlignment="0" applyProtection="0"/>
    <xf numFmtId="173" fontId="21" fillId="56" borderId="0" applyNumberFormat="0" applyBorder="0" applyAlignment="0" applyProtection="0"/>
    <xf numFmtId="0" fontId="21" fillId="56" borderId="0" applyNumberFormat="0" applyBorder="0" applyAlignment="0" applyProtection="0"/>
    <xf numFmtId="172" fontId="21" fillId="56" borderId="0" applyNumberFormat="0" applyBorder="0" applyAlignment="0" applyProtection="0"/>
    <xf numFmtId="0" fontId="21" fillId="56" borderId="0" applyNumberFormat="0" applyBorder="0" applyAlignment="0" applyProtection="0"/>
    <xf numFmtId="166" fontId="21" fillId="56" borderId="0" applyNumberFormat="0" applyBorder="0" applyAlignment="0" applyProtection="0"/>
    <xf numFmtId="172" fontId="22" fillId="57" borderId="0" applyNumberFormat="0" applyBorder="0" applyAlignment="0" applyProtection="0"/>
    <xf numFmtId="172" fontId="22" fillId="57" borderId="0" applyNumberFormat="0" applyBorder="0" applyAlignment="0" applyProtection="0"/>
    <xf numFmtId="173" fontId="22" fillId="57" borderId="0" applyNumberFormat="0" applyBorder="0" applyAlignment="0" applyProtection="0"/>
    <xf numFmtId="0" fontId="22" fillId="57" borderId="0" applyNumberFormat="0" applyBorder="0" applyAlignment="0" applyProtection="0"/>
    <xf numFmtId="166" fontId="22" fillId="57" borderId="0" applyNumberFormat="0" applyBorder="0" applyAlignment="0" applyProtection="0"/>
    <xf numFmtId="0" fontId="22" fillId="57" borderId="0" applyNumberFormat="0" applyBorder="0" applyAlignment="0" applyProtection="0"/>
    <xf numFmtId="173" fontId="22" fillId="57" borderId="0" applyNumberFormat="0" applyBorder="0" applyAlignment="0" applyProtection="0"/>
    <xf numFmtId="0" fontId="22" fillId="57" borderId="0" applyNumberFormat="0" applyBorder="0" applyAlignment="0" applyProtection="0"/>
    <xf numFmtId="172" fontId="22" fillId="57" borderId="0" applyNumberFormat="0" applyBorder="0" applyAlignment="0" applyProtection="0"/>
    <xf numFmtId="0" fontId="22" fillId="57" borderId="0" applyNumberFormat="0" applyBorder="0" applyAlignment="0" applyProtection="0"/>
    <xf numFmtId="166" fontId="22" fillId="57"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166" fontId="110" fillId="58"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172" fontId="22" fillId="16" borderId="0" applyNumberFormat="0" applyBorder="0" applyAlignment="0" applyProtection="0"/>
    <xf numFmtId="172" fontId="22" fillId="16" borderId="0" applyNumberFormat="0" applyBorder="0" applyAlignment="0" applyProtection="0"/>
    <xf numFmtId="0" fontId="110" fillId="16" borderId="0" applyNumberFormat="0" applyBorder="0" applyAlignment="0" applyProtection="0"/>
    <xf numFmtId="0" fontId="22" fillId="16" borderId="0" applyNumberFormat="0" applyBorder="0" applyAlignment="0" applyProtection="0"/>
    <xf numFmtId="173" fontId="22" fillId="16" borderId="0" applyNumberFormat="0" applyBorder="0" applyAlignment="0" applyProtection="0"/>
    <xf numFmtId="0" fontId="22"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172" fontId="21" fillId="59" borderId="0" applyNumberFormat="0" applyBorder="0" applyAlignment="0" applyProtection="0"/>
    <xf numFmtId="172" fontId="21" fillId="59" borderId="0" applyNumberFormat="0" applyBorder="0" applyAlignment="0" applyProtection="0"/>
    <xf numFmtId="173" fontId="21" fillId="59" borderId="0" applyNumberFormat="0" applyBorder="0" applyAlignment="0" applyProtection="0"/>
    <xf numFmtId="0" fontId="21" fillId="59" borderId="0" applyNumberFormat="0" applyBorder="0" applyAlignment="0" applyProtection="0"/>
    <xf numFmtId="172" fontId="21" fillId="59" borderId="0" applyNumberFormat="0" applyBorder="0" applyAlignment="0" applyProtection="0"/>
    <xf numFmtId="0" fontId="21" fillId="59" borderId="0" applyNumberFormat="0" applyBorder="0" applyAlignment="0" applyProtection="0"/>
    <xf numFmtId="172" fontId="21" fillId="59" borderId="0" applyNumberFormat="0" applyBorder="0" applyAlignment="0" applyProtection="0"/>
    <xf numFmtId="173" fontId="21" fillId="59" borderId="0" applyNumberFormat="0" applyBorder="0" applyAlignment="0" applyProtection="0"/>
    <xf numFmtId="0" fontId="21" fillId="59" borderId="0" applyNumberFormat="0" applyBorder="0" applyAlignment="0" applyProtection="0"/>
    <xf numFmtId="166" fontId="21" fillId="59" borderId="0" applyNumberFormat="0" applyBorder="0" applyAlignment="0" applyProtection="0"/>
    <xf numFmtId="0" fontId="21" fillId="59" borderId="0" applyNumberFormat="0" applyBorder="0" applyAlignment="0" applyProtection="0"/>
    <xf numFmtId="173" fontId="21" fillId="59" borderId="0" applyNumberFormat="0" applyBorder="0" applyAlignment="0" applyProtection="0"/>
    <xf numFmtId="0" fontId="21" fillId="59" borderId="0" applyNumberFormat="0" applyBorder="0" applyAlignment="0" applyProtection="0"/>
    <xf numFmtId="172" fontId="21" fillId="59" borderId="0" applyNumberFormat="0" applyBorder="0" applyAlignment="0" applyProtection="0"/>
    <xf numFmtId="0" fontId="21" fillId="59" borderId="0" applyNumberFormat="0" applyBorder="0" applyAlignment="0" applyProtection="0"/>
    <xf numFmtId="166" fontId="21" fillId="59" borderId="0" applyNumberFormat="0" applyBorder="0" applyAlignment="0" applyProtection="0"/>
    <xf numFmtId="172" fontId="21" fillId="60" borderId="0" applyNumberFormat="0" applyBorder="0" applyAlignment="0" applyProtection="0"/>
    <xf numFmtId="172" fontId="21" fillId="60" borderId="0" applyNumberFormat="0" applyBorder="0" applyAlignment="0" applyProtection="0"/>
    <xf numFmtId="173" fontId="21" fillId="60" borderId="0" applyNumberFormat="0" applyBorder="0" applyAlignment="0" applyProtection="0"/>
    <xf numFmtId="0" fontId="21" fillId="60" borderId="0" applyNumberFormat="0" applyBorder="0" applyAlignment="0" applyProtection="0"/>
    <xf numFmtId="172" fontId="21" fillId="60" borderId="0" applyNumberFormat="0" applyBorder="0" applyAlignment="0" applyProtection="0"/>
    <xf numFmtId="0" fontId="21" fillId="60" borderId="0" applyNumberFormat="0" applyBorder="0" applyAlignment="0" applyProtection="0"/>
    <xf numFmtId="172" fontId="21" fillId="60" borderId="0" applyNumberFormat="0" applyBorder="0" applyAlignment="0" applyProtection="0"/>
    <xf numFmtId="173" fontId="21" fillId="60" borderId="0" applyNumberFormat="0" applyBorder="0" applyAlignment="0" applyProtection="0"/>
    <xf numFmtId="0" fontId="21" fillId="60" borderId="0" applyNumberFormat="0" applyBorder="0" applyAlignment="0" applyProtection="0"/>
    <xf numFmtId="166" fontId="21" fillId="60" borderId="0" applyNumberFormat="0" applyBorder="0" applyAlignment="0" applyProtection="0"/>
    <xf numFmtId="0" fontId="21" fillId="60" borderId="0" applyNumberFormat="0" applyBorder="0" applyAlignment="0" applyProtection="0"/>
    <xf numFmtId="173" fontId="21" fillId="60" borderId="0" applyNumberFormat="0" applyBorder="0" applyAlignment="0" applyProtection="0"/>
    <xf numFmtId="0" fontId="21" fillId="60" borderId="0" applyNumberFormat="0" applyBorder="0" applyAlignment="0" applyProtection="0"/>
    <xf numFmtId="172" fontId="21" fillId="60" borderId="0" applyNumberFormat="0" applyBorder="0" applyAlignment="0" applyProtection="0"/>
    <xf numFmtId="0" fontId="21" fillId="60" borderId="0" applyNumberFormat="0" applyBorder="0" applyAlignment="0" applyProtection="0"/>
    <xf numFmtId="166" fontId="21" fillId="60" borderId="0" applyNumberFormat="0" applyBorder="0" applyAlignment="0" applyProtection="0"/>
    <xf numFmtId="172" fontId="22" fillId="61" borderId="0" applyNumberFormat="0" applyBorder="0" applyAlignment="0" applyProtection="0"/>
    <xf numFmtId="172" fontId="22" fillId="61" borderId="0" applyNumberFormat="0" applyBorder="0" applyAlignment="0" applyProtection="0"/>
    <xf numFmtId="173" fontId="22" fillId="61" borderId="0" applyNumberFormat="0" applyBorder="0" applyAlignment="0" applyProtection="0"/>
    <xf numFmtId="0" fontId="22" fillId="61" borderId="0" applyNumberFormat="0" applyBorder="0" applyAlignment="0" applyProtection="0"/>
    <xf numFmtId="166" fontId="22" fillId="61" borderId="0" applyNumberFormat="0" applyBorder="0" applyAlignment="0" applyProtection="0"/>
    <xf numFmtId="0" fontId="22" fillId="61" borderId="0" applyNumberFormat="0" applyBorder="0" applyAlignment="0" applyProtection="0"/>
    <xf numFmtId="173" fontId="22" fillId="61" borderId="0" applyNumberFormat="0" applyBorder="0" applyAlignment="0" applyProtection="0"/>
    <xf numFmtId="0" fontId="22" fillId="61" borderId="0" applyNumberFormat="0" applyBorder="0" applyAlignment="0" applyProtection="0"/>
    <xf numFmtId="172" fontId="22" fillId="61" borderId="0" applyNumberFormat="0" applyBorder="0" applyAlignment="0" applyProtection="0"/>
    <xf numFmtId="0" fontId="22" fillId="61" borderId="0" applyNumberFormat="0" applyBorder="0" applyAlignment="0" applyProtection="0"/>
    <xf numFmtId="166" fontId="22" fillId="61"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166" fontId="110" fillId="19"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0" fontId="110" fillId="17" borderId="0" applyNumberFormat="0" applyBorder="0" applyAlignment="0" applyProtection="0"/>
    <xf numFmtId="0" fontId="22" fillId="17" borderId="0" applyNumberFormat="0" applyBorder="0" applyAlignment="0" applyProtection="0"/>
    <xf numFmtId="173" fontId="22" fillId="17" borderId="0" applyNumberFormat="0" applyBorder="0" applyAlignment="0" applyProtection="0"/>
    <xf numFmtId="0" fontId="22"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172" fontId="21" fillId="62" borderId="0" applyNumberFormat="0" applyBorder="0" applyAlignment="0" applyProtection="0"/>
    <xf numFmtId="172" fontId="21" fillId="62" borderId="0" applyNumberFormat="0" applyBorder="0" applyAlignment="0" applyProtection="0"/>
    <xf numFmtId="173" fontId="21" fillId="62" borderId="0" applyNumberFormat="0" applyBorder="0" applyAlignment="0" applyProtection="0"/>
    <xf numFmtId="0" fontId="21" fillId="62" borderId="0" applyNumberFormat="0" applyBorder="0" applyAlignment="0" applyProtection="0"/>
    <xf numFmtId="172" fontId="21" fillId="62" borderId="0" applyNumberFormat="0" applyBorder="0" applyAlignment="0" applyProtection="0"/>
    <xf numFmtId="0" fontId="21" fillId="62" borderId="0" applyNumberFormat="0" applyBorder="0" applyAlignment="0" applyProtection="0"/>
    <xf numFmtId="172" fontId="21" fillId="62" borderId="0" applyNumberFormat="0" applyBorder="0" applyAlignment="0" applyProtection="0"/>
    <xf numFmtId="173" fontId="21" fillId="62" borderId="0" applyNumberFormat="0" applyBorder="0" applyAlignment="0" applyProtection="0"/>
    <xf numFmtId="0" fontId="21" fillId="62" borderId="0" applyNumberFormat="0" applyBorder="0" applyAlignment="0" applyProtection="0"/>
    <xf numFmtId="166" fontId="21" fillId="62" borderId="0" applyNumberFormat="0" applyBorder="0" applyAlignment="0" applyProtection="0"/>
    <xf numFmtId="0" fontId="21" fillId="62" borderId="0" applyNumberFormat="0" applyBorder="0" applyAlignment="0" applyProtection="0"/>
    <xf numFmtId="173" fontId="21" fillId="62" borderId="0" applyNumberFormat="0" applyBorder="0" applyAlignment="0" applyProtection="0"/>
    <xf numFmtId="0" fontId="21" fillId="62" borderId="0" applyNumberFormat="0" applyBorder="0" applyAlignment="0" applyProtection="0"/>
    <xf numFmtId="172" fontId="21" fillId="62" borderId="0" applyNumberFormat="0" applyBorder="0" applyAlignment="0" applyProtection="0"/>
    <xf numFmtId="0" fontId="21" fillId="62" borderId="0" applyNumberFormat="0" applyBorder="0" applyAlignment="0" applyProtection="0"/>
    <xf numFmtId="166" fontId="21" fillId="62" borderId="0" applyNumberFormat="0" applyBorder="0" applyAlignment="0" applyProtection="0"/>
    <xf numFmtId="172" fontId="21" fillId="63" borderId="0" applyNumberFormat="0" applyBorder="0" applyAlignment="0" applyProtection="0"/>
    <xf numFmtId="172" fontId="21" fillId="63" borderId="0" applyNumberFormat="0" applyBorder="0" applyAlignment="0" applyProtection="0"/>
    <xf numFmtId="173" fontId="21" fillId="63" borderId="0" applyNumberFormat="0" applyBorder="0" applyAlignment="0" applyProtection="0"/>
    <xf numFmtId="0" fontId="21" fillId="63" borderId="0" applyNumberFormat="0" applyBorder="0" applyAlignment="0" applyProtection="0"/>
    <xf numFmtId="172" fontId="21" fillId="63" borderId="0" applyNumberFormat="0" applyBorder="0" applyAlignment="0" applyProtection="0"/>
    <xf numFmtId="0" fontId="21" fillId="63" borderId="0" applyNumberFormat="0" applyBorder="0" applyAlignment="0" applyProtection="0"/>
    <xf numFmtId="172" fontId="21" fillId="63" borderId="0" applyNumberFormat="0" applyBorder="0" applyAlignment="0" applyProtection="0"/>
    <xf numFmtId="173" fontId="21" fillId="63" borderId="0" applyNumberFormat="0" applyBorder="0" applyAlignment="0" applyProtection="0"/>
    <xf numFmtId="0" fontId="21" fillId="63" borderId="0" applyNumberFormat="0" applyBorder="0" applyAlignment="0" applyProtection="0"/>
    <xf numFmtId="166" fontId="21" fillId="63" borderId="0" applyNumberFormat="0" applyBorder="0" applyAlignment="0" applyProtection="0"/>
    <xf numFmtId="0" fontId="21" fillId="63" borderId="0" applyNumberFormat="0" applyBorder="0" applyAlignment="0" applyProtection="0"/>
    <xf numFmtId="173" fontId="21" fillId="63" borderId="0" applyNumberFormat="0" applyBorder="0" applyAlignment="0" applyProtection="0"/>
    <xf numFmtId="0" fontId="21" fillId="63" borderId="0" applyNumberFormat="0" applyBorder="0" applyAlignment="0" applyProtection="0"/>
    <xf numFmtId="172" fontId="21" fillId="63" borderId="0" applyNumberFormat="0" applyBorder="0" applyAlignment="0" applyProtection="0"/>
    <xf numFmtId="0" fontId="21" fillId="63" borderId="0" applyNumberFormat="0" applyBorder="0" applyAlignment="0" applyProtection="0"/>
    <xf numFmtId="166" fontId="21" fillId="63" borderId="0" applyNumberFormat="0" applyBorder="0" applyAlignment="0" applyProtection="0"/>
    <xf numFmtId="172" fontId="22" fillId="64" borderId="0" applyNumberFormat="0" applyBorder="0" applyAlignment="0" applyProtection="0"/>
    <xf numFmtId="172" fontId="22" fillId="64" borderId="0" applyNumberFormat="0" applyBorder="0" applyAlignment="0" applyProtection="0"/>
    <xf numFmtId="173" fontId="22" fillId="64" borderId="0" applyNumberFormat="0" applyBorder="0" applyAlignment="0" applyProtection="0"/>
    <xf numFmtId="0" fontId="22" fillId="64" borderId="0" applyNumberFormat="0" applyBorder="0" applyAlignment="0" applyProtection="0"/>
    <xf numFmtId="166" fontId="22" fillId="64" borderId="0" applyNumberFormat="0" applyBorder="0" applyAlignment="0" applyProtection="0"/>
    <xf numFmtId="0" fontId="22" fillId="64" borderId="0" applyNumberFormat="0" applyBorder="0" applyAlignment="0" applyProtection="0"/>
    <xf numFmtId="173" fontId="22" fillId="64" borderId="0" applyNumberFormat="0" applyBorder="0" applyAlignment="0" applyProtection="0"/>
    <xf numFmtId="0" fontId="22" fillId="64" borderId="0" applyNumberFormat="0" applyBorder="0" applyAlignment="0" applyProtection="0"/>
    <xf numFmtId="172" fontId="22" fillId="64" borderId="0" applyNumberFormat="0" applyBorder="0" applyAlignment="0" applyProtection="0"/>
    <xf numFmtId="0" fontId="22" fillId="64" borderId="0" applyNumberFormat="0" applyBorder="0" applyAlignment="0" applyProtection="0"/>
    <xf numFmtId="166" fontId="22" fillId="64"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166" fontId="110" fillId="11"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172" fontId="22" fillId="18" borderId="0" applyNumberFormat="0" applyBorder="0" applyAlignment="0" applyProtection="0"/>
    <xf numFmtId="172" fontId="22" fillId="18" borderId="0" applyNumberFormat="0" applyBorder="0" applyAlignment="0" applyProtection="0"/>
    <xf numFmtId="0" fontId="110" fillId="18" borderId="0" applyNumberFormat="0" applyBorder="0" applyAlignment="0" applyProtection="0"/>
    <xf numFmtId="0" fontId="22" fillId="18" borderId="0" applyNumberFormat="0" applyBorder="0" applyAlignment="0" applyProtection="0"/>
    <xf numFmtId="173" fontId="22" fillId="18" borderId="0" applyNumberFormat="0" applyBorder="0" applyAlignment="0" applyProtection="0"/>
    <xf numFmtId="0" fontId="22"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172" fontId="21" fillId="63" borderId="0" applyNumberFormat="0" applyBorder="0" applyAlignment="0" applyProtection="0"/>
    <xf numFmtId="172" fontId="21" fillId="63" borderId="0" applyNumberFormat="0" applyBorder="0" applyAlignment="0" applyProtection="0"/>
    <xf numFmtId="173" fontId="21" fillId="63" borderId="0" applyNumberFormat="0" applyBorder="0" applyAlignment="0" applyProtection="0"/>
    <xf numFmtId="0" fontId="21" fillId="63" borderId="0" applyNumberFormat="0" applyBorder="0" applyAlignment="0" applyProtection="0"/>
    <xf numFmtId="172" fontId="21" fillId="63" borderId="0" applyNumberFormat="0" applyBorder="0" applyAlignment="0" applyProtection="0"/>
    <xf numFmtId="0" fontId="21" fillId="63" borderId="0" applyNumberFormat="0" applyBorder="0" applyAlignment="0" applyProtection="0"/>
    <xf numFmtId="172" fontId="21" fillId="63" borderId="0" applyNumberFormat="0" applyBorder="0" applyAlignment="0" applyProtection="0"/>
    <xf numFmtId="173" fontId="21" fillId="63" borderId="0" applyNumberFormat="0" applyBorder="0" applyAlignment="0" applyProtection="0"/>
    <xf numFmtId="0" fontId="21" fillId="63" borderId="0" applyNumberFormat="0" applyBorder="0" applyAlignment="0" applyProtection="0"/>
    <xf numFmtId="166" fontId="21" fillId="63" borderId="0" applyNumberFormat="0" applyBorder="0" applyAlignment="0" applyProtection="0"/>
    <xf numFmtId="0" fontId="21" fillId="63" borderId="0" applyNumberFormat="0" applyBorder="0" applyAlignment="0" applyProtection="0"/>
    <xf numFmtId="173" fontId="21" fillId="63" borderId="0" applyNumberFormat="0" applyBorder="0" applyAlignment="0" applyProtection="0"/>
    <xf numFmtId="0" fontId="21" fillId="63" borderId="0" applyNumberFormat="0" applyBorder="0" applyAlignment="0" applyProtection="0"/>
    <xf numFmtId="172" fontId="21" fillId="63" borderId="0" applyNumberFormat="0" applyBorder="0" applyAlignment="0" applyProtection="0"/>
    <xf numFmtId="0" fontId="21" fillId="63" borderId="0" applyNumberFormat="0" applyBorder="0" applyAlignment="0" applyProtection="0"/>
    <xf numFmtId="166" fontId="21" fillId="63" borderId="0" applyNumberFormat="0" applyBorder="0" applyAlignment="0" applyProtection="0"/>
    <xf numFmtId="172" fontId="21" fillId="64" borderId="0" applyNumberFormat="0" applyBorder="0" applyAlignment="0" applyProtection="0"/>
    <xf numFmtId="172" fontId="21" fillId="64" borderId="0" applyNumberFormat="0" applyBorder="0" applyAlignment="0" applyProtection="0"/>
    <xf numFmtId="173" fontId="21" fillId="64" borderId="0" applyNumberFormat="0" applyBorder="0" applyAlignment="0" applyProtection="0"/>
    <xf numFmtId="0" fontId="21" fillId="64" borderId="0" applyNumberFormat="0" applyBorder="0" applyAlignment="0" applyProtection="0"/>
    <xf numFmtId="172" fontId="21" fillId="64" borderId="0" applyNumberFormat="0" applyBorder="0" applyAlignment="0" applyProtection="0"/>
    <xf numFmtId="0" fontId="21" fillId="64" borderId="0" applyNumberFormat="0" applyBorder="0" applyAlignment="0" applyProtection="0"/>
    <xf numFmtId="172" fontId="21" fillId="64" borderId="0" applyNumberFormat="0" applyBorder="0" applyAlignment="0" applyProtection="0"/>
    <xf numFmtId="173" fontId="21" fillId="64" borderId="0" applyNumberFormat="0" applyBorder="0" applyAlignment="0" applyProtection="0"/>
    <xf numFmtId="0" fontId="21" fillId="64" borderId="0" applyNumberFormat="0" applyBorder="0" applyAlignment="0" applyProtection="0"/>
    <xf numFmtId="166" fontId="21" fillId="64" borderId="0" applyNumberFormat="0" applyBorder="0" applyAlignment="0" applyProtection="0"/>
    <xf numFmtId="0" fontId="21" fillId="64" borderId="0" applyNumberFormat="0" applyBorder="0" applyAlignment="0" applyProtection="0"/>
    <xf numFmtId="173" fontId="21" fillId="64" borderId="0" applyNumberFormat="0" applyBorder="0" applyAlignment="0" applyProtection="0"/>
    <xf numFmtId="0" fontId="21" fillId="64" borderId="0" applyNumberFormat="0" applyBorder="0" applyAlignment="0" applyProtection="0"/>
    <xf numFmtId="172" fontId="21" fillId="64" borderId="0" applyNumberFormat="0" applyBorder="0" applyAlignment="0" applyProtection="0"/>
    <xf numFmtId="0" fontId="21" fillId="64" borderId="0" applyNumberFormat="0" applyBorder="0" applyAlignment="0" applyProtection="0"/>
    <xf numFmtId="166" fontId="21" fillId="64" borderId="0" applyNumberFormat="0" applyBorder="0" applyAlignment="0" applyProtection="0"/>
    <xf numFmtId="172" fontId="22" fillId="64" borderId="0" applyNumberFormat="0" applyBorder="0" applyAlignment="0" applyProtection="0"/>
    <xf numFmtId="172" fontId="22" fillId="64" borderId="0" applyNumberFormat="0" applyBorder="0" applyAlignment="0" applyProtection="0"/>
    <xf numFmtId="173" fontId="22" fillId="64" borderId="0" applyNumberFormat="0" applyBorder="0" applyAlignment="0" applyProtection="0"/>
    <xf numFmtId="0" fontId="22" fillId="64" borderId="0" applyNumberFormat="0" applyBorder="0" applyAlignment="0" applyProtection="0"/>
    <xf numFmtId="166" fontId="22" fillId="64" borderId="0" applyNumberFormat="0" applyBorder="0" applyAlignment="0" applyProtection="0"/>
    <xf numFmtId="0" fontId="22" fillId="64" borderId="0" applyNumberFormat="0" applyBorder="0" applyAlignment="0" applyProtection="0"/>
    <xf numFmtId="173" fontId="22" fillId="64" borderId="0" applyNumberFormat="0" applyBorder="0" applyAlignment="0" applyProtection="0"/>
    <xf numFmtId="0" fontId="22" fillId="64" borderId="0" applyNumberFormat="0" applyBorder="0" applyAlignment="0" applyProtection="0"/>
    <xf numFmtId="172" fontId="22" fillId="64" borderId="0" applyNumberFormat="0" applyBorder="0" applyAlignment="0" applyProtection="0"/>
    <xf numFmtId="0" fontId="22" fillId="64" borderId="0" applyNumberFormat="0" applyBorder="0" applyAlignment="0" applyProtection="0"/>
    <xf numFmtId="166" fontId="22" fillId="64"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166" fontId="110" fillId="65"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0" fontId="110" fillId="13" borderId="0" applyNumberFormat="0" applyBorder="0" applyAlignment="0" applyProtection="0"/>
    <xf numFmtId="0" fontId="22" fillId="13" borderId="0" applyNumberFormat="0" applyBorder="0" applyAlignment="0" applyProtection="0"/>
    <xf numFmtId="173" fontId="22" fillId="13" borderId="0" applyNumberFormat="0" applyBorder="0" applyAlignment="0" applyProtection="0"/>
    <xf numFmtId="0" fontId="22"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172" fontId="21" fillId="55" borderId="0" applyNumberFormat="0" applyBorder="0" applyAlignment="0" applyProtection="0"/>
    <xf numFmtId="172" fontId="21" fillId="55" borderId="0" applyNumberFormat="0" applyBorder="0" applyAlignment="0" applyProtection="0"/>
    <xf numFmtId="173" fontId="21" fillId="55" borderId="0" applyNumberFormat="0" applyBorder="0" applyAlignment="0" applyProtection="0"/>
    <xf numFmtId="0" fontId="21" fillId="55" borderId="0" applyNumberFormat="0" applyBorder="0" applyAlignment="0" applyProtection="0"/>
    <xf numFmtId="172" fontId="21" fillId="55" borderId="0" applyNumberFormat="0" applyBorder="0" applyAlignment="0" applyProtection="0"/>
    <xf numFmtId="0" fontId="21" fillId="55" borderId="0" applyNumberFormat="0" applyBorder="0" applyAlignment="0" applyProtection="0"/>
    <xf numFmtId="172" fontId="21" fillId="55" borderId="0" applyNumberFormat="0" applyBorder="0" applyAlignment="0" applyProtection="0"/>
    <xf numFmtId="173" fontId="21" fillId="55" borderId="0" applyNumberFormat="0" applyBorder="0" applyAlignment="0" applyProtection="0"/>
    <xf numFmtId="0" fontId="21" fillId="55" borderId="0" applyNumberFormat="0" applyBorder="0" applyAlignment="0" applyProtection="0"/>
    <xf numFmtId="166" fontId="21" fillId="55" borderId="0" applyNumberFormat="0" applyBorder="0" applyAlignment="0" applyProtection="0"/>
    <xf numFmtId="0" fontId="21" fillId="55" borderId="0" applyNumberFormat="0" applyBorder="0" applyAlignment="0" applyProtection="0"/>
    <xf numFmtId="173" fontId="21" fillId="55" borderId="0" applyNumberFormat="0" applyBorder="0" applyAlignment="0" applyProtection="0"/>
    <xf numFmtId="0" fontId="21" fillId="55" borderId="0" applyNumberFormat="0" applyBorder="0" applyAlignment="0" applyProtection="0"/>
    <xf numFmtId="172" fontId="21" fillId="55" borderId="0" applyNumberFormat="0" applyBorder="0" applyAlignment="0" applyProtection="0"/>
    <xf numFmtId="0" fontId="21" fillId="55" borderId="0" applyNumberFormat="0" applyBorder="0" applyAlignment="0" applyProtection="0"/>
    <xf numFmtId="166" fontId="21" fillId="55" borderId="0" applyNumberFormat="0" applyBorder="0" applyAlignment="0" applyProtection="0"/>
    <xf numFmtId="172" fontId="21" fillId="56" borderId="0" applyNumberFormat="0" applyBorder="0" applyAlignment="0" applyProtection="0"/>
    <xf numFmtId="172" fontId="21" fillId="56" borderId="0" applyNumberFormat="0" applyBorder="0" applyAlignment="0" applyProtection="0"/>
    <xf numFmtId="173" fontId="21" fillId="56" borderId="0" applyNumberFormat="0" applyBorder="0" applyAlignment="0" applyProtection="0"/>
    <xf numFmtId="0" fontId="21" fillId="56" borderId="0" applyNumberFormat="0" applyBorder="0" applyAlignment="0" applyProtection="0"/>
    <xf numFmtId="172" fontId="21" fillId="56" borderId="0" applyNumberFormat="0" applyBorder="0" applyAlignment="0" applyProtection="0"/>
    <xf numFmtId="0" fontId="21" fillId="56" borderId="0" applyNumberFormat="0" applyBorder="0" applyAlignment="0" applyProtection="0"/>
    <xf numFmtId="172" fontId="21" fillId="56" borderId="0" applyNumberFormat="0" applyBorder="0" applyAlignment="0" applyProtection="0"/>
    <xf numFmtId="173" fontId="21" fillId="56" borderId="0" applyNumberFormat="0" applyBorder="0" applyAlignment="0" applyProtection="0"/>
    <xf numFmtId="0" fontId="21" fillId="56" borderId="0" applyNumberFormat="0" applyBorder="0" applyAlignment="0" applyProtection="0"/>
    <xf numFmtId="166" fontId="21" fillId="56" borderId="0" applyNumberFormat="0" applyBorder="0" applyAlignment="0" applyProtection="0"/>
    <xf numFmtId="0" fontId="21" fillId="56" borderId="0" applyNumberFormat="0" applyBorder="0" applyAlignment="0" applyProtection="0"/>
    <xf numFmtId="173" fontId="21" fillId="56" borderId="0" applyNumberFormat="0" applyBorder="0" applyAlignment="0" applyProtection="0"/>
    <xf numFmtId="0" fontId="21" fillId="56" borderId="0" applyNumberFormat="0" applyBorder="0" applyAlignment="0" applyProtection="0"/>
    <xf numFmtId="172" fontId="21" fillId="56" borderId="0" applyNumberFormat="0" applyBorder="0" applyAlignment="0" applyProtection="0"/>
    <xf numFmtId="0" fontId="21" fillId="56" borderId="0" applyNumberFormat="0" applyBorder="0" applyAlignment="0" applyProtection="0"/>
    <xf numFmtId="166" fontId="21" fillId="56" borderId="0" applyNumberFormat="0" applyBorder="0" applyAlignment="0" applyProtection="0"/>
    <xf numFmtId="172" fontId="22" fillId="56" borderId="0" applyNumberFormat="0" applyBorder="0" applyAlignment="0" applyProtection="0"/>
    <xf numFmtId="172" fontId="22" fillId="56" borderId="0" applyNumberFormat="0" applyBorder="0" applyAlignment="0" applyProtection="0"/>
    <xf numFmtId="173" fontId="22" fillId="56" borderId="0" applyNumberFormat="0" applyBorder="0" applyAlignment="0" applyProtection="0"/>
    <xf numFmtId="0" fontId="22" fillId="56" borderId="0" applyNumberFormat="0" applyBorder="0" applyAlignment="0" applyProtection="0"/>
    <xf numFmtId="166" fontId="22" fillId="56" borderId="0" applyNumberFormat="0" applyBorder="0" applyAlignment="0" applyProtection="0"/>
    <xf numFmtId="0" fontId="22" fillId="56" borderId="0" applyNumberFormat="0" applyBorder="0" applyAlignment="0" applyProtection="0"/>
    <xf numFmtId="173" fontId="22" fillId="56" borderId="0" applyNumberFormat="0" applyBorder="0" applyAlignment="0" applyProtection="0"/>
    <xf numFmtId="0" fontId="22" fillId="56" borderId="0" applyNumberFormat="0" applyBorder="0" applyAlignment="0" applyProtection="0"/>
    <xf numFmtId="172" fontId="22" fillId="56" borderId="0" applyNumberFormat="0" applyBorder="0" applyAlignment="0" applyProtection="0"/>
    <xf numFmtId="0" fontId="22" fillId="56" borderId="0" applyNumberFormat="0" applyBorder="0" applyAlignment="0" applyProtection="0"/>
    <xf numFmtId="166" fontId="22" fillId="56"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166"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172" fontId="22" fillId="14" borderId="0" applyNumberFormat="0" applyBorder="0" applyAlignment="0" applyProtection="0"/>
    <xf numFmtId="172" fontId="22" fillId="14" borderId="0" applyNumberFormat="0" applyBorder="0" applyAlignment="0" applyProtection="0"/>
    <xf numFmtId="0" fontId="110" fillId="14" borderId="0" applyNumberFormat="0" applyBorder="0" applyAlignment="0" applyProtection="0"/>
    <xf numFmtId="0" fontId="22" fillId="14" borderId="0" applyNumberFormat="0" applyBorder="0" applyAlignment="0" applyProtection="0"/>
    <xf numFmtId="173" fontId="22" fillId="14" borderId="0" applyNumberFormat="0" applyBorder="0" applyAlignment="0" applyProtection="0"/>
    <xf numFmtId="0" fontId="22"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172" fontId="21" fillId="66" borderId="0" applyNumberFormat="0" applyBorder="0" applyAlignment="0" applyProtection="0"/>
    <xf numFmtId="172" fontId="21" fillId="66" borderId="0" applyNumberFormat="0" applyBorder="0" applyAlignment="0" applyProtection="0"/>
    <xf numFmtId="173" fontId="21" fillId="66" borderId="0" applyNumberFormat="0" applyBorder="0" applyAlignment="0" applyProtection="0"/>
    <xf numFmtId="0" fontId="21" fillId="66" borderId="0" applyNumberFormat="0" applyBorder="0" applyAlignment="0" applyProtection="0"/>
    <xf numFmtId="172" fontId="21" fillId="66" borderId="0" applyNumberFormat="0" applyBorder="0" applyAlignment="0" applyProtection="0"/>
    <xf numFmtId="0" fontId="21" fillId="66" borderId="0" applyNumberFormat="0" applyBorder="0" applyAlignment="0" applyProtection="0"/>
    <xf numFmtId="172" fontId="21" fillId="66" borderId="0" applyNumberFormat="0" applyBorder="0" applyAlignment="0" applyProtection="0"/>
    <xf numFmtId="173" fontId="21" fillId="66" borderId="0" applyNumberFormat="0" applyBorder="0" applyAlignment="0" applyProtection="0"/>
    <xf numFmtId="0" fontId="21" fillId="66" borderId="0" applyNumberFormat="0" applyBorder="0" applyAlignment="0" applyProtection="0"/>
    <xf numFmtId="166" fontId="21" fillId="66" borderId="0" applyNumberFormat="0" applyBorder="0" applyAlignment="0" applyProtection="0"/>
    <xf numFmtId="0" fontId="21" fillId="66" borderId="0" applyNumberFormat="0" applyBorder="0" applyAlignment="0" applyProtection="0"/>
    <xf numFmtId="173" fontId="21" fillId="66" borderId="0" applyNumberFormat="0" applyBorder="0" applyAlignment="0" applyProtection="0"/>
    <xf numFmtId="0" fontId="21" fillId="66" borderId="0" applyNumberFormat="0" applyBorder="0" applyAlignment="0" applyProtection="0"/>
    <xf numFmtId="172" fontId="21" fillId="66" borderId="0" applyNumberFormat="0" applyBorder="0" applyAlignment="0" applyProtection="0"/>
    <xf numFmtId="0" fontId="21" fillId="66" borderId="0" applyNumberFormat="0" applyBorder="0" applyAlignment="0" applyProtection="0"/>
    <xf numFmtId="166" fontId="21" fillId="66" borderId="0" applyNumberFormat="0" applyBorder="0" applyAlignment="0" applyProtection="0"/>
    <xf numFmtId="172" fontId="21" fillId="60" borderId="0" applyNumberFormat="0" applyBorder="0" applyAlignment="0" applyProtection="0"/>
    <xf numFmtId="172" fontId="21" fillId="60" borderId="0" applyNumberFormat="0" applyBorder="0" applyAlignment="0" applyProtection="0"/>
    <xf numFmtId="173" fontId="21" fillId="60" borderId="0" applyNumberFormat="0" applyBorder="0" applyAlignment="0" applyProtection="0"/>
    <xf numFmtId="0" fontId="21" fillId="60" borderId="0" applyNumberFormat="0" applyBorder="0" applyAlignment="0" applyProtection="0"/>
    <xf numFmtId="172" fontId="21" fillId="60" borderId="0" applyNumberFormat="0" applyBorder="0" applyAlignment="0" applyProtection="0"/>
    <xf numFmtId="0" fontId="21" fillId="60" borderId="0" applyNumberFormat="0" applyBorder="0" applyAlignment="0" applyProtection="0"/>
    <xf numFmtId="172" fontId="21" fillId="60" borderId="0" applyNumberFormat="0" applyBorder="0" applyAlignment="0" applyProtection="0"/>
    <xf numFmtId="173" fontId="21" fillId="60" borderId="0" applyNumberFormat="0" applyBorder="0" applyAlignment="0" applyProtection="0"/>
    <xf numFmtId="0" fontId="21" fillId="60" borderId="0" applyNumberFormat="0" applyBorder="0" applyAlignment="0" applyProtection="0"/>
    <xf numFmtId="166" fontId="21" fillId="60" borderId="0" applyNumberFormat="0" applyBorder="0" applyAlignment="0" applyProtection="0"/>
    <xf numFmtId="0" fontId="21" fillId="60" borderId="0" applyNumberFormat="0" applyBorder="0" applyAlignment="0" applyProtection="0"/>
    <xf numFmtId="173" fontId="21" fillId="60" borderId="0" applyNumberFormat="0" applyBorder="0" applyAlignment="0" applyProtection="0"/>
    <xf numFmtId="0" fontId="21" fillId="60" borderId="0" applyNumberFormat="0" applyBorder="0" applyAlignment="0" applyProtection="0"/>
    <xf numFmtId="172" fontId="21" fillId="60" borderId="0" applyNumberFormat="0" applyBorder="0" applyAlignment="0" applyProtection="0"/>
    <xf numFmtId="0" fontId="21" fillId="60" borderId="0" applyNumberFormat="0" applyBorder="0" applyAlignment="0" applyProtection="0"/>
    <xf numFmtId="166" fontId="21" fillId="60" borderId="0" applyNumberFormat="0" applyBorder="0" applyAlignment="0" applyProtection="0"/>
    <xf numFmtId="172" fontId="22" fillId="67" borderId="0" applyNumberFormat="0" applyBorder="0" applyAlignment="0" applyProtection="0"/>
    <xf numFmtId="172" fontId="22" fillId="67" borderId="0" applyNumberFormat="0" applyBorder="0" applyAlignment="0" applyProtection="0"/>
    <xf numFmtId="173" fontId="22" fillId="67" borderId="0" applyNumberFormat="0" applyBorder="0" applyAlignment="0" applyProtection="0"/>
    <xf numFmtId="0" fontId="22" fillId="67" borderId="0" applyNumberFormat="0" applyBorder="0" applyAlignment="0" applyProtection="0"/>
    <xf numFmtId="166" fontId="22" fillId="67" borderId="0" applyNumberFormat="0" applyBorder="0" applyAlignment="0" applyProtection="0"/>
    <xf numFmtId="0" fontId="22" fillId="67" borderId="0" applyNumberFormat="0" applyBorder="0" applyAlignment="0" applyProtection="0"/>
    <xf numFmtId="173" fontId="22" fillId="67" borderId="0" applyNumberFormat="0" applyBorder="0" applyAlignment="0" applyProtection="0"/>
    <xf numFmtId="0" fontId="22" fillId="67" borderId="0" applyNumberFormat="0" applyBorder="0" applyAlignment="0" applyProtection="0"/>
    <xf numFmtId="172" fontId="22" fillId="67" borderId="0" applyNumberFormat="0" applyBorder="0" applyAlignment="0" applyProtection="0"/>
    <xf numFmtId="0" fontId="22" fillId="67" borderId="0" applyNumberFormat="0" applyBorder="0" applyAlignment="0" applyProtection="0"/>
    <xf numFmtId="166" fontId="22" fillId="67"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166" fontId="110" fillId="17"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172" fontId="22" fillId="19" borderId="0" applyNumberFormat="0" applyBorder="0" applyAlignment="0" applyProtection="0"/>
    <xf numFmtId="172" fontId="22" fillId="19" borderId="0" applyNumberFormat="0" applyBorder="0" applyAlignment="0" applyProtection="0"/>
    <xf numFmtId="0" fontId="110" fillId="19" borderId="0" applyNumberFormat="0" applyBorder="0" applyAlignment="0" applyProtection="0"/>
    <xf numFmtId="0" fontId="22" fillId="19" borderId="0" applyNumberFormat="0" applyBorder="0" applyAlignment="0" applyProtection="0"/>
    <xf numFmtId="173" fontId="22" fillId="19" borderId="0" applyNumberFormat="0" applyBorder="0" applyAlignment="0" applyProtection="0"/>
    <xf numFmtId="0" fontId="22"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172" fontId="112" fillId="0" borderId="0" applyNumberFormat="0" applyFill="0" applyBorder="0" applyAlignment="0" applyProtection="0">
      <alignment vertical="top"/>
      <protection locked="0"/>
    </xf>
    <xf numFmtId="173" fontId="112" fillId="0" borderId="0" applyNumberFormat="0" applyFill="0" applyBorder="0" applyAlignment="0" applyProtection="0">
      <alignment vertical="top"/>
      <protection locked="0"/>
    </xf>
    <xf numFmtId="172" fontId="112" fillId="0" borderId="0" applyNumberFormat="0" applyFill="0" applyBorder="0" applyAlignment="0" applyProtection="0">
      <alignment vertical="top"/>
      <protection locked="0"/>
    </xf>
    <xf numFmtId="173" fontId="112" fillId="0" borderId="0" applyNumberFormat="0" applyFill="0" applyBorder="0" applyAlignment="0" applyProtection="0">
      <alignment vertical="top"/>
      <protection locked="0"/>
    </xf>
    <xf numFmtId="172" fontId="111" fillId="16" borderId="0" applyNumberFormat="0" applyBorder="0" applyAlignment="0" applyProtection="0"/>
    <xf numFmtId="173" fontId="111" fillId="16" borderId="0" applyNumberFormat="0" applyBorder="0" applyAlignment="0" applyProtection="0"/>
    <xf numFmtId="172" fontId="111" fillId="17" borderId="0" applyNumberFormat="0" applyBorder="0" applyAlignment="0" applyProtection="0"/>
    <xf numFmtId="173" fontId="111" fillId="17" borderId="0" applyNumberFormat="0" applyBorder="0" applyAlignment="0" applyProtection="0"/>
    <xf numFmtId="172" fontId="111" fillId="18" borderId="0" applyNumberFormat="0" applyBorder="0" applyAlignment="0" applyProtection="0"/>
    <xf numFmtId="173" fontId="111" fillId="18" borderId="0" applyNumberFormat="0" applyBorder="0" applyAlignment="0" applyProtection="0"/>
    <xf numFmtId="172" fontId="111" fillId="13" borderId="0" applyNumberFormat="0" applyBorder="0" applyAlignment="0" applyProtection="0"/>
    <xf numFmtId="173" fontId="111" fillId="13" borderId="0" applyNumberFormat="0" applyBorder="0" applyAlignment="0" applyProtection="0"/>
    <xf numFmtId="172" fontId="111" fillId="14" borderId="0" applyNumberFormat="0" applyBorder="0" applyAlignment="0" applyProtection="0"/>
    <xf numFmtId="173" fontId="111" fillId="14" borderId="0" applyNumberFormat="0" applyBorder="0" applyAlignment="0" applyProtection="0"/>
    <xf numFmtId="172" fontId="111" fillId="19" borderId="0" applyNumberFormat="0" applyBorder="0" applyAlignment="0" applyProtection="0"/>
    <xf numFmtId="173" fontId="111" fillId="19" borderId="0" applyNumberFormat="0" applyBorder="0" applyAlignment="0" applyProtection="0"/>
    <xf numFmtId="171" fontId="100" fillId="0" borderId="0" applyFont="0" applyFill="0" applyBorder="0" applyAlignment="0" applyProtection="0"/>
    <xf numFmtId="172" fontId="34" fillId="0" borderId="0" applyNumberFormat="0" applyFill="0" applyBorder="0" applyAlignment="0" applyProtection="0"/>
    <xf numFmtId="0" fontId="113" fillId="0" borderId="0">
      <alignment horizontal="left" wrapText="1"/>
    </xf>
    <xf numFmtId="172" fontId="114" fillId="0" borderId="11">
      <protection hidden="1"/>
    </xf>
    <xf numFmtId="166" fontId="114" fillId="0" borderId="11">
      <protection hidden="1"/>
    </xf>
    <xf numFmtId="166" fontId="114" fillId="0" borderId="11">
      <protection hidden="1"/>
    </xf>
    <xf numFmtId="166" fontId="114" fillId="0" borderId="11">
      <protection hidden="1"/>
    </xf>
    <xf numFmtId="172" fontId="114" fillId="0" borderId="11">
      <protection hidden="1"/>
    </xf>
    <xf numFmtId="172" fontId="114" fillId="0" borderId="11">
      <protection hidden="1"/>
    </xf>
    <xf numFmtId="173" fontId="114" fillId="0" borderId="11">
      <protection hidden="1"/>
    </xf>
    <xf numFmtId="173" fontId="114" fillId="0" borderId="11">
      <protection hidden="1"/>
    </xf>
    <xf numFmtId="173" fontId="114" fillId="0" borderId="11">
      <protection hidden="1"/>
    </xf>
    <xf numFmtId="173" fontId="114" fillId="0" borderId="11">
      <protection hidden="1"/>
    </xf>
    <xf numFmtId="173" fontId="114" fillId="0" borderId="11">
      <protection hidden="1"/>
    </xf>
    <xf numFmtId="173" fontId="114" fillId="0" borderId="11">
      <protection hidden="1"/>
    </xf>
    <xf numFmtId="172" fontId="114" fillId="0" borderId="11">
      <protection hidden="1"/>
    </xf>
    <xf numFmtId="172" fontId="114" fillId="0" borderId="11">
      <protection hidden="1"/>
    </xf>
    <xf numFmtId="172" fontId="114" fillId="0" borderId="11">
      <protection hidden="1"/>
    </xf>
    <xf numFmtId="0" fontId="114" fillId="0" borderId="11">
      <protection hidden="1"/>
    </xf>
    <xf numFmtId="172" fontId="114" fillId="0" borderId="11">
      <protection hidden="1"/>
    </xf>
    <xf numFmtId="0" fontId="114" fillId="0" borderId="11">
      <protection hidden="1"/>
    </xf>
    <xf numFmtId="0" fontId="114" fillId="0" borderId="11">
      <protection hidden="1"/>
    </xf>
    <xf numFmtId="172" fontId="114" fillId="0" borderId="11">
      <protection hidden="1"/>
    </xf>
    <xf numFmtId="166" fontId="114" fillId="0" borderId="11">
      <protection hidden="1"/>
    </xf>
    <xf numFmtId="166" fontId="114" fillId="0" borderId="11">
      <protection hidden="1"/>
    </xf>
    <xf numFmtId="166" fontId="114" fillId="0" borderId="11">
      <protection hidden="1"/>
    </xf>
    <xf numFmtId="166" fontId="114" fillId="0" borderId="11">
      <protection hidden="1"/>
    </xf>
    <xf numFmtId="166" fontId="114" fillId="0" borderId="11">
      <protection hidden="1"/>
    </xf>
    <xf numFmtId="166" fontId="114" fillId="0" borderId="11">
      <protection hidden="1"/>
    </xf>
    <xf numFmtId="166" fontId="114" fillId="0" borderId="11">
      <protection hidden="1"/>
    </xf>
    <xf numFmtId="166" fontId="114" fillId="0" borderId="11">
      <protection hidden="1"/>
    </xf>
    <xf numFmtId="166" fontId="114" fillId="0" borderId="11">
      <protection hidden="1"/>
    </xf>
    <xf numFmtId="0" fontId="114" fillId="0" borderId="11">
      <protection hidden="1"/>
    </xf>
    <xf numFmtId="0" fontId="114" fillId="0" borderId="11">
      <protection hidden="1"/>
    </xf>
    <xf numFmtId="0" fontId="114" fillId="0" borderId="11">
      <protection hidden="1"/>
    </xf>
    <xf numFmtId="0" fontId="114" fillId="0" borderId="11">
      <protection hidden="1"/>
    </xf>
    <xf numFmtId="0" fontId="114" fillId="0" borderId="11">
      <protection hidden="1"/>
    </xf>
    <xf numFmtId="0" fontId="114" fillId="0" borderId="11">
      <protection hidden="1"/>
    </xf>
    <xf numFmtId="0" fontId="114" fillId="0" borderId="11">
      <protection hidden="1"/>
    </xf>
    <xf numFmtId="0" fontId="114" fillId="0" borderId="11">
      <protection hidden="1"/>
    </xf>
    <xf numFmtId="166" fontId="114" fillId="0" borderId="11">
      <protection hidden="1"/>
    </xf>
    <xf numFmtId="166" fontId="114" fillId="0" borderId="11">
      <protection hidden="1"/>
    </xf>
    <xf numFmtId="172" fontId="114" fillId="0" borderId="11">
      <protection hidden="1"/>
    </xf>
    <xf numFmtId="166" fontId="114" fillId="0" borderId="11">
      <protection hidden="1"/>
    </xf>
    <xf numFmtId="173" fontId="114" fillId="0" borderId="11">
      <protection hidden="1"/>
    </xf>
    <xf numFmtId="173" fontId="114" fillId="0" borderId="11">
      <protection hidden="1"/>
    </xf>
    <xf numFmtId="173" fontId="114" fillId="0" borderId="11">
      <protection hidden="1"/>
    </xf>
    <xf numFmtId="173" fontId="114" fillId="0" borderId="11">
      <protection hidden="1"/>
    </xf>
    <xf numFmtId="173" fontId="114" fillId="0" borderId="11">
      <protection hidden="1"/>
    </xf>
    <xf numFmtId="173" fontId="114" fillId="0" borderId="11">
      <protection hidden="1"/>
    </xf>
    <xf numFmtId="166" fontId="114" fillId="0" borderId="11">
      <protection hidden="1"/>
    </xf>
    <xf numFmtId="166" fontId="114" fillId="0" borderId="11">
      <protection hidden="1"/>
    </xf>
    <xf numFmtId="166" fontId="114" fillId="0" borderId="11">
      <protection hidden="1"/>
    </xf>
    <xf numFmtId="0" fontId="114" fillId="0" borderId="11">
      <protection hidden="1"/>
    </xf>
    <xf numFmtId="166" fontId="114" fillId="0" borderId="11">
      <protection hidden="1"/>
    </xf>
    <xf numFmtId="0" fontId="114" fillId="0" borderId="11">
      <protection hidden="1"/>
    </xf>
    <xf numFmtId="0" fontId="114" fillId="0" borderId="11">
      <protection hidden="1"/>
    </xf>
    <xf numFmtId="166" fontId="114" fillId="0" borderId="11">
      <protection hidden="1"/>
    </xf>
    <xf numFmtId="172" fontId="114" fillId="0" borderId="11">
      <protection hidden="1"/>
    </xf>
    <xf numFmtId="172" fontId="114" fillId="0" borderId="11">
      <protection hidden="1"/>
    </xf>
    <xf numFmtId="172" fontId="114" fillId="0" borderId="11">
      <protection hidden="1"/>
    </xf>
    <xf numFmtId="172" fontId="114" fillId="0" borderId="11">
      <protection hidden="1"/>
    </xf>
    <xf numFmtId="172" fontId="114" fillId="0" borderId="11">
      <protection hidden="1"/>
    </xf>
    <xf numFmtId="172" fontId="114" fillId="0" borderId="11">
      <protection hidden="1"/>
    </xf>
    <xf numFmtId="172" fontId="114" fillId="0" borderId="11">
      <protection hidden="1"/>
    </xf>
    <xf numFmtId="172" fontId="114" fillId="0" borderId="11">
      <protection hidden="1"/>
    </xf>
    <xf numFmtId="172" fontId="114" fillId="0" borderId="11">
      <protection hidden="1"/>
    </xf>
    <xf numFmtId="0" fontId="114" fillId="0" borderId="11">
      <protection hidden="1"/>
    </xf>
    <xf numFmtId="0" fontId="114" fillId="0" borderId="11">
      <protection hidden="1"/>
    </xf>
    <xf numFmtId="0" fontId="114" fillId="0" borderId="11">
      <protection hidden="1"/>
    </xf>
    <xf numFmtId="0" fontId="114" fillId="0" borderId="11">
      <protection hidden="1"/>
    </xf>
    <xf numFmtId="0" fontId="114" fillId="0" borderId="11">
      <protection hidden="1"/>
    </xf>
    <xf numFmtId="0" fontId="114" fillId="0" borderId="11">
      <protection hidden="1"/>
    </xf>
    <xf numFmtId="0" fontId="114" fillId="0" borderId="11">
      <protection hidden="1"/>
    </xf>
    <xf numFmtId="0" fontId="114" fillId="0" borderId="11">
      <protection hidden="1"/>
    </xf>
    <xf numFmtId="172" fontId="114" fillId="0" borderId="11">
      <protection hidden="1"/>
    </xf>
    <xf numFmtId="172" fontId="114" fillId="0" borderId="11">
      <protection hidden="1"/>
    </xf>
    <xf numFmtId="172"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173" fontId="115" fillId="20" borderId="11" applyNumberFormat="0" applyFont="0" applyBorder="0" applyAlignment="0" applyProtection="0">
      <protection hidden="1"/>
    </xf>
    <xf numFmtId="173" fontId="115" fillId="20" borderId="11" applyNumberFormat="0" applyFont="0" applyBorder="0" applyAlignment="0" applyProtection="0">
      <protection hidden="1"/>
    </xf>
    <xf numFmtId="173" fontId="115" fillId="20" borderId="11" applyNumberFormat="0" applyFont="0" applyBorder="0" applyAlignment="0" applyProtection="0">
      <protection hidden="1"/>
    </xf>
    <xf numFmtId="173" fontId="115" fillId="20" borderId="11" applyNumberFormat="0" applyFont="0" applyBorder="0" applyAlignment="0" applyProtection="0">
      <protection hidden="1"/>
    </xf>
    <xf numFmtId="173" fontId="115" fillId="20" borderId="11" applyNumberFormat="0" applyFont="0" applyBorder="0" applyAlignment="0" applyProtection="0">
      <protection hidden="1"/>
    </xf>
    <xf numFmtId="173"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173" fontId="115" fillId="20" borderId="11" applyNumberFormat="0" applyFont="0" applyBorder="0" applyAlignment="0" applyProtection="0">
      <protection hidden="1"/>
    </xf>
    <xf numFmtId="173" fontId="115" fillId="20" borderId="11" applyNumberFormat="0" applyFont="0" applyBorder="0" applyAlignment="0" applyProtection="0">
      <protection hidden="1"/>
    </xf>
    <xf numFmtId="173" fontId="115" fillId="20" borderId="11" applyNumberFormat="0" applyFont="0" applyBorder="0" applyAlignment="0" applyProtection="0">
      <protection hidden="1"/>
    </xf>
    <xf numFmtId="173" fontId="115" fillId="20" borderId="11" applyNumberFormat="0" applyFont="0" applyBorder="0" applyAlignment="0" applyProtection="0">
      <protection hidden="1"/>
    </xf>
    <xf numFmtId="173" fontId="115" fillId="20" borderId="11" applyNumberFormat="0" applyFont="0" applyBorder="0" applyAlignment="0" applyProtection="0">
      <protection hidden="1"/>
    </xf>
    <xf numFmtId="173"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166"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0"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172" fontId="115" fillId="20" borderId="11" applyNumberFormat="0" applyFont="0" applyBorder="0" applyAlignment="0" applyProtection="0">
      <protection hidden="1"/>
    </xf>
    <xf numFmtId="172" fontId="114" fillId="0" borderId="11">
      <protection hidden="1"/>
    </xf>
    <xf numFmtId="0" fontId="91" fillId="0" borderId="0"/>
    <xf numFmtId="0" fontId="116" fillId="3" borderId="0" applyNumberFormat="0" applyBorder="0" applyAlignment="0" applyProtection="0"/>
    <xf numFmtId="172" fontId="23" fillId="3" borderId="0" applyNumberFormat="0" applyBorder="0" applyAlignment="0" applyProtection="0"/>
    <xf numFmtId="172" fontId="23" fillId="3" borderId="0" applyNumberFormat="0" applyBorder="0" applyAlignment="0" applyProtection="0"/>
    <xf numFmtId="0" fontId="116" fillId="3" borderId="0" applyNumberFormat="0" applyBorder="0" applyAlignment="0" applyProtection="0"/>
    <xf numFmtId="0" fontId="23" fillId="3" borderId="0" applyNumberFormat="0" applyBorder="0" applyAlignment="0" applyProtection="0"/>
    <xf numFmtId="173" fontId="23" fillId="3" borderId="0" applyNumberFormat="0" applyBorder="0" applyAlignment="0" applyProtection="0"/>
    <xf numFmtId="0" fontId="23" fillId="3" borderId="0" applyNumberFormat="0" applyBorder="0" applyAlignment="0" applyProtection="0"/>
    <xf numFmtId="166" fontId="116" fillId="5" borderId="0" applyNumberFormat="0" applyBorder="0" applyAlignment="0" applyProtection="0"/>
    <xf numFmtId="0" fontId="117" fillId="3" borderId="0" applyNumberFormat="0" applyBorder="0" applyAlignment="0" applyProtection="0"/>
    <xf numFmtId="172" fontId="118" fillId="0" borderId="0" applyNumberFormat="0" applyFill="0" applyBorder="0" applyAlignment="0" applyProtection="0"/>
    <xf numFmtId="173" fontId="118" fillId="0" borderId="0" applyNumberFormat="0" applyFill="0" applyBorder="0" applyAlignment="0" applyProtection="0"/>
    <xf numFmtId="197" fontId="119" fillId="0" borderId="0">
      <alignment vertical="top"/>
    </xf>
    <xf numFmtId="197" fontId="120" fillId="0" borderId="0">
      <alignment horizontal="right"/>
    </xf>
    <xf numFmtId="0" fontId="121" fillId="0" borderId="0"/>
    <xf numFmtId="2" fontId="122" fillId="0" borderId="0">
      <protection locked="0"/>
    </xf>
    <xf numFmtId="2" fontId="123" fillId="0" borderId="0">
      <protection locked="0"/>
    </xf>
    <xf numFmtId="172" fontId="122" fillId="0" borderId="0">
      <protection locked="0"/>
    </xf>
    <xf numFmtId="172" fontId="122" fillId="0" borderId="0">
      <protection locked="0"/>
    </xf>
    <xf numFmtId="173" fontId="122" fillId="0" borderId="0">
      <protection locked="0"/>
    </xf>
    <xf numFmtId="0" fontId="122" fillId="0" borderId="0">
      <protection locked="0"/>
    </xf>
    <xf numFmtId="166" fontId="122" fillId="0" borderId="0">
      <protection locked="0"/>
    </xf>
    <xf numFmtId="0" fontId="122" fillId="0" borderId="0">
      <protection locked="0"/>
    </xf>
    <xf numFmtId="173" fontId="122" fillId="0" borderId="0">
      <protection locked="0"/>
    </xf>
    <xf numFmtId="0" fontId="122" fillId="0" borderId="0">
      <protection locked="0"/>
    </xf>
    <xf numFmtId="172" fontId="122" fillId="0" borderId="0">
      <protection locked="0"/>
    </xf>
    <xf numFmtId="0" fontId="122" fillId="0" borderId="0">
      <protection locked="0"/>
    </xf>
    <xf numFmtId="166" fontId="122" fillId="0" borderId="0">
      <protection locked="0"/>
    </xf>
    <xf numFmtId="172" fontId="122" fillId="0" borderId="0">
      <protection locked="0"/>
    </xf>
    <xf numFmtId="172" fontId="122" fillId="0" borderId="0">
      <protection locked="0"/>
    </xf>
    <xf numFmtId="173" fontId="122" fillId="0" borderId="0">
      <protection locked="0"/>
    </xf>
    <xf numFmtId="0" fontId="122" fillId="0" borderId="0">
      <protection locked="0"/>
    </xf>
    <xf numFmtId="166" fontId="122" fillId="0" borderId="0">
      <protection locked="0"/>
    </xf>
    <xf numFmtId="0" fontId="122" fillId="0" borderId="0">
      <protection locked="0"/>
    </xf>
    <xf numFmtId="173" fontId="122" fillId="0" borderId="0">
      <protection locked="0"/>
    </xf>
    <xf numFmtId="0" fontId="122" fillId="0" borderId="0">
      <protection locked="0"/>
    </xf>
    <xf numFmtId="172" fontId="122" fillId="0" borderId="0">
      <protection locked="0"/>
    </xf>
    <xf numFmtId="0" fontId="122" fillId="0" borderId="0">
      <protection locked="0"/>
    </xf>
    <xf numFmtId="166" fontId="122" fillId="0" borderId="0">
      <protection locked="0"/>
    </xf>
    <xf numFmtId="166" fontId="124" fillId="54" borderId="139" applyNumberFormat="0" applyAlignment="0" applyProtection="0"/>
    <xf numFmtId="0" fontId="125" fillId="20" borderId="139" applyNumberFormat="0" applyAlignment="0" applyProtection="0"/>
    <xf numFmtId="172" fontId="24" fillId="20" borderId="139" applyNumberFormat="0" applyAlignment="0" applyProtection="0"/>
    <xf numFmtId="172"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2" fontId="125" fillId="20" borderId="139" applyNumberFormat="0" applyAlignment="0" applyProtection="0"/>
    <xf numFmtId="172" fontId="24" fillId="20" borderId="139" applyNumberFormat="0" applyAlignment="0" applyProtection="0"/>
    <xf numFmtId="172"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172" fontId="24" fillId="20" borderId="139" applyNumberFormat="0" applyAlignment="0" applyProtection="0"/>
    <xf numFmtId="172"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172" fontId="24" fillId="20" borderId="139" applyNumberFormat="0" applyAlignment="0" applyProtection="0"/>
    <xf numFmtId="172" fontId="24" fillId="20" borderId="139" applyNumberFormat="0" applyAlignment="0" applyProtection="0"/>
    <xf numFmtId="172" fontId="24" fillId="20" borderId="139" applyNumberFormat="0" applyAlignment="0" applyProtection="0"/>
    <xf numFmtId="172" fontId="24" fillId="20" borderId="139" applyNumberFormat="0" applyAlignment="0" applyProtection="0"/>
    <xf numFmtId="172" fontId="24" fillId="20" borderId="139" applyNumberFormat="0" applyAlignment="0" applyProtection="0"/>
    <xf numFmtId="0" fontId="24" fillId="20" borderId="139" applyNumberFormat="0" applyAlignment="0" applyProtection="0"/>
    <xf numFmtId="172" fontId="24" fillId="20" borderId="139" applyNumberFormat="0" applyAlignment="0" applyProtection="0"/>
    <xf numFmtId="172" fontId="24" fillId="20" borderId="139" applyNumberFormat="0" applyAlignment="0" applyProtection="0"/>
    <xf numFmtId="0" fontId="125" fillId="20" borderId="139" applyNumberFormat="0" applyAlignment="0" applyProtection="0"/>
    <xf numFmtId="0" fontId="125" fillId="20" borderId="139" applyNumberFormat="0" applyAlignment="0" applyProtection="0"/>
    <xf numFmtId="0" fontId="125"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173"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125" fillId="20" borderId="139" applyNumberFormat="0" applyAlignment="0" applyProtection="0"/>
    <xf numFmtId="0" fontId="125"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125" fillId="20" borderId="139" applyNumberFormat="0" applyAlignment="0" applyProtection="0"/>
    <xf numFmtId="0" fontId="125" fillId="20" borderId="139" applyNumberFormat="0" applyAlignment="0" applyProtection="0"/>
    <xf numFmtId="0" fontId="125" fillId="20" borderId="139" applyNumberFormat="0" applyAlignment="0" applyProtection="0"/>
    <xf numFmtId="0" fontId="125" fillId="20" borderId="139" applyNumberFormat="0" applyAlignment="0" applyProtection="0"/>
    <xf numFmtId="0" fontId="125" fillId="20" borderId="139" applyNumberFormat="0" applyAlignment="0" applyProtection="0"/>
    <xf numFmtId="0" fontId="125" fillId="20" borderId="139" applyNumberFormat="0" applyAlignment="0" applyProtection="0"/>
    <xf numFmtId="0" fontId="125" fillId="20" borderId="139" applyNumberFormat="0" applyAlignment="0" applyProtection="0"/>
    <xf numFmtId="0" fontId="125" fillId="20" borderId="139" applyNumberFormat="0" applyAlignment="0" applyProtection="0"/>
    <xf numFmtId="0" fontId="125" fillId="20" borderId="139" applyNumberFormat="0" applyAlignment="0" applyProtection="0"/>
    <xf numFmtId="0" fontId="125" fillId="20" borderId="139" applyNumberFormat="0" applyAlignment="0" applyProtection="0"/>
    <xf numFmtId="172" fontId="126" fillId="0" borderId="140" applyNumberFormat="0" applyFont="0" applyFill="0" applyAlignment="0" applyProtection="0"/>
    <xf numFmtId="172" fontId="126" fillId="0" borderId="140" applyNumberFormat="0" applyFont="0" applyFill="0" applyAlignment="0" applyProtection="0"/>
    <xf numFmtId="173" fontId="126" fillId="0" borderId="140" applyNumberFormat="0" applyFont="0" applyFill="0" applyAlignment="0" applyProtection="0"/>
    <xf numFmtId="0" fontId="126" fillId="0" borderId="140" applyNumberFormat="0" applyFont="0" applyFill="0" applyAlignment="0" applyProtection="0"/>
    <xf numFmtId="166" fontId="126" fillId="0" borderId="140" applyNumberFormat="0" applyFont="0" applyFill="0" applyAlignment="0" applyProtection="0"/>
    <xf numFmtId="0" fontId="126" fillId="0" borderId="140" applyNumberFormat="0" applyFont="0" applyFill="0" applyAlignment="0" applyProtection="0"/>
    <xf numFmtId="173" fontId="126" fillId="0" borderId="140" applyNumberFormat="0" applyFont="0" applyFill="0" applyAlignment="0" applyProtection="0"/>
    <xf numFmtId="0" fontId="126" fillId="0" borderId="140" applyNumberFormat="0" applyFont="0" applyFill="0" applyAlignment="0" applyProtection="0"/>
    <xf numFmtId="172" fontId="126" fillId="0" borderId="140" applyNumberFormat="0" applyFont="0" applyFill="0" applyAlignment="0" applyProtection="0"/>
    <xf numFmtId="0" fontId="126" fillId="0" borderId="140" applyNumberFormat="0" applyFont="0" applyFill="0" applyAlignment="0" applyProtection="0"/>
    <xf numFmtId="166" fontId="126" fillId="0" borderId="140" applyNumberFormat="0" applyFont="0" applyFill="0" applyAlignment="0" applyProtection="0"/>
    <xf numFmtId="0" fontId="127" fillId="21" borderId="2" applyNumberFormat="0" applyAlignment="0" applyProtection="0"/>
    <xf numFmtId="172" fontId="25" fillId="21" borderId="2" applyNumberFormat="0" applyAlignment="0" applyProtection="0"/>
    <xf numFmtId="172" fontId="25" fillId="21" borderId="2" applyNumberFormat="0" applyAlignment="0" applyProtection="0"/>
    <xf numFmtId="0" fontId="127" fillId="21" borderId="2" applyNumberFormat="0" applyAlignment="0" applyProtection="0"/>
    <xf numFmtId="0" fontId="25" fillId="21" borderId="2" applyNumberFormat="0" applyAlignment="0" applyProtection="0"/>
    <xf numFmtId="173" fontId="25" fillId="21" borderId="2" applyNumberFormat="0" applyAlignment="0" applyProtection="0"/>
    <xf numFmtId="0" fontId="25" fillId="21" borderId="2" applyNumberFormat="0" applyAlignment="0" applyProtection="0"/>
    <xf numFmtId="166" fontId="127" fillId="21" borderId="2" applyNumberFormat="0" applyAlignment="0" applyProtection="0"/>
    <xf numFmtId="172" fontId="113" fillId="0" borderId="0"/>
    <xf numFmtId="172" fontId="113" fillId="0" borderId="0"/>
    <xf numFmtId="173" fontId="113" fillId="0" borderId="0"/>
    <xf numFmtId="0" fontId="113" fillId="0" borderId="0"/>
    <xf numFmtId="166" fontId="113" fillId="0" borderId="0"/>
    <xf numFmtId="0" fontId="113" fillId="0" borderId="0"/>
    <xf numFmtId="173" fontId="113" fillId="0" borderId="0"/>
    <xf numFmtId="0" fontId="113" fillId="0" borderId="0"/>
    <xf numFmtId="172" fontId="113" fillId="0" borderId="0"/>
    <xf numFmtId="0" fontId="113" fillId="0" borderId="0"/>
    <xf numFmtId="166" fontId="113" fillId="0" borderId="0"/>
    <xf numFmtId="198" fontId="91" fillId="0" borderId="0"/>
    <xf numFmtId="198" fontId="91" fillId="0" borderId="0"/>
    <xf numFmtId="198" fontId="91" fillId="0" borderId="0"/>
    <xf numFmtId="198" fontId="91" fillId="0" borderId="0"/>
    <xf numFmtId="198" fontId="91" fillId="0" borderId="0"/>
    <xf numFmtId="172"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72" fontId="128" fillId="24" borderId="12">
      <alignment horizontal="right" vertical="center"/>
    </xf>
    <xf numFmtId="166" fontId="128" fillId="24" borderId="12">
      <alignment horizontal="right" vertical="center"/>
    </xf>
    <xf numFmtId="172" fontId="128" fillId="24" borderId="12">
      <alignment horizontal="right" vertical="center"/>
    </xf>
    <xf numFmtId="0" fontId="128" fillId="24" borderId="12">
      <alignment horizontal="right" vertical="center"/>
    </xf>
    <xf numFmtId="0"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172" fontId="128" fillId="24" borderId="12">
      <alignment horizontal="right" vertical="center"/>
    </xf>
    <xf numFmtId="172"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72" fontId="128" fillId="24" borderId="12">
      <alignment horizontal="right" vertical="center"/>
    </xf>
    <xf numFmtId="172"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72" fontId="128" fillId="24" borderId="12">
      <alignment horizontal="right" vertical="center"/>
    </xf>
    <xf numFmtId="172"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172" fontId="128" fillId="24" borderId="12">
      <alignment horizontal="right" vertical="center"/>
    </xf>
    <xf numFmtId="172"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172" fontId="128" fillId="24" borderId="12">
      <alignment horizontal="right" vertical="center"/>
    </xf>
    <xf numFmtId="166" fontId="128" fillId="24" borderId="12">
      <alignment horizontal="right" vertical="center"/>
    </xf>
    <xf numFmtId="0" fontId="128" fillId="24" borderId="12">
      <alignment horizontal="right" vertical="center"/>
    </xf>
    <xf numFmtId="0" fontId="128" fillId="24" borderId="12">
      <alignment horizontal="right" vertical="center"/>
    </xf>
    <xf numFmtId="166" fontId="128" fillId="24" borderId="12">
      <alignment horizontal="right" vertical="center"/>
    </xf>
    <xf numFmtId="166"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166" fontId="128" fillId="24" borderId="12">
      <alignment horizontal="right" vertical="center"/>
    </xf>
    <xf numFmtId="166"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66" fontId="128" fillId="24" borderId="12">
      <alignment horizontal="right" vertical="center"/>
    </xf>
    <xf numFmtId="166"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66"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172" fontId="128" fillId="24" borderId="12">
      <alignment horizontal="right" vertical="center"/>
    </xf>
    <xf numFmtId="172" fontId="128" fillId="24" borderId="12">
      <alignment horizontal="right" vertical="center"/>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172"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72" fontId="129" fillId="24" borderId="12">
      <alignment horizontal="right" vertical="center"/>
    </xf>
    <xf numFmtId="166" fontId="129" fillId="24" borderId="12">
      <alignment horizontal="right" vertical="center"/>
    </xf>
    <xf numFmtId="172" fontId="129" fillId="24" borderId="12">
      <alignment horizontal="right" vertical="center"/>
    </xf>
    <xf numFmtId="0" fontId="129" fillId="24" borderId="12">
      <alignment horizontal="right" vertical="center"/>
    </xf>
    <xf numFmtId="0"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172" fontId="129" fillId="24" borderId="12">
      <alignment horizontal="right" vertical="center"/>
    </xf>
    <xf numFmtId="172"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72" fontId="129" fillId="24" borderId="12">
      <alignment horizontal="right" vertical="center"/>
    </xf>
    <xf numFmtId="172"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72" fontId="129" fillId="24" borderId="12">
      <alignment horizontal="right" vertical="center"/>
    </xf>
    <xf numFmtId="172"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172" fontId="129" fillId="24" borderId="12">
      <alignment horizontal="right" vertical="center"/>
    </xf>
    <xf numFmtId="172"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172" fontId="129" fillId="24" borderId="12">
      <alignment horizontal="right" vertical="center"/>
    </xf>
    <xf numFmtId="166" fontId="129" fillId="24" borderId="12">
      <alignment horizontal="right" vertical="center"/>
    </xf>
    <xf numFmtId="0" fontId="129" fillId="24" borderId="12">
      <alignment horizontal="right" vertical="center"/>
    </xf>
    <xf numFmtId="0" fontId="129" fillId="24" borderId="12">
      <alignment horizontal="right" vertical="center"/>
    </xf>
    <xf numFmtId="166" fontId="129" fillId="24" borderId="12">
      <alignment horizontal="right" vertical="center"/>
    </xf>
    <xf numFmtId="166"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166" fontId="129" fillId="24" borderId="12">
      <alignment horizontal="right" vertical="center"/>
    </xf>
    <xf numFmtId="166"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66" fontId="129" fillId="24" borderId="12">
      <alignment horizontal="right" vertical="center"/>
    </xf>
    <xf numFmtId="166"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66"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172" fontId="129" fillId="24" borderId="12">
      <alignment horizontal="right" vertical="center"/>
    </xf>
    <xf numFmtId="172" fontId="129" fillId="24" borderId="12">
      <alignment horizontal="right" vertical="center"/>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172" fontId="91" fillId="24" borderId="28"/>
    <xf numFmtId="172" fontId="91" fillId="24" borderId="28"/>
    <xf numFmtId="172" fontId="91" fillId="24" borderId="28"/>
    <xf numFmtId="172" fontId="91" fillId="24" borderId="28"/>
    <xf numFmtId="0" fontId="91" fillId="24" borderId="28"/>
    <xf numFmtId="166" fontId="91" fillId="24" borderId="28"/>
    <xf numFmtId="0" fontId="91" fillId="24" borderId="28"/>
    <xf numFmtId="166" fontId="91" fillId="24" borderId="28"/>
    <xf numFmtId="0" fontId="91" fillId="24" borderId="28"/>
    <xf numFmtId="172" fontId="91" fillId="24" borderId="28"/>
    <xf numFmtId="0" fontId="91" fillId="24" borderId="28"/>
    <xf numFmtId="166" fontId="91" fillId="24" borderId="28"/>
    <xf numFmtId="172" fontId="91" fillId="24" borderId="28"/>
    <xf numFmtId="172" fontId="91" fillId="24" borderId="28"/>
    <xf numFmtId="172" fontId="91" fillId="24" borderId="28"/>
    <xf numFmtId="0" fontId="91" fillId="24" borderId="28"/>
    <xf numFmtId="166" fontId="91" fillId="24" borderId="28"/>
    <xf numFmtId="0" fontId="91" fillId="24" borderId="28"/>
    <xf numFmtId="166" fontId="91" fillId="24" borderId="28"/>
    <xf numFmtId="0" fontId="91" fillId="24" borderId="28"/>
    <xf numFmtId="172" fontId="91" fillId="24" borderId="28"/>
    <xf numFmtId="0" fontId="91" fillId="24" borderId="28"/>
    <xf numFmtId="166" fontId="91" fillId="24" borderId="28"/>
    <xf numFmtId="172" fontId="91" fillId="24" borderId="28"/>
    <xf numFmtId="172"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72" fontId="130" fillId="68" borderId="12">
      <alignment horizontal="center" vertical="center"/>
    </xf>
    <xf numFmtId="166" fontId="130" fillId="68" borderId="12">
      <alignment horizontal="center" vertical="center"/>
    </xf>
    <xf numFmtId="172" fontId="130" fillId="68" borderId="12">
      <alignment horizontal="center" vertical="center"/>
    </xf>
    <xf numFmtId="0" fontId="130" fillId="68" borderId="12">
      <alignment horizontal="center" vertical="center"/>
    </xf>
    <xf numFmtId="0"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172" fontId="130" fillId="68" borderId="12">
      <alignment horizontal="center" vertical="center"/>
    </xf>
    <xf numFmtId="172"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72" fontId="130" fillId="68" borderId="12">
      <alignment horizontal="center" vertical="center"/>
    </xf>
    <xf numFmtId="172"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172" fontId="130" fillId="68" borderId="12">
      <alignment horizontal="center" vertical="center"/>
    </xf>
    <xf numFmtId="172"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172" fontId="130" fillId="68" borderId="12">
      <alignment horizontal="center" vertical="center"/>
    </xf>
    <xf numFmtId="172"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172" fontId="130" fillId="68" borderId="12">
      <alignment horizontal="center" vertical="center"/>
    </xf>
    <xf numFmtId="166" fontId="130" fillId="68" borderId="12">
      <alignment horizontal="center" vertical="center"/>
    </xf>
    <xf numFmtId="0" fontId="130" fillId="68" borderId="12">
      <alignment horizontal="center" vertical="center"/>
    </xf>
    <xf numFmtId="0" fontId="130" fillId="68" borderId="12">
      <alignment horizontal="center" vertical="center"/>
    </xf>
    <xf numFmtId="166" fontId="130" fillId="68" borderId="12">
      <alignment horizontal="center" vertical="center"/>
    </xf>
    <xf numFmtId="166"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73" fontId="130" fillId="68" borderId="12">
      <alignment horizontal="center" vertical="center"/>
    </xf>
    <xf numFmtId="166" fontId="130" fillId="68" borderId="12">
      <alignment horizontal="center" vertical="center"/>
    </xf>
    <xf numFmtId="166" fontId="130" fillId="68" borderId="12">
      <alignment horizontal="center" vertical="center"/>
    </xf>
    <xf numFmtId="166"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166" fontId="130" fillId="68" borderId="12">
      <alignment horizontal="center" vertical="center"/>
    </xf>
    <xf numFmtId="166"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66" fontId="130" fillId="68" borderId="12">
      <alignment horizontal="center" vertical="center"/>
    </xf>
    <xf numFmtId="166"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72" fontId="130" fillId="68" borderId="12">
      <alignment horizontal="center" vertical="center"/>
    </xf>
    <xf numFmtId="166"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0" fontId="130" fillId="68" borderId="12">
      <alignment horizontal="center" vertical="center"/>
    </xf>
    <xf numFmtId="172" fontId="130" fillId="68" borderId="12">
      <alignment horizontal="center" vertical="center"/>
    </xf>
    <xf numFmtId="172" fontId="130" fillId="68" borderId="12">
      <alignment horizontal="center" vertical="center"/>
    </xf>
    <xf numFmtId="172"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72" fontId="128" fillId="24" borderId="12">
      <alignment horizontal="right" vertical="center"/>
    </xf>
    <xf numFmtId="166" fontId="128" fillId="24" borderId="12">
      <alignment horizontal="right" vertical="center"/>
    </xf>
    <xf numFmtId="172" fontId="128" fillId="24" borderId="12">
      <alignment horizontal="right" vertical="center"/>
    </xf>
    <xf numFmtId="0" fontId="128" fillId="24" borderId="12">
      <alignment horizontal="right" vertical="center"/>
    </xf>
    <xf numFmtId="0"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172" fontId="128" fillId="24" borderId="12">
      <alignment horizontal="right" vertical="center"/>
    </xf>
    <xf numFmtId="172"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72" fontId="128" fillId="24" borderId="12">
      <alignment horizontal="right" vertical="center"/>
    </xf>
    <xf numFmtId="172"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172" fontId="128" fillId="24" borderId="12">
      <alignment horizontal="right" vertical="center"/>
    </xf>
    <xf numFmtId="172"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172" fontId="128" fillId="24" borderId="12">
      <alignment horizontal="right" vertical="center"/>
    </xf>
    <xf numFmtId="172"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172" fontId="128" fillId="24" borderId="12">
      <alignment horizontal="right" vertical="center"/>
    </xf>
    <xf numFmtId="166" fontId="128" fillId="24" borderId="12">
      <alignment horizontal="right" vertical="center"/>
    </xf>
    <xf numFmtId="0" fontId="128" fillId="24" borderId="12">
      <alignment horizontal="right" vertical="center"/>
    </xf>
    <xf numFmtId="0" fontId="128" fillId="24" borderId="12">
      <alignment horizontal="right" vertical="center"/>
    </xf>
    <xf numFmtId="166" fontId="128" fillId="24" borderId="12">
      <alignment horizontal="right" vertical="center"/>
    </xf>
    <xf numFmtId="166"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73" fontId="128" fillId="24" borderId="12">
      <alignment horizontal="right" vertical="center"/>
    </xf>
    <xf numFmtId="166" fontId="128" fillId="24" borderId="12">
      <alignment horizontal="right" vertical="center"/>
    </xf>
    <xf numFmtId="166" fontId="128" fillId="24" borderId="12">
      <alignment horizontal="right" vertical="center"/>
    </xf>
    <xf numFmtId="166"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166" fontId="128" fillId="24" borderId="12">
      <alignment horizontal="right" vertical="center"/>
    </xf>
    <xf numFmtId="166"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66" fontId="128" fillId="24" borderId="12">
      <alignment horizontal="right" vertical="center"/>
    </xf>
    <xf numFmtId="166"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72" fontId="128" fillId="24" borderId="12">
      <alignment horizontal="right" vertical="center"/>
    </xf>
    <xf numFmtId="166"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0" fontId="128" fillId="24" borderId="12">
      <alignment horizontal="right" vertical="center"/>
    </xf>
    <xf numFmtId="172" fontId="128" fillId="24" borderId="12">
      <alignment horizontal="right" vertical="center"/>
    </xf>
    <xf numFmtId="172" fontId="128" fillId="24" borderId="12">
      <alignment horizontal="right" vertical="center"/>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3"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199"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4"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0"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201" fontId="128" fillId="24" borderId="12">
      <alignment horizontal="right" vertical="center" indent="1"/>
    </xf>
    <xf numFmtId="172" fontId="91" fillId="24" borderId="0"/>
    <xf numFmtId="172" fontId="91" fillId="24" borderId="0"/>
    <xf numFmtId="172" fontId="91" fillId="24" borderId="0"/>
    <xf numFmtId="172" fontId="91" fillId="24" borderId="0"/>
    <xf numFmtId="0" fontId="91" fillId="24" borderId="0"/>
    <xf numFmtId="166" fontId="91" fillId="24" borderId="0"/>
    <xf numFmtId="0" fontId="91" fillId="24" borderId="0"/>
    <xf numFmtId="166" fontId="91" fillId="24" borderId="0"/>
    <xf numFmtId="0" fontId="91" fillId="24" borderId="0"/>
    <xf numFmtId="172" fontId="91" fillId="24" borderId="0"/>
    <xf numFmtId="0" fontId="91" fillId="24" borderId="0"/>
    <xf numFmtId="166" fontId="91" fillId="24" borderId="0"/>
    <xf numFmtId="172" fontId="91" fillId="24" borderId="0"/>
    <xf numFmtId="172" fontId="91" fillId="24" borderId="0"/>
    <xf numFmtId="172" fontId="91" fillId="24" borderId="0"/>
    <xf numFmtId="0" fontId="91" fillId="24" borderId="0"/>
    <xf numFmtId="166" fontId="91" fillId="24" borderId="0"/>
    <xf numFmtId="0" fontId="91" fillId="24" borderId="0"/>
    <xf numFmtId="166" fontId="91" fillId="24" borderId="0"/>
    <xf numFmtId="0" fontId="91" fillId="24" borderId="0"/>
    <xf numFmtId="172" fontId="91" fillId="24" borderId="0"/>
    <xf numFmtId="0" fontId="91" fillId="24" borderId="0"/>
    <xf numFmtId="166" fontId="91" fillId="24" borderId="0"/>
    <xf numFmtId="172" fontId="91" fillId="24" borderId="0"/>
    <xf numFmtId="172"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72" fontId="131" fillId="24" borderId="12">
      <alignment horizontal="left" vertical="center"/>
    </xf>
    <xf numFmtId="166" fontId="131" fillId="24" borderId="12">
      <alignment horizontal="left" vertical="center"/>
    </xf>
    <xf numFmtId="172" fontId="131" fillId="24" borderId="12">
      <alignment horizontal="left" vertical="center"/>
    </xf>
    <xf numFmtId="0" fontId="131" fillId="24" borderId="12">
      <alignment horizontal="left" vertical="center"/>
    </xf>
    <xf numFmtId="0"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172" fontId="131" fillId="24" borderId="12">
      <alignment horizontal="left" vertical="center"/>
    </xf>
    <xf numFmtId="172"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72" fontId="131" fillId="24" borderId="12">
      <alignment horizontal="left" vertical="center"/>
    </xf>
    <xf numFmtId="172"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172" fontId="131" fillId="24" borderId="12">
      <alignment horizontal="left" vertical="center"/>
    </xf>
    <xf numFmtId="172"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172" fontId="131" fillId="24" borderId="12">
      <alignment horizontal="left" vertical="center"/>
    </xf>
    <xf numFmtId="172"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172" fontId="131" fillId="24" borderId="12">
      <alignment horizontal="left" vertical="center"/>
    </xf>
    <xf numFmtId="166" fontId="131" fillId="24" borderId="12">
      <alignment horizontal="left" vertical="center"/>
    </xf>
    <xf numFmtId="0" fontId="131" fillId="24" borderId="12">
      <alignment horizontal="left" vertical="center"/>
    </xf>
    <xf numFmtId="0" fontId="131" fillId="24" borderId="12">
      <alignment horizontal="left" vertical="center"/>
    </xf>
    <xf numFmtId="166" fontId="131" fillId="24" borderId="12">
      <alignment horizontal="left" vertical="center"/>
    </xf>
    <xf numFmtId="166"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73" fontId="131" fillId="24" borderId="12">
      <alignment horizontal="left" vertical="center"/>
    </xf>
    <xf numFmtId="166" fontId="131" fillId="24" borderId="12">
      <alignment horizontal="left" vertical="center"/>
    </xf>
    <xf numFmtId="166" fontId="131" fillId="24" borderId="12">
      <alignment horizontal="left" vertical="center"/>
    </xf>
    <xf numFmtId="166"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166" fontId="131" fillId="24" borderId="12">
      <alignment horizontal="left" vertical="center"/>
    </xf>
    <xf numFmtId="166"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66" fontId="131" fillId="24" borderId="12">
      <alignment horizontal="left" vertical="center"/>
    </xf>
    <xf numFmtId="166"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2">
      <alignment horizontal="left" vertical="center"/>
    </xf>
    <xf numFmtId="166"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0" fontId="131" fillId="24" borderId="12">
      <alignment horizontal="left" vertical="center"/>
    </xf>
    <xf numFmtId="172" fontId="131" fillId="24" borderId="12">
      <alignment horizontal="left" vertical="center"/>
    </xf>
    <xf numFmtId="172" fontId="131" fillId="24" borderId="12">
      <alignment horizontal="left" vertical="center"/>
    </xf>
    <xf numFmtId="172" fontId="131" fillId="24" borderId="141">
      <alignment vertical="center"/>
    </xf>
    <xf numFmtId="172" fontId="131" fillId="24" borderId="141">
      <alignment vertical="center"/>
    </xf>
    <xf numFmtId="173" fontId="131" fillId="24" borderId="141">
      <alignment vertical="center"/>
    </xf>
    <xf numFmtId="0" fontId="131" fillId="24" borderId="141">
      <alignment vertical="center"/>
    </xf>
    <xf numFmtId="166" fontId="131" fillId="24" borderId="141">
      <alignment vertical="center"/>
    </xf>
    <xf numFmtId="0" fontId="131" fillId="24" borderId="141">
      <alignment vertical="center"/>
    </xf>
    <xf numFmtId="173" fontId="131" fillId="24" borderId="141">
      <alignment vertical="center"/>
    </xf>
    <xf numFmtId="0" fontId="131" fillId="24" borderId="141">
      <alignment vertical="center"/>
    </xf>
    <xf numFmtId="172" fontId="131" fillId="24" borderId="141">
      <alignment vertical="center"/>
    </xf>
    <xf numFmtId="0" fontId="131" fillId="24" borderId="141">
      <alignment vertical="center"/>
    </xf>
    <xf numFmtId="166" fontId="131" fillId="24" borderId="141">
      <alignment vertical="center"/>
    </xf>
    <xf numFmtId="172" fontId="132" fillId="24" borderId="142">
      <alignment vertical="center"/>
    </xf>
    <xf numFmtId="172" fontId="132" fillId="24" borderId="142">
      <alignment vertical="center"/>
    </xf>
    <xf numFmtId="173" fontId="132" fillId="24" borderId="142">
      <alignment vertical="center"/>
    </xf>
    <xf numFmtId="0" fontId="132" fillId="24" borderId="142">
      <alignment vertical="center"/>
    </xf>
    <xf numFmtId="166" fontId="132" fillId="24" borderId="142">
      <alignment vertical="center"/>
    </xf>
    <xf numFmtId="0" fontId="132" fillId="24" borderId="142">
      <alignment vertical="center"/>
    </xf>
    <xf numFmtId="173" fontId="132" fillId="24" borderId="142">
      <alignment vertical="center"/>
    </xf>
    <xf numFmtId="0" fontId="132" fillId="24" borderId="142">
      <alignment vertical="center"/>
    </xf>
    <xf numFmtId="172" fontId="132" fillId="24" borderId="142">
      <alignment vertical="center"/>
    </xf>
    <xf numFmtId="0" fontId="132" fillId="24" borderId="142">
      <alignment vertical="center"/>
    </xf>
    <xf numFmtId="166" fontId="132" fillId="24" borderId="142">
      <alignment vertical="center"/>
    </xf>
    <xf numFmtId="172" fontId="131" fillId="24" borderId="12"/>
    <xf numFmtId="0" fontId="131" fillId="24" borderId="12"/>
    <xf numFmtId="0" fontId="131" fillId="24" borderId="12"/>
    <xf numFmtId="0" fontId="131" fillId="24" borderId="12"/>
    <xf numFmtId="0" fontId="131" fillId="24" borderId="12"/>
    <xf numFmtId="166" fontId="131" fillId="24" borderId="12"/>
    <xf numFmtId="166" fontId="131" fillId="24" borderId="12"/>
    <xf numFmtId="166" fontId="131" fillId="24" borderId="12"/>
    <xf numFmtId="172" fontId="131" fillId="24" borderId="12"/>
    <xf numFmtId="166" fontId="131" fillId="24" borderId="12"/>
    <xf numFmtId="172" fontId="131" fillId="24" borderId="12"/>
    <xf numFmtId="0" fontId="131" fillId="24" borderId="12"/>
    <xf numFmtId="0" fontId="131" fillId="24" borderId="12"/>
    <xf numFmtId="172" fontId="131" fillId="24" borderId="12"/>
    <xf numFmtId="172" fontId="131" fillId="24" borderId="12"/>
    <xf numFmtId="172"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2" fontId="131" fillId="24" borderId="12"/>
    <xf numFmtId="172" fontId="131" fillId="24" borderId="12"/>
    <xf numFmtId="172" fontId="131" fillId="24" borderId="12"/>
    <xf numFmtId="0" fontId="131" fillId="24" borderId="12"/>
    <xf numFmtId="0" fontId="131" fillId="24" borderId="12"/>
    <xf numFmtId="0" fontId="131" fillId="24" borderId="12"/>
    <xf numFmtId="0" fontId="131" fillId="24" borderId="12"/>
    <xf numFmtId="0" fontId="131" fillId="24" borderId="12"/>
    <xf numFmtId="0" fontId="131" fillId="24" borderId="12"/>
    <xf numFmtId="0" fontId="131" fillId="24" borderId="12"/>
    <xf numFmtId="0" fontId="131" fillId="24" borderId="12"/>
    <xf numFmtId="0" fontId="131" fillId="24" borderId="12"/>
    <xf numFmtId="0" fontId="131" fillId="24" borderId="12"/>
    <xf numFmtId="172" fontId="131" fillId="24" borderId="12"/>
    <xf numFmtId="172" fontId="131" fillId="24" borderId="12"/>
    <xf numFmtId="166" fontId="131" fillId="24" borderId="12"/>
    <xf numFmtId="166" fontId="131" fillId="24" borderId="12"/>
    <xf numFmtId="166" fontId="131" fillId="24" borderId="12"/>
    <xf numFmtId="166" fontId="131" fillId="24" borderId="12"/>
    <xf numFmtId="166" fontId="131" fillId="24" borderId="12"/>
    <xf numFmtId="166" fontId="131" fillId="24" borderId="12"/>
    <xf numFmtId="166" fontId="131" fillId="24" borderId="12"/>
    <xf numFmtId="166" fontId="131" fillId="24" borderId="12"/>
    <xf numFmtId="166" fontId="131" fillId="24" borderId="12"/>
    <xf numFmtId="166" fontId="131" fillId="24" borderId="12"/>
    <xf numFmtId="172" fontId="131" fillId="24" borderId="12"/>
    <xf numFmtId="172" fontId="131" fillId="24" borderId="12"/>
    <xf numFmtId="166" fontId="131" fillId="24" borderId="12"/>
    <xf numFmtId="166" fontId="131" fillId="24" borderId="12"/>
    <xf numFmtId="166" fontId="131" fillId="24" borderId="12"/>
    <xf numFmtId="166" fontId="131" fillId="24" borderId="12"/>
    <xf numFmtId="166" fontId="131" fillId="24" borderId="12"/>
    <xf numFmtId="166" fontId="131" fillId="24" borderId="12"/>
    <xf numFmtId="166" fontId="131" fillId="24" borderId="12"/>
    <xf numFmtId="166" fontId="131" fillId="24" borderId="12"/>
    <xf numFmtId="166" fontId="131" fillId="24" borderId="12"/>
    <xf numFmtId="166" fontId="131" fillId="24" borderId="12"/>
    <xf numFmtId="166" fontId="131" fillId="24" borderId="12"/>
    <xf numFmtId="166" fontId="131" fillId="24" borderId="12"/>
    <xf numFmtId="172" fontId="131" fillId="24" borderId="12"/>
    <xf numFmtId="172" fontId="131" fillId="24" borderId="12"/>
    <xf numFmtId="0" fontId="131" fillId="24" borderId="12"/>
    <xf numFmtId="0" fontId="131" fillId="24" borderId="12"/>
    <xf numFmtId="0" fontId="131" fillId="24" borderId="12"/>
    <xf numFmtId="0" fontId="131" fillId="24" borderId="12"/>
    <xf numFmtId="172" fontId="131" fillId="24" borderId="12"/>
    <xf numFmtId="172" fontId="131" fillId="24" borderId="12"/>
    <xf numFmtId="0" fontId="131" fillId="24" borderId="12"/>
    <xf numFmtId="0" fontId="131" fillId="24" borderId="12"/>
    <xf numFmtId="0" fontId="131" fillId="24" borderId="12"/>
    <xf numFmtId="0" fontId="131" fillId="24" borderId="12"/>
    <xf numFmtId="172" fontId="131" fillId="24" borderId="12"/>
    <xf numFmtId="166" fontId="131" fillId="24" borderId="12"/>
    <xf numFmtId="0" fontId="131" fillId="24" borderId="12"/>
    <xf numFmtId="0" fontId="131" fillId="24" borderId="12"/>
    <xf numFmtId="166" fontId="131" fillId="24" borderId="12"/>
    <xf numFmtId="166"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73" fontId="131" fillId="24" borderId="12"/>
    <xf numFmtId="166" fontId="131" fillId="24" borderId="12"/>
    <xf numFmtId="166" fontId="131" fillId="24" borderId="12"/>
    <xf numFmtId="166" fontId="131" fillId="24" borderId="12"/>
    <xf numFmtId="0" fontId="131" fillId="24" borderId="12"/>
    <xf numFmtId="0" fontId="131" fillId="24" borderId="12"/>
    <xf numFmtId="0" fontId="131" fillId="24" borderId="12"/>
    <xf numFmtId="0" fontId="131" fillId="24" borderId="12"/>
    <xf numFmtId="0" fontId="131" fillId="24" borderId="12"/>
    <xf numFmtId="0" fontId="131" fillId="24" borderId="12"/>
    <xf numFmtId="0" fontId="131" fillId="24" borderId="12"/>
    <xf numFmtId="0" fontId="131" fillId="24" borderId="12"/>
    <xf numFmtId="0" fontId="131" fillId="24" borderId="12"/>
    <xf numFmtId="0" fontId="131" fillId="24" borderId="12"/>
    <xf numFmtId="166" fontId="131" fillId="24" borderId="12"/>
    <xf numFmtId="166" fontId="131" fillId="24" borderId="12"/>
    <xf numFmtId="172" fontId="131" fillId="24" borderId="12"/>
    <xf numFmtId="172" fontId="131" fillId="24" borderId="12"/>
    <xf numFmtId="172" fontId="131" fillId="24" borderId="12"/>
    <xf numFmtId="172" fontId="131" fillId="24" borderId="12"/>
    <xf numFmtId="172" fontId="131" fillId="24" borderId="12"/>
    <xf numFmtId="172" fontId="131" fillId="24" borderId="12"/>
    <xf numFmtId="172" fontId="131" fillId="24" borderId="12"/>
    <xf numFmtId="172" fontId="131" fillId="24" borderId="12"/>
    <xf numFmtId="172" fontId="131" fillId="24" borderId="12"/>
    <xf numFmtId="172" fontId="131" fillId="24" borderId="12"/>
    <xf numFmtId="166" fontId="131" fillId="24" borderId="12"/>
    <xf numFmtId="166" fontId="131" fillId="24" borderId="12"/>
    <xf numFmtId="172" fontId="131" fillId="24" borderId="12"/>
    <xf numFmtId="172" fontId="131" fillId="24" borderId="12"/>
    <xf numFmtId="172" fontId="131" fillId="24" borderId="12"/>
    <xf numFmtId="172" fontId="131" fillId="24" borderId="12"/>
    <xf numFmtId="172" fontId="131" fillId="24" borderId="12"/>
    <xf numFmtId="172" fontId="131" fillId="24" borderId="12"/>
    <xf numFmtId="172" fontId="131" fillId="24" borderId="12"/>
    <xf numFmtId="172" fontId="131" fillId="24" borderId="12"/>
    <xf numFmtId="172" fontId="131" fillId="24" borderId="12"/>
    <xf numFmtId="172" fontId="131" fillId="24" borderId="12"/>
    <xf numFmtId="172" fontId="131" fillId="24" borderId="12"/>
    <xf numFmtId="172" fontId="131" fillId="24" borderId="12"/>
    <xf numFmtId="166" fontId="131" fillId="24" borderId="12"/>
    <xf numFmtId="0" fontId="131" fillId="24" borderId="12"/>
    <xf numFmtId="0" fontId="131" fillId="24" borderId="12"/>
    <xf numFmtId="0" fontId="131" fillId="24" borderId="12"/>
    <xf numFmtId="0" fontId="131" fillId="24" borderId="12"/>
    <xf numFmtId="0" fontId="131" fillId="24" borderId="12"/>
    <xf numFmtId="0" fontId="131" fillId="24" borderId="12"/>
    <xf numFmtId="0" fontId="131" fillId="24" borderId="12"/>
    <xf numFmtId="0" fontId="131" fillId="24" borderId="12"/>
    <xf numFmtId="0" fontId="131" fillId="24" borderId="12"/>
    <xf numFmtId="0" fontId="131" fillId="24" borderId="12"/>
    <xf numFmtId="0" fontId="131" fillId="24" borderId="12"/>
    <xf numFmtId="172" fontId="131" fillId="24" borderId="12"/>
    <xf numFmtId="172" fontId="131" fillId="24" borderId="12"/>
    <xf numFmtId="172"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72" fontId="129" fillId="24" borderId="12">
      <alignment horizontal="right" vertical="center"/>
    </xf>
    <xf numFmtId="166" fontId="129" fillId="24" borderId="12">
      <alignment horizontal="right" vertical="center"/>
    </xf>
    <xf numFmtId="172" fontId="129" fillId="24" borderId="12">
      <alignment horizontal="right" vertical="center"/>
    </xf>
    <xf numFmtId="0" fontId="129" fillId="24" borderId="12">
      <alignment horizontal="right" vertical="center"/>
    </xf>
    <xf numFmtId="0"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172" fontId="129" fillId="24" borderId="12">
      <alignment horizontal="right" vertical="center"/>
    </xf>
    <xf numFmtId="172"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72" fontId="129" fillId="24" borderId="12">
      <alignment horizontal="right" vertical="center"/>
    </xf>
    <xf numFmtId="172"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172" fontId="129" fillId="24" borderId="12">
      <alignment horizontal="right" vertical="center"/>
    </xf>
    <xf numFmtId="172"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172" fontId="129" fillId="24" borderId="12">
      <alignment horizontal="right" vertical="center"/>
    </xf>
    <xf numFmtId="172"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172" fontId="129" fillId="24" borderId="12">
      <alignment horizontal="right" vertical="center"/>
    </xf>
    <xf numFmtId="166" fontId="129" fillId="24" borderId="12">
      <alignment horizontal="right" vertical="center"/>
    </xf>
    <xf numFmtId="0" fontId="129" fillId="24" borderId="12">
      <alignment horizontal="right" vertical="center"/>
    </xf>
    <xf numFmtId="0" fontId="129" fillId="24" borderId="12">
      <alignment horizontal="right" vertical="center"/>
    </xf>
    <xf numFmtId="166" fontId="129" fillId="24" borderId="12">
      <alignment horizontal="right" vertical="center"/>
    </xf>
    <xf numFmtId="166"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73" fontId="129" fillId="24" borderId="12">
      <alignment horizontal="right" vertical="center"/>
    </xf>
    <xf numFmtId="166" fontId="129" fillId="24" borderId="12">
      <alignment horizontal="right" vertical="center"/>
    </xf>
    <xf numFmtId="166" fontId="129" fillId="24" borderId="12">
      <alignment horizontal="right" vertical="center"/>
    </xf>
    <xf numFmtId="166"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166" fontId="129" fillId="24" borderId="12">
      <alignment horizontal="right" vertical="center"/>
    </xf>
    <xf numFmtId="166"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66" fontId="129" fillId="24" borderId="12">
      <alignment horizontal="right" vertical="center"/>
    </xf>
    <xf numFmtId="166"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72" fontId="129" fillId="24" borderId="12">
      <alignment horizontal="right" vertical="center"/>
    </xf>
    <xf numFmtId="166"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0" fontId="129" fillId="24" borderId="12">
      <alignment horizontal="right" vertical="center"/>
    </xf>
    <xf numFmtId="172" fontId="129" fillId="24" borderId="12">
      <alignment horizontal="right" vertical="center"/>
    </xf>
    <xf numFmtId="172" fontId="129" fillId="24" borderId="12">
      <alignment horizontal="right" vertical="center"/>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3"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199"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4"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0"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201" fontId="129" fillId="24" borderId="12">
      <alignment horizontal="right" vertical="center" indent="1"/>
    </xf>
    <xf numFmtId="172"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72" fontId="133" fillId="69" borderId="12">
      <alignment horizontal="left" vertical="center"/>
    </xf>
    <xf numFmtId="166" fontId="133" fillId="69" borderId="12">
      <alignment horizontal="left" vertical="center"/>
    </xf>
    <xf numFmtId="172" fontId="133" fillId="69" borderId="12">
      <alignment horizontal="left" vertical="center"/>
    </xf>
    <xf numFmtId="0" fontId="133" fillId="69" borderId="12">
      <alignment horizontal="left" vertical="center"/>
    </xf>
    <xf numFmtId="0"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172" fontId="133" fillId="69" borderId="12">
      <alignment horizontal="left" vertical="center"/>
    </xf>
    <xf numFmtId="172"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72" fontId="133" fillId="69" borderId="12">
      <alignment horizontal="left" vertical="center"/>
    </xf>
    <xf numFmtId="172"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72" fontId="133" fillId="69" borderId="12">
      <alignment horizontal="left" vertical="center"/>
    </xf>
    <xf numFmtId="172"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172" fontId="133" fillId="69" borderId="12">
      <alignment horizontal="left" vertical="center"/>
    </xf>
    <xf numFmtId="172"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172" fontId="133" fillId="69" borderId="12">
      <alignment horizontal="left" vertical="center"/>
    </xf>
    <xf numFmtId="166" fontId="133" fillId="69" borderId="12">
      <alignment horizontal="left" vertical="center"/>
    </xf>
    <xf numFmtId="0" fontId="133" fillId="69" borderId="12">
      <alignment horizontal="left" vertical="center"/>
    </xf>
    <xf numFmtId="0" fontId="133" fillId="69" borderId="12">
      <alignment horizontal="left" vertical="center"/>
    </xf>
    <xf numFmtId="166" fontId="133" fillId="69" borderId="12">
      <alignment horizontal="left" vertical="center"/>
    </xf>
    <xf numFmtId="166"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166" fontId="133" fillId="69" borderId="12">
      <alignment horizontal="left" vertical="center"/>
    </xf>
    <xf numFmtId="166"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66" fontId="133" fillId="69" borderId="12">
      <alignment horizontal="left" vertical="center"/>
    </xf>
    <xf numFmtId="166"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66"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72" fontId="133" fillId="69" borderId="12">
      <alignment horizontal="left" vertical="center"/>
    </xf>
    <xf numFmtId="166" fontId="133" fillId="69" borderId="12">
      <alignment horizontal="left" vertical="center"/>
    </xf>
    <xf numFmtId="172" fontId="133" fillId="69" borderId="12">
      <alignment horizontal="left" vertical="center"/>
    </xf>
    <xf numFmtId="0" fontId="133" fillId="69" borderId="12">
      <alignment horizontal="left" vertical="center"/>
    </xf>
    <xf numFmtId="0"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172" fontId="133" fillId="69" borderId="12">
      <alignment horizontal="left" vertical="center"/>
    </xf>
    <xf numFmtId="172"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72" fontId="133" fillId="69" borderId="12">
      <alignment horizontal="left" vertical="center"/>
    </xf>
    <xf numFmtId="172"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172" fontId="133" fillId="69" borderId="12">
      <alignment horizontal="left" vertical="center"/>
    </xf>
    <xf numFmtId="172"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172" fontId="133" fillId="69" borderId="12">
      <alignment horizontal="left" vertical="center"/>
    </xf>
    <xf numFmtId="172"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172" fontId="133" fillId="69" borderId="12">
      <alignment horizontal="left" vertical="center"/>
    </xf>
    <xf numFmtId="166" fontId="133" fillId="69" borderId="12">
      <alignment horizontal="left" vertical="center"/>
    </xf>
    <xf numFmtId="0" fontId="133" fillId="69" borderId="12">
      <alignment horizontal="left" vertical="center"/>
    </xf>
    <xf numFmtId="0" fontId="133" fillId="69" borderId="12">
      <alignment horizontal="left" vertical="center"/>
    </xf>
    <xf numFmtId="166" fontId="133" fillId="69" borderId="12">
      <alignment horizontal="left" vertical="center"/>
    </xf>
    <xf numFmtId="166"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73" fontId="133" fillId="69" borderId="12">
      <alignment horizontal="left" vertical="center"/>
    </xf>
    <xf numFmtId="166" fontId="133" fillId="69" borderId="12">
      <alignment horizontal="left" vertical="center"/>
    </xf>
    <xf numFmtId="166" fontId="133" fillId="69" borderId="12">
      <alignment horizontal="left" vertical="center"/>
    </xf>
    <xf numFmtId="166"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166" fontId="133" fillId="69" borderId="12">
      <alignment horizontal="left" vertical="center"/>
    </xf>
    <xf numFmtId="166"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66" fontId="133" fillId="69" borderId="12">
      <alignment horizontal="left" vertical="center"/>
    </xf>
    <xf numFmtId="166"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72" fontId="133" fillId="69" borderId="12">
      <alignment horizontal="left" vertical="center"/>
    </xf>
    <xf numFmtId="166"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0" fontId="133" fillId="69" borderId="12">
      <alignment horizontal="left" vertical="center"/>
    </xf>
    <xf numFmtId="172" fontId="133" fillId="69" borderId="12">
      <alignment horizontal="left" vertical="center"/>
    </xf>
    <xf numFmtId="172" fontId="133" fillId="69" borderId="12">
      <alignment horizontal="left" vertical="center"/>
    </xf>
    <xf numFmtId="172"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72" fontId="134" fillId="24" borderId="12">
      <alignment horizontal="left" vertical="center"/>
    </xf>
    <xf numFmtId="166" fontId="134" fillId="24" borderId="12">
      <alignment horizontal="left" vertical="center"/>
    </xf>
    <xf numFmtId="172" fontId="134" fillId="24" borderId="12">
      <alignment horizontal="left" vertical="center"/>
    </xf>
    <xf numFmtId="0" fontId="134" fillId="24" borderId="12">
      <alignment horizontal="left" vertical="center"/>
    </xf>
    <xf numFmtId="0"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172" fontId="134" fillId="24" borderId="12">
      <alignment horizontal="left" vertical="center"/>
    </xf>
    <xf numFmtId="172"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72" fontId="134" fillId="24" borderId="12">
      <alignment horizontal="left" vertical="center"/>
    </xf>
    <xf numFmtId="172"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172" fontId="134" fillId="24" borderId="12">
      <alignment horizontal="left" vertical="center"/>
    </xf>
    <xf numFmtId="172"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172" fontId="134" fillId="24" borderId="12">
      <alignment horizontal="left" vertical="center"/>
    </xf>
    <xf numFmtId="172"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172" fontId="134" fillId="24" borderId="12">
      <alignment horizontal="left" vertical="center"/>
    </xf>
    <xf numFmtId="166" fontId="134" fillId="24" borderId="12">
      <alignment horizontal="left" vertical="center"/>
    </xf>
    <xf numFmtId="0" fontId="134" fillId="24" borderId="12">
      <alignment horizontal="left" vertical="center"/>
    </xf>
    <xf numFmtId="0" fontId="134" fillId="24" borderId="12">
      <alignment horizontal="left" vertical="center"/>
    </xf>
    <xf numFmtId="166" fontId="134" fillId="24" borderId="12">
      <alignment horizontal="left" vertical="center"/>
    </xf>
    <xf numFmtId="166"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73" fontId="134" fillId="24" borderId="12">
      <alignment horizontal="left" vertical="center"/>
    </xf>
    <xf numFmtId="166" fontId="134" fillId="24" borderId="12">
      <alignment horizontal="left" vertical="center"/>
    </xf>
    <xf numFmtId="166" fontId="134" fillId="24" borderId="12">
      <alignment horizontal="left" vertical="center"/>
    </xf>
    <xf numFmtId="166"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166" fontId="134" fillId="24" borderId="12">
      <alignment horizontal="left" vertical="center"/>
    </xf>
    <xf numFmtId="166"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66" fontId="134" fillId="24" borderId="12">
      <alignment horizontal="left" vertical="center"/>
    </xf>
    <xf numFmtId="166"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72" fontId="134" fillId="24" borderId="12">
      <alignment horizontal="left" vertical="center"/>
    </xf>
    <xf numFmtId="166"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0" fontId="134" fillId="24" borderId="12">
      <alignment horizontal="left" vertical="center"/>
    </xf>
    <xf numFmtId="172" fontId="134" fillId="24" borderId="12">
      <alignment horizontal="left" vertical="center"/>
    </xf>
    <xf numFmtId="172" fontId="134" fillId="24" borderId="12">
      <alignment horizontal="left" vertical="center"/>
    </xf>
    <xf numFmtId="172" fontId="135" fillId="24" borderId="28"/>
    <xf numFmtId="172" fontId="135" fillId="24" borderId="28"/>
    <xf numFmtId="173" fontId="135" fillId="24" borderId="28"/>
    <xf numFmtId="0" fontId="135" fillId="24" borderId="28"/>
    <xf numFmtId="166" fontId="135" fillId="24" borderId="28"/>
    <xf numFmtId="0" fontId="135" fillId="24" borderId="28"/>
    <xf numFmtId="173" fontId="135" fillId="24" borderId="28"/>
    <xf numFmtId="0" fontId="135" fillId="24" borderId="28"/>
    <xf numFmtId="172" fontId="135" fillId="24" borderId="28"/>
    <xf numFmtId="0" fontId="135" fillId="24" borderId="28"/>
    <xf numFmtId="166" fontId="135" fillId="24" borderId="28"/>
    <xf numFmtId="172"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72" fontId="130" fillId="70" borderId="12">
      <alignment horizontal="left" vertical="center"/>
    </xf>
    <xf numFmtId="166" fontId="130" fillId="70" borderId="12">
      <alignment horizontal="left" vertical="center"/>
    </xf>
    <xf numFmtId="172" fontId="130" fillId="70" borderId="12">
      <alignment horizontal="left" vertical="center"/>
    </xf>
    <xf numFmtId="0" fontId="130" fillId="70" borderId="12">
      <alignment horizontal="left" vertical="center"/>
    </xf>
    <xf numFmtId="0"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172" fontId="130" fillId="70" borderId="12">
      <alignment horizontal="left" vertical="center"/>
    </xf>
    <xf numFmtId="172"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72" fontId="130" fillId="70" borderId="12">
      <alignment horizontal="left" vertical="center"/>
    </xf>
    <xf numFmtId="172"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172" fontId="130" fillId="70" borderId="12">
      <alignment horizontal="left" vertical="center"/>
    </xf>
    <xf numFmtId="172"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172" fontId="130" fillId="70" borderId="12">
      <alignment horizontal="left" vertical="center"/>
    </xf>
    <xf numFmtId="172"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172" fontId="130" fillId="70" borderId="12">
      <alignment horizontal="left" vertical="center"/>
    </xf>
    <xf numFmtId="166" fontId="130" fillId="70" borderId="12">
      <alignment horizontal="left" vertical="center"/>
    </xf>
    <xf numFmtId="0" fontId="130" fillId="70" borderId="12">
      <alignment horizontal="left" vertical="center"/>
    </xf>
    <xf numFmtId="0" fontId="130" fillId="70" borderId="12">
      <alignment horizontal="left" vertical="center"/>
    </xf>
    <xf numFmtId="166" fontId="130" fillId="70" borderId="12">
      <alignment horizontal="left" vertical="center"/>
    </xf>
    <xf numFmtId="166"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73" fontId="130" fillId="70" borderId="12">
      <alignment horizontal="left" vertical="center"/>
    </xf>
    <xf numFmtId="166" fontId="130" fillId="70" borderId="12">
      <alignment horizontal="left" vertical="center"/>
    </xf>
    <xf numFmtId="166" fontId="130" fillId="70" borderId="12">
      <alignment horizontal="left" vertical="center"/>
    </xf>
    <xf numFmtId="166"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166" fontId="130" fillId="70" borderId="12">
      <alignment horizontal="left" vertical="center"/>
    </xf>
    <xf numFmtId="166"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66" fontId="130" fillId="70" borderId="12">
      <alignment horizontal="left" vertical="center"/>
    </xf>
    <xf numFmtId="166"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72" fontId="130" fillId="70" borderId="12">
      <alignment horizontal="left" vertical="center"/>
    </xf>
    <xf numFmtId="166"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0" fontId="130" fillId="70" borderId="12">
      <alignment horizontal="left" vertical="center"/>
    </xf>
    <xf numFmtId="172" fontId="130" fillId="70" borderId="12">
      <alignment horizontal="left" vertical="center"/>
    </xf>
    <xf numFmtId="172" fontId="130" fillId="70" borderId="12">
      <alignment horizontal="left" vertical="center"/>
    </xf>
    <xf numFmtId="37" fontId="136" fillId="0" borderId="0"/>
    <xf numFmtId="37" fontId="136" fillId="0" borderId="0"/>
    <xf numFmtId="37" fontId="136" fillId="0" borderId="0"/>
    <xf numFmtId="37" fontId="136" fillId="0" borderId="0"/>
    <xf numFmtId="37" fontId="136" fillId="0" borderId="0"/>
    <xf numFmtId="37" fontId="136" fillId="0" borderId="0"/>
    <xf numFmtId="37" fontId="136" fillId="0" borderId="0"/>
    <xf numFmtId="37" fontId="136" fillId="0" borderId="0"/>
    <xf numFmtId="202" fontId="34"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91" fillId="0" borderId="0" applyFont="0" applyFill="0" applyBorder="0" applyAlignment="0" applyProtection="0"/>
    <xf numFmtId="202" fontId="34" fillId="0" borderId="0" applyFont="0" applyFill="0" applyBorder="0" applyAlignment="0" applyProtection="0"/>
    <xf numFmtId="164" fontId="91" fillId="0" borderId="0" applyFont="0" applyFill="0" applyBorder="0" applyAlignment="0" applyProtection="0"/>
    <xf numFmtId="202" fontId="21"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21"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90" fillId="0" borderId="0" applyFont="0" applyFill="0" applyBorder="0" applyAlignment="0" applyProtection="0"/>
    <xf numFmtId="202" fontId="91" fillId="0" borderId="0" applyFont="0" applyFill="0" applyBorder="0" applyAlignment="0" applyProtection="0"/>
    <xf numFmtId="202" fontId="91" fillId="0" borderId="0" applyFont="0" applyFill="0" applyBorder="0" applyAlignment="0" applyProtection="0"/>
    <xf numFmtId="202" fontId="90" fillId="0" borderId="0" applyFont="0" applyFill="0" applyBorder="0" applyAlignment="0" applyProtection="0"/>
    <xf numFmtId="202" fontId="91" fillId="0" borderId="0" applyFont="0" applyFill="0" applyBorder="0" applyAlignment="0" applyProtection="0"/>
    <xf numFmtId="202" fontId="91" fillId="0" borderId="0" applyFont="0" applyFill="0" applyBorder="0" applyAlignment="0" applyProtection="0"/>
    <xf numFmtId="202" fontId="34" fillId="0" borderId="0" applyFont="0" applyFill="0" applyBorder="0" applyAlignment="0" applyProtection="0"/>
    <xf numFmtId="202" fontId="91"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164" fontId="16" fillId="0" borderId="0" applyFont="0" applyFill="0" applyBorder="0" applyAlignment="0" applyProtection="0"/>
    <xf numFmtId="202" fontId="91"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21"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21"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21" fillId="0" borderId="0" applyFont="0" applyFill="0" applyBorder="0" applyAlignment="0" applyProtection="0"/>
    <xf numFmtId="202" fontId="21" fillId="0" borderId="0" applyFont="0" applyFill="0" applyBorder="0" applyAlignment="0" applyProtection="0"/>
    <xf numFmtId="202" fontId="21" fillId="0" borderId="0" applyFont="0" applyFill="0" applyBorder="0" applyAlignment="0" applyProtection="0"/>
    <xf numFmtId="202" fontId="21"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164" fontId="17" fillId="0" borderId="0" applyFont="0" applyFill="0" applyBorder="0" applyAlignment="0" applyProtection="0"/>
    <xf numFmtId="202" fontId="21" fillId="0" borderId="0" applyFont="0" applyFill="0" applyBorder="0" applyAlignment="0" applyProtection="0"/>
    <xf numFmtId="202" fontId="21" fillId="0" borderId="0" applyFont="0" applyFill="0" applyBorder="0" applyAlignment="0" applyProtection="0"/>
    <xf numFmtId="202" fontId="21" fillId="0" borderId="0" applyFont="0" applyFill="0" applyBorder="0" applyAlignment="0" applyProtection="0"/>
    <xf numFmtId="202" fontId="21"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164" fontId="17" fillId="0" borderId="0" applyBorder="0" applyAlignment="0" applyProtection="0"/>
    <xf numFmtId="164" fontId="17" fillId="0" borderId="0" applyFont="0" applyFill="0" applyBorder="0" applyAlignment="0" applyProtection="0"/>
    <xf numFmtId="164" fontId="91"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164" fontId="16"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164" fontId="137" fillId="0" borderId="0" applyFont="0" applyFill="0" applyBorder="0" applyAlignment="0" applyProtection="0"/>
    <xf numFmtId="202" fontId="8"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164" fontId="91" fillId="0" borderId="0" applyFont="0" applyFill="0" applyBorder="0" applyAlignment="0" applyProtection="0"/>
    <xf numFmtId="0" fontId="91" fillId="0" borderId="0" applyFont="0" applyFill="0" applyBorder="0" applyAlignment="0" applyProtection="0"/>
    <xf numFmtId="202" fontId="88" fillId="0" borderId="0" applyFont="0" applyFill="0" applyBorder="0" applyAlignment="0" applyProtection="0"/>
    <xf numFmtId="164" fontId="91" fillId="0" borderId="0" applyFont="0" applyFill="0" applyBorder="0" applyAlignment="0" applyProtection="0"/>
    <xf numFmtId="202" fontId="8"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43" fontId="8"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43" fontId="8"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43" fontId="91"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21"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8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202" fontId="84" fillId="0" borderId="0" applyFont="0" applyFill="0" applyBorder="0" applyAlignment="0" applyProtection="0"/>
    <xf numFmtId="202" fontId="88" fillId="0" borderId="0" applyFont="0" applyFill="0" applyBorder="0" applyAlignment="0" applyProtection="0"/>
    <xf numFmtId="202" fontId="88" fillId="0" borderId="0" applyFont="0" applyFill="0" applyBorder="0" applyAlignment="0" applyProtection="0"/>
    <xf numFmtId="202" fontId="17"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164" fontId="91"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164" fontId="91" fillId="0" borderId="0" applyFont="0" applyFill="0" applyBorder="0" applyAlignment="0" applyProtection="0"/>
    <xf numFmtId="200" fontId="138" fillId="0" borderId="0">
      <alignment horizontal="right" vertical="top"/>
    </xf>
    <xf numFmtId="203" fontId="34" fillId="0" borderId="0"/>
    <xf numFmtId="203" fontId="34" fillId="0" borderId="0"/>
    <xf numFmtId="3" fontId="91" fillId="0" borderId="0" applyFont="0" applyFill="0" applyBorder="0" applyAlignment="0" applyProtection="0"/>
    <xf numFmtId="172" fontId="102" fillId="0" borderId="0"/>
    <xf numFmtId="172" fontId="102" fillId="0" borderId="0"/>
    <xf numFmtId="173" fontId="102" fillId="0" borderId="0"/>
    <xf numFmtId="0" fontId="102" fillId="0" borderId="0"/>
    <xf numFmtId="166" fontId="102" fillId="0" borderId="0"/>
    <xf numFmtId="0" fontId="102" fillId="0" borderId="0"/>
    <xf numFmtId="173" fontId="102" fillId="0" borderId="0"/>
    <xf numFmtId="0" fontId="102" fillId="0" borderId="0"/>
    <xf numFmtId="172" fontId="102" fillId="0" borderId="0"/>
    <xf numFmtId="0" fontId="102" fillId="0" borderId="0"/>
    <xf numFmtId="166" fontId="102" fillId="0" borderId="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139" fillId="0" borderId="0" applyFont="0" applyFill="0" applyBorder="0" applyAlignment="0" applyProtection="0"/>
    <xf numFmtId="204" fontId="140" fillId="20" borderId="0"/>
    <xf numFmtId="172" fontId="136" fillId="0" borderId="0"/>
    <xf numFmtId="172"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166" fontId="136" fillId="0" borderId="0"/>
    <xf numFmtId="172"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0" fontId="136" fillId="0" borderId="0"/>
    <xf numFmtId="172" fontId="136" fillId="0" borderId="0"/>
    <xf numFmtId="0" fontId="136" fillId="0" borderId="0"/>
    <xf numFmtId="166"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172" fontId="136" fillId="0" borderId="0"/>
    <xf numFmtId="166" fontId="136" fillId="0" borderId="0"/>
    <xf numFmtId="172" fontId="136" fillId="0" borderId="0"/>
    <xf numFmtId="172" fontId="136" fillId="0" borderId="0"/>
    <xf numFmtId="172"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166" fontId="136" fillId="0" borderId="0"/>
    <xf numFmtId="172"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0" fontId="136" fillId="0" borderId="0"/>
    <xf numFmtId="172" fontId="136" fillId="0" borderId="0"/>
    <xf numFmtId="0" fontId="136" fillId="0" borderId="0"/>
    <xf numFmtId="166"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172" fontId="136" fillId="0" borderId="0"/>
    <xf numFmtId="166" fontId="136" fillId="0" borderId="0"/>
    <xf numFmtId="172" fontId="136" fillId="0" borderId="0"/>
    <xf numFmtId="205" fontId="91" fillId="0" borderId="0" applyFont="0" applyFill="0" applyBorder="0" applyAlignment="0" applyProtection="0"/>
    <xf numFmtId="205" fontId="91" fillId="0" borderId="0" applyFont="0" applyFill="0" applyBorder="0" applyAlignment="0" applyProtection="0"/>
    <xf numFmtId="205" fontId="91" fillId="0" borderId="0" applyFont="0" applyFill="0" applyBorder="0" applyAlignment="0" applyProtection="0"/>
    <xf numFmtId="205" fontId="91" fillId="0" borderId="0" applyFont="0" applyFill="0" applyBorder="0" applyAlignment="0" applyProtection="0"/>
    <xf numFmtId="205" fontId="91" fillId="0" borderId="0" applyFont="0" applyFill="0" applyBorder="0" applyAlignment="0" applyProtection="0"/>
    <xf numFmtId="206" fontId="100" fillId="0" borderId="0"/>
    <xf numFmtId="206" fontId="100" fillId="0" borderId="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3"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172"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0" fontId="141" fillId="7" borderId="139"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3"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172"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0" fontId="142" fillId="20" borderId="143" applyNumberFormat="0" applyAlignment="0" applyProtection="0"/>
    <xf numFmtId="2" fontId="122" fillId="0" borderId="0">
      <protection locked="0"/>
    </xf>
    <xf numFmtId="2" fontId="122" fillId="0" borderId="0">
      <protection locked="0"/>
    </xf>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0" fontId="100" fillId="54" borderId="46" applyNumberFormat="0" applyFont="0" applyBorder="0" applyAlignment="0" applyProtection="0"/>
    <xf numFmtId="172" fontId="143" fillId="71" borderId="0" applyNumberFormat="0" applyBorder="0" applyAlignment="0">
      <alignment horizontal="center"/>
    </xf>
    <xf numFmtId="173" fontId="143" fillId="71" borderId="0" applyNumberFormat="0" applyBorder="0" applyAlignment="0">
      <alignment horizontal="center"/>
    </xf>
    <xf numFmtId="172" fontId="144" fillId="72" borderId="144">
      <alignment horizontal="center"/>
      <protection locked="0"/>
    </xf>
    <xf numFmtId="172" fontId="144" fillId="72" borderId="144">
      <alignment horizontal="center"/>
      <protection locked="0"/>
    </xf>
    <xf numFmtId="172" fontId="144" fillId="72" borderId="144">
      <alignment horizontal="center"/>
      <protection locked="0"/>
    </xf>
    <xf numFmtId="173" fontId="144" fillId="72" borderId="144">
      <alignment horizontal="center"/>
      <protection locked="0"/>
    </xf>
    <xf numFmtId="173" fontId="144" fillId="72" borderId="144">
      <alignment horizontal="center"/>
      <protection locked="0"/>
    </xf>
    <xf numFmtId="173" fontId="144" fillId="72" borderId="144">
      <alignment horizontal="center"/>
      <protection locked="0"/>
    </xf>
    <xf numFmtId="173" fontId="144" fillId="72" borderId="144">
      <alignment horizontal="center"/>
      <protection locked="0"/>
    </xf>
    <xf numFmtId="173" fontId="144" fillId="72" borderId="144">
      <alignment horizontal="center"/>
      <protection locked="0"/>
    </xf>
    <xf numFmtId="173" fontId="144" fillId="72" borderId="144">
      <alignment horizontal="center"/>
      <protection locked="0"/>
    </xf>
    <xf numFmtId="173" fontId="144" fillId="72" borderId="144">
      <alignment horizontal="center"/>
      <protection locked="0"/>
    </xf>
    <xf numFmtId="173" fontId="144" fillId="72" borderId="144">
      <alignment horizontal="center"/>
      <protection locked="0"/>
    </xf>
    <xf numFmtId="173" fontId="144" fillId="72" borderId="144">
      <alignment horizontal="center"/>
      <protection locked="0"/>
    </xf>
    <xf numFmtId="173" fontId="144" fillId="72" borderId="144">
      <alignment horizontal="center"/>
      <protection locked="0"/>
    </xf>
    <xf numFmtId="173" fontId="144" fillId="72" borderId="144">
      <alignment horizontal="center"/>
      <protection locked="0"/>
    </xf>
    <xf numFmtId="172" fontId="144" fillId="72" borderId="144">
      <alignment horizontal="center"/>
      <protection locked="0"/>
    </xf>
    <xf numFmtId="172" fontId="144" fillId="72" borderId="144">
      <alignment horizontal="center"/>
      <protection locked="0"/>
    </xf>
    <xf numFmtId="172" fontId="144" fillId="72" borderId="144">
      <alignment horizontal="center"/>
      <protection locked="0"/>
    </xf>
    <xf numFmtId="0" fontId="144" fillId="72" borderId="144">
      <alignment horizontal="center"/>
      <protection locked="0"/>
    </xf>
    <xf numFmtId="0" fontId="144" fillId="72" borderId="144">
      <alignment horizontal="center"/>
      <protection locked="0"/>
    </xf>
    <xf numFmtId="0" fontId="144" fillId="72" borderId="144">
      <alignment horizontal="center"/>
      <protection locked="0"/>
    </xf>
    <xf numFmtId="0" fontId="144" fillId="72" borderId="144">
      <alignment horizontal="center"/>
      <protection locked="0"/>
    </xf>
    <xf numFmtId="172" fontId="144" fillId="72" borderId="144">
      <alignment horizontal="center"/>
      <protection locked="0"/>
    </xf>
    <xf numFmtId="172" fontId="144" fillId="72" borderId="144">
      <alignment horizontal="center"/>
      <protection locked="0"/>
    </xf>
    <xf numFmtId="172" fontId="144" fillId="72" borderId="144">
      <alignment horizontal="center"/>
      <protection locked="0"/>
    </xf>
    <xf numFmtId="172" fontId="144" fillId="72" borderId="144">
      <alignment horizontal="center"/>
      <protection locked="0"/>
    </xf>
    <xf numFmtId="172" fontId="144" fillId="72" borderId="144">
      <alignment horizontal="center"/>
      <protection locked="0"/>
    </xf>
    <xf numFmtId="172" fontId="144" fillId="72" borderId="144">
      <alignment horizontal="center"/>
      <protection locked="0"/>
    </xf>
    <xf numFmtId="172" fontId="144" fillId="72" borderId="144">
      <alignment horizontal="center"/>
      <protection locked="0"/>
    </xf>
    <xf numFmtId="204" fontId="145" fillId="22" borderId="0"/>
    <xf numFmtId="15" fontId="34" fillId="0" borderId="0" applyFont="0" applyFill="0" applyBorder="0" applyProtection="0">
      <alignment horizontal="left"/>
    </xf>
    <xf numFmtId="15" fontId="34" fillId="0" borderId="0" applyFont="0" applyFill="0" applyBorder="0" applyProtection="0">
      <alignment horizontal="left"/>
    </xf>
    <xf numFmtId="172" fontId="126" fillId="0" borderId="0" applyFont="0" applyFill="0" applyBorder="0" applyAlignment="0" applyProtection="0"/>
    <xf numFmtId="172" fontId="126" fillId="0" borderId="0" applyFont="0" applyFill="0" applyBorder="0" applyAlignment="0" applyProtection="0"/>
    <xf numFmtId="173" fontId="126" fillId="0" borderId="0" applyFont="0" applyFill="0" applyBorder="0" applyAlignment="0" applyProtection="0"/>
    <xf numFmtId="0" fontId="126" fillId="0" borderId="0" applyFont="0" applyFill="0" applyBorder="0" applyAlignment="0" applyProtection="0"/>
    <xf numFmtId="166" fontId="126" fillId="0" borderId="0" applyFont="0" applyFill="0" applyBorder="0" applyAlignment="0" applyProtection="0"/>
    <xf numFmtId="0" fontId="126" fillId="0" borderId="0" applyFont="0" applyFill="0" applyBorder="0" applyAlignment="0" applyProtection="0"/>
    <xf numFmtId="173" fontId="126" fillId="0" borderId="0" applyFont="0" applyFill="0" applyBorder="0" applyAlignment="0" applyProtection="0"/>
    <xf numFmtId="0" fontId="126" fillId="0" borderId="0" applyFont="0" applyFill="0" applyBorder="0" applyAlignment="0" applyProtection="0"/>
    <xf numFmtId="172" fontId="126" fillId="0" borderId="0" applyFont="0" applyFill="0" applyBorder="0" applyAlignment="0" applyProtection="0"/>
    <xf numFmtId="0" fontId="126" fillId="0" borderId="0" applyFont="0" applyFill="0" applyBorder="0" applyAlignment="0" applyProtection="0"/>
    <xf numFmtId="166" fontId="126" fillId="0" borderId="0" applyFont="0" applyFill="0" applyBorder="0" applyAlignment="0" applyProtection="0"/>
    <xf numFmtId="15" fontId="146" fillId="0" borderId="0"/>
    <xf numFmtId="172" fontId="34" fillId="0" borderId="0"/>
    <xf numFmtId="172" fontId="34" fillId="0" borderId="0"/>
    <xf numFmtId="173" fontId="34" fillId="0" borderId="0"/>
    <xf numFmtId="0" fontId="34" fillId="0" borderId="0"/>
    <xf numFmtId="166" fontId="34" fillId="0" borderId="0"/>
    <xf numFmtId="0" fontId="34" fillId="0" borderId="0"/>
    <xf numFmtId="173" fontId="34" fillId="0" borderId="0"/>
    <xf numFmtId="0" fontId="34" fillId="0" borderId="0"/>
    <xf numFmtId="172" fontId="34" fillId="0" borderId="0"/>
    <xf numFmtId="0" fontId="34" fillId="0" borderId="0"/>
    <xf numFmtId="166" fontId="34" fillId="0" borderId="0"/>
    <xf numFmtId="172" fontId="34" fillId="0" borderId="0"/>
    <xf numFmtId="207" fontId="147" fillId="0" borderId="0" applyFont="0" applyFill="0" applyBorder="0" applyAlignment="0" applyProtection="0"/>
    <xf numFmtId="208" fontId="91" fillId="0" borderId="0" applyBorder="0" applyProtection="0"/>
    <xf numFmtId="208" fontId="91" fillId="0" borderId="0" applyBorder="0" applyProtection="0"/>
    <xf numFmtId="208" fontId="91" fillId="0" borderId="0" applyBorder="0" applyProtection="0"/>
    <xf numFmtId="208" fontId="91" fillId="0" borderId="0" applyBorder="0" applyProtection="0"/>
    <xf numFmtId="208" fontId="17" fillId="0" borderId="0" applyBorder="0" applyProtection="0"/>
    <xf numFmtId="208" fontId="17" fillId="0" borderId="0" applyBorder="0" applyProtection="0"/>
    <xf numFmtId="208" fontId="91" fillId="0" borderId="0" applyBorder="0" applyProtection="0"/>
    <xf numFmtId="209" fontId="147" fillId="0" borderId="0" applyFont="0" applyFill="0" applyBorder="0" applyAlignment="0" applyProtection="0"/>
    <xf numFmtId="168" fontId="148" fillId="0" borderId="0"/>
    <xf numFmtId="172" fontId="149" fillId="4" borderId="0" applyNumberFormat="0" applyBorder="0" applyAlignment="0" applyProtection="0"/>
    <xf numFmtId="173" fontId="149" fillId="4" borderId="0" applyNumberFormat="0" applyBorder="0" applyAlignment="0" applyProtection="0"/>
    <xf numFmtId="210" fontId="150" fillId="0" borderId="0" applyFont="0" applyFill="0" applyBorder="0" applyAlignment="0" applyProtection="0"/>
    <xf numFmtId="172" fontId="151" fillId="73" borderId="0" applyNumberFormat="0" applyBorder="0" applyAlignment="0" applyProtection="0"/>
    <xf numFmtId="172" fontId="151" fillId="73" borderId="0" applyNumberFormat="0" applyBorder="0" applyAlignment="0" applyProtection="0"/>
    <xf numFmtId="173" fontId="151" fillId="73" borderId="0" applyNumberFormat="0" applyBorder="0" applyAlignment="0" applyProtection="0"/>
    <xf numFmtId="0" fontId="151" fillId="73" borderId="0" applyNumberFormat="0" applyBorder="0" applyAlignment="0" applyProtection="0"/>
    <xf numFmtId="166" fontId="151" fillId="73" borderId="0" applyNumberFormat="0" applyBorder="0" applyAlignment="0" applyProtection="0"/>
    <xf numFmtId="0" fontId="151" fillId="73" borderId="0" applyNumberFormat="0" applyBorder="0" applyAlignment="0" applyProtection="0"/>
    <xf numFmtId="173" fontId="151" fillId="73" borderId="0" applyNumberFormat="0" applyBorder="0" applyAlignment="0" applyProtection="0"/>
    <xf numFmtId="0" fontId="151" fillId="73" borderId="0" applyNumberFormat="0" applyBorder="0" applyAlignment="0" applyProtection="0"/>
    <xf numFmtId="172" fontId="151" fillId="73" borderId="0" applyNumberFormat="0" applyBorder="0" applyAlignment="0" applyProtection="0"/>
    <xf numFmtId="0" fontId="151" fillId="73" borderId="0" applyNumberFormat="0" applyBorder="0" applyAlignment="0" applyProtection="0"/>
    <xf numFmtId="166" fontId="151" fillId="73" borderId="0" applyNumberFormat="0" applyBorder="0" applyAlignment="0" applyProtection="0"/>
    <xf numFmtId="172" fontId="151" fillId="74" borderId="0" applyNumberFormat="0" applyBorder="0" applyAlignment="0" applyProtection="0"/>
    <xf numFmtId="172" fontId="151" fillId="74" borderId="0" applyNumberFormat="0" applyBorder="0" applyAlignment="0" applyProtection="0"/>
    <xf numFmtId="173" fontId="151" fillId="74" borderId="0" applyNumberFormat="0" applyBorder="0" applyAlignment="0" applyProtection="0"/>
    <xf numFmtId="0" fontId="151" fillId="74" borderId="0" applyNumberFormat="0" applyBorder="0" applyAlignment="0" applyProtection="0"/>
    <xf numFmtId="166" fontId="151" fillId="74" borderId="0" applyNumberFormat="0" applyBorder="0" applyAlignment="0" applyProtection="0"/>
    <xf numFmtId="0" fontId="151" fillId="74" borderId="0" applyNumberFormat="0" applyBorder="0" applyAlignment="0" applyProtection="0"/>
    <xf numFmtId="173" fontId="151" fillId="74" borderId="0" applyNumberFormat="0" applyBorder="0" applyAlignment="0" applyProtection="0"/>
    <xf numFmtId="0" fontId="151" fillId="74" borderId="0" applyNumberFormat="0" applyBorder="0" applyAlignment="0" applyProtection="0"/>
    <xf numFmtId="172" fontId="151" fillId="74" borderId="0" applyNumberFormat="0" applyBorder="0" applyAlignment="0" applyProtection="0"/>
    <xf numFmtId="0" fontId="151" fillId="74" borderId="0" applyNumberFormat="0" applyBorder="0" applyAlignment="0" applyProtection="0"/>
    <xf numFmtId="166" fontId="151" fillId="74" borderId="0" applyNumberFormat="0" applyBorder="0" applyAlignment="0" applyProtection="0"/>
    <xf numFmtId="172" fontId="151" fillId="74" borderId="0" applyNumberFormat="0" applyBorder="0" applyAlignment="0" applyProtection="0"/>
    <xf numFmtId="172" fontId="151" fillId="74" borderId="0" applyNumberFormat="0" applyBorder="0" applyAlignment="0" applyProtection="0"/>
    <xf numFmtId="173" fontId="151" fillId="74" borderId="0" applyNumberFormat="0" applyBorder="0" applyAlignment="0" applyProtection="0"/>
    <xf numFmtId="0" fontId="151" fillId="74" borderId="0" applyNumberFormat="0" applyBorder="0" applyAlignment="0" applyProtection="0"/>
    <xf numFmtId="166" fontId="151" fillId="74" borderId="0" applyNumberFormat="0" applyBorder="0" applyAlignment="0" applyProtection="0"/>
    <xf numFmtId="0" fontId="151" fillId="74" borderId="0" applyNumberFormat="0" applyBorder="0" applyAlignment="0" applyProtection="0"/>
    <xf numFmtId="173" fontId="151" fillId="74" borderId="0" applyNumberFormat="0" applyBorder="0" applyAlignment="0" applyProtection="0"/>
    <xf numFmtId="0" fontId="151" fillId="74" borderId="0" applyNumberFormat="0" applyBorder="0" applyAlignment="0" applyProtection="0"/>
    <xf numFmtId="172" fontId="151" fillId="74" borderId="0" applyNumberFormat="0" applyBorder="0" applyAlignment="0" applyProtection="0"/>
    <xf numFmtId="0" fontId="151" fillId="74" borderId="0" applyNumberFormat="0" applyBorder="0" applyAlignment="0" applyProtection="0"/>
    <xf numFmtId="166" fontId="151" fillId="74" borderId="0" applyNumberFormat="0" applyBorder="0" applyAlignment="0" applyProtection="0"/>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211" fontId="100" fillId="0" borderId="45">
      <alignment horizontal="center"/>
    </xf>
    <xf numFmtId="172" fontId="91" fillId="0" borderId="0" applyFont="0" applyFill="0" applyBorder="0" applyAlignment="0" applyProtection="0"/>
    <xf numFmtId="172" fontId="91" fillId="0" borderId="0" applyFont="0" applyFill="0" applyBorder="0" applyAlignment="0" applyProtection="0"/>
    <xf numFmtId="172" fontId="91" fillId="0" borderId="0" applyFont="0" applyFill="0" applyBorder="0" applyAlignment="0" applyProtection="0"/>
    <xf numFmtId="0" fontId="91" fillId="0" borderId="0" applyFont="0" applyFill="0" applyBorder="0" applyAlignment="0" applyProtection="0"/>
    <xf numFmtId="166" fontId="91" fillId="0" borderId="0" applyFont="0" applyFill="0" applyBorder="0" applyAlignment="0" applyProtection="0"/>
    <xf numFmtId="0" fontId="91" fillId="0" borderId="0" applyFont="0" applyFill="0" applyBorder="0" applyAlignment="0" applyProtection="0"/>
    <xf numFmtId="166" fontId="91" fillId="0" borderId="0" applyFont="0" applyFill="0" applyBorder="0" applyAlignment="0" applyProtection="0"/>
    <xf numFmtId="0" fontId="91" fillId="0" borderId="0" applyFont="0" applyFill="0" applyBorder="0" applyAlignment="0" applyProtection="0"/>
    <xf numFmtId="172" fontId="91" fillId="0" borderId="0" applyFont="0" applyFill="0" applyBorder="0" applyAlignment="0" applyProtection="0"/>
    <xf numFmtId="0" fontId="91" fillId="0" borderId="0" applyFont="0" applyFill="0" applyBorder="0" applyAlignment="0" applyProtection="0"/>
    <xf numFmtId="166" fontId="91" fillId="0" borderId="0" applyFont="0" applyFill="0" applyBorder="0" applyAlignment="0" applyProtection="0"/>
    <xf numFmtId="172" fontId="91" fillId="0" borderId="0" applyFont="0" applyFill="0" applyBorder="0" applyAlignment="0" applyProtection="0"/>
    <xf numFmtId="172" fontId="91" fillId="0" borderId="0" applyFont="0" applyFill="0" applyBorder="0" applyAlignment="0" applyProtection="0"/>
    <xf numFmtId="0" fontId="91" fillId="0" borderId="0" applyFont="0" applyFill="0" applyBorder="0" applyAlignment="0" applyProtection="0"/>
    <xf numFmtId="166" fontId="91" fillId="0" borderId="0" applyFont="0" applyFill="0" applyBorder="0" applyAlignment="0" applyProtection="0"/>
    <xf numFmtId="0" fontId="91" fillId="0" borderId="0" applyFont="0" applyFill="0" applyBorder="0" applyAlignment="0" applyProtection="0"/>
    <xf numFmtId="166" fontId="91" fillId="0" borderId="0" applyFont="0" applyFill="0" applyBorder="0" applyAlignment="0" applyProtection="0"/>
    <xf numFmtId="166" fontId="91" fillId="0" borderId="0" applyFont="0" applyFill="0" applyBorder="0" applyAlignment="0" applyProtection="0"/>
    <xf numFmtId="165" fontId="19" fillId="0" borderId="0" applyFont="0" applyFill="0" applyBorder="0" applyAlignment="0" applyProtection="0"/>
    <xf numFmtId="0" fontId="91" fillId="0" borderId="0" applyFont="0" applyFill="0" applyBorder="0" applyAlignment="0" applyProtection="0"/>
    <xf numFmtId="166" fontId="91" fillId="0" borderId="0" applyFont="0" applyFill="0" applyBorder="0" applyAlignment="0" applyProtection="0"/>
    <xf numFmtId="212" fontId="21" fillId="0" borderId="0" applyFont="0" applyFill="0" applyBorder="0" applyAlignment="0" applyProtection="0"/>
    <xf numFmtId="165" fontId="19" fillId="0" borderId="0" applyFont="0" applyFill="0" applyBorder="0" applyAlignment="0" applyProtection="0"/>
    <xf numFmtId="213" fontId="152" fillId="0" borderId="0"/>
    <xf numFmtId="0" fontId="16" fillId="0" borderId="0"/>
    <xf numFmtId="197" fontId="153" fillId="0" borderId="0"/>
    <xf numFmtId="214" fontId="145" fillId="75" borderId="0">
      <protection locked="0"/>
    </xf>
    <xf numFmtId="204" fontId="145" fillId="75" borderId="0">
      <protection locked="0"/>
    </xf>
    <xf numFmtId="0" fontId="154" fillId="0" borderId="0" applyNumberFormat="0" applyFill="0" applyBorder="0" applyAlignment="0" applyProtection="0"/>
    <xf numFmtId="172" fontId="26" fillId="0" borderId="0" applyNumberFormat="0" applyFill="0" applyBorder="0" applyAlignment="0" applyProtection="0"/>
    <xf numFmtId="172" fontId="26" fillId="0" borderId="0" applyNumberFormat="0" applyFill="0" applyBorder="0" applyAlignment="0" applyProtection="0"/>
    <xf numFmtId="0" fontId="154" fillId="0" borderId="0" applyNumberFormat="0" applyFill="0" applyBorder="0" applyAlignment="0" applyProtection="0"/>
    <xf numFmtId="0" fontId="26" fillId="0" borderId="0" applyNumberFormat="0" applyFill="0" applyBorder="0" applyAlignment="0" applyProtection="0"/>
    <xf numFmtId="173" fontId="26" fillId="0" borderId="0" applyNumberFormat="0" applyFill="0" applyBorder="0" applyAlignment="0" applyProtection="0"/>
    <xf numFmtId="0" fontId="26" fillId="0" borderId="0" applyNumberFormat="0" applyFill="0" applyBorder="0" applyAlignment="0" applyProtection="0"/>
    <xf numFmtId="166" fontId="154" fillId="0" borderId="0" applyNumberFormat="0" applyFill="0" applyBorder="0" applyAlignment="0" applyProtection="0"/>
    <xf numFmtId="215" fontId="100" fillId="0" borderId="0" applyFont="0" applyFill="0" applyBorder="0" applyAlignment="0" applyProtection="0"/>
    <xf numFmtId="216" fontId="100" fillId="0" borderId="0" applyFont="0" applyFill="0" applyBorder="0" applyAlignment="0" applyProtection="0"/>
    <xf numFmtId="172" fontId="81" fillId="0" borderId="0">
      <alignment vertical="center"/>
    </xf>
    <xf numFmtId="172" fontId="81" fillId="0" borderId="0">
      <alignment vertical="center"/>
    </xf>
    <xf numFmtId="173" fontId="81" fillId="0" borderId="0">
      <alignment vertical="center"/>
    </xf>
    <xf numFmtId="0" fontId="81" fillId="0" borderId="0">
      <alignment vertical="center"/>
    </xf>
    <xf numFmtId="166" fontId="81" fillId="0" borderId="0">
      <alignment vertical="center"/>
    </xf>
    <xf numFmtId="0" fontId="81" fillId="0" borderId="0">
      <alignment vertical="center"/>
    </xf>
    <xf numFmtId="173" fontId="81" fillId="0" borderId="0">
      <alignment vertical="center"/>
    </xf>
    <xf numFmtId="0" fontId="81" fillId="0" borderId="0">
      <alignment vertical="center"/>
    </xf>
    <xf numFmtId="172" fontId="81" fillId="0" borderId="0">
      <alignment vertical="center"/>
    </xf>
    <xf numFmtId="0" fontId="81" fillId="0" borderId="0">
      <alignment vertical="center"/>
    </xf>
    <xf numFmtId="166" fontId="81" fillId="0" borderId="0">
      <alignment vertical="center"/>
    </xf>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72" fontId="155" fillId="0" borderId="0"/>
    <xf numFmtId="173" fontId="155" fillId="0" borderId="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72" fontId="156" fillId="0" borderId="0"/>
    <xf numFmtId="173" fontId="156" fillId="0" borderId="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217" fontId="157" fillId="0" borderId="0">
      <protection locked="0"/>
    </xf>
    <xf numFmtId="199" fontId="91" fillId="0" borderId="0" applyFont="0" applyFill="0" applyBorder="0" applyAlignment="0" applyProtection="0"/>
    <xf numFmtId="172" fontId="156" fillId="0" borderId="0"/>
    <xf numFmtId="173" fontId="156" fillId="0" borderId="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72" fontId="156" fillId="0" borderId="0"/>
    <xf numFmtId="173" fontId="156" fillId="0" borderId="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72" fontId="100" fillId="0" borderId="0"/>
    <xf numFmtId="172" fontId="100" fillId="0" borderId="0"/>
    <xf numFmtId="173" fontId="100" fillId="0" borderId="0"/>
    <xf numFmtId="0" fontId="100" fillId="0" borderId="0"/>
    <xf numFmtId="166" fontId="100" fillId="0" borderId="0"/>
    <xf numFmtId="0" fontId="100" fillId="0" borderId="0"/>
    <xf numFmtId="173" fontId="100" fillId="0" borderId="0"/>
    <xf numFmtId="0" fontId="100" fillId="0" borderId="0"/>
    <xf numFmtId="172" fontId="100" fillId="0" borderId="0"/>
    <xf numFmtId="0" fontId="100" fillId="0" borderId="0"/>
    <xf numFmtId="166" fontId="100" fillId="0" borderId="0"/>
    <xf numFmtId="172" fontId="122" fillId="0" borderId="0">
      <protection locked="0"/>
    </xf>
    <xf numFmtId="172" fontId="122" fillId="0" borderId="0">
      <protection locked="0"/>
    </xf>
    <xf numFmtId="173" fontId="122" fillId="0" borderId="0">
      <protection locked="0"/>
    </xf>
    <xf numFmtId="0" fontId="122" fillId="0" borderId="0">
      <protection locked="0"/>
    </xf>
    <xf numFmtId="166" fontId="122" fillId="0" borderId="0">
      <protection locked="0"/>
    </xf>
    <xf numFmtId="0" fontId="122" fillId="0" borderId="0">
      <protection locked="0"/>
    </xf>
    <xf numFmtId="173" fontId="122" fillId="0" borderId="0">
      <protection locked="0"/>
    </xf>
    <xf numFmtId="0" fontId="122" fillId="0" borderId="0">
      <protection locked="0"/>
    </xf>
    <xf numFmtId="172" fontId="122" fillId="0" borderId="0">
      <protection locked="0"/>
    </xf>
    <xf numFmtId="0" fontId="122" fillId="0" borderId="0">
      <protection locked="0"/>
    </xf>
    <xf numFmtId="166" fontId="122" fillId="0" borderId="0">
      <protection locked="0"/>
    </xf>
    <xf numFmtId="218" fontId="122" fillId="0" borderId="0">
      <protection locked="0"/>
    </xf>
    <xf numFmtId="3" fontId="126" fillId="0" borderId="0" applyFont="0" applyFill="0" applyBorder="0" applyAlignment="0" applyProtection="0"/>
    <xf numFmtId="3" fontId="34" fillId="0" borderId="0" applyFont="0" applyFill="0" applyBorder="0" applyAlignment="0" applyProtection="0">
      <alignment vertical="top"/>
    </xf>
    <xf numFmtId="3" fontId="126" fillId="0" borderId="0" applyFont="0" applyFill="0" applyBorder="0" applyAlignment="0" applyProtection="0"/>
    <xf numFmtId="3" fontId="34" fillId="0" borderId="0" applyFont="0" applyFill="0" applyBorder="0" applyAlignment="0" applyProtection="0">
      <alignment vertical="top"/>
    </xf>
    <xf numFmtId="2" fontId="91" fillId="0" borderId="0" applyFont="0" applyFill="0" applyBorder="0" applyAlignment="0" applyProtection="0"/>
    <xf numFmtId="1" fontId="158" fillId="0" borderId="0" applyFont="0" applyFill="0" applyBorder="0" applyAlignment="0" applyProtection="0"/>
    <xf numFmtId="168" fontId="158" fillId="0" borderId="0" applyFont="0" applyFill="0" applyBorder="0" applyAlignment="0" applyProtection="0"/>
    <xf numFmtId="2" fontId="158"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172" fontId="156" fillId="0" borderId="0"/>
    <xf numFmtId="172" fontId="156" fillId="0" borderId="0"/>
    <xf numFmtId="173" fontId="156" fillId="0" borderId="0"/>
    <xf numFmtId="0" fontId="156" fillId="0" borderId="0"/>
    <xf numFmtId="166" fontId="156" fillId="0" borderId="0"/>
    <xf numFmtId="0" fontId="156" fillId="0" borderId="0"/>
    <xf numFmtId="173" fontId="156" fillId="0" borderId="0"/>
    <xf numFmtId="0" fontId="156" fillId="0" borderId="0"/>
    <xf numFmtId="172" fontId="156" fillId="0" borderId="0"/>
    <xf numFmtId="0" fontId="156" fillId="0" borderId="0"/>
    <xf numFmtId="166" fontId="156" fillId="0" borderId="0"/>
    <xf numFmtId="172" fontId="153" fillId="0" borderId="0"/>
    <xf numFmtId="173" fontId="153" fillId="0" borderId="0"/>
    <xf numFmtId="172" fontId="156" fillId="0" borderId="0"/>
    <xf numFmtId="173" fontId="156" fillId="0" borderId="0"/>
    <xf numFmtId="172" fontId="102" fillId="0" borderId="0"/>
    <xf numFmtId="172" fontId="102" fillId="0" borderId="0"/>
    <xf numFmtId="173" fontId="102" fillId="0" borderId="0"/>
    <xf numFmtId="0" fontId="102" fillId="0" borderId="0"/>
    <xf numFmtId="166" fontId="102" fillId="0" borderId="0"/>
    <xf numFmtId="0" fontId="102" fillId="0" borderId="0"/>
    <xf numFmtId="173" fontId="102" fillId="0" borderId="0"/>
    <xf numFmtId="0" fontId="102" fillId="0" borderId="0"/>
    <xf numFmtId="172" fontId="102" fillId="0" borderId="0"/>
    <xf numFmtId="0" fontId="102" fillId="0" borderId="0"/>
    <xf numFmtId="166" fontId="102" fillId="0" borderId="0"/>
    <xf numFmtId="218" fontId="122" fillId="0" borderId="0">
      <protection locked="0"/>
    </xf>
    <xf numFmtId="1" fontId="159" fillId="0" borderId="0" applyNumberFormat="0" applyFill="0" applyBorder="0" applyAlignment="0" applyProtection="0">
      <alignment horizontal="center" vertical="top"/>
    </xf>
    <xf numFmtId="199" fontId="160" fillId="0" borderId="0" applyProtection="0"/>
    <xf numFmtId="199" fontId="161" fillId="0" borderId="0" applyProtection="0"/>
    <xf numFmtId="199" fontId="162" fillId="0" borderId="0" applyProtection="0"/>
    <xf numFmtId="172"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0" fontId="104" fillId="0" borderId="81"/>
    <xf numFmtId="0" fontId="104" fillId="0" borderId="81"/>
    <xf numFmtId="0"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0"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04" fillId="0" borderId="81"/>
    <xf numFmtId="172" fontId="104" fillId="0" borderId="81"/>
    <xf numFmtId="172" fontId="104" fillId="0" borderId="81"/>
    <xf numFmtId="172" fontId="104" fillId="0" borderId="81"/>
    <xf numFmtId="172" fontId="104" fillId="0" borderId="81"/>
    <xf numFmtId="172" fontId="104" fillId="0" borderId="81"/>
    <xf numFmtId="0" fontId="104" fillId="0" borderId="81"/>
    <xf numFmtId="172" fontId="104" fillId="0" borderId="81"/>
    <xf numFmtId="0" fontId="104" fillId="0" borderId="81"/>
    <xf numFmtId="0" fontId="104" fillId="0" borderId="81"/>
    <xf numFmtId="0" fontId="104" fillId="0" borderId="81"/>
    <xf numFmtId="172"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173" fontId="104" fillId="0" borderId="81"/>
    <xf numFmtId="172"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172" fontId="104" fillId="0" borderId="81"/>
    <xf numFmtId="173" fontId="104" fillId="0" borderId="81"/>
    <xf numFmtId="173" fontId="104" fillId="0" borderId="81"/>
    <xf numFmtId="173" fontId="104" fillId="0" borderId="81"/>
    <xf numFmtId="173" fontId="104" fillId="0" borderId="81"/>
    <xf numFmtId="173" fontId="104" fillId="0" borderId="81"/>
    <xf numFmtId="173" fontId="104" fillId="0" borderId="81"/>
    <xf numFmtId="172" fontId="104" fillId="0" borderId="81"/>
    <xf numFmtId="0" fontId="104" fillId="0" borderId="81"/>
    <xf numFmtId="0" fontId="104" fillId="0" borderId="81"/>
    <xf numFmtId="0" fontId="104" fillId="0" borderId="81"/>
    <xf numFmtId="0" fontId="104" fillId="0" borderId="81"/>
    <xf numFmtId="172" fontId="163" fillId="0" borderId="0">
      <alignment horizontal="centerContinuous"/>
    </xf>
    <xf numFmtId="172" fontId="163" fillId="0" borderId="0">
      <alignment horizontal="centerContinuous"/>
    </xf>
    <xf numFmtId="0" fontId="164" fillId="4" borderId="0" applyNumberFormat="0" applyBorder="0" applyAlignment="0" applyProtection="0"/>
    <xf numFmtId="172" fontId="27" fillId="4" borderId="0" applyNumberFormat="0" applyBorder="0" applyAlignment="0" applyProtection="0"/>
    <xf numFmtId="172" fontId="27" fillId="4" borderId="0" applyNumberFormat="0" applyBorder="0" applyAlignment="0" applyProtection="0"/>
    <xf numFmtId="0" fontId="164" fillId="4" borderId="0" applyNumberFormat="0" applyBorder="0" applyAlignment="0" applyProtection="0"/>
    <xf numFmtId="0" fontId="27" fillId="4" borderId="0" applyNumberFormat="0" applyBorder="0" applyAlignment="0" applyProtection="0"/>
    <xf numFmtId="173" fontId="27" fillId="4" borderId="0" applyNumberFormat="0" applyBorder="0" applyAlignment="0" applyProtection="0"/>
    <xf numFmtId="0" fontId="27" fillId="4" borderId="0" applyNumberFormat="0" applyBorder="0" applyAlignment="0" applyProtection="0"/>
    <xf numFmtId="166" fontId="164" fillId="6" borderId="0" applyNumberFormat="0" applyBorder="0" applyAlignment="0" applyProtection="0"/>
    <xf numFmtId="37" fontId="34" fillId="0" borderId="0" applyNumberFormat="0" applyFont="0" applyFill="0"/>
    <xf numFmtId="37" fontId="34" fillId="0" borderId="0" applyNumberFormat="0" applyFont="0" applyFill="0"/>
    <xf numFmtId="38" fontId="104" fillId="70" borderId="0" applyNumberFormat="0" applyBorder="0" applyAlignment="0" applyProtection="0"/>
    <xf numFmtId="199" fontId="91" fillId="0" borderId="0" applyProtection="0"/>
    <xf numFmtId="172" fontId="165" fillId="0" borderId="0"/>
    <xf numFmtId="172" fontId="165" fillId="0" borderId="0"/>
    <xf numFmtId="173" fontId="165" fillId="0" borderId="0"/>
    <xf numFmtId="0" fontId="165" fillId="0" borderId="0"/>
    <xf numFmtId="166" fontId="165" fillId="0" borderId="0"/>
    <xf numFmtId="0" fontId="165" fillId="0" borderId="0"/>
    <xf numFmtId="173" fontId="165" fillId="0" borderId="0"/>
    <xf numFmtId="0" fontId="165" fillId="0" borderId="0"/>
    <xf numFmtId="172" fontId="165" fillId="0" borderId="0"/>
    <xf numFmtId="0" fontId="165" fillId="0" borderId="0"/>
    <xf numFmtId="166" fontId="165" fillId="0" borderId="0"/>
    <xf numFmtId="0" fontId="165" fillId="0" borderId="95" applyNumberFormat="0" applyAlignment="0" applyProtection="0">
      <alignment horizontal="left" vertical="center"/>
    </xf>
    <xf numFmtId="0" fontId="165" fillId="0" borderId="45">
      <alignment horizontal="left" vertical="center"/>
    </xf>
    <xf numFmtId="0" fontId="165" fillId="0" borderId="45">
      <alignment horizontal="left" vertical="center"/>
    </xf>
    <xf numFmtId="172" fontId="166" fillId="24" borderId="0">
      <alignment horizontal="left"/>
    </xf>
    <xf numFmtId="173" fontId="166" fillId="24" borderId="0">
      <alignment horizontal="left"/>
    </xf>
    <xf numFmtId="0" fontId="167" fillId="0" borderId="0">
      <alignment horizontal="center"/>
    </xf>
    <xf numFmtId="172" fontId="168" fillId="76" borderId="0" applyNumberFormat="0" applyFont="0" applyFill="0" applyAlignment="0" applyProtection="0"/>
    <xf numFmtId="172" fontId="168" fillId="76" borderId="0" applyNumberFormat="0" applyFont="0" applyFill="0" applyAlignment="0" applyProtection="0"/>
    <xf numFmtId="173" fontId="168" fillId="76" borderId="0" applyNumberFormat="0" applyFont="0" applyFill="0" applyAlignment="0" applyProtection="0"/>
    <xf numFmtId="172" fontId="168" fillId="76" borderId="0" applyNumberFormat="0" applyFont="0" applyFill="0" applyAlignment="0" applyProtection="0"/>
    <xf numFmtId="0" fontId="28" fillId="0" borderId="3" applyNumberFormat="0" applyFill="0" applyAlignment="0" applyProtection="0"/>
    <xf numFmtId="0" fontId="99" fillId="0" borderId="137" applyNumberFormat="0" applyFill="0" applyAlignment="0" applyProtection="0"/>
    <xf numFmtId="219" fontId="169" fillId="0" borderId="3" applyNumberFormat="0" applyFill="0" applyAlignment="0" applyProtection="0"/>
    <xf numFmtId="0" fontId="99" fillId="0" borderId="137" applyNumberFormat="0" applyFill="0" applyAlignment="0" applyProtection="0"/>
    <xf numFmtId="0" fontId="28" fillId="0" borderId="3" applyNumberFormat="0" applyFill="0" applyAlignment="0" applyProtection="0"/>
    <xf numFmtId="173" fontId="28" fillId="0" borderId="3" applyNumberFormat="0" applyFill="0" applyAlignment="0" applyProtection="0"/>
    <xf numFmtId="0" fontId="28" fillId="0" borderId="3" applyNumberFormat="0" applyFill="0" applyAlignment="0" applyProtection="0"/>
    <xf numFmtId="0" fontId="169" fillId="0" borderId="3" applyNumberFormat="0" applyFill="0" applyAlignment="0" applyProtection="0"/>
    <xf numFmtId="0" fontId="169" fillId="0" borderId="3" applyNumberFormat="0" applyFill="0" applyAlignment="0" applyProtection="0"/>
    <xf numFmtId="166" fontId="170" fillId="0" borderId="145" applyNumberFormat="0" applyFill="0" applyAlignment="0" applyProtection="0"/>
    <xf numFmtId="0" fontId="169" fillId="0" borderId="3" applyNumberFormat="0" applyFill="0" applyAlignment="0" applyProtection="0"/>
    <xf numFmtId="0" fontId="170" fillId="0" borderId="146" applyNumberFormat="0" applyFill="0" applyAlignment="0" applyProtection="0"/>
    <xf numFmtId="0" fontId="170" fillId="0" borderId="146" applyNumberFormat="0" applyFill="0" applyAlignment="0" applyProtection="0"/>
    <xf numFmtId="0" fontId="170" fillId="0" borderId="146" applyNumberFormat="0" applyFill="0" applyAlignment="0" applyProtection="0"/>
    <xf numFmtId="0" fontId="170" fillId="0" borderId="146" applyNumberFormat="0" applyFill="0" applyAlignment="0" applyProtection="0"/>
    <xf numFmtId="172" fontId="165" fillId="76" borderId="0" applyNumberFormat="0" applyFont="0" applyFill="0" applyAlignment="0" applyProtection="0"/>
    <xf numFmtId="172" fontId="165" fillId="76" borderId="0" applyNumberFormat="0" applyFont="0" applyFill="0" applyAlignment="0" applyProtection="0"/>
    <xf numFmtId="173" fontId="165" fillId="76" borderId="0" applyNumberFormat="0" applyFont="0" applyFill="0" applyAlignment="0" applyProtection="0"/>
    <xf numFmtId="172" fontId="165" fillId="76" borderId="0" applyNumberFormat="0" applyFont="0" applyFill="0" applyAlignment="0" applyProtection="0"/>
    <xf numFmtId="0" fontId="29" fillId="0" borderId="4" applyNumberFormat="0" applyFill="0" applyAlignment="0" applyProtection="0"/>
    <xf numFmtId="0" fontId="171" fillId="0" borderId="4" applyNumberFormat="0" applyFill="0" applyAlignment="0" applyProtection="0"/>
    <xf numFmtId="219" fontId="171" fillId="0" borderId="4" applyNumberFormat="0" applyFill="0" applyAlignment="0" applyProtection="0"/>
    <xf numFmtId="0" fontId="171" fillId="0" borderId="4" applyNumberFormat="0" applyFill="0" applyAlignment="0" applyProtection="0"/>
    <xf numFmtId="0" fontId="29" fillId="0" borderId="4" applyNumberFormat="0" applyFill="0" applyAlignment="0" applyProtection="0"/>
    <xf numFmtId="173" fontId="29" fillId="0" borderId="4" applyNumberFormat="0" applyFill="0" applyAlignment="0" applyProtection="0"/>
    <xf numFmtId="0" fontId="29" fillId="0" borderId="4" applyNumberFormat="0" applyFill="0" applyAlignment="0" applyProtection="0"/>
    <xf numFmtId="166" fontId="172" fillId="0" borderId="147" applyNumberFormat="0" applyFill="0" applyAlignment="0" applyProtection="0"/>
    <xf numFmtId="0" fontId="171" fillId="0" borderId="4" applyNumberFormat="0" applyFill="0" applyAlignment="0" applyProtection="0"/>
    <xf numFmtId="0" fontId="172" fillId="0" borderId="4" applyNumberFormat="0" applyFill="0" applyAlignment="0" applyProtection="0"/>
    <xf numFmtId="0" fontId="172" fillId="0" borderId="4" applyNumberFormat="0" applyFill="0" applyAlignment="0" applyProtection="0"/>
    <xf numFmtId="0" fontId="172" fillId="0" borderId="4" applyNumberFormat="0" applyFill="0" applyAlignment="0" applyProtection="0"/>
    <xf numFmtId="0" fontId="172" fillId="0" borderId="4" applyNumberFormat="0" applyFill="0" applyAlignment="0" applyProtection="0"/>
    <xf numFmtId="0" fontId="173" fillId="0" borderId="148" applyNumberFormat="0" applyFill="0" applyAlignment="0" applyProtection="0"/>
    <xf numFmtId="172" fontId="30" fillId="0" borderId="148" applyNumberFormat="0" applyFill="0" applyAlignment="0" applyProtection="0"/>
    <xf numFmtId="172" fontId="30" fillId="0" borderId="148" applyNumberFormat="0" applyFill="0" applyAlignment="0" applyProtection="0"/>
    <xf numFmtId="0" fontId="173" fillId="0" borderId="148" applyNumberFormat="0" applyFill="0" applyAlignment="0" applyProtection="0"/>
    <xf numFmtId="0" fontId="30" fillId="0" borderId="148" applyNumberFormat="0" applyFill="0" applyAlignment="0" applyProtection="0"/>
    <xf numFmtId="173" fontId="30" fillId="0" borderId="148" applyNumberFormat="0" applyFill="0" applyAlignment="0" applyProtection="0"/>
    <xf numFmtId="0" fontId="30" fillId="0" borderId="148" applyNumberFormat="0" applyFill="0" applyAlignment="0" applyProtection="0"/>
    <xf numFmtId="166" fontId="174" fillId="0" borderId="149" applyNumberFormat="0" applyFill="0" applyAlignment="0" applyProtection="0"/>
    <xf numFmtId="0" fontId="174" fillId="0" borderId="150" applyNumberFormat="0" applyFill="0" applyAlignment="0" applyProtection="0"/>
    <xf numFmtId="0" fontId="173"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0" fontId="173" fillId="0" borderId="0" applyNumberFormat="0" applyFill="0" applyBorder="0" applyAlignment="0" applyProtection="0"/>
    <xf numFmtId="0" fontId="30" fillId="0" borderId="0" applyNumberFormat="0" applyFill="0" applyBorder="0" applyAlignment="0" applyProtection="0"/>
    <xf numFmtId="173" fontId="30" fillId="0" borderId="0" applyNumberFormat="0" applyFill="0" applyBorder="0" applyAlignment="0" applyProtection="0"/>
    <xf numFmtId="0" fontId="30" fillId="0" borderId="0" applyNumberFormat="0" applyFill="0" applyBorder="0" applyAlignment="0" applyProtection="0"/>
    <xf numFmtId="166" fontId="174" fillId="0" borderId="0" applyNumberFormat="0" applyFill="0" applyBorder="0" applyAlignment="0" applyProtection="0"/>
    <xf numFmtId="0" fontId="174" fillId="0" borderId="0" applyNumberFormat="0" applyFill="0" applyBorder="0" applyAlignment="0" applyProtection="0"/>
    <xf numFmtId="220" fontId="175" fillId="0" borderId="0">
      <protection locked="0"/>
    </xf>
    <xf numFmtId="220" fontId="175" fillId="0" borderId="0">
      <protection locked="0"/>
    </xf>
    <xf numFmtId="172" fontId="176" fillId="0" borderId="0" applyNumberFormat="0" applyFill="0" applyBorder="0" applyAlignment="0" applyProtection="0">
      <alignment vertical="top"/>
      <protection locked="0"/>
    </xf>
    <xf numFmtId="172" fontId="176" fillId="0" borderId="0" applyNumberFormat="0" applyFill="0" applyBorder="0" applyAlignment="0" applyProtection="0">
      <alignment vertical="top"/>
      <protection locked="0"/>
    </xf>
    <xf numFmtId="173"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166"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173"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172"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166" fontId="176" fillId="0" borderId="0" applyNumberFormat="0" applyFill="0" applyBorder="0" applyAlignment="0" applyProtection="0">
      <alignment vertical="top"/>
      <protection locked="0"/>
    </xf>
    <xf numFmtId="172" fontId="177" fillId="0" borderId="0" applyNumberFormat="0" applyFill="0" applyBorder="0" applyAlignment="0" applyProtection="0">
      <alignment vertical="top"/>
      <protection locked="0"/>
    </xf>
    <xf numFmtId="172" fontId="177" fillId="0" borderId="0" applyNumberFormat="0" applyFill="0" applyBorder="0" applyAlignment="0" applyProtection="0">
      <alignment vertical="top"/>
      <protection locked="0"/>
    </xf>
    <xf numFmtId="173"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166"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173"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172"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166" fontId="177" fillId="0" borderId="0" applyNumberFormat="0" applyFill="0" applyBorder="0" applyAlignment="0" applyProtection="0">
      <alignment vertical="top"/>
      <protection locked="0"/>
    </xf>
    <xf numFmtId="172" fontId="178" fillId="0" borderId="0" applyNumberFormat="0" applyFill="0" applyBorder="0" applyAlignment="0" applyProtection="0">
      <alignment vertical="top"/>
      <protection locked="0"/>
    </xf>
    <xf numFmtId="172" fontId="178" fillId="0" borderId="0" applyNumberFormat="0" applyFill="0" applyBorder="0" applyAlignment="0" applyProtection="0">
      <alignment vertical="top"/>
      <protection locked="0"/>
    </xf>
    <xf numFmtId="173"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166"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173"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172"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166" fontId="178" fillId="0" borderId="0" applyNumberFormat="0" applyFill="0" applyBorder="0" applyAlignment="0" applyProtection="0">
      <alignment vertical="top"/>
      <protection locked="0"/>
    </xf>
    <xf numFmtId="172" fontId="179" fillId="0" borderId="0" applyNumberFormat="0" applyFill="0" applyBorder="0" applyAlignment="0" applyProtection="0">
      <alignment vertical="top"/>
      <protection locked="0"/>
    </xf>
    <xf numFmtId="172" fontId="180" fillId="0" borderId="0" applyNumberFormat="0" applyFill="0" applyBorder="0" applyAlignment="0" applyProtection="0">
      <alignment vertical="top"/>
      <protection locked="0"/>
    </xf>
    <xf numFmtId="172" fontId="180" fillId="0" borderId="0" applyNumberFormat="0" applyFill="0" applyBorder="0" applyAlignment="0" applyProtection="0">
      <alignment vertical="top"/>
      <protection locked="0"/>
    </xf>
    <xf numFmtId="173"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166"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172" fontId="181" fillId="0" borderId="0" applyNumberFormat="0" applyFill="0" applyBorder="0" applyAlignment="0" applyProtection="0">
      <alignment vertical="top"/>
      <protection locked="0"/>
    </xf>
    <xf numFmtId="166" fontId="182" fillId="0" borderId="0" applyNumberFormat="0" applyFill="0" applyBorder="0" applyAlignment="0" applyProtection="0">
      <alignment vertical="top"/>
      <protection locked="0"/>
    </xf>
    <xf numFmtId="173"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172" fontId="180"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166" fontId="180"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219" fontId="183" fillId="0" borderId="0" applyNumberFormat="0" applyFill="0" applyBorder="0" applyAlignment="0" applyProtection="0">
      <alignment vertical="top"/>
      <protection locked="0"/>
    </xf>
    <xf numFmtId="0" fontId="184"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173" fontId="183"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173" fontId="183" fillId="0" borderId="0" applyNumberFormat="0" applyFill="0" applyBorder="0" applyAlignment="0" applyProtection="0">
      <alignment vertical="top"/>
      <protection locked="0"/>
    </xf>
    <xf numFmtId="172" fontId="183"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173" fontId="183" fillId="0" borderId="0" applyNumberFormat="0" applyFill="0" applyBorder="0" applyAlignment="0" applyProtection="0">
      <alignment vertical="top"/>
      <protection locked="0"/>
    </xf>
    <xf numFmtId="172" fontId="183" fillId="0" borderId="0" applyNumberFormat="0" applyFill="0" applyBorder="0" applyAlignment="0" applyProtection="0">
      <alignment vertical="top"/>
      <protection locked="0"/>
    </xf>
    <xf numFmtId="0" fontId="186" fillId="0" borderId="0" applyNumberFormat="0" applyFill="0" applyBorder="0" applyAlignment="0" applyProtection="0"/>
    <xf numFmtId="0" fontId="187" fillId="0" borderId="0" applyNumberFormat="0" applyFill="0" applyBorder="0" applyAlignment="0" applyProtection="0">
      <alignment vertical="top"/>
      <protection locked="0"/>
    </xf>
    <xf numFmtId="172" fontId="188" fillId="0" borderId="0" applyNumberFormat="0" applyFill="0" applyBorder="0" applyAlignment="0" applyProtection="0">
      <alignment vertical="top"/>
      <protection locked="0"/>
    </xf>
    <xf numFmtId="172" fontId="183" fillId="0" borderId="0" applyNumberFormat="0" applyFill="0" applyBorder="0" applyAlignment="0" applyProtection="0">
      <alignment vertical="top"/>
      <protection locked="0"/>
    </xf>
    <xf numFmtId="172" fontId="183" fillId="0" borderId="0" applyNumberFormat="0" applyFill="0" applyBorder="0" applyAlignment="0" applyProtection="0">
      <alignment vertical="top"/>
      <protection locked="0"/>
    </xf>
    <xf numFmtId="173" fontId="183"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166" fontId="183"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173" fontId="183"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172" fontId="183"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166" fontId="183" fillId="0" borderId="0" applyNumberFormat="0" applyFill="0" applyBorder="0" applyAlignment="0" applyProtection="0">
      <alignment vertical="top"/>
      <protection locked="0"/>
    </xf>
    <xf numFmtId="172" fontId="183" fillId="0" borderId="0" applyNumberFormat="0" applyFill="0" applyBorder="0" applyAlignment="0" applyProtection="0">
      <alignment vertical="top"/>
      <protection locked="0"/>
    </xf>
    <xf numFmtId="172" fontId="103" fillId="0" borderId="0"/>
    <xf numFmtId="172" fontId="189" fillId="0" borderId="0"/>
    <xf numFmtId="199" fontId="34" fillId="0" borderId="0" applyFont="0" applyFill="0" applyBorder="0" applyAlignment="0" applyProtection="0"/>
    <xf numFmtId="199" fontId="34" fillId="0" borderId="0" applyFont="0" applyFill="0" applyBorder="0" applyAlignment="0" applyProtection="0"/>
    <xf numFmtId="199" fontId="105"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105" fillId="0" borderId="0" applyFont="0" applyFill="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77"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10" fontId="104" fillId="24" borderId="12" applyNumberFormat="0" applyBorder="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166" fontId="66" fillId="22" borderId="139" applyNumberFormat="0" applyAlignment="0" applyProtection="0"/>
    <xf numFmtId="0" fontId="66" fillId="7" borderId="139" applyNumberFormat="0" applyAlignment="0" applyProtection="0"/>
    <xf numFmtId="0" fontId="66" fillId="7" borderId="139" applyNumberFormat="0" applyAlignment="0" applyProtection="0"/>
    <xf numFmtId="172" fontId="31" fillId="7" borderId="139" applyNumberFormat="0" applyAlignment="0" applyProtection="0"/>
    <xf numFmtId="172" fontId="31"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31"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66" fillId="7" borderId="139" applyNumberFormat="0" applyAlignment="0" applyProtection="0"/>
    <xf numFmtId="172" fontId="66" fillId="7" borderId="139" applyNumberFormat="0" applyAlignment="0" applyProtection="0"/>
    <xf numFmtId="172" fontId="31" fillId="7" borderId="139" applyNumberFormat="0" applyAlignment="0" applyProtection="0"/>
    <xf numFmtId="172" fontId="31"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31"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31" fillId="7" borderId="139" applyNumberFormat="0" applyAlignment="0" applyProtection="0"/>
    <xf numFmtId="172" fontId="31" fillId="7" borderId="139" applyNumberFormat="0" applyAlignment="0" applyProtection="0"/>
    <xf numFmtId="172" fontId="31"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31" fillId="7" borderId="139" applyNumberFormat="0" applyAlignment="0" applyProtection="0"/>
    <xf numFmtId="172" fontId="31" fillId="7" borderId="139" applyNumberFormat="0" applyAlignment="0" applyProtection="0"/>
    <xf numFmtId="172" fontId="31" fillId="7" borderId="139" applyNumberFormat="0" applyAlignment="0" applyProtection="0"/>
    <xf numFmtId="172" fontId="31" fillId="7" borderId="139" applyNumberFormat="0" applyAlignment="0" applyProtection="0"/>
    <xf numFmtId="172" fontId="31" fillId="7" borderId="139" applyNumberFormat="0" applyAlignment="0" applyProtection="0"/>
    <xf numFmtId="172" fontId="31" fillId="7" borderId="139" applyNumberFormat="0" applyAlignment="0" applyProtection="0"/>
    <xf numFmtId="0" fontId="66" fillId="7" borderId="139" applyNumberFormat="0" applyAlignment="0" applyProtection="0"/>
    <xf numFmtId="172" fontId="31" fillId="7" borderId="139" applyNumberFormat="0" applyAlignment="0" applyProtection="0"/>
    <xf numFmtId="172" fontId="31"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31"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31"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31" fillId="7" borderId="139" applyNumberFormat="0" applyAlignment="0" applyProtection="0"/>
    <xf numFmtId="173" fontId="31" fillId="7" borderId="139" applyNumberFormat="0" applyAlignment="0" applyProtection="0"/>
    <xf numFmtId="173" fontId="31"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31"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31" fillId="7" borderId="139" applyNumberFormat="0" applyAlignment="0" applyProtection="0"/>
    <xf numFmtId="173" fontId="31"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66" fillId="7" borderId="139" applyNumberFormat="0" applyAlignment="0" applyProtection="0"/>
    <xf numFmtId="173" fontId="31" fillId="7" borderId="139" applyNumberFormat="0" applyAlignment="0" applyProtection="0"/>
    <xf numFmtId="0" fontId="31"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31" fillId="7" borderId="139" applyNumberFormat="0" applyAlignment="0" applyProtection="0"/>
    <xf numFmtId="0" fontId="31"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31"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172" fontId="190" fillId="0" borderId="0" applyNumberFormat="0" applyFill="0" applyBorder="0" applyAlignment="0" applyProtection="0">
      <alignment vertical="top"/>
      <protection locked="0"/>
    </xf>
    <xf numFmtId="173" fontId="190" fillId="0" borderId="0" applyNumberFormat="0" applyFill="0" applyBorder="0" applyAlignment="0" applyProtection="0">
      <alignment vertical="top"/>
      <protection locked="0"/>
    </xf>
    <xf numFmtId="172" fontId="190" fillId="0" borderId="0" applyNumberFormat="0" applyFill="0" applyBorder="0" applyAlignment="0" applyProtection="0">
      <alignment vertical="top"/>
      <protection locked="0"/>
    </xf>
    <xf numFmtId="173" fontId="190" fillId="0" borderId="0" applyNumberFormat="0" applyFill="0" applyBorder="0" applyAlignment="0" applyProtection="0">
      <alignment vertical="top"/>
      <protection locked="0"/>
    </xf>
    <xf numFmtId="172" fontId="191" fillId="0" borderId="0" applyNumberFormat="0" applyFill="0" applyBorder="0" applyAlignment="0" applyProtection="0">
      <alignment vertical="top"/>
      <protection locked="0"/>
    </xf>
    <xf numFmtId="172" fontId="191" fillId="0" borderId="0" applyNumberFormat="0" applyFill="0" applyBorder="0" applyAlignment="0" applyProtection="0">
      <alignment vertical="top"/>
      <protection locked="0"/>
    </xf>
    <xf numFmtId="173" fontId="191" fillId="0" borderId="0" applyNumberFormat="0" applyFill="0" applyBorder="0" applyAlignment="0" applyProtection="0">
      <alignment vertical="top"/>
      <protection locked="0"/>
    </xf>
    <xf numFmtId="0" fontId="191" fillId="0" borderId="0" applyNumberFormat="0" applyFill="0" applyBorder="0" applyAlignment="0" applyProtection="0">
      <alignment vertical="top"/>
      <protection locked="0"/>
    </xf>
    <xf numFmtId="166" fontId="191" fillId="0" borderId="0" applyNumberFormat="0" applyFill="0" applyBorder="0" applyAlignment="0" applyProtection="0">
      <alignment vertical="top"/>
      <protection locked="0"/>
    </xf>
    <xf numFmtId="0" fontId="191" fillId="0" borderId="0" applyNumberFormat="0" applyFill="0" applyBorder="0" applyAlignment="0" applyProtection="0">
      <alignment vertical="top"/>
      <protection locked="0"/>
    </xf>
    <xf numFmtId="173" fontId="191" fillId="0" borderId="0" applyNumberFormat="0" applyFill="0" applyBorder="0" applyAlignment="0" applyProtection="0">
      <alignment vertical="top"/>
      <protection locked="0"/>
    </xf>
    <xf numFmtId="0" fontId="191" fillId="0" borderId="0" applyNumberFormat="0" applyFill="0" applyBorder="0" applyAlignment="0" applyProtection="0">
      <alignment vertical="top"/>
      <protection locked="0"/>
    </xf>
    <xf numFmtId="172" fontId="191" fillId="0" borderId="0" applyNumberFormat="0" applyFill="0" applyBorder="0" applyAlignment="0" applyProtection="0">
      <alignment vertical="top"/>
      <protection locked="0"/>
    </xf>
    <xf numFmtId="0" fontId="191" fillId="0" borderId="0" applyNumberFormat="0" applyFill="0" applyBorder="0" applyAlignment="0" applyProtection="0">
      <alignment vertical="top"/>
      <protection locked="0"/>
    </xf>
    <xf numFmtId="166" fontId="191" fillId="0" borderId="0" applyNumberFormat="0" applyFill="0" applyBorder="0" applyAlignment="0" applyProtection="0">
      <alignment vertical="top"/>
      <protection locked="0"/>
    </xf>
    <xf numFmtId="15" fontId="91" fillId="0" borderId="0"/>
    <xf numFmtId="15" fontId="91" fillId="0" borderId="0"/>
    <xf numFmtId="15" fontId="91" fillId="0" borderId="0"/>
    <xf numFmtId="15" fontId="91" fillId="0" borderId="0"/>
    <xf numFmtId="15" fontId="91" fillId="0" borderId="0"/>
    <xf numFmtId="172" fontId="113" fillId="0" borderId="0"/>
    <xf numFmtId="172" fontId="113" fillId="0" borderId="0"/>
    <xf numFmtId="173" fontId="113" fillId="0" borderId="0"/>
    <xf numFmtId="0" fontId="113" fillId="0" borderId="0"/>
    <xf numFmtId="166" fontId="113" fillId="0" borderId="0"/>
    <xf numFmtId="0" fontId="113" fillId="0" borderId="0"/>
    <xf numFmtId="173" fontId="113" fillId="0" borderId="0"/>
    <xf numFmtId="0" fontId="113" fillId="0" borderId="0"/>
    <xf numFmtId="172" fontId="113" fillId="0" borderId="0"/>
    <xf numFmtId="0" fontId="113" fillId="0" borderId="0"/>
    <xf numFmtId="166" fontId="113" fillId="0" borderId="0"/>
    <xf numFmtId="172" fontId="91" fillId="4" borderId="0" applyNumberFormat="0" applyBorder="0" applyProtection="0">
      <alignment horizontal="center"/>
    </xf>
    <xf numFmtId="172" fontId="91" fillId="4" borderId="0" applyNumberFormat="0" applyBorder="0" applyProtection="0">
      <alignment horizontal="center"/>
    </xf>
    <xf numFmtId="172" fontId="91" fillId="8" borderId="0" applyNumberFormat="0" applyBorder="0" applyProtection="0">
      <alignment horizontal="center"/>
    </xf>
    <xf numFmtId="172" fontId="91" fillId="8" borderId="0" applyNumberFormat="0" applyBorder="0" applyProtection="0">
      <alignment horizontal="center"/>
    </xf>
    <xf numFmtId="172" fontId="91" fillId="23" borderId="0" applyNumberFormat="0" applyBorder="0" applyProtection="0">
      <alignment horizontal="center"/>
    </xf>
    <xf numFmtId="172" fontId="91" fillId="23" borderId="0" applyNumberFormat="0" applyBorder="0" applyProtection="0">
      <alignment horizontal="center"/>
    </xf>
    <xf numFmtId="172" fontId="192" fillId="0" borderId="6" applyNumberFormat="0" applyFill="0" applyAlignment="0" applyProtection="0"/>
    <xf numFmtId="173" fontId="192" fillId="0" borderId="6" applyNumberFormat="0" applyFill="0" applyAlignment="0" applyProtection="0"/>
    <xf numFmtId="172" fontId="193" fillId="21" borderId="2" applyNumberFormat="0" applyAlignment="0" applyProtection="0"/>
    <xf numFmtId="173" fontId="193" fillId="21" borderId="2" applyNumberFormat="0" applyAlignment="0" applyProtection="0"/>
    <xf numFmtId="172" fontId="194" fillId="0" borderId="0" applyNumberFormat="0" applyFill="0" applyBorder="0" applyAlignment="0" applyProtection="0">
      <alignment vertical="top"/>
      <protection locked="0"/>
    </xf>
    <xf numFmtId="172" fontId="194" fillId="0" borderId="0" applyNumberFormat="0" applyFill="0" applyBorder="0" applyAlignment="0" applyProtection="0">
      <alignment vertical="top"/>
      <protection locked="0"/>
    </xf>
    <xf numFmtId="173"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166"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173"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172"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166" fontId="194" fillId="0" borderId="0" applyNumberFormat="0" applyFill="0" applyBorder="0" applyAlignment="0" applyProtection="0">
      <alignment vertical="top"/>
      <protection locked="0"/>
    </xf>
    <xf numFmtId="199" fontId="195" fillId="0" borderId="0"/>
    <xf numFmtId="172" fontId="156" fillId="0" borderId="151"/>
    <xf numFmtId="172" fontId="156" fillId="0" borderId="151"/>
    <xf numFmtId="173" fontId="156" fillId="0" borderId="151"/>
    <xf numFmtId="172" fontId="156" fillId="0" borderId="151"/>
    <xf numFmtId="172" fontId="156" fillId="0" borderId="151"/>
    <xf numFmtId="172" fontId="156" fillId="0" borderId="151"/>
    <xf numFmtId="0" fontId="156" fillId="0" borderId="151"/>
    <xf numFmtId="172" fontId="156" fillId="0" borderId="151"/>
    <xf numFmtId="172" fontId="196" fillId="0" borderId="0" applyNumberFormat="0" applyFill="0" applyBorder="0" applyAlignment="0" applyProtection="0">
      <alignment vertical="top"/>
      <protection locked="0"/>
    </xf>
    <xf numFmtId="172" fontId="196" fillId="0" borderId="0" applyNumberFormat="0" applyFill="0" applyBorder="0" applyAlignment="0" applyProtection="0">
      <alignment vertical="top"/>
      <protection locked="0"/>
    </xf>
    <xf numFmtId="173" fontId="196" fillId="0" borderId="0" applyNumberFormat="0" applyFill="0" applyBorder="0" applyAlignment="0" applyProtection="0">
      <alignment vertical="top"/>
      <protection locked="0"/>
    </xf>
    <xf numFmtId="0" fontId="196" fillId="0" borderId="0" applyNumberFormat="0" applyFill="0" applyBorder="0" applyAlignment="0" applyProtection="0">
      <alignment vertical="top"/>
      <protection locked="0"/>
    </xf>
    <xf numFmtId="166" fontId="196" fillId="0" borderId="0" applyNumberFormat="0" applyFill="0" applyBorder="0" applyAlignment="0" applyProtection="0">
      <alignment vertical="top"/>
      <protection locked="0"/>
    </xf>
    <xf numFmtId="0" fontId="196" fillId="0" borderId="0" applyNumberFormat="0" applyFill="0" applyBorder="0" applyAlignment="0" applyProtection="0">
      <alignment vertical="top"/>
      <protection locked="0"/>
    </xf>
    <xf numFmtId="173" fontId="196" fillId="0" borderId="0" applyNumberFormat="0" applyFill="0" applyBorder="0" applyAlignment="0" applyProtection="0">
      <alignment vertical="top"/>
      <protection locked="0"/>
    </xf>
    <xf numFmtId="0" fontId="196" fillId="0" borderId="0" applyNumberFormat="0" applyFill="0" applyBorder="0" applyAlignment="0" applyProtection="0">
      <alignment vertical="top"/>
      <protection locked="0"/>
    </xf>
    <xf numFmtId="172" fontId="196" fillId="0" borderId="0" applyNumberFormat="0" applyFill="0" applyBorder="0" applyAlignment="0" applyProtection="0">
      <alignment vertical="top"/>
      <protection locked="0"/>
    </xf>
    <xf numFmtId="0" fontId="196" fillId="0" borderId="0" applyNumberFormat="0" applyFill="0" applyBorder="0" applyAlignment="0" applyProtection="0">
      <alignment vertical="top"/>
      <protection locked="0"/>
    </xf>
    <xf numFmtId="166" fontId="196" fillId="0" borderId="0" applyNumberFormat="0" applyFill="0" applyBorder="0" applyAlignment="0" applyProtection="0">
      <alignment vertical="top"/>
      <protection locked="0"/>
    </xf>
    <xf numFmtId="172" fontId="197" fillId="0" borderId="0" applyNumberFormat="0" applyFill="0" applyBorder="0" applyAlignment="0" applyProtection="0">
      <alignment vertical="top"/>
      <protection locked="0"/>
    </xf>
    <xf numFmtId="172" fontId="197" fillId="0" borderId="0" applyNumberFormat="0" applyFill="0" applyBorder="0" applyAlignment="0" applyProtection="0">
      <alignment vertical="top"/>
      <protection locked="0"/>
    </xf>
    <xf numFmtId="173"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166"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173"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172"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166" fontId="197" fillId="0" borderId="0" applyNumberFormat="0" applyFill="0" applyBorder="0" applyAlignment="0" applyProtection="0">
      <alignment vertical="top"/>
      <protection locked="0"/>
    </xf>
    <xf numFmtId="172" fontId="198" fillId="0" borderId="0" applyNumberFormat="0" applyFill="0" applyBorder="0" applyAlignment="0" applyProtection="0">
      <alignment vertical="top"/>
      <protection locked="0"/>
    </xf>
    <xf numFmtId="199" fontId="199" fillId="0" borderId="0" applyProtection="0"/>
    <xf numFmtId="0" fontId="200" fillId="0" borderId="6" applyNumberFormat="0" applyFill="0" applyAlignment="0" applyProtection="0"/>
    <xf numFmtId="172" fontId="32" fillId="0" borderId="6" applyNumberFormat="0" applyFill="0" applyAlignment="0" applyProtection="0"/>
    <xf numFmtId="172" fontId="32" fillId="0" borderId="6" applyNumberFormat="0" applyFill="0" applyAlignment="0" applyProtection="0"/>
    <xf numFmtId="0" fontId="200" fillId="0" borderId="6" applyNumberFormat="0" applyFill="0" applyAlignment="0" applyProtection="0"/>
    <xf numFmtId="0" fontId="32" fillId="0" borderId="6" applyNumberFormat="0" applyFill="0" applyAlignment="0" applyProtection="0"/>
    <xf numFmtId="173" fontId="32" fillId="0" borderId="6" applyNumberFormat="0" applyFill="0" applyAlignment="0" applyProtection="0"/>
    <xf numFmtId="0" fontId="32" fillId="0" borderId="6" applyNumberFormat="0" applyFill="0" applyAlignment="0" applyProtection="0"/>
    <xf numFmtId="166" fontId="96" fillId="0" borderId="152" applyNumberFormat="0" applyFill="0" applyAlignment="0" applyProtection="0"/>
    <xf numFmtId="172" fontId="201" fillId="0" borderId="11">
      <alignment horizontal="left"/>
      <protection locked="0"/>
    </xf>
    <xf numFmtId="166" fontId="201" fillId="0" borderId="11">
      <alignment horizontal="left"/>
      <protection locked="0"/>
    </xf>
    <xf numFmtId="166" fontId="201" fillId="0" borderId="11">
      <alignment horizontal="left"/>
      <protection locked="0"/>
    </xf>
    <xf numFmtId="166" fontId="201" fillId="0" borderId="11">
      <alignment horizontal="left"/>
      <protection locked="0"/>
    </xf>
    <xf numFmtId="172" fontId="201" fillId="0" borderId="11">
      <alignment horizontal="left"/>
      <protection locked="0"/>
    </xf>
    <xf numFmtId="172" fontId="201" fillId="0" borderId="11">
      <alignment horizontal="left"/>
      <protection locked="0"/>
    </xf>
    <xf numFmtId="172" fontId="201" fillId="0" borderId="11">
      <alignment horizontal="left"/>
      <protection locked="0"/>
    </xf>
    <xf numFmtId="173" fontId="201" fillId="0" borderId="11">
      <alignment horizontal="left"/>
      <protection locked="0"/>
    </xf>
    <xf numFmtId="173" fontId="201" fillId="0" borderId="11">
      <alignment horizontal="left"/>
      <protection locked="0"/>
    </xf>
    <xf numFmtId="173" fontId="201" fillId="0" borderId="11">
      <alignment horizontal="left"/>
      <protection locked="0"/>
    </xf>
    <xf numFmtId="172" fontId="201" fillId="0" borderId="11">
      <alignment horizontal="left"/>
      <protection locked="0"/>
    </xf>
    <xf numFmtId="173" fontId="201" fillId="0" borderId="11">
      <alignment horizontal="left"/>
      <protection locked="0"/>
    </xf>
    <xf numFmtId="173" fontId="201" fillId="0" borderId="11">
      <alignment horizontal="left"/>
      <protection locked="0"/>
    </xf>
    <xf numFmtId="172" fontId="201" fillId="0" borderId="11">
      <alignment horizontal="left"/>
      <protection locked="0"/>
    </xf>
    <xf numFmtId="172" fontId="201" fillId="0" borderId="11">
      <alignment horizontal="left"/>
      <protection locked="0"/>
    </xf>
    <xf numFmtId="172" fontId="201" fillId="0" borderId="11">
      <alignment horizontal="left"/>
      <protection locked="0"/>
    </xf>
    <xf numFmtId="0" fontId="201" fillId="0" borderId="11">
      <alignment horizontal="left"/>
      <protection locked="0"/>
    </xf>
    <xf numFmtId="172" fontId="201" fillId="0" borderId="11">
      <alignment horizontal="left"/>
      <protection locked="0"/>
    </xf>
    <xf numFmtId="0" fontId="201" fillId="0" borderId="11">
      <alignment horizontal="left"/>
      <protection locked="0"/>
    </xf>
    <xf numFmtId="0" fontId="201" fillId="0" borderId="11">
      <alignment horizontal="left"/>
      <protection locked="0"/>
    </xf>
    <xf numFmtId="172" fontId="201" fillId="0" borderId="11">
      <alignment horizontal="left"/>
      <protection locked="0"/>
    </xf>
    <xf numFmtId="172" fontId="201" fillId="0" borderId="11">
      <alignment horizontal="left"/>
      <protection locked="0"/>
    </xf>
    <xf numFmtId="166" fontId="201" fillId="0" borderId="11">
      <alignment horizontal="left"/>
      <protection locked="0"/>
    </xf>
    <xf numFmtId="166" fontId="201" fillId="0" borderId="11">
      <alignment horizontal="left"/>
      <protection locked="0"/>
    </xf>
    <xf numFmtId="166" fontId="201" fillId="0" borderId="11">
      <alignment horizontal="left"/>
      <protection locked="0"/>
    </xf>
    <xf numFmtId="166" fontId="201" fillId="0" borderId="11">
      <alignment horizontal="left"/>
      <protection locked="0"/>
    </xf>
    <xf numFmtId="166" fontId="201" fillId="0" borderId="11">
      <alignment horizontal="left"/>
      <protection locked="0"/>
    </xf>
    <xf numFmtId="166" fontId="201" fillId="0" borderId="11">
      <alignment horizontal="left"/>
      <protection locked="0"/>
    </xf>
    <xf numFmtId="166" fontId="201" fillId="0" borderId="11">
      <alignment horizontal="left"/>
      <protection locked="0"/>
    </xf>
    <xf numFmtId="166" fontId="201" fillId="0" borderId="11">
      <alignment horizontal="left"/>
      <protection locked="0"/>
    </xf>
    <xf numFmtId="0" fontId="201" fillId="0" borderId="11">
      <alignment horizontal="left"/>
      <protection locked="0"/>
    </xf>
    <xf numFmtId="0" fontId="201" fillId="0" borderId="11">
      <alignment horizontal="left"/>
      <protection locked="0"/>
    </xf>
    <xf numFmtId="0" fontId="201" fillId="0" borderId="11">
      <alignment horizontal="left"/>
      <protection locked="0"/>
    </xf>
    <xf numFmtId="0" fontId="201" fillId="0" borderId="11">
      <alignment horizontal="left"/>
      <protection locked="0"/>
    </xf>
    <xf numFmtId="0" fontId="201" fillId="0" borderId="11">
      <alignment horizontal="left"/>
      <protection locked="0"/>
    </xf>
    <xf numFmtId="0" fontId="201" fillId="0" borderId="11">
      <alignment horizontal="left"/>
      <protection locked="0"/>
    </xf>
    <xf numFmtId="0" fontId="201" fillId="0" borderId="11">
      <alignment horizontal="left"/>
      <protection locked="0"/>
    </xf>
    <xf numFmtId="0" fontId="201" fillId="0" borderId="11">
      <alignment horizontal="left"/>
      <protection locked="0"/>
    </xf>
    <xf numFmtId="166" fontId="201" fillId="0" borderId="11">
      <alignment horizontal="left"/>
      <protection locked="0"/>
    </xf>
    <xf numFmtId="166" fontId="201" fillId="0" borderId="11">
      <alignment horizontal="left"/>
      <protection locked="0"/>
    </xf>
    <xf numFmtId="166" fontId="201" fillId="0" borderId="11">
      <alignment horizontal="left"/>
      <protection locked="0"/>
    </xf>
    <xf numFmtId="173" fontId="201" fillId="0" borderId="11">
      <alignment horizontal="left"/>
      <protection locked="0"/>
    </xf>
    <xf numFmtId="173" fontId="201" fillId="0" borderId="11">
      <alignment horizontal="left"/>
      <protection locked="0"/>
    </xf>
    <xf numFmtId="173" fontId="201" fillId="0" borderId="11">
      <alignment horizontal="left"/>
      <protection locked="0"/>
    </xf>
    <xf numFmtId="173" fontId="201" fillId="0" borderId="11">
      <alignment horizontal="left"/>
      <protection locked="0"/>
    </xf>
    <xf numFmtId="173" fontId="201" fillId="0" borderId="11">
      <alignment horizontal="left"/>
      <protection locked="0"/>
    </xf>
    <xf numFmtId="173" fontId="201" fillId="0" borderId="11">
      <alignment horizontal="left"/>
      <protection locked="0"/>
    </xf>
    <xf numFmtId="166" fontId="201" fillId="0" borderId="11">
      <alignment horizontal="left"/>
      <protection locked="0"/>
    </xf>
    <xf numFmtId="166" fontId="201" fillId="0" borderId="11">
      <alignment horizontal="left"/>
      <protection locked="0"/>
    </xf>
    <xf numFmtId="166" fontId="201" fillId="0" borderId="11">
      <alignment horizontal="left"/>
      <protection locked="0"/>
    </xf>
    <xf numFmtId="0" fontId="201" fillId="0" borderId="11">
      <alignment horizontal="left"/>
      <protection locked="0"/>
    </xf>
    <xf numFmtId="166" fontId="201" fillId="0" borderId="11">
      <alignment horizontal="left"/>
      <protection locked="0"/>
    </xf>
    <xf numFmtId="0" fontId="201" fillId="0" borderId="11">
      <alignment horizontal="left"/>
      <protection locked="0"/>
    </xf>
    <xf numFmtId="0" fontId="201" fillId="0" borderId="11">
      <alignment horizontal="left"/>
      <protection locked="0"/>
    </xf>
    <xf numFmtId="166" fontId="201" fillId="0" borderId="11">
      <alignment horizontal="left"/>
      <protection locked="0"/>
    </xf>
    <xf numFmtId="172" fontId="201" fillId="0" borderId="11">
      <alignment horizontal="left"/>
      <protection locked="0"/>
    </xf>
    <xf numFmtId="172" fontId="201" fillId="0" borderId="11">
      <alignment horizontal="left"/>
      <protection locked="0"/>
    </xf>
    <xf numFmtId="172" fontId="201" fillId="0" borderId="11">
      <alignment horizontal="left"/>
      <protection locked="0"/>
    </xf>
    <xf numFmtId="172" fontId="201" fillId="0" borderId="11">
      <alignment horizontal="left"/>
      <protection locked="0"/>
    </xf>
    <xf numFmtId="172" fontId="201" fillId="0" borderId="11">
      <alignment horizontal="left"/>
      <protection locked="0"/>
    </xf>
    <xf numFmtId="172" fontId="201" fillId="0" borderId="11">
      <alignment horizontal="left"/>
      <protection locked="0"/>
    </xf>
    <xf numFmtId="172" fontId="201" fillId="0" borderId="11">
      <alignment horizontal="left"/>
      <protection locked="0"/>
    </xf>
    <xf numFmtId="172" fontId="201" fillId="0" borderId="11">
      <alignment horizontal="left"/>
      <protection locked="0"/>
    </xf>
    <xf numFmtId="172" fontId="201" fillId="0" borderId="11">
      <alignment horizontal="left"/>
      <protection locked="0"/>
    </xf>
    <xf numFmtId="0" fontId="201" fillId="0" borderId="11">
      <alignment horizontal="left"/>
      <protection locked="0"/>
    </xf>
    <xf numFmtId="0" fontId="201" fillId="0" borderId="11">
      <alignment horizontal="left"/>
      <protection locked="0"/>
    </xf>
    <xf numFmtId="0" fontId="201" fillId="0" borderId="11">
      <alignment horizontal="left"/>
      <protection locked="0"/>
    </xf>
    <xf numFmtId="0" fontId="201" fillId="0" borderId="11">
      <alignment horizontal="left"/>
      <protection locked="0"/>
    </xf>
    <xf numFmtId="0" fontId="201" fillId="0" borderId="11">
      <alignment horizontal="left"/>
      <protection locked="0"/>
    </xf>
    <xf numFmtId="0" fontId="201" fillId="0" borderId="11">
      <alignment horizontal="left"/>
      <protection locked="0"/>
    </xf>
    <xf numFmtId="0" fontId="201" fillId="0" borderId="11">
      <alignment horizontal="left"/>
      <protection locked="0"/>
    </xf>
    <xf numFmtId="0" fontId="201" fillId="0" borderId="11">
      <alignment horizontal="left"/>
      <protection locked="0"/>
    </xf>
    <xf numFmtId="172" fontId="201" fillId="0" borderId="11">
      <alignment horizontal="left"/>
      <protection locked="0"/>
    </xf>
    <xf numFmtId="172" fontId="201" fillId="0" borderId="11">
      <alignment horizontal="left"/>
      <protection locked="0"/>
    </xf>
    <xf numFmtId="2" fontId="202" fillId="0" borderId="0">
      <alignment horizontal="centerContinuous" wrapText="1"/>
    </xf>
    <xf numFmtId="2" fontId="202" fillId="0" borderId="0">
      <alignment horizontal="centerContinuous" wrapText="1"/>
    </xf>
    <xf numFmtId="172" fontId="203" fillId="0" borderId="0" applyNumberFormat="0" applyFill="0" applyBorder="0" applyAlignment="0" applyProtection="0">
      <alignment vertical="top"/>
      <protection locked="0"/>
    </xf>
    <xf numFmtId="172" fontId="203" fillId="0" borderId="0" applyNumberFormat="0" applyFill="0" applyBorder="0" applyAlignment="0" applyProtection="0">
      <alignment vertical="top"/>
      <protection locked="0"/>
    </xf>
    <xf numFmtId="173" fontId="203"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166" fontId="203"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173" fontId="203"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172" fontId="203"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166" fontId="203" fillId="0" borderId="0" applyNumberFormat="0" applyFill="0" applyBorder="0" applyAlignment="0" applyProtection="0">
      <alignment vertical="top"/>
      <protection locked="0"/>
    </xf>
    <xf numFmtId="221" fontId="126" fillId="0" borderId="0" applyFont="0" applyFill="0" applyBorder="0" applyAlignment="0" applyProtection="0"/>
    <xf numFmtId="222" fontId="204" fillId="0" borderId="0" applyFont="0" applyFill="0" applyBorder="0" applyAlignment="0" applyProtection="0"/>
    <xf numFmtId="1" fontId="34" fillId="0" borderId="0" applyNumberFormat="0" applyAlignment="0">
      <alignment horizontal="center"/>
    </xf>
    <xf numFmtId="1" fontId="34" fillId="0" borderId="0" applyNumberFormat="0" applyAlignment="0">
      <alignment horizontal="center"/>
    </xf>
    <xf numFmtId="169" fontId="205" fillId="0" borderId="0" applyNumberFormat="0">
      <alignment horizontal="centerContinuous"/>
    </xf>
    <xf numFmtId="223" fontId="34" fillId="0" borderId="0" applyFont="0" applyFill="0" applyBorder="0" applyAlignment="0" applyProtection="0"/>
    <xf numFmtId="202" fontId="34" fillId="0" borderId="0" applyFont="0" applyFill="0" applyBorder="0" applyAlignment="0" applyProtection="0"/>
    <xf numFmtId="224" fontId="91" fillId="0" borderId="0" applyFont="0" applyFill="0" applyBorder="0" applyAlignment="0" applyProtection="0"/>
    <xf numFmtId="225" fontId="91" fillId="0" borderId="0" applyFont="0" applyFill="0" applyBorder="0" applyAlignment="0" applyProtection="0"/>
    <xf numFmtId="205" fontId="34" fillId="0" borderId="0" applyFont="0" applyFill="0" applyBorder="0" applyAlignment="0" applyProtection="0">
      <alignment vertical="top"/>
    </xf>
    <xf numFmtId="205" fontId="126" fillId="0" borderId="0" applyFont="0" applyFill="0" applyBorder="0" applyAlignment="0" applyProtection="0"/>
    <xf numFmtId="205" fontId="34" fillId="0" borderId="0" applyFont="0" applyFill="0" applyBorder="0" applyAlignment="0" applyProtection="0">
      <alignment vertical="top"/>
    </xf>
    <xf numFmtId="174" fontId="107" fillId="0" borderId="0"/>
    <xf numFmtId="226" fontId="91" fillId="0" borderId="0" applyFont="0" applyFill="0" applyBorder="0" applyAlignment="0" applyProtection="0"/>
    <xf numFmtId="227" fontId="91" fillId="0" borderId="0" applyFont="0" applyFill="0" applyBorder="0" applyAlignment="0" applyProtection="0"/>
    <xf numFmtId="228" fontId="122" fillId="0" borderId="0">
      <protection locked="0"/>
    </xf>
    <xf numFmtId="229" fontId="34" fillId="0" borderId="0" applyFont="0" applyFill="0" applyBorder="0" applyAlignment="0" applyProtection="0"/>
    <xf numFmtId="230" fontId="34" fillId="0" borderId="0" applyFont="0" applyFill="0" applyBorder="0" applyAlignment="0" applyProtection="0"/>
    <xf numFmtId="231" fontId="91" fillId="0" borderId="0" applyFont="0" applyFill="0" applyBorder="0" applyAlignment="0" applyProtection="0"/>
    <xf numFmtId="232" fontId="91" fillId="0" borderId="0" applyFont="0" applyFill="0" applyBorder="0" applyAlignment="0" applyProtection="0"/>
    <xf numFmtId="233" fontId="122" fillId="0" borderId="0">
      <protection locked="0"/>
    </xf>
    <xf numFmtId="234" fontId="122" fillId="0" borderId="0">
      <protection locked="0"/>
    </xf>
    <xf numFmtId="3" fontId="206" fillId="0" borderId="0" applyFont="0"/>
    <xf numFmtId="172" fontId="34" fillId="0" borderId="0"/>
    <xf numFmtId="172" fontId="34" fillId="0" borderId="0"/>
    <xf numFmtId="172" fontId="34" fillId="0" borderId="0"/>
    <xf numFmtId="0" fontId="34" fillId="0" borderId="0"/>
    <xf numFmtId="173" fontId="34" fillId="0" borderId="0"/>
    <xf numFmtId="0" fontId="34" fillId="0" borderId="0"/>
    <xf numFmtId="173" fontId="34" fillId="0" borderId="0"/>
    <xf numFmtId="172" fontId="34" fillId="0" borderId="0"/>
    <xf numFmtId="0" fontId="34" fillId="0" borderId="0"/>
    <xf numFmtId="173" fontId="34" fillId="0" borderId="0"/>
    <xf numFmtId="0" fontId="34" fillId="0" borderId="0"/>
    <xf numFmtId="173" fontId="34" fillId="0" borderId="0"/>
    <xf numFmtId="235" fontId="60" fillId="0" borderId="0"/>
    <xf numFmtId="170" fontId="207" fillId="0" borderId="0">
      <alignment horizontal="center" vertical="center"/>
    </xf>
    <xf numFmtId="172" fontId="208" fillId="0" borderId="3" applyNumberFormat="0" applyFill="0" applyAlignment="0" applyProtection="0"/>
    <xf numFmtId="173" fontId="208" fillId="0" borderId="3" applyNumberFormat="0" applyFill="0" applyAlignment="0" applyProtection="0"/>
    <xf numFmtId="172" fontId="209" fillId="0" borderId="4" applyNumberFormat="0" applyFill="0" applyAlignment="0" applyProtection="0"/>
    <xf numFmtId="173" fontId="209" fillId="0" borderId="4" applyNumberFormat="0" applyFill="0" applyAlignment="0" applyProtection="0"/>
    <xf numFmtId="172" fontId="210" fillId="0" borderId="148" applyNumberFormat="0" applyFill="0" applyAlignment="0" applyProtection="0"/>
    <xf numFmtId="173" fontId="210" fillId="0" borderId="148" applyNumberFormat="0" applyFill="0" applyAlignment="0" applyProtection="0"/>
    <xf numFmtId="172" fontId="210" fillId="0" borderId="148" applyNumberFormat="0" applyFill="0" applyAlignment="0" applyProtection="0"/>
    <xf numFmtId="172" fontId="210" fillId="0" borderId="0" applyNumberFormat="0" applyFill="0" applyBorder="0" applyAlignment="0" applyProtection="0"/>
    <xf numFmtId="173" fontId="210" fillId="0" borderId="0" applyNumberFormat="0" applyFill="0" applyBorder="0" applyAlignment="0" applyProtection="0"/>
    <xf numFmtId="172" fontId="204" fillId="0" borderId="0"/>
    <xf numFmtId="172" fontId="81" fillId="0" borderId="0"/>
    <xf numFmtId="172" fontId="81" fillId="0" borderId="0"/>
    <xf numFmtId="173" fontId="81" fillId="0" borderId="0"/>
    <xf numFmtId="0" fontId="81" fillId="0" borderId="0"/>
    <xf numFmtId="166" fontId="81" fillId="0" borderId="0"/>
    <xf numFmtId="0" fontId="81" fillId="0" borderId="0"/>
    <xf numFmtId="173" fontId="81" fillId="0" borderId="0"/>
    <xf numFmtId="0" fontId="81" fillId="0" borderId="0"/>
    <xf numFmtId="172" fontId="81" fillId="0" borderId="0"/>
    <xf numFmtId="0" fontId="81" fillId="0" borderId="0"/>
    <xf numFmtId="166" fontId="81" fillId="0" borderId="0"/>
    <xf numFmtId="0" fontId="211" fillId="22" borderId="0" applyNumberFormat="0" applyBorder="0" applyAlignment="0" applyProtection="0"/>
    <xf numFmtId="172" fontId="33" fillId="22" borderId="0" applyNumberFormat="0" applyBorder="0" applyAlignment="0" applyProtection="0"/>
    <xf numFmtId="172" fontId="33" fillId="22" borderId="0" applyNumberFormat="0" applyBorder="0" applyAlignment="0" applyProtection="0"/>
    <xf numFmtId="0" fontId="211" fillId="22" borderId="0" applyNumberFormat="0" applyBorder="0" applyAlignment="0" applyProtection="0"/>
    <xf numFmtId="0" fontId="33" fillId="22" borderId="0" applyNumberFormat="0" applyBorder="0" applyAlignment="0" applyProtection="0"/>
    <xf numFmtId="173" fontId="33" fillId="22" borderId="0" applyNumberFormat="0" applyBorder="0" applyAlignment="0" applyProtection="0"/>
    <xf numFmtId="0" fontId="33" fillId="22" borderId="0" applyNumberFormat="0" applyBorder="0" applyAlignment="0" applyProtection="0"/>
    <xf numFmtId="166" fontId="212" fillId="22" borderId="0" applyNumberFormat="0" applyBorder="0" applyAlignment="0" applyProtection="0"/>
    <xf numFmtId="172" fontId="213" fillId="22" borderId="0" applyNumberFormat="0" applyBorder="0" applyAlignment="0" applyProtection="0"/>
    <xf numFmtId="173" fontId="213" fillId="22" borderId="0" applyNumberFormat="0" applyBorder="0" applyAlignment="0" applyProtection="0"/>
    <xf numFmtId="37" fontId="214" fillId="0" borderId="0"/>
    <xf numFmtId="172" fontId="81" fillId="0" borderId="0"/>
    <xf numFmtId="173" fontId="81" fillId="0" borderId="0"/>
    <xf numFmtId="172" fontId="215" fillId="0" borderId="0"/>
    <xf numFmtId="172" fontId="215" fillId="0" borderId="0"/>
    <xf numFmtId="173" fontId="215" fillId="0" borderId="0"/>
    <xf numFmtId="0" fontId="215" fillId="0" borderId="0"/>
    <xf numFmtId="166" fontId="215" fillId="0" borderId="0"/>
    <xf numFmtId="0" fontId="215" fillId="0" borderId="0"/>
    <xf numFmtId="173" fontId="215" fillId="0" borderId="0"/>
    <xf numFmtId="0" fontId="215" fillId="0" borderId="0"/>
    <xf numFmtId="172" fontId="215" fillId="0" borderId="0"/>
    <xf numFmtId="0" fontId="215" fillId="0" borderId="0"/>
    <xf numFmtId="166" fontId="215" fillId="0" borderId="0"/>
    <xf numFmtId="0" fontId="216" fillId="0" borderId="0"/>
    <xf numFmtId="172" fontId="102" fillId="0" borderId="0"/>
    <xf numFmtId="172" fontId="91" fillId="0" borderId="0"/>
    <xf numFmtId="172" fontId="102" fillId="0" borderId="0"/>
    <xf numFmtId="173" fontId="102" fillId="0" borderId="0"/>
    <xf numFmtId="172" fontId="217" fillId="0" borderId="0"/>
    <xf numFmtId="172" fontId="217" fillId="0" borderId="0"/>
    <xf numFmtId="173" fontId="217" fillId="0" borderId="0"/>
    <xf numFmtId="0" fontId="217" fillId="0" borderId="0"/>
    <xf numFmtId="166" fontId="217" fillId="0" borderId="0"/>
    <xf numFmtId="0" fontId="217" fillId="0" borderId="0"/>
    <xf numFmtId="173" fontId="217" fillId="0" borderId="0"/>
    <xf numFmtId="0" fontId="217" fillId="0" borderId="0"/>
    <xf numFmtId="172" fontId="217" fillId="0" borderId="0"/>
    <xf numFmtId="0" fontId="217" fillId="0" borderId="0"/>
    <xf numFmtId="166" fontId="217" fillId="0" borderId="0"/>
    <xf numFmtId="166" fontId="217" fillId="0" borderId="0"/>
    <xf numFmtId="172" fontId="153" fillId="0" borderId="0"/>
    <xf numFmtId="172" fontId="153" fillId="0" borderId="0"/>
    <xf numFmtId="173" fontId="153" fillId="0" borderId="0"/>
    <xf numFmtId="0" fontId="153" fillId="0" borderId="0"/>
    <xf numFmtId="166" fontId="153" fillId="0" borderId="0"/>
    <xf numFmtId="0" fontId="153" fillId="0" borderId="0"/>
    <xf numFmtId="172" fontId="118" fillId="0" borderId="0"/>
    <xf numFmtId="173" fontId="153" fillId="0" borderId="0"/>
    <xf numFmtId="0" fontId="153" fillId="0" borderId="0"/>
    <xf numFmtId="172" fontId="153" fillId="0" borderId="0"/>
    <xf numFmtId="0" fontId="153" fillId="0" borderId="0"/>
    <xf numFmtId="166" fontId="153" fillId="0" borderId="0"/>
    <xf numFmtId="166" fontId="153" fillId="0" borderId="0"/>
    <xf numFmtId="172" fontId="153" fillId="0" borderId="0"/>
    <xf numFmtId="172" fontId="153" fillId="0" borderId="0"/>
    <xf numFmtId="173" fontId="153" fillId="0" borderId="0"/>
    <xf numFmtId="0" fontId="153" fillId="0" borderId="0"/>
    <xf numFmtId="166" fontId="153" fillId="0" borderId="0"/>
    <xf numFmtId="0" fontId="153" fillId="0" borderId="0"/>
    <xf numFmtId="173" fontId="153" fillId="0" borderId="0"/>
    <xf numFmtId="0" fontId="153" fillId="0" borderId="0"/>
    <xf numFmtId="172" fontId="153" fillId="0" borderId="0"/>
    <xf numFmtId="0" fontId="153" fillId="0" borderId="0"/>
    <xf numFmtId="166" fontId="153" fillId="0" borderId="0"/>
    <xf numFmtId="172" fontId="153" fillId="0" borderId="0"/>
    <xf numFmtId="172" fontId="153" fillId="0" borderId="0"/>
    <xf numFmtId="173" fontId="153" fillId="0" borderId="0"/>
    <xf numFmtId="0" fontId="153" fillId="0" borderId="0"/>
    <xf numFmtId="166" fontId="153" fillId="0" borderId="0"/>
    <xf numFmtId="0" fontId="153" fillId="0" borderId="0"/>
    <xf numFmtId="173" fontId="153" fillId="0" borderId="0"/>
    <xf numFmtId="0" fontId="153" fillId="0" borderId="0"/>
    <xf numFmtId="172" fontId="153" fillId="0" borderId="0"/>
    <xf numFmtId="0" fontId="153" fillId="0" borderId="0"/>
    <xf numFmtId="166" fontId="153" fillId="0" borderId="0"/>
    <xf numFmtId="172" fontId="136" fillId="0" borderId="0"/>
    <xf numFmtId="172"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166" fontId="136" fillId="0" borderId="0"/>
    <xf numFmtId="172"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0" fontId="136" fillId="0" borderId="0"/>
    <xf numFmtId="172" fontId="136" fillId="0" borderId="0"/>
    <xf numFmtId="0" fontId="136" fillId="0" borderId="0"/>
    <xf numFmtId="166"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172" fontId="136" fillId="0" borderId="0"/>
    <xf numFmtId="166" fontId="136" fillId="0" borderId="0"/>
    <xf numFmtId="172" fontId="136" fillId="0" borderId="0"/>
    <xf numFmtId="172" fontId="136" fillId="0" borderId="0"/>
    <xf numFmtId="172"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166" fontId="136" fillId="0" borderId="0"/>
    <xf numFmtId="172"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0" fontId="136" fillId="0" borderId="0"/>
    <xf numFmtId="172" fontId="136" fillId="0" borderId="0"/>
    <xf numFmtId="0" fontId="136" fillId="0" borderId="0"/>
    <xf numFmtId="166"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172" fontId="136" fillId="0" borderId="0"/>
    <xf numFmtId="166" fontId="136" fillId="0" borderId="0"/>
    <xf numFmtId="172" fontId="136" fillId="0" borderId="0"/>
    <xf numFmtId="172" fontId="136" fillId="0" borderId="0"/>
    <xf numFmtId="172"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166" fontId="136" fillId="0" borderId="0"/>
    <xf numFmtId="172"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0" fontId="136" fillId="0" borderId="0"/>
    <xf numFmtId="172" fontId="136" fillId="0" borderId="0"/>
    <xf numFmtId="0" fontId="136" fillId="0" borderId="0"/>
    <xf numFmtId="166"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172" fontId="136" fillId="0" borderId="0"/>
    <xf numFmtId="166" fontId="136" fillId="0" borderId="0"/>
    <xf numFmtId="172" fontId="136" fillId="0" borderId="0"/>
    <xf numFmtId="172" fontId="136" fillId="0" borderId="0"/>
    <xf numFmtId="172"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166" fontId="136" fillId="0" borderId="0"/>
    <xf numFmtId="172"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0" fontId="136" fillId="0" borderId="0"/>
    <xf numFmtId="172" fontId="136" fillId="0" borderId="0"/>
    <xf numFmtId="0" fontId="136" fillId="0" borderId="0"/>
    <xf numFmtId="166" fontId="136" fillId="0" borderId="0"/>
    <xf numFmtId="172" fontId="136" fillId="0" borderId="0"/>
    <xf numFmtId="173" fontId="136" fillId="0" borderId="0"/>
    <xf numFmtId="0" fontId="136" fillId="0" borderId="0"/>
    <xf numFmtId="166" fontId="136" fillId="0" borderId="0"/>
    <xf numFmtId="0" fontId="136" fillId="0" borderId="0"/>
    <xf numFmtId="173" fontId="136" fillId="0" borderId="0"/>
    <xf numFmtId="172" fontId="136" fillId="0" borderId="0"/>
    <xf numFmtId="166" fontId="136" fillId="0" borderId="0"/>
    <xf numFmtId="172" fontId="136" fillId="0" borderId="0"/>
    <xf numFmtId="172" fontId="34" fillId="0" borderId="0"/>
    <xf numFmtId="172" fontId="34" fillId="0" borderId="0"/>
    <xf numFmtId="173" fontId="34" fillId="0" borderId="0"/>
    <xf numFmtId="0" fontId="34" fillId="0" borderId="0"/>
    <xf numFmtId="166" fontId="34" fillId="0" borderId="0"/>
    <xf numFmtId="0" fontId="34" fillId="0" borderId="0"/>
    <xf numFmtId="172" fontId="103" fillId="0" borderId="0"/>
    <xf numFmtId="173" fontId="34" fillId="0" borderId="0"/>
    <xf numFmtId="0" fontId="34" fillId="0" borderId="0"/>
    <xf numFmtId="172" fontId="34" fillId="0" borderId="0"/>
    <xf numFmtId="0" fontId="34" fillId="0" borderId="0"/>
    <xf numFmtId="166" fontId="34" fillId="0" borderId="0"/>
    <xf numFmtId="0" fontId="84" fillId="0" borderId="0"/>
    <xf numFmtId="172" fontId="34" fillId="0" borderId="0"/>
    <xf numFmtId="0" fontId="34" fillId="0" borderId="0"/>
    <xf numFmtId="0" fontId="84" fillId="0" borderId="0"/>
    <xf numFmtId="0" fontId="84" fillId="0" borderId="0"/>
    <xf numFmtId="0" fontId="84" fillId="0" borderId="0"/>
    <xf numFmtId="173" fontId="84" fillId="0" borderId="0"/>
    <xf numFmtId="173" fontId="84" fillId="0" borderId="0"/>
    <xf numFmtId="172" fontId="84" fillId="0" borderId="0"/>
    <xf numFmtId="172" fontId="84" fillId="0" borderId="0"/>
    <xf numFmtId="172" fontId="84" fillId="0" borderId="0"/>
    <xf numFmtId="172" fontId="84" fillId="0" borderId="0"/>
    <xf numFmtId="0" fontId="34" fillId="0" borderId="0"/>
    <xf numFmtId="172"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34" fillId="0" borderId="0"/>
    <xf numFmtId="0" fontId="84" fillId="0" borderId="0"/>
    <xf numFmtId="0" fontId="84" fillId="0" borderId="0"/>
    <xf numFmtId="0" fontId="84" fillId="0" borderId="0"/>
    <xf numFmtId="173" fontId="84" fillId="0" borderId="0"/>
    <xf numFmtId="173" fontId="84" fillId="0" borderId="0"/>
    <xf numFmtId="172" fontId="84" fillId="0" borderId="0"/>
    <xf numFmtId="172" fontId="84" fillId="0" borderId="0"/>
    <xf numFmtId="172" fontId="84" fillId="0" borderId="0"/>
    <xf numFmtId="172"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34" fillId="0" borderId="0"/>
    <xf numFmtId="0" fontId="84" fillId="0" borderId="0"/>
    <xf numFmtId="0" fontId="84" fillId="0" borderId="0"/>
    <xf numFmtId="0" fontId="84" fillId="0" borderId="0"/>
    <xf numFmtId="173" fontId="84" fillId="0" borderId="0"/>
    <xf numFmtId="173" fontId="84" fillId="0" borderId="0"/>
    <xf numFmtId="172" fontId="84" fillId="0" borderId="0"/>
    <xf numFmtId="172" fontId="84" fillId="0" borderId="0"/>
    <xf numFmtId="172" fontId="84" fillId="0" borderId="0"/>
    <xf numFmtId="172"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34" fillId="0" borderId="0"/>
    <xf numFmtId="172" fontId="91" fillId="0" borderId="0"/>
    <xf numFmtId="172" fontId="91" fillId="0" borderId="0"/>
    <xf numFmtId="172" fontId="91" fillId="0" borderId="0"/>
    <xf numFmtId="0" fontId="34" fillId="0" borderId="0"/>
    <xf numFmtId="172" fontId="91" fillId="0" borderId="0"/>
    <xf numFmtId="172" fontId="91" fillId="0" borderId="0"/>
    <xf numFmtId="172" fontId="91" fillId="0" borderId="0"/>
    <xf numFmtId="0" fontId="34" fillId="0" borderId="0"/>
    <xf numFmtId="172" fontId="91" fillId="0" borderId="0"/>
    <xf numFmtId="172" fontId="91" fillId="0" borderId="0"/>
    <xf numFmtId="172" fontId="91" fillId="0" borderId="0"/>
    <xf numFmtId="0" fontId="34" fillId="0" borderId="0"/>
    <xf numFmtId="172" fontId="91" fillId="0" borderId="0"/>
    <xf numFmtId="172" fontId="91" fillId="0" borderId="0"/>
    <xf numFmtId="172" fontId="91" fillId="0" borderId="0"/>
    <xf numFmtId="0" fontId="91" fillId="0" borderId="0"/>
    <xf numFmtId="0" fontId="91" fillId="0" borderId="0"/>
    <xf numFmtId="0" fontId="91" fillId="0" borderId="0"/>
    <xf numFmtId="172"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72" fontId="91" fillId="0" borderId="0"/>
    <xf numFmtId="172" fontId="91" fillId="0" borderId="0"/>
    <xf numFmtId="172" fontId="91" fillId="0" borderId="0"/>
    <xf numFmtId="172" fontId="91" fillId="0" borderId="0"/>
    <xf numFmtId="0" fontId="91" fillId="0" borderId="0"/>
    <xf numFmtId="173" fontId="84" fillId="0" borderId="0"/>
    <xf numFmtId="173" fontId="84" fillId="0" borderId="0"/>
    <xf numFmtId="172" fontId="84" fillId="0" borderId="0"/>
    <xf numFmtId="172" fontId="84" fillId="0" borderId="0"/>
    <xf numFmtId="172" fontId="84" fillId="0" borderId="0"/>
    <xf numFmtId="172"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172"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172" fontId="91" fillId="0" borderId="0"/>
    <xf numFmtId="166" fontId="91" fillId="0" borderId="0"/>
    <xf numFmtId="0" fontId="84"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72" fontId="91" fillId="0" borderId="0"/>
    <xf numFmtId="172" fontId="91" fillId="0" borderId="0"/>
    <xf numFmtId="172" fontId="91" fillId="0" borderId="0"/>
    <xf numFmtId="172" fontId="91" fillId="0" borderId="0"/>
    <xf numFmtId="172" fontId="91" fillId="0" borderId="0"/>
    <xf numFmtId="0" fontId="88" fillId="0" borderId="0"/>
    <xf numFmtId="173" fontId="84" fillId="0" borderId="0"/>
    <xf numFmtId="173" fontId="84" fillId="0" borderId="0"/>
    <xf numFmtId="0" fontId="8" fillId="0" borderId="0"/>
    <xf numFmtId="0" fontId="21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2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0" fontId="16" fillId="0" borderId="0"/>
    <xf numFmtId="0" fontId="16" fillId="0" borderId="0"/>
    <xf numFmtId="0" fontId="8" fillId="0" borderId="0"/>
    <xf numFmtId="0" fontId="84" fillId="0" borderId="0"/>
    <xf numFmtId="0" fontId="84" fillId="0" borderId="0"/>
    <xf numFmtId="0" fontId="84" fillId="0" borderId="0"/>
    <xf numFmtId="0" fontId="84" fillId="0" borderId="0"/>
    <xf numFmtId="0" fontId="17" fillId="0" borderId="0"/>
    <xf numFmtId="0" fontId="84" fillId="0" borderId="0"/>
    <xf numFmtId="0" fontId="84" fillId="0" borderId="0"/>
    <xf numFmtId="0" fontId="90" fillId="0" borderId="0"/>
    <xf numFmtId="0" fontId="90" fillId="0" borderId="0"/>
    <xf numFmtId="0" fontId="8" fillId="0" borderId="0"/>
    <xf numFmtId="0" fontId="88" fillId="0" borderId="0"/>
    <xf numFmtId="0" fontId="88" fillId="0" borderId="0"/>
    <xf numFmtId="0" fontId="16" fillId="0" borderId="0"/>
    <xf numFmtId="0" fontId="88" fillId="0" borderId="0"/>
    <xf numFmtId="172" fontId="88" fillId="0" borderId="0"/>
    <xf numFmtId="0" fontId="16" fillId="0" borderId="0"/>
    <xf numFmtId="0" fontId="8" fillId="0" borderId="0"/>
    <xf numFmtId="0" fontId="219"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220" fillId="0" borderId="0" applyBorder="0"/>
    <xf numFmtId="172" fontId="220" fillId="0" borderId="0" applyBorder="0"/>
    <xf numFmtId="173" fontId="220" fillId="0" borderId="0" applyBorder="0"/>
    <xf numFmtId="0" fontId="220" fillId="0" borderId="0" applyBorder="0"/>
    <xf numFmtId="166" fontId="220" fillId="0" borderId="0" applyBorder="0"/>
    <xf numFmtId="0" fontId="220" fillId="0" borderId="0" applyBorder="0"/>
    <xf numFmtId="173" fontId="220" fillId="0" borderId="0" applyBorder="0"/>
    <xf numFmtId="0" fontId="220" fillId="0" borderId="0" applyBorder="0"/>
    <xf numFmtId="172" fontId="220" fillId="0" borderId="0" applyBorder="0"/>
    <xf numFmtId="0" fontId="220" fillId="0" borderId="0" applyBorder="0"/>
    <xf numFmtId="166" fontId="220" fillId="0" borderId="0" applyBorder="0"/>
    <xf numFmtId="0" fontId="221" fillId="0" borderId="0"/>
    <xf numFmtId="219" fontId="91"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4" fillId="0" borderId="0"/>
    <xf numFmtId="0" fontId="90" fillId="0" borderId="0"/>
    <xf numFmtId="0" fontId="84" fillId="0" borderId="0"/>
    <xf numFmtId="0" fontId="84" fillId="0" borderId="0"/>
    <xf numFmtId="0" fontId="91" fillId="0" borderId="0"/>
    <xf numFmtId="0" fontId="91" fillId="0" borderId="0"/>
    <xf numFmtId="0" fontId="88" fillId="0" borderId="0"/>
    <xf numFmtId="172" fontId="21"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0" fontId="21" fillId="0" borderId="0"/>
    <xf numFmtId="172" fontId="21" fillId="0" borderId="0"/>
    <xf numFmtId="0"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21" fillId="0" borderId="0"/>
    <xf numFmtId="173" fontId="21" fillId="0" borderId="0"/>
    <xf numFmtId="0" fontId="21" fillId="0" borderId="0"/>
    <xf numFmtId="172" fontId="21" fillId="0" borderId="0"/>
    <xf numFmtId="0"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21" fillId="0" borderId="0"/>
    <xf numFmtId="0" fontId="222"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0" fillId="0" borderId="0"/>
    <xf numFmtId="0" fontId="34" fillId="0" borderId="0"/>
    <xf numFmtId="172" fontId="21"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0" fontId="21" fillId="0" borderId="0"/>
    <xf numFmtId="172" fontId="21" fillId="0" borderId="0"/>
    <xf numFmtId="0"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21" fillId="0" borderId="0"/>
    <xf numFmtId="173" fontId="21" fillId="0" borderId="0"/>
    <xf numFmtId="0" fontId="21" fillId="0" borderId="0"/>
    <xf numFmtId="172" fontId="21" fillId="0" borderId="0"/>
    <xf numFmtId="0"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21" fillId="0" borderId="0"/>
    <xf numFmtId="0" fontId="34" fillId="0" borderId="0"/>
    <xf numFmtId="0" fontId="221" fillId="0" borderId="0"/>
    <xf numFmtId="0" fontId="2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223" fillId="0" borderId="0"/>
    <xf numFmtId="172" fontId="91" fillId="0" borderId="0"/>
    <xf numFmtId="0" fontId="91" fillId="0" borderId="0"/>
    <xf numFmtId="0" fontId="90" fillId="0" borderId="0"/>
    <xf numFmtId="0" fontId="91" fillId="0" borderId="0"/>
    <xf numFmtId="173" fontId="84" fillId="0" borderId="0"/>
    <xf numFmtId="173" fontId="84" fillId="0" borderId="0"/>
    <xf numFmtId="173" fontId="84" fillId="0" borderId="0"/>
    <xf numFmtId="173" fontId="84" fillId="0" borderId="0"/>
    <xf numFmtId="0" fontId="91" fillId="0" borderId="0"/>
    <xf numFmtId="0" fontId="91" fillId="0" borderId="0"/>
    <xf numFmtId="0" fontId="91" fillId="0" borderId="0"/>
    <xf numFmtId="0" fontId="91" fillId="0" borderId="0"/>
    <xf numFmtId="0" fontId="91" fillId="0" borderId="0"/>
    <xf numFmtId="0" fontId="224" fillId="0" borderId="0"/>
    <xf numFmtId="0" fontId="224" fillId="0" borderId="0"/>
    <xf numFmtId="0" fontId="90" fillId="0" borderId="0"/>
    <xf numFmtId="0" fontId="90" fillId="0" borderId="0"/>
    <xf numFmtId="172"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223" fillId="0" borderId="0"/>
    <xf numFmtId="172" fontId="91" fillId="0" borderId="0"/>
    <xf numFmtId="0" fontId="90" fillId="0" borderId="0"/>
    <xf numFmtId="0" fontId="90" fillId="0" borderId="0"/>
    <xf numFmtId="0" fontId="90" fillId="0" borderId="0"/>
    <xf numFmtId="0" fontId="221" fillId="0" borderId="0"/>
    <xf numFmtId="0" fontId="88" fillId="0" borderId="0"/>
    <xf numFmtId="0" fontId="88" fillId="0" borderId="0"/>
    <xf numFmtId="0" fontId="84" fillId="0" borderId="0"/>
    <xf numFmtId="0" fontId="84" fillId="0" borderId="0"/>
    <xf numFmtId="173" fontId="84" fillId="0" borderId="0"/>
    <xf numFmtId="173" fontId="84" fillId="0" borderId="0"/>
    <xf numFmtId="172"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225" fillId="0" borderId="0"/>
    <xf numFmtId="172" fontId="91"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173" fontId="84" fillId="0" borderId="0"/>
    <xf numFmtId="0" fontId="84" fillId="0" borderId="0"/>
    <xf numFmtId="0" fontId="90" fillId="0" borderId="0"/>
    <xf numFmtId="172"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34" fillId="0" borderId="0"/>
    <xf numFmtId="172" fontId="91" fillId="0" borderId="0"/>
    <xf numFmtId="0" fontId="8" fillId="0" borderId="0"/>
    <xf numFmtId="0" fontId="17" fillId="0" borderId="0"/>
    <xf numFmtId="0" fontId="17" fillId="0" borderId="0"/>
    <xf numFmtId="0" fontId="84" fillId="0" borderId="0"/>
    <xf numFmtId="0" fontId="17" fillId="0" borderId="0"/>
    <xf numFmtId="0" fontId="8" fillId="0" borderId="0"/>
    <xf numFmtId="0" fontId="8" fillId="0" borderId="0"/>
    <xf numFmtId="0" fontId="8" fillId="0" borderId="0"/>
    <xf numFmtId="0" fontId="8" fillId="0" borderId="0"/>
    <xf numFmtId="0" fontId="90" fillId="0" borderId="0"/>
    <xf numFmtId="0" fontId="91" fillId="0" borderId="0"/>
    <xf numFmtId="172"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224" fillId="0" borderId="0"/>
    <xf numFmtId="172" fontId="91" fillId="0" borderId="0"/>
    <xf numFmtId="0" fontId="84" fillId="0" borderId="0"/>
    <xf numFmtId="0" fontId="84" fillId="0" borderId="0"/>
    <xf numFmtId="0" fontId="91" fillId="0" borderId="0">
      <alignment vertical="center"/>
    </xf>
    <xf numFmtId="0" fontId="91" fillId="0" borderId="0">
      <alignment vertical="center"/>
    </xf>
    <xf numFmtId="0" fontId="17" fillId="0" borderId="0"/>
    <xf numFmtId="0" fontId="91" fillId="0" borderId="0">
      <alignment vertical="center"/>
    </xf>
    <xf numFmtId="0" fontId="84" fillId="0" borderId="0"/>
    <xf numFmtId="0" fontId="84" fillId="0" borderId="0"/>
    <xf numFmtId="0" fontId="84" fillId="0" borderId="0"/>
    <xf numFmtId="0" fontId="84" fillId="0" borderId="0"/>
    <xf numFmtId="0" fontId="84" fillId="0" borderId="0"/>
    <xf numFmtId="0" fontId="91" fillId="0" borderId="0">
      <alignment vertical="center"/>
    </xf>
    <xf numFmtId="0" fontId="84" fillId="0" borderId="0"/>
    <xf numFmtId="0" fontId="91" fillId="0" borderId="0">
      <alignment vertical="center"/>
    </xf>
    <xf numFmtId="0" fontId="226" fillId="0" borderId="0" applyNumberFormat="0"/>
    <xf numFmtId="0" fontId="84" fillId="0" borderId="0"/>
    <xf numFmtId="0" fontId="16"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66" fontId="91" fillId="0" borderId="0"/>
    <xf numFmtId="172" fontId="91" fillId="0" borderId="0"/>
    <xf numFmtId="0" fontId="16" fillId="0" borderId="0"/>
    <xf numFmtId="173" fontId="8" fillId="0" borderId="0"/>
    <xf numFmtId="0" fontId="8" fillId="0" borderId="0"/>
    <xf numFmtId="166" fontId="91" fillId="0" borderId="0"/>
    <xf numFmtId="0" fontId="8" fillId="0" borderId="0"/>
    <xf numFmtId="172" fontId="8" fillId="0" borderId="0"/>
    <xf numFmtId="0" fontId="16" fillId="0" borderId="0"/>
    <xf numFmtId="172" fontId="84" fillId="0" borderId="0"/>
    <xf numFmtId="172" fontId="91" fillId="0" borderId="0"/>
    <xf numFmtId="0" fontId="8" fillId="0" borderId="0"/>
    <xf numFmtId="0" fontId="84" fillId="0" borderId="0"/>
    <xf numFmtId="0" fontId="91" fillId="0" borderId="0"/>
    <xf numFmtId="172" fontId="91" fillId="0" borderId="0"/>
    <xf numFmtId="0" fontId="91" fillId="0" borderId="0"/>
    <xf numFmtId="0" fontId="8" fillId="0" borderId="0"/>
    <xf numFmtId="166" fontId="91" fillId="0" borderId="0"/>
    <xf numFmtId="0" fontId="16" fillId="0" borderId="0"/>
    <xf numFmtId="173" fontId="21" fillId="0" borderId="0"/>
    <xf numFmtId="0" fontId="21" fillId="0" borderId="0"/>
    <xf numFmtId="172" fontId="21" fillId="0" borderId="0"/>
    <xf numFmtId="0" fontId="21" fillId="0" borderId="0"/>
    <xf numFmtId="172" fontId="21" fillId="0" borderId="0"/>
    <xf numFmtId="0" fontId="91" fillId="0" borderId="0"/>
    <xf numFmtId="173" fontId="21" fillId="0" borderId="0"/>
    <xf numFmtId="0" fontId="21" fillId="0" borderId="0"/>
    <xf numFmtId="166" fontId="21" fillId="0" borderId="0"/>
    <xf numFmtId="0" fontId="21" fillId="0" borderId="0"/>
    <xf numFmtId="172" fontId="21" fillId="0" borderId="0"/>
    <xf numFmtId="172" fontId="16" fillId="0" borderId="0"/>
    <xf numFmtId="0" fontId="91" fillId="0" borderId="0"/>
    <xf numFmtId="166" fontId="227" fillId="0" borderId="0"/>
    <xf numFmtId="0" fontId="91" fillId="0" borderId="0"/>
    <xf numFmtId="0" fontId="91" fillId="0" borderId="0"/>
    <xf numFmtId="0" fontId="17" fillId="0" borderId="0"/>
    <xf numFmtId="0" fontId="227" fillId="0" borderId="0"/>
    <xf numFmtId="0" fontId="227" fillId="0" borderId="0"/>
    <xf numFmtId="172" fontId="21" fillId="0" borderId="0"/>
    <xf numFmtId="0" fontId="227" fillId="0" borderId="0"/>
    <xf numFmtId="166" fontId="21" fillId="0" borderId="0"/>
    <xf numFmtId="0" fontId="91" fillId="0" borderId="0"/>
    <xf numFmtId="172" fontId="34" fillId="0" borderId="0"/>
    <xf numFmtId="172" fontId="34" fillId="0" borderId="0"/>
    <xf numFmtId="0" fontId="34" fillId="0" borderId="0"/>
    <xf numFmtId="173" fontId="34" fillId="0" borderId="0"/>
    <xf numFmtId="0" fontId="34" fillId="0" borderId="0"/>
    <xf numFmtId="173" fontId="34" fillId="0" borderId="0"/>
    <xf numFmtId="0" fontId="34" fillId="0" borderId="0"/>
    <xf numFmtId="166" fontId="34" fillId="0" borderId="0"/>
    <xf numFmtId="0" fontId="34" fillId="0" borderId="0"/>
    <xf numFmtId="166" fontId="34" fillId="0" borderId="0"/>
    <xf numFmtId="172" fontId="34" fillId="0" borderId="0"/>
    <xf numFmtId="172" fontId="16" fillId="0" borderId="0"/>
    <xf numFmtId="172" fontId="16" fillId="0" borderId="0"/>
    <xf numFmtId="173" fontId="16" fillId="0" borderId="0"/>
    <xf numFmtId="0" fontId="16" fillId="0" borderId="0"/>
    <xf numFmtId="166" fontId="16" fillId="0" borderId="0"/>
    <xf numFmtId="0" fontId="16" fillId="0" borderId="0"/>
    <xf numFmtId="172" fontId="34" fillId="0" borderId="0"/>
    <xf numFmtId="173" fontId="16" fillId="0" borderId="0"/>
    <xf numFmtId="166" fontId="16" fillId="0" borderId="0"/>
    <xf numFmtId="0" fontId="91" fillId="0" borderId="0">
      <alignment vertical="center"/>
    </xf>
    <xf numFmtId="172" fontId="91" fillId="0" borderId="0"/>
    <xf numFmtId="172" fontId="91" fillId="0" borderId="0"/>
    <xf numFmtId="0" fontId="91" fillId="0" borderId="0"/>
    <xf numFmtId="0" fontId="91" fillId="0" borderId="0"/>
    <xf numFmtId="0" fontId="91" fillId="0" borderId="0"/>
    <xf numFmtId="0" fontId="91" fillId="0" borderId="0"/>
    <xf numFmtId="0" fontId="91" fillId="0" borderId="0">
      <alignment vertical="center"/>
    </xf>
    <xf numFmtId="0" fontId="91" fillId="0" borderId="0">
      <alignment vertical="center"/>
    </xf>
    <xf numFmtId="172" fontId="91" fillId="0" borderId="0">
      <alignment vertical="center"/>
    </xf>
    <xf numFmtId="173" fontId="91" fillId="0" borderId="0">
      <alignment vertical="center"/>
    </xf>
    <xf numFmtId="0" fontId="91" fillId="0" borderId="0">
      <alignment vertical="center"/>
    </xf>
    <xf numFmtId="172" fontId="91" fillId="0" borderId="0">
      <alignment vertical="center"/>
    </xf>
    <xf numFmtId="0" fontId="91" fillId="0" borderId="0">
      <alignment vertical="center"/>
    </xf>
    <xf numFmtId="0" fontId="91" fillId="0" borderId="0">
      <alignment vertical="center"/>
    </xf>
    <xf numFmtId="0" fontId="91" fillId="0" borderId="0">
      <alignment vertical="center"/>
    </xf>
    <xf numFmtId="0" fontId="91" fillId="0" borderId="0">
      <alignment vertical="center"/>
    </xf>
    <xf numFmtId="172" fontId="91" fillId="0" borderId="0"/>
    <xf numFmtId="172"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84" fillId="0" borderId="0"/>
    <xf numFmtId="172" fontId="91" fillId="0" borderId="0"/>
    <xf numFmtId="172" fontId="21"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0" fontId="21" fillId="0" borderId="0"/>
    <xf numFmtId="172" fontId="21" fillId="0" borderId="0"/>
    <xf numFmtId="0"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21" fillId="0" borderId="0"/>
    <xf numFmtId="173" fontId="21" fillId="0" borderId="0"/>
    <xf numFmtId="0" fontId="21" fillId="0" borderId="0"/>
    <xf numFmtId="172" fontId="21" fillId="0" borderId="0"/>
    <xf numFmtId="0"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21" fillId="0" borderId="0"/>
    <xf numFmtId="169" fontId="81" fillId="0" borderId="0"/>
    <xf numFmtId="169" fontId="81" fillId="0" borderId="0"/>
    <xf numFmtId="169" fontId="81" fillId="0" borderId="0"/>
    <xf numFmtId="169" fontId="101" fillId="0" borderId="0"/>
    <xf numFmtId="172" fontId="224" fillId="0" borderId="0"/>
    <xf numFmtId="169" fontId="101" fillId="0" borderId="0"/>
    <xf numFmtId="172" fontId="21"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0" fontId="21" fillId="0" borderId="0"/>
    <xf numFmtId="172" fontId="21" fillId="0" borderId="0"/>
    <xf numFmtId="0"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21" fillId="0" borderId="0"/>
    <xf numFmtId="173" fontId="21" fillId="0" borderId="0"/>
    <xf numFmtId="0" fontId="21" fillId="0" borderId="0"/>
    <xf numFmtId="172" fontId="21" fillId="0" borderId="0"/>
    <xf numFmtId="0"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21" fillId="0" borderId="0"/>
    <xf numFmtId="172" fontId="21"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0" fontId="21" fillId="0" borderId="0"/>
    <xf numFmtId="172" fontId="21" fillId="0" borderId="0"/>
    <xf numFmtId="0"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21" fillId="0" borderId="0"/>
    <xf numFmtId="173" fontId="21" fillId="0" borderId="0"/>
    <xf numFmtId="0" fontId="21" fillId="0" borderId="0"/>
    <xf numFmtId="172" fontId="21" fillId="0" borderId="0"/>
    <xf numFmtId="0"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21" fillId="0" borderId="0"/>
    <xf numFmtId="172" fontId="34" fillId="0" borderId="0"/>
    <xf numFmtId="166" fontId="34" fillId="0" borderId="0"/>
    <xf numFmtId="172" fontId="34" fillId="0" borderId="0"/>
    <xf numFmtId="172" fontId="34" fillId="0" borderId="0"/>
    <xf numFmtId="173" fontId="34" fillId="0" borderId="0"/>
    <xf numFmtId="0" fontId="34" fillId="0" borderId="0"/>
    <xf numFmtId="166" fontId="34" fillId="0" borderId="0"/>
    <xf numFmtId="0" fontId="34" fillId="0" borderId="0"/>
    <xf numFmtId="173" fontId="34" fillId="0" borderId="0"/>
    <xf numFmtId="166" fontId="34" fillId="0" borderId="0"/>
    <xf numFmtId="172" fontId="34"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34" fillId="0" borderId="0"/>
    <xf numFmtId="173" fontId="34" fillId="0" borderId="0"/>
    <xf numFmtId="0" fontId="34" fillId="0" borderId="0"/>
    <xf numFmtId="166" fontId="34" fillId="0" borderId="0"/>
    <xf numFmtId="0" fontId="34" fillId="0" borderId="0"/>
    <xf numFmtId="173" fontId="34" fillId="0" borderId="0"/>
    <xf numFmtId="172" fontId="34" fillId="0" borderId="0"/>
    <xf numFmtId="172" fontId="34" fillId="0" borderId="0"/>
    <xf numFmtId="172" fontId="34" fillId="0" borderId="0"/>
    <xf numFmtId="172" fontId="34" fillId="0" borderId="0"/>
    <xf numFmtId="172" fontId="34" fillId="0" borderId="0"/>
    <xf numFmtId="172" fontId="21"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72" fontId="21"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172" fontId="21" fillId="0" borderId="0"/>
    <xf numFmtId="173"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21" fillId="0" borderId="0"/>
    <xf numFmtId="172" fontId="21" fillId="0" borderId="0"/>
    <xf numFmtId="0" fontId="84" fillId="0" borderId="0"/>
    <xf numFmtId="0" fontId="84" fillId="0" borderId="0"/>
    <xf numFmtId="0" fontId="84" fillId="0" borderId="0"/>
    <xf numFmtId="173"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172" fontId="21" fillId="0" borderId="0"/>
    <xf numFmtId="173"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21" fillId="0" borderId="0"/>
    <xf numFmtId="172" fontId="21"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166" fontId="21" fillId="0" borderId="0"/>
    <xf numFmtId="173" fontId="84" fillId="0" borderId="0"/>
    <xf numFmtId="173" fontId="84" fillId="0" borderId="0"/>
    <xf numFmtId="172" fontId="84" fillId="0" borderId="0"/>
    <xf numFmtId="172" fontId="84" fillId="0" borderId="0"/>
    <xf numFmtId="172" fontId="84" fillId="0" borderId="0"/>
    <xf numFmtId="172"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172"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172" fontId="21" fillId="0" borderId="0"/>
    <xf numFmtId="173" fontId="21" fillId="0" borderId="0"/>
    <xf numFmtId="0" fontId="21" fillId="0" borderId="0"/>
    <xf numFmtId="166" fontId="21" fillId="0" borderId="0"/>
    <xf numFmtId="0" fontId="21" fillId="0" borderId="0"/>
    <xf numFmtId="172" fontId="84" fillId="0" borderId="0"/>
    <xf numFmtId="0" fontId="84" fillId="0" borderId="0"/>
    <xf numFmtId="0" fontId="84" fillId="0" borderId="0"/>
    <xf numFmtId="0" fontId="84" fillId="0" borderId="0"/>
    <xf numFmtId="173" fontId="84" fillId="0" borderId="0"/>
    <xf numFmtId="173" fontId="84" fillId="0" borderId="0"/>
    <xf numFmtId="172" fontId="84" fillId="0" borderId="0"/>
    <xf numFmtId="172" fontId="84" fillId="0" borderId="0"/>
    <xf numFmtId="172"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172"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72" fontId="84" fillId="0" borderId="0"/>
    <xf numFmtId="172"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0" fontId="84" fillId="0" borderId="0"/>
    <xf numFmtId="173" fontId="84" fillId="0" borderId="0"/>
    <xf numFmtId="173" fontId="84" fillId="0" borderId="0"/>
    <xf numFmtId="172" fontId="84" fillId="0" borderId="0"/>
    <xf numFmtId="172"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172"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2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21"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0" fontId="21" fillId="0" borderId="0"/>
    <xf numFmtId="172" fontId="21" fillId="0" borderId="0"/>
    <xf numFmtId="0"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2" fontId="84" fillId="0" borderId="0"/>
    <xf numFmtId="172" fontId="84" fillId="0" borderId="0"/>
    <xf numFmtId="172" fontId="84" fillId="0" borderId="0"/>
    <xf numFmtId="172" fontId="84" fillId="0" borderId="0"/>
    <xf numFmtId="172" fontId="84" fillId="0" borderId="0"/>
    <xf numFmtId="172" fontId="84" fillId="0" borderId="0"/>
    <xf numFmtId="172" fontId="84" fillId="0" borderId="0"/>
    <xf numFmtId="172" fontId="84" fillId="0" borderId="0"/>
    <xf numFmtId="172" fontId="84" fillId="0" borderId="0"/>
    <xf numFmtId="172" fontId="84" fillId="0" borderId="0"/>
    <xf numFmtId="172" fontId="84" fillId="0" borderId="0"/>
    <xf numFmtId="172" fontId="84" fillId="0" borderId="0"/>
    <xf numFmtId="172" fontId="84" fillId="0" borderId="0"/>
    <xf numFmtId="172" fontId="84"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21" fillId="0" borderId="0"/>
    <xf numFmtId="172" fontId="21" fillId="0" borderId="0"/>
    <xf numFmtId="172" fontId="21" fillId="0" borderId="0"/>
    <xf numFmtId="173" fontId="21" fillId="0" borderId="0"/>
    <xf numFmtId="0" fontId="21" fillId="0" borderId="0"/>
    <xf numFmtId="172" fontId="21" fillId="0" borderId="0"/>
    <xf numFmtId="0" fontId="21" fillId="0" borderId="0"/>
    <xf numFmtId="172" fontId="21" fillId="0" borderId="0"/>
    <xf numFmtId="173" fontId="21" fillId="0" borderId="0"/>
    <xf numFmtId="0" fontId="21" fillId="0" borderId="0"/>
    <xf numFmtId="166" fontId="21" fillId="0" borderId="0"/>
    <xf numFmtId="0" fontId="21" fillId="0" borderId="0"/>
    <xf numFmtId="173" fontId="21" fillId="0" borderId="0"/>
    <xf numFmtId="0" fontId="21" fillId="0" borderId="0"/>
    <xf numFmtId="172" fontId="21" fillId="0" borderId="0"/>
    <xf numFmtId="0" fontId="21" fillId="0" borderId="0"/>
    <xf numFmtId="166" fontId="21" fillId="0" borderId="0"/>
    <xf numFmtId="172" fontId="21" fillId="0" borderId="0"/>
    <xf numFmtId="166" fontId="21" fillId="0" borderId="0"/>
    <xf numFmtId="173" fontId="21" fillId="0" borderId="0"/>
    <xf numFmtId="172" fontId="21" fillId="0" borderId="0"/>
    <xf numFmtId="172" fontId="16" fillId="0" borderId="0"/>
    <xf numFmtId="172" fontId="21" fillId="0" borderId="0"/>
    <xf numFmtId="173" fontId="21" fillId="0" borderId="0"/>
    <xf numFmtId="0" fontId="21" fillId="0" borderId="0"/>
    <xf numFmtId="166" fontId="21" fillId="0" borderId="0"/>
    <xf numFmtId="0" fontId="21" fillId="0" borderId="0"/>
    <xf numFmtId="173" fontId="21" fillId="0" borderId="0"/>
    <xf numFmtId="172" fontId="21" fillId="0" borderId="0"/>
    <xf numFmtId="166" fontId="34" fillId="0" borderId="0"/>
    <xf numFmtId="166" fontId="16" fillId="0" borderId="0"/>
    <xf numFmtId="172" fontId="21" fillId="0" borderId="0"/>
    <xf numFmtId="172" fontId="21"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172" fontId="21" fillId="0" borderId="0"/>
    <xf numFmtId="173"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21" fillId="0" borderId="0"/>
    <xf numFmtId="0" fontId="84" fillId="0" borderId="0"/>
    <xf numFmtId="169" fontId="81" fillId="0" borderId="0"/>
    <xf numFmtId="0" fontId="84" fillId="0" borderId="0"/>
    <xf numFmtId="0" fontId="16"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1" fillId="0" borderId="0"/>
    <xf numFmtId="0" fontId="21" fillId="0" borderId="0"/>
    <xf numFmtId="0" fontId="84" fillId="0" borderId="0"/>
    <xf numFmtId="0" fontId="84" fillId="0" borderId="0"/>
    <xf numFmtId="0" fontId="84" fillId="0" borderId="0"/>
    <xf numFmtId="0" fontId="84"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19" fillId="0" borderId="0"/>
    <xf numFmtId="0" fontId="84" fillId="0" borderId="0"/>
    <xf numFmtId="0" fontId="45" fillId="0" borderId="0"/>
    <xf numFmtId="0" fontId="103" fillId="0" borderId="0"/>
    <xf numFmtId="172" fontId="91" fillId="0" borderId="0"/>
    <xf numFmtId="0" fontId="21" fillId="0" borderId="0"/>
    <xf numFmtId="166" fontId="91" fillId="0" borderId="0"/>
    <xf numFmtId="166" fontId="91" fillId="0" borderId="0"/>
    <xf numFmtId="172" fontId="91" fillId="0" borderId="0"/>
    <xf numFmtId="0" fontId="84" fillId="0" borderId="0"/>
    <xf numFmtId="172" fontId="91" fillId="0" borderId="0"/>
    <xf numFmtId="166" fontId="91" fillId="0" borderId="0"/>
    <xf numFmtId="0" fontId="84" fillId="0" borderId="0"/>
    <xf numFmtId="172" fontId="9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91" fillId="0" borderId="0"/>
    <xf numFmtId="172" fontId="91" fillId="0" borderId="0"/>
    <xf numFmtId="172" fontId="91"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91" fillId="0" borderId="0"/>
    <xf numFmtId="166" fontId="91" fillId="0" borderId="0"/>
    <xf numFmtId="172" fontId="223" fillId="0" borderId="0"/>
    <xf numFmtId="172" fontId="91" fillId="0" borderId="0"/>
    <xf numFmtId="172" fontId="91" fillId="0" borderId="0"/>
    <xf numFmtId="172" fontId="9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21" fillId="0" borderId="0"/>
    <xf numFmtId="172" fontId="91"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91" fillId="0" borderId="0"/>
    <xf numFmtId="172" fontId="91"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91" fillId="0" borderId="0"/>
    <xf numFmtId="172" fontId="91" fillId="0" borderId="0"/>
    <xf numFmtId="0" fontId="34" fillId="0" borderId="0"/>
    <xf numFmtId="169" fontId="8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9" fontId="81" fillId="0" borderId="0"/>
    <xf numFmtId="172" fontId="84"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9" fontId="81"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9" fontId="81"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9" fontId="81" fillId="0" borderId="0"/>
    <xf numFmtId="0" fontId="84" fillId="0" borderId="0"/>
    <xf numFmtId="0"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9" fontId="81" fillId="0" borderId="0"/>
    <xf numFmtId="0" fontId="84" fillId="0" borderId="0"/>
    <xf numFmtId="0" fontId="21" fillId="0" borderId="0"/>
    <xf numFmtId="0" fontId="84" fillId="0" borderId="0"/>
    <xf numFmtId="169" fontId="81" fillId="0" borderId="0"/>
    <xf numFmtId="0" fontId="84" fillId="0" borderId="0"/>
    <xf numFmtId="172" fontId="91" fillId="0" borderId="0"/>
    <xf numFmtId="172" fontId="34" fillId="0" borderId="0"/>
    <xf numFmtId="172" fontId="34" fillId="0" borderId="0"/>
    <xf numFmtId="0" fontId="34" fillId="0" borderId="0"/>
    <xf numFmtId="173" fontId="34" fillId="0" borderId="0"/>
    <xf numFmtId="0" fontId="34" fillId="0" borderId="0"/>
    <xf numFmtId="173" fontId="34" fillId="0" borderId="0"/>
    <xf numFmtId="0" fontId="34" fillId="0" borderId="0"/>
    <xf numFmtId="166" fontId="34" fillId="0" borderId="0"/>
    <xf numFmtId="0" fontId="34" fillId="0" borderId="0"/>
    <xf numFmtId="166" fontId="34" fillId="0" borderId="0"/>
    <xf numFmtId="172" fontId="34" fillId="0" borderId="0"/>
    <xf numFmtId="172" fontId="34" fillId="0" borderId="0"/>
    <xf numFmtId="172" fontId="34" fillId="0" borderId="0"/>
    <xf numFmtId="0" fontId="34" fillId="0" borderId="0"/>
    <xf numFmtId="173" fontId="34" fillId="0" borderId="0"/>
    <xf numFmtId="0" fontId="34" fillId="0" borderId="0"/>
    <xf numFmtId="173" fontId="34" fillId="0" borderId="0"/>
    <xf numFmtId="0" fontId="34" fillId="0" borderId="0"/>
    <xf numFmtId="166" fontId="34" fillId="0" borderId="0"/>
    <xf numFmtId="0" fontId="34" fillId="0" borderId="0"/>
    <xf numFmtId="166" fontId="34" fillId="0" borderId="0"/>
    <xf numFmtId="172" fontId="34" fillId="0" borderId="0"/>
    <xf numFmtId="172" fontId="34" fillId="0" borderId="0"/>
    <xf numFmtId="172" fontId="34" fillId="0" borderId="0"/>
    <xf numFmtId="0" fontId="34" fillId="0" borderId="0"/>
    <xf numFmtId="173" fontId="34" fillId="0" borderId="0"/>
    <xf numFmtId="0" fontId="34" fillId="0" borderId="0"/>
    <xf numFmtId="173" fontId="34" fillId="0" borderId="0"/>
    <xf numFmtId="0" fontId="34" fillId="0" borderId="0"/>
    <xf numFmtId="166" fontId="34" fillId="0" borderId="0"/>
    <xf numFmtId="0" fontId="34" fillId="0" borderId="0"/>
    <xf numFmtId="166" fontId="34" fillId="0" borderId="0"/>
    <xf numFmtId="172" fontId="34" fillId="0" borderId="0"/>
    <xf numFmtId="172" fontId="34" fillId="0" borderId="0"/>
    <xf numFmtId="172" fontId="34" fillId="0" borderId="0"/>
    <xf numFmtId="0" fontId="34" fillId="0" borderId="0"/>
    <xf numFmtId="173" fontId="34" fillId="0" borderId="0"/>
    <xf numFmtId="0" fontId="34" fillId="0" borderId="0"/>
    <xf numFmtId="173" fontId="34" fillId="0" borderId="0"/>
    <xf numFmtId="0" fontId="34" fillId="0" borderId="0"/>
    <xf numFmtId="166" fontId="34" fillId="0" borderId="0"/>
    <xf numFmtId="0" fontId="34" fillId="0" borderId="0"/>
    <xf numFmtId="166" fontId="34" fillId="0" borderId="0"/>
    <xf numFmtId="172" fontId="34" fillId="0" borderId="0"/>
    <xf numFmtId="172" fontId="34" fillId="0" borderId="0"/>
    <xf numFmtId="172" fontId="34" fillId="0" borderId="0"/>
    <xf numFmtId="0" fontId="34" fillId="0" borderId="0"/>
    <xf numFmtId="173" fontId="34" fillId="0" borderId="0"/>
    <xf numFmtId="0" fontId="34" fillId="0" borderId="0"/>
    <xf numFmtId="173" fontId="34" fillId="0" borderId="0"/>
    <xf numFmtId="0" fontId="34" fillId="0" borderId="0"/>
    <xf numFmtId="166" fontId="34" fillId="0" borderId="0"/>
    <xf numFmtId="0" fontId="34" fillId="0" borderId="0"/>
    <xf numFmtId="166" fontId="34" fillId="0" borderId="0"/>
    <xf numFmtId="172" fontId="34" fillId="0" borderId="0"/>
    <xf numFmtId="172" fontId="34" fillId="0" borderId="0"/>
    <xf numFmtId="172" fontId="34" fillId="0" borderId="0"/>
    <xf numFmtId="0" fontId="34" fillId="0" borderId="0"/>
    <xf numFmtId="173" fontId="34" fillId="0" borderId="0"/>
    <xf numFmtId="0" fontId="34" fillId="0" borderId="0"/>
    <xf numFmtId="173" fontId="34" fillId="0" borderId="0"/>
    <xf numFmtId="0" fontId="34" fillId="0" borderId="0"/>
    <xf numFmtId="166" fontId="34" fillId="0" borderId="0"/>
    <xf numFmtId="0" fontId="34" fillId="0" borderId="0"/>
    <xf numFmtId="166" fontId="34" fillId="0" borderId="0"/>
    <xf numFmtId="172" fontId="34" fillId="0" borderId="0"/>
    <xf numFmtId="172" fontId="34" fillId="0" borderId="0"/>
    <xf numFmtId="172" fontId="34" fillId="0" borderId="0"/>
    <xf numFmtId="0" fontId="34" fillId="0" borderId="0"/>
    <xf numFmtId="173" fontId="34" fillId="0" borderId="0"/>
    <xf numFmtId="0" fontId="34" fillId="0" borderId="0"/>
    <xf numFmtId="173" fontId="34" fillId="0" borderId="0"/>
    <xf numFmtId="0" fontId="34" fillId="0" borderId="0"/>
    <xf numFmtId="166" fontId="34" fillId="0" borderId="0"/>
    <xf numFmtId="0" fontId="34" fillId="0" borderId="0"/>
    <xf numFmtId="166" fontId="34" fillId="0" borderId="0"/>
    <xf numFmtId="172" fontId="34"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66" fontId="91" fillId="0" borderId="0"/>
    <xf numFmtId="0" fontId="91" fillId="0" borderId="0"/>
    <xf numFmtId="0" fontId="21" fillId="0" borderId="0"/>
    <xf numFmtId="0" fontId="91" fillId="0" borderId="0"/>
    <xf numFmtId="166" fontId="91" fillId="0" borderId="0"/>
    <xf numFmtId="0"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1" fillId="0" borderId="0"/>
    <xf numFmtId="172" fontId="34" fillId="0" borderId="0"/>
    <xf numFmtId="172" fontId="34" fillId="0" borderId="0"/>
    <xf numFmtId="173" fontId="34" fillId="0" borderId="0"/>
    <xf numFmtId="0" fontId="34" fillId="0" borderId="0"/>
    <xf numFmtId="166" fontId="34" fillId="0" borderId="0"/>
    <xf numFmtId="0" fontId="34" fillId="0" borderId="0"/>
    <xf numFmtId="173" fontId="34" fillId="0" borderId="0"/>
    <xf numFmtId="0" fontId="34" fillId="0" borderId="0"/>
    <xf numFmtId="172" fontId="34" fillId="0" borderId="0"/>
    <xf numFmtId="0" fontId="34" fillId="0" borderId="0"/>
    <xf numFmtId="166" fontId="34" fillId="0" borderId="0"/>
    <xf numFmtId="0" fontId="17" fillId="0" borderId="0"/>
    <xf numFmtId="172" fontId="34" fillId="0" borderId="0"/>
    <xf numFmtId="172" fontId="103" fillId="0" borderId="0"/>
    <xf numFmtId="172" fontId="103" fillId="0" borderId="0"/>
    <xf numFmtId="172" fontId="103" fillId="0" borderId="0"/>
    <xf numFmtId="173" fontId="103" fillId="0" borderId="0"/>
    <xf numFmtId="0" fontId="103" fillId="0" borderId="0"/>
    <xf numFmtId="166" fontId="103" fillId="0" borderId="0"/>
    <xf numFmtId="0" fontId="103" fillId="0" borderId="0"/>
    <xf numFmtId="172" fontId="103" fillId="0" borderId="0"/>
    <xf numFmtId="172" fontId="45" fillId="0" borderId="0"/>
    <xf numFmtId="166" fontId="88" fillId="0" borderId="0"/>
    <xf numFmtId="0" fontId="88" fillId="0" borderId="0"/>
    <xf numFmtId="172" fontId="103" fillId="0" borderId="0"/>
    <xf numFmtId="0" fontId="88" fillId="0" borderId="0"/>
    <xf numFmtId="166" fontId="103" fillId="0" borderId="0"/>
    <xf numFmtId="166" fontId="88" fillId="0" borderId="0"/>
    <xf numFmtId="172" fontId="103" fillId="0" borderId="0"/>
    <xf numFmtId="173" fontId="103" fillId="0" borderId="0"/>
    <xf numFmtId="0" fontId="103" fillId="0" borderId="0"/>
    <xf numFmtId="166" fontId="103" fillId="0" borderId="0"/>
    <xf numFmtId="0" fontId="103" fillId="0" borderId="0"/>
    <xf numFmtId="172" fontId="103" fillId="0" borderId="0"/>
    <xf numFmtId="172" fontId="45" fillId="0" borderId="0"/>
    <xf numFmtId="166" fontId="88" fillId="0" borderId="0"/>
    <xf numFmtId="0" fontId="88" fillId="0" borderId="0"/>
    <xf numFmtId="172" fontId="103" fillId="0" borderId="0"/>
    <xf numFmtId="0" fontId="88" fillId="0" borderId="0"/>
    <xf numFmtId="166" fontId="103" fillId="0" borderId="0"/>
    <xf numFmtId="166" fontId="88" fillId="0" borderId="0"/>
    <xf numFmtId="166" fontId="103"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1" fillId="0" borderId="0"/>
    <xf numFmtId="172" fontId="91" fillId="0" borderId="0"/>
    <xf numFmtId="173" fontId="21" fillId="0" borderId="0"/>
    <xf numFmtId="172" fontId="21" fillId="0" borderId="0"/>
    <xf numFmtId="172" fontId="16" fillId="0" borderId="0"/>
    <xf numFmtId="172" fontId="91" fillId="0" borderId="0"/>
    <xf numFmtId="172" fontId="91" fillId="0" borderId="0"/>
    <xf numFmtId="0" fontId="91" fillId="0" borderId="0"/>
    <xf numFmtId="166" fontId="91" fillId="0" borderId="0"/>
    <xf numFmtId="0" fontId="91" fillId="0" borderId="0"/>
    <xf numFmtId="172" fontId="91" fillId="0" borderId="0"/>
    <xf numFmtId="172" fontId="91" fillId="0" borderId="0"/>
    <xf numFmtId="166" fontId="91" fillId="0" borderId="0"/>
    <xf numFmtId="173" fontId="91" fillId="0" borderId="0"/>
    <xf numFmtId="0" fontId="91" fillId="0" borderId="0"/>
    <xf numFmtId="0" fontId="34" fillId="0" borderId="0"/>
    <xf numFmtId="0" fontId="91" fillId="0" borderId="0"/>
    <xf numFmtId="172"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228" fillId="0" borderId="0"/>
    <xf numFmtId="172" fontId="228" fillId="0" borderId="0"/>
    <xf numFmtId="0" fontId="228" fillId="0" borderId="0"/>
    <xf numFmtId="173" fontId="228" fillId="0" borderId="0"/>
    <xf numFmtId="166" fontId="228" fillId="0" borderId="0"/>
    <xf numFmtId="166" fontId="228" fillId="0" borderId="0"/>
    <xf numFmtId="0" fontId="90" fillId="0" borderId="0"/>
    <xf numFmtId="172" fontId="91" fillId="0" borderId="0"/>
    <xf numFmtId="0" fontId="17"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103" fillId="0" borderId="0"/>
    <xf numFmtId="172" fontId="91" fillId="0" borderId="0"/>
    <xf numFmtId="172" fontId="228" fillId="0" borderId="0"/>
    <xf numFmtId="173" fontId="228" fillId="0" borderId="0"/>
    <xf numFmtId="0" fontId="228" fillId="0" borderId="0"/>
    <xf numFmtId="166" fontId="228" fillId="0" borderId="0"/>
    <xf numFmtId="0" fontId="228" fillId="0" borderId="0"/>
    <xf numFmtId="172" fontId="90" fillId="0" borderId="0"/>
    <xf numFmtId="0" fontId="84" fillId="0" borderId="0"/>
    <xf numFmtId="0" fontId="84" fillId="0" borderId="0"/>
    <xf numFmtId="173" fontId="84" fillId="0" borderId="0"/>
    <xf numFmtId="173"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17" fillId="0" borderId="0"/>
    <xf numFmtId="0" fontId="17" fillId="0" borderId="0"/>
    <xf numFmtId="173" fontId="17" fillId="0" borderId="0"/>
    <xf numFmtId="0" fontId="17" fillId="0" borderId="0"/>
    <xf numFmtId="0" fontId="21" fillId="0" borderId="0"/>
    <xf numFmtId="0" fontId="21" fillId="0" borderId="0"/>
    <xf numFmtId="173" fontId="21" fillId="0" borderId="0"/>
    <xf numFmtId="0" fontId="21" fillId="0" borderId="0"/>
    <xf numFmtId="173" fontId="228" fillId="0" borderId="0"/>
    <xf numFmtId="0" fontId="228" fillId="0" borderId="0"/>
    <xf numFmtId="172" fontId="228" fillId="0" borderId="0"/>
    <xf numFmtId="172" fontId="228"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166" fontId="91" fillId="0" borderId="0"/>
    <xf numFmtId="0" fontId="91" fillId="0" borderId="0"/>
    <xf numFmtId="172" fontId="34" fillId="0" borderId="0"/>
    <xf numFmtId="172" fontId="34" fillId="0" borderId="0"/>
    <xf numFmtId="0" fontId="34" fillId="0" borderId="0"/>
    <xf numFmtId="173" fontId="34" fillId="0" borderId="0"/>
    <xf numFmtId="0" fontId="34" fillId="0" borderId="0"/>
    <xf numFmtId="173" fontId="34" fillId="0" borderId="0"/>
    <xf numFmtId="0" fontId="34" fillId="0" borderId="0"/>
    <xf numFmtId="166" fontId="34" fillId="0" borderId="0"/>
    <xf numFmtId="0" fontId="34" fillId="0" borderId="0"/>
    <xf numFmtId="166" fontId="34" fillId="0" borderId="0"/>
    <xf numFmtId="172" fontId="34" fillId="0" borderId="0"/>
    <xf numFmtId="172" fontId="34" fillId="0" borderId="0"/>
    <xf numFmtId="172" fontId="34" fillId="0" borderId="0"/>
    <xf numFmtId="173" fontId="34" fillId="0" borderId="0"/>
    <xf numFmtId="0" fontId="34" fillId="0" borderId="0"/>
    <xf numFmtId="166" fontId="34" fillId="0" borderId="0"/>
    <xf numFmtId="0" fontId="34" fillId="0" borderId="0"/>
    <xf numFmtId="173" fontId="34" fillId="0" borderId="0"/>
    <xf numFmtId="0" fontId="34" fillId="0" borderId="0"/>
    <xf numFmtId="172" fontId="34" fillId="0" borderId="0"/>
    <xf numFmtId="0" fontId="34" fillId="0" borderId="0"/>
    <xf numFmtId="166" fontId="34" fillId="0" borderId="0"/>
    <xf numFmtId="172" fontId="34" fillId="0" borderId="0"/>
    <xf numFmtId="172" fontId="34" fillId="0" borderId="0"/>
    <xf numFmtId="173" fontId="34" fillId="0" borderId="0"/>
    <xf numFmtId="0" fontId="34" fillId="0" borderId="0"/>
    <xf numFmtId="166" fontId="34" fillId="0" borderId="0"/>
    <xf numFmtId="0" fontId="34" fillId="0" borderId="0"/>
    <xf numFmtId="173" fontId="34" fillId="0" borderId="0"/>
    <xf numFmtId="166" fontId="34" fillId="0" borderId="0"/>
    <xf numFmtId="172" fontId="34" fillId="0" borderId="0"/>
    <xf numFmtId="172" fontId="21"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172" fontId="21" fillId="0" borderId="0"/>
    <xf numFmtId="173" fontId="21" fillId="0" borderId="0"/>
    <xf numFmtId="172" fontId="21" fillId="0" borderId="0"/>
    <xf numFmtId="173" fontId="21" fillId="0" borderId="0"/>
    <xf numFmtId="0" fontId="21" fillId="0" borderId="0"/>
    <xf numFmtId="166" fontId="21" fillId="0" borderId="0"/>
    <xf numFmtId="0" fontId="21" fillId="0" borderId="0"/>
    <xf numFmtId="172" fontId="84" fillId="0" borderId="0"/>
    <xf numFmtId="0" fontId="84" fillId="0" borderId="0"/>
    <xf numFmtId="173" fontId="84" fillId="0" borderId="0"/>
    <xf numFmtId="173" fontId="84" fillId="0" borderId="0"/>
    <xf numFmtId="172" fontId="84" fillId="0" borderId="0"/>
    <xf numFmtId="172"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172"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21" fillId="0" borderId="0"/>
    <xf numFmtId="172" fontId="21"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172" fontId="21" fillId="0" borderId="0"/>
    <xf numFmtId="173"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21" fillId="0" borderId="0"/>
    <xf numFmtId="172" fontId="21"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172" fontId="21" fillId="0" borderId="0"/>
    <xf numFmtId="173"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21" fillId="0" borderId="0"/>
    <xf numFmtId="172" fontId="103" fillId="0" borderId="0"/>
    <xf numFmtId="166" fontId="88" fillId="0" borderId="0"/>
    <xf numFmtId="172" fontId="103" fillId="0" borderId="0"/>
    <xf numFmtId="173" fontId="88" fillId="0" borderId="0"/>
    <xf numFmtId="166" fontId="103" fillId="0" borderId="0"/>
    <xf numFmtId="166" fontId="88" fillId="0" borderId="0"/>
    <xf numFmtId="0" fontId="91" fillId="0" borderId="0"/>
    <xf numFmtId="172"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103" fillId="0" borderId="0"/>
    <xf numFmtId="172" fontId="91" fillId="0" borderId="0"/>
    <xf numFmtId="172" fontId="21"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0" fontId="21" fillId="0" borderId="0"/>
    <xf numFmtId="172" fontId="21" fillId="0" borderId="0"/>
    <xf numFmtId="0"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21" fillId="0" borderId="0"/>
    <xf numFmtId="173" fontId="21" fillId="0" borderId="0"/>
    <xf numFmtId="0" fontId="21" fillId="0" borderId="0"/>
    <xf numFmtId="172" fontId="21" fillId="0" borderId="0"/>
    <xf numFmtId="0"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21" fillId="0" borderId="0"/>
    <xf numFmtId="172" fontId="103" fillId="0" borderId="0"/>
    <xf numFmtId="172" fontId="103" fillId="0" borderId="0"/>
    <xf numFmtId="173" fontId="103" fillId="0" borderId="0"/>
    <xf numFmtId="0" fontId="103" fillId="0" borderId="0"/>
    <xf numFmtId="166" fontId="103" fillId="0" borderId="0"/>
    <xf numFmtId="0" fontId="103" fillId="0" borderId="0"/>
    <xf numFmtId="172" fontId="103" fillId="0" borderId="0"/>
    <xf numFmtId="172" fontId="45" fillId="0" borderId="0"/>
    <xf numFmtId="166" fontId="88" fillId="0" borderId="0"/>
    <xf numFmtId="0" fontId="88" fillId="0" borderId="0"/>
    <xf numFmtId="172" fontId="103" fillId="0" borderId="0"/>
    <xf numFmtId="0" fontId="88" fillId="0" borderId="0"/>
    <xf numFmtId="166" fontId="103" fillId="0" borderId="0"/>
    <xf numFmtId="166" fontId="88" fillId="0" borderId="0"/>
    <xf numFmtId="219" fontId="17" fillId="0" borderId="0"/>
    <xf numFmtId="172" fontId="103" fillId="0" borderId="0"/>
    <xf numFmtId="173" fontId="103" fillId="0" borderId="0"/>
    <xf numFmtId="0" fontId="103" fillId="0" borderId="0"/>
    <xf numFmtId="166" fontId="103" fillId="0" borderId="0"/>
    <xf numFmtId="0" fontId="103" fillId="0" borderId="0"/>
    <xf numFmtId="172" fontId="103" fillId="0" borderId="0"/>
    <xf numFmtId="172" fontId="45" fillId="0" borderId="0"/>
    <xf numFmtId="166" fontId="88" fillId="0" borderId="0"/>
    <xf numFmtId="166" fontId="88" fillId="0" borderId="0"/>
    <xf numFmtId="166" fontId="88" fillId="0" borderId="0"/>
    <xf numFmtId="166" fontId="88" fillId="0" borderId="0"/>
    <xf numFmtId="166" fontId="103" fillId="0" borderId="0"/>
    <xf numFmtId="172" fontId="34" fillId="0" borderId="0"/>
    <xf numFmtId="172" fontId="34" fillId="0" borderId="0"/>
    <xf numFmtId="173" fontId="34" fillId="0" borderId="0"/>
    <xf numFmtId="0" fontId="34" fillId="0" borderId="0"/>
    <xf numFmtId="166" fontId="34" fillId="0" borderId="0"/>
    <xf numFmtId="0" fontId="34" fillId="0" borderId="0"/>
    <xf numFmtId="173" fontId="34" fillId="0" borderId="0"/>
    <xf numFmtId="0" fontId="34" fillId="0" borderId="0"/>
    <xf numFmtId="172" fontId="34" fillId="0" borderId="0"/>
    <xf numFmtId="0" fontId="34" fillId="0" borderId="0"/>
    <xf numFmtId="166" fontId="34" fillId="0" borderId="0"/>
    <xf numFmtId="172" fontId="34" fillId="0" borderId="0"/>
    <xf numFmtId="172" fontId="34" fillId="0" borderId="0"/>
    <xf numFmtId="172" fontId="34" fillId="0" borderId="0"/>
    <xf numFmtId="173" fontId="34" fillId="0" borderId="0"/>
    <xf numFmtId="0" fontId="34" fillId="0" borderId="0"/>
    <xf numFmtId="166" fontId="34" fillId="0" borderId="0"/>
    <xf numFmtId="0" fontId="34" fillId="0" borderId="0"/>
    <xf numFmtId="173" fontId="34" fillId="0" borderId="0"/>
    <xf numFmtId="0" fontId="34" fillId="0" borderId="0"/>
    <xf numFmtId="172" fontId="34" fillId="0" borderId="0"/>
    <xf numFmtId="0" fontId="34" fillId="0" borderId="0"/>
    <xf numFmtId="166" fontId="34" fillId="0" borderId="0"/>
    <xf numFmtId="172" fontId="34" fillId="0" borderId="0"/>
    <xf numFmtId="172" fontId="21"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172" fontId="21"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172" fontId="21"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172" fontId="21" fillId="0" borderId="0"/>
    <xf numFmtId="0" fontId="84" fillId="0" borderId="0"/>
    <xf numFmtId="173" fontId="84" fillId="0" borderId="0"/>
    <xf numFmtId="173" fontId="84" fillId="0" borderId="0"/>
    <xf numFmtId="0" fontId="84" fillId="0" borderId="0"/>
    <xf numFmtId="0" fontId="84" fillId="0" borderId="0"/>
    <xf numFmtId="0" fontId="21" fillId="0" borderId="0"/>
    <xf numFmtId="0" fontId="84" fillId="0" borderId="0"/>
    <xf numFmtId="172" fontId="21" fillId="0" borderId="0"/>
    <xf numFmtId="173" fontId="21"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91" fillId="0" borderId="0"/>
    <xf numFmtId="172" fontId="34" fillId="0" borderId="0"/>
    <xf numFmtId="172" fontId="34" fillId="0" borderId="0"/>
    <xf numFmtId="173" fontId="34" fillId="0" borderId="0"/>
    <xf numFmtId="0" fontId="34" fillId="0" borderId="0"/>
    <xf numFmtId="172" fontId="34" fillId="0" borderId="0"/>
    <xf numFmtId="0" fontId="34" fillId="0" borderId="0"/>
    <xf numFmtId="173" fontId="34" fillId="0" borderId="0"/>
    <xf numFmtId="0" fontId="34" fillId="0" borderId="0"/>
    <xf numFmtId="0" fontId="91" fillId="0" borderId="0"/>
    <xf numFmtId="0" fontId="34" fillId="0" borderId="0"/>
    <xf numFmtId="0" fontId="91" fillId="0" borderId="0"/>
    <xf numFmtId="172" fontId="103" fillId="0" borderId="0"/>
    <xf numFmtId="172" fontId="103" fillId="0" borderId="0"/>
    <xf numFmtId="173" fontId="103" fillId="0" borderId="0"/>
    <xf numFmtId="172" fontId="103" fillId="0" borderId="0"/>
    <xf numFmtId="172" fontId="45" fillId="0" borderId="0"/>
    <xf numFmtId="166" fontId="34" fillId="0" borderId="0"/>
    <xf numFmtId="0" fontId="84" fillId="0" borderId="0"/>
    <xf numFmtId="0" fontId="84" fillId="0" borderId="0"/>
    <xf numFmtId="0" fontId="91" fillId="0" borderId="0"/>
    <xf numFmtId="0" fontId="88" fillId="0" borderId="0"/>
    <xf numFmtId="0" fontId="84" fillId="0" borderId="0"/>
    <xf numFmtId="172" fontId="88" fillId="0" borderId="0"/>
    <xf numFmtId="166" fontId="34" fillId="0" borderId="0"/>
    <xf numFmtId="0" fontId="91" fillId="0" borderId="0"/>
    <xf numFmtId="172" fontId="34" fillId="0" borderId="0"/>
    <xf numFmtId="173" fontId="84" fillId="0" borderId="0"/>
    <xf numFmtId="173" fontId="84" fillId="0" borderId="0"/>
    <xf numFmtId="166" fontId="34" fillId="0" borderId="0"/>
    <xf numFmtId="166" fontId="3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172" fontId="34" fillId="0" borderId="0"/>
    <xf numFmtId="166" fontId="34" fillId="0" borderId="0"/>
    <xf numFmtId="0" fontId="34" fillId="0" borderId="0"/>
    <xf numFmtId="173" fontId="34" fillId="0" borderId="0"/>
    <xf numFmtId="0" fontId="34" fillId="0" borderId="0"/>
    <xf numFmtId="172" fontId="34" fillId="0" borderId="0"/>
    <xf numFmtId="172" fontId="34" fillId="0" borderId="0"/>
    <xf numFmtId="0" fontId="88" fillId="0" borderId="0"/>
    <xf numFmtId="0" fontId="84" fillId="0" borderId="0"/>
    <xf numFmtId="0" fontId="84" fillId="0" borderId="0"/>
    <xf numFmtId="166" fontId="34" fillId="0" borderId="0"/>
    <xf numFmtId="0" fontId="34" fillId="0" borderId="0"/>
    <xf numFmtId="0" fontId="84" fillId="0" borderId="0"/>
    <xf numFmtId="0" fontId="103" fillId="0" borderId="0"/>
    <xf numFmtId="172" fontId="91" fillId="0" borderId="0"/>
    <xf numFmtId="0" fontId="84"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72" fontId="103" fillId="0" borderId="0"/>
    <xf numFmtId="0" fontId="17" fillId="0" borderId="0"/>
    <xf numFmtId="0" fontId="229" fillId="0" borderId="0"/>
    <xf numFmtId="173" fontId="229" fillId="0" borderId="0"/>
    <xf numFmtId="0" fontId="229" fillId="0" borderId="0"/>
    <xf numFmtId="166" fontId="91" fillId="0" borderId="0"/>
    <xf numFmtId="0" fontId="229" fillId="0" borderId="0"/>
    <xf numFmtId="173" fontId="91" fillId="0" borderId="0"/>
    <xf numFmtId="0" fontId="91" fillId="0" borderId="0"/>
    <xf numFmtId="172" fontId="91" fillId="0" borderId="0"/>
    <xf numFmtId="0" fontId="91" fillId="0" borderId="0"/>
    <xf numFmtId="166" fontId="91" fillId="0" borderId="0"/>
    <xf numFmtId="172" fontId="91" fillId="0" borderId="0"/>
    <xf numFmtId="172" fontId="34" fillId="0" borderId="0"/>
    <xf numFmtId="166" fontId="34" fillId="0" borderId="0"/>
    <xf numFmtId="0" fontId="34" fillId="0" borderId="0"/>
    <xf numFmtId="173" fontId="34" fillId="0" borderId="0"/>
    <xf numFmtId="0" fontId="34" fillId="0" borderId="0"/>
    <xf numFmtId="172" fontId="34" fillId="0" borderId="0"/>
    <xf numFmtId="172" fontId="34" fillId="0" borderId="0"/>
    <xf numFmtId="172" fontId="34" fillId="0" borderId="0"/>
    <xf numFmtId="0" fontId="84" fillId="0" borderId="0"/>
    <xf numFmtId="0" fontId="84" fillId="0" borderId="0"/>
    <xf numFmtId="166" fontId="34" fillId="0" borderId="0"/>
    <xf numFmtId="0" fontId="34" fillId="0" borderId="0"/>
    <xf numFmtId="0" fontId="84" fillId="0" borderId="0"/>
    <xf numFmtId="172" fontId="34" fillId="0" borderId="0"/>
    <xf numFmtId="172" fontId="34" fillId="0" borderId="0"/>
    <xf numFmtId="0" fontId="84" fillId="0" borderId="0"/>
    <xf numFmtId="0" fontId="84" fillId="0" borderId="0"/>
    <xf numFmtId="166" fontId="34" fillId="0" borderId="0"/>
    <xf numFmtId="0" fontId="34" fillId="0" borderId="0"/>
    <xf numFmtId="0" fontId="84" fillId="0" borderId="0"/>
    <xf numFmtId="172" fontId="34" fillId="0" borderId="0"/>
    <xf numFmtId="173" fontId="34" fillId="0" borderId="0"/>
    <xf numFmtId="0" fontId="34" fillId="0" borderId="0"/>
    <xf numFmtId="166" fontId="34" fillId="0" borderId="0"/>
    <xf numFmtId="0" fontId="34" fillId="0" borderId="0"/>
    <xf numFmtId="172" fontId="34" fillId="0" borderId="0"/>
    <xf numFmtId="173" fontId="34" fillId="0" borderId="0"/>
    <xf numFmtId="0" fontId="34" fillId="0" borderId="0"/>
    <xf numFmtId="166" fontId="34" fillId="0" borderId="0"/>
    <xf numFmtId="0" fontId="34" fillId="0" borderId="0"/>
    <xf numFmtId="172" fontId="34" fillId="0" borderId="0"/>
    <xf numFmtId="173" fontId="34" fillId="0" borderId="0"/>
    <xf numFmtId="0" fontId="34" fillId="0" borderId="0"/>
    <xf numFmtId="166" fontId="34" fillId="0" borderId="0"/>
    <xf numFmtId="0" fontId="34" fillId="0" borderId="0"/>
    <xf numFmtId="172" fontId="34" fillId="0" borderId="0"/>
    <xf numFmtId="166" fontId="34" fillId="0" borderId="0"/>
    <xf numFmtId="0" fontId="34" fillId="0" borderId="0"/>
    <xf numFmtId="173" fontId="34" fillId="0" borderId="0"/>
    <xf numFmtId="0" fontId="34" fillId="0" borderId="0"/>
    <xf numFmtId="172" fontId="34" fillId="0" borderId="0"/>
    <xf numFmtId="172" fontId="34" fillId="0" borderId="0"/>
    <xf numFmtId="173" fontId="34" fillId="0" borderId="0"/>
    <xf numFmtId="0" fontId="34" fillId="0" borderId="0"/>
    <xf numFmtId="166" fontId="34" fillId="0" borderId="0"/>
    <xf numFmtId="0" fontId="34" fillId="0" borderId="0"/>
    <xf numFmtId="172" fontId="34" fillId="0" borderId="0"/>
    <xf numFmtId="173" fontId="34" fillId="0" borderId="0"/>
    <xf numFmtId="0" fontId="34" fillId="0" borderId="0"/>
    <xf numFmtId="166" fontId="34" fillId="0" borderId="0"/>
    <xf numFmtId="0" fontId="34" fillId="0" borderId="0"/>
    <xf numFmtId="172" fontId="34" fillId="0" borderId="0"/>
    <xf numFmtId="173" fontId="34" fillId="0" borderId="0"/>
    <xf numFmtId="0" fontId="34" fillId="0" borderId="0"/>
    <xf numFmtId="166" fontId="34" fillId="0" borderId="0"/>
    <xf numFmtId="0" fontId="34" fillId="0" borderId="0"/>
    <xf numFmtId="172" fontId="34" fillId="0" borderId="0"/>
    <xf numFmtId="173" fontId="34" fillId="0" borderId="0"/>
    <xf numFmtId="0" fontId="34" fillId="0" borderId="0"/>
    <xf numFmtId="166" fontId="34" fillId="0" borderId="0"/>
    <xf numFmtId="0" fontId="34" fillId="0" borderId="0"/>
    <xf numFmtId="172" fontId="34" fillId="0" borderId="0"/>
    <xf numFmtId="173" fontId="34" fillId="0" borderId="0"/>
    <xf numFmtId="0" fontId="34" fillId="0" borderId="0"/>
    <xf numFmtId="0" fontId="91" fillId="0" borderId="0"/>
    <xf numFmtId="0" fontId="34" fillId="0" borderId="0"/>
    <xf numFmtId="172"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21"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72"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0" fillId="0" borderId="0"/>
    <xf numFmtId="172" fontId="91" fillId="0" borderId="0"/>
    <xf numFmtId="166" fontId="21" fillId="0" borderId="0"/>
    <xf numFmtId="172" fontId="21"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0" fontId="21" fillId="0" borderId="0"/>
    <xf numFmtId="172" fontId="21" fillId="0" borderId="0"/>
    <xf numFmtId="0"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219" fontId="17" fillId="0" borderId="0"/>
    <xf numFmtId="172" fontId="21" fillId="0" borderId="0"/>
    <xf numFmtId="173" fontId="21" fillId="0" borderId="0"/>
    <xf numFmtId="0" fontId="21" fillId="0" borderId="0"/>
    <xf numFmtId="172" fontId="21" fillId="0" borderId="0"/>
    <xf numFmtId="0"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21" fillId="0" borderId="0"/>
    <xf numFmtId="172" fontId="34" fillId="0" borderId="0"/>
    <xf numFmtId="173" fontId="34" fillId="0" borderId="0"/>
    <xf numFmtId="0" fontId="34" fillId="0" borderId="0"/>
    <xf numFmtId="166" fontId="3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3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34" fillId="0" borderId="0"/>
    <xf numFmtId="173" fontId="34" fillId="0" borderId="0"/>
    <xf numFmtId="0" fontId="34" fillId="0" borderId="0"/>
    <xf numFmtId="166" fontId="34" fillId="0" borderId="0"/>
    <xf numFmtId="0" fontId="34" fillId="0" borderId="0"/>
    <xf numFmtId="172" fontId="34" fillId="0" borderId="0"/>
    <xf numFmtId="173" fontId="34" fillId="0" borderId="0"/>
    <xf numFmtId="0" fontId="34" fillId="0" borderId="0"/>
    <xf numFmtId="0" fontId="91" fillId="0" borderId="0"/>
    <xf numFmtId="0" fontId="34" fillId="0" borderId="0"/>
    <xf numFmtId="172" fontId="34" fillId="0" borderId="0"/>
    <xf numFmtId="173" fontId="34" fillId="0" borderId="0"/>
    <xf numFmtId="0" fontId="34" fillId="0" borderId="0"/>
    <xf numFmtId="0" fontId="91" fillId="0" borderId="0"/>
    <xf numFmtId="0" fontId="34" fillId="0" borderId="0"/>
    <xf numFmtId="172" fontId="34" fillId="0" borderId="0"/>
    <xf numFmtId="173" fontId="34" fillId="0" borderId="0"/>
    <xf numFmtId="172" fontId="34" fillId="0" borderId="0"/>
    <xf numFmtId="172" fontId="91" fillId="0" borderId="0"/>
    <xf numFmtId="172" fontId="91" fillId="0" borderId="0"/>
    <xf numFmtId="173" fontId="34" fillId="0" borderId="0"/>
    <xf numFmtId="0" fontId="34" fillId="0" borderId="0"/>
    <xf numFmtId="0" fontId="34" fillId="0" borderId="0"/>
    <xf numFmtId="0" fontId="91" fillId="0" borderId="0"/>
    <xf numFmtId="172" fontId="34" fillId="0" borderId="0"/>
    <xf numFmtId="173" fontId="34" fillId="0" borderId="0"/>
    <xf numFmtId="172" fontId="34" fillId="0" borderId="0"/>
    <xf numFmtId="173" fontId="34" fillId="0" borderId="0"/>
    <xf numFmtId="0" fontId="34" fillId="0" borderId="0"/>
    <xf numFmtId="0" fontId="91" fillId="0" borderId="0"/>
    <xf numFmtId="0" fontId="34" fillId="0" borderId="0"/>
    <xf numFmtId="172" fontId="34" fillId="0" borderId="0"/>
    <xf numFmtId="173" fontId="34" fillId="0" borderId="0"/>
    <xf numFmtId="0" fontId="34" fillId="0" borderId="0"/>
    <xf numFmtId="0" fontId="91" fillId="0" borderId="0"/>
    <xf numFmtId="0" fontId="34" fillId="0" borderId="0"/>
    <xf numFmtId="172" fontId="34" fillId="0" borderId="0"/>
    <xf numFmtId="173" fontId="34" fillId="0" borderId="0"/>
    <xf numFmtId="0" fontId="34" fillId="0" borderId="0"/>
    <xf numFmtId="0" fontId="91" fillId="0" borderId="0"/>
    <xf numFmtId="0" fontId="34" fillId="0" borderId="0"/>
    <xf numFmtId="172" fontId="2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21"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72"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91" fillId="0" borderId="0"/>
    <xf numFmtId="172" fontId="91" fillId="0" borderId="0"/>
    <xf numFmtId="172" fontId="91" fillId="0" borderId="0"/>
    <xf numFmtId="0" fontId="91" fillId="0" borderId="0"/>
    <xf numFmtId="166" fontId="91" fillId="0" borderId="0"/>
    <xf numFmtId="0" fontId="91" fillId="0" borderId="0"/>
    <xf numFmtId="166" fontId="91" fillId="0" borderId="0"/>
    <xf numFmtId="0" fontId="91" fillId="0" borderId="0"/>
    <xf numFmtId="172" fontId="91" fillId="0" borderId="0"/>
    <xf numFmtId="0" fontId="91" fillId="0" borderId="0"/>
    <xf numFmtId="166" fontId="91" fillId="0" borderId="0"/>
    <xf numFmtId="172" fontId="84" fillId="0" borderId="0"/>
    <xf numFmtId="172" fontId="91" fillId="0" borderId="0"/>
    <xf numFmtId="166" fontId="21" fillId="0" borderId="0"/>
    <xf numFmtId="172" fontId="21" fillId="0" borderId="0"/>
    <xf numFmtId="0" fontId="84" fillId="0" borderId="0"/>
    <xf numFmtId="0" fontId="84" fillId="0" borderId="0"/>
    <xf numFmtId="0" fontId="84" fillId="0" borderId="0"/>
    <xf numFmtId="173" fontId="84" fillId="0" borderId="0"/>
    <xf numFmtId="173" fontId="84" fillId="0" borderId="0"/>
    <xf numFmtId="166" fontId="84" fillId="0" borderId="0"/>
    <xf numFmtId="166" fontId="84" fillId="0" borderId="0"/>
    <xf numFmtId="166" fontId="21" fillId="0" borderId="0"/>
    <xf numFmtId="172" fontId="21" fillId="0" borderId="0"/>
    <xf numFmtId="173" fontId="21" fillId="0" borderId="0"/>
    <xf numFmtId="0" fontId="21" fillId="0" borderId="0"/>
    <xf numFmtId="172" fontId="21" fillId="0" borderId="0"/>
    <xf numFmtId="0" fontId="21" fillId="0" borderId="0"/>
    <xf numFmtId="172" fontId="21" fillId="0" borderId="0"/>
    <xf numFmtId="173" fontId="21" fillId="0" borderId="0"/>
    <xf numFmtId="0" fontId="21" fillId="0" borderId="0"/>
    <xf numFmtId="166" fontId="21" fillId="0" borderId="0"/>
    <xf numFmtId="0" fontId="21"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219" fontId="17" fillId="0" borderId="0"/>
    <xf numFmtId="172" fontId="91" fillId="0" borderId="0"/>
    <xf numFmtId="172" fontId="91" fillId="0" borderId="0"/>
    <xf numFmtId="172" fontId="91" fillId="0" borderId="0"/>
    <xf numFmtId="172" fontId="91" fillId="0" borderId="0"/>
    <xf numFmtId="172" fontId="21" fillId="0" borderId="0"/>
    <xf numFmtId="0" fontId="224" fillId="0" borderId="0"/>
    <xf numFmtId="173" fontId="21" fillId="0" borderId="0"/>
    <xf numFmtId="0" fontId="21" fillId="0" borderId="0"/>
    <xf numFmtId="166" fontId="21" fillId="0" borderId="0"/>
    <xf numFmtId="0" fontId="21" fillId="0" borderId="0"/>
    <xf numFmtId="172" fontId="21" fillId="0" borderId="0"/>
    <xf numFmtId="172" fontId="16" fillId="0" borderId="0"/>
    <xf numFmtId="166" fontId="84" fillId="0" borderId="0"/>
    <xf numFmtId="166"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66" fontId="84" fillId="0" borderId="0"/>
    <xf numFmtId="166"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84" fillId="0" borderId="0"/>
    <xf numFmtId="166" fontId="21" fillId="0" borderId="0"/>
    <xf numFmtId="172" fontId="34" fillId="0" borderId="0"/>
    <xf numFmtId="173" fontId="34" fillId="0" borderId="0"/>
    <xf numFmtId="0" fontId="34" fillId="0" borderId="0"/>
    <xf numFmtId="0" fontId="91" fillId="0" borderId="0"/>
    <xf numFmtId="0" fontId="34" fillId="0" borderId="0"/>
    <xf numFmtId="172" fontId="34" fillId="0" borderId="0"/>
    <xf numFmtId="173" fontId="34" fillId="0" borderId="0"/>
    <xf numFmtId="0" fontId="3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3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34" fillId="0" borderId="0"/>
    <xf numFmtId="173" fontId="34" fillId="0" borderId="0"/>
    <xf numFmtId="0" fontId="34" fillId="0" borderId="0"/>
    <xf numFmtId="0" fontId="91" fillId="0" borderId="0"/>
    <xf numFmtId="0" fontId="34" fillId="0" borderId="0"/>
    <xf numFmtId="0" fontId="16" fillId="0" borderId="0"/>
    <xf numFmtId="173"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 fillId="0" borderId="0"/>
    <xf numFmtId="172" fontId="84" fillId="0" borderId="0"/>
    <xf numFmtId="0" fontId="21" fillId="0" borderId="0"/>
    <xf numFmtId="173" fontId="84" fillId="0" borderId="0"/>
    <xf numFmtId="173" fontId="84" fillId="0" borderId="0"/>
    <xf numFmtId="172" fontId="84" fillId="0" borderId="0"/>
    <xf numFmtId="172" fontId="84" fillId="0" borderId="0"/>
    <xf numFmtId="172" fontId="84" fillId="0" borderId="0"/>
    <xf numFmtId="172"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172"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172" fontId="84" fillId="0" borderId="0"/>
    <xf numFmtId="172"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2"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3" fontId="84" fillId="0" borderId="0"/>
    <xf numFmtId="173" fontId="84" fillId="0" borderId="0"/>
    <xf numFmtId="173" fontId="84" fillId="0" borderId="0"/>
    <xf numFmtId="173" fontId="84" fillId="0" borderId="0"/>
    <xf numFmtId="173" fontId="84" fillId="0" borderId="0"/>
    <xf numFmtId="173" fontId="84" fillId="0" borderId="0"/>
    <xf numFmtId="0" fontId="84" fillId="0" borderId="0"/>
    <xf numFmtId="0" fontId="84" fillId="0" borderId="0"/>
    <xf numFmtId="0" fontId="84" fillId="0" borderId="0"/>
    <xf numFmtId="0" fontId="91" fillId="0" borderId="0"/>
    <xf numFmtId="0" fontId="91" fillId="0" borderId="0"/>
    <xf numFmtId="172" fontId="91" fillId="0" borderId="0"/>
    <xf numFmtId="172" fontId="91" fillId="0" borderId="0"/>
    <xf numFmtId="172" fontId="91" fillId="0" borderId="0"/>
    <xf numFmtId="172" fontId="91" fillId="0" borderId="0"/>
    <xf numFmtId="172" fontId="91" fillId="0" borderId="0"/>
    <xf numFmtId="172" fontId="91" fillId="0" borderId="0"/>
    <xf numFmtId="0" fontId="91" fillId="0" borderId="0"/>
    <xf numFmtId="0" fontId="218" fillId="0" borderId="0"/>
    <xf numFmtId="172" fontId="91" fillId="0" borderId="0"/>
    <xf numFmtId="172" fontId="91" fillId="0" borderId="0"/>
    <xf numFmtId="0" fontId="91" fillId="0" borderId="0"/>
    <xf numFmtId="172" fontId="91" fillId="0" borderId="0"/>
    <xf numFmtId="0" fontId="34" fillId="0" borderId="0"/>
    <xf numFmtId="172" fontId="91" fillId="0" borderId="0"/>
    <xf numFmtId="172" fontId="91" fillId="0" borderId="0"/>
    <xf numFmtId="0" fontId="230" fillId="0" borderId="0"/>
    <xf numFmtId="0" fontId="231" fillId="0" borderId="0"/>
    <xf numFmtId="172" fontId="91" fillId="0" borderId="0"/>
    <xf numFmtId="0" fontId="34" fillId="0" borderId="0"/>
    <xf numFmtId="172" fontId="91" fillId="0" borderId="0"/>
    <xf numFmtId="172" fontId="91" fillId="0" borderId="0"/>
    <xf numFmtId="0" fontId="230" fillId="0" borderId="0"/>
    <xf numFmtId="0" fontId="231" fillId="0" borderId="0"/>
    <xf numFmtId="172" fontId="91" fillId="0" borderId="0"/>
    <xf numFmtId="0" fontId="34" fillId="0" borderId="0"/>
    <xf numFmtId="172" fontId="91" fillId="0" borderId="0"/>
    <xf numFmtId="172" fontId="91" fillId="0" borderId="0"/>
    <xf numFmtId="0" fontId="91" fillId="0" borderId="0"/>
    <xf numFmtId="172" fontId="91" fillId="0" borderId="0"/>
    <xf numFmtId="236" fontId="34" fillId="0" borderId="0" applyFill="0" applyBorder="0" applyAlignment="0" applyProtection="0">
      <alignment horizontal="right"/>
    </xf>
    <xf numFmtId="236" fontId="34" fillId="0" borderId="0" applyFill="0" applyBorder="0" applyAlignment="0" applyProtection="0">
      <alignment horizontal="right"/>
    </xf>
    <xf numFmtId="172" fontId="100" fillId="0" borderId="0"/>
    <xf numFmtId="0" fontId="17" fillId="0" borderId="0"/>
    <xf numFmtId="237" fontId="223" fillId="0" borderId="0"/>
    <xf numFmtId="0" fontId="19" fillId="0" borderId="0"/>
    <xf numFmtId="172" fontId="91" fillId="0" borderId="0"/>
    <xf numFmtId="172" fontId="232" fillId="0" borderId="0"/>
    <xf numFmtId="14" fontId="81" fillId="0" borderId="0" applyProtection="0">
      <alignment vertical="center"/>
    </xf>
    <xf numFmtId="172" fontId="91" fillId="0" borderId="0"/>
    <xf numFmtId="172" fontId="91" fillId="0" borderId="0"/>
    <xf numFmtId="166" fontId="101" fillId="23" borderId="153" applyNumberFormat="0" applyFont="0" applyAlignment="0" applyProtection="0"/>
    <xf numFmtId="0" fontId="16" fillId="23" borderId="153" applyNumberFormat="0" applyFont="0" applyAlignment="0" applyProtection="0"/>
    <xf numFmtId="172" fontId="91" fillId="23" borderId="153" applyNumberFormat="0" applyFont="0" applyAlignment="0" applyProtection="0"/>
    <xf numFmtId="172" fontId="91" fillId="23" borderId="153" applyNumberFormat="0" applyFont="0" applyAlignment="0" applyProtection="0"/>
    <xf numFmtId="172" fontId="91" fillId="23" borderId="153" applyNumberFormat="0" applyFont="0" applyAlignment="0" applyProtection="0"/>
    <xf numFmtId="173" fontId="91" fillId="23" borderId="153" applyNumberFormat="0" applyFont="0" applyAlignment="0" applyProtection="0"/>
    <xf numFmtId="173" fontId="91" fillId="23" borderId="153" applyNumberFormat="0" applyFont="0" applyAlignment="0" applyProtection="0"/>
    <xf numFmtId="173" fontId="91" fillId="23" borderId="153" applyNumberFormat="0" applyFont="0" applyAlignment="0" applyProtection="0"/>
    <xf numFmtId="173" fontId="91" fillId="23" borderId="153" applyNumberFormat="0" applyFont="0" applyAlignment="0" applyProtection="0"/>
    <xf numFmtId="173" fontId="91" fillId="23" borderId="153" applyNumberFormat="0" applyFont="0" applyAlignment="0" applyProtection="0"/>
    <xf numFmtId="173" fontId="91" fillId="23" borderId="153" applyNumberFormat="0" applyFont="0" applyAlignment="0" applyProtection="0"/>
    <xf numFmtId="173" fontId="91" fillId="23" borderId="153" applyNumberFormat="0" applyFont="0" applyAlignment="0" applyProtection="0"/>
    <xf numFmtId="173" fontId="91" fillId="23" borderId="153" applyNumberFormat="0" applyFont="0" applyAlignment="0" applyProtection="0"/>
    <xf numFmtId="173" fontId="91" fillId="23" borderId="153" applyNumberFormat="0" applyFont="0" applyAlignment="0" applyProtection="0"/>
    <xf numFmtId="172" fontId="91" fillId="23" borderId="153" applyNumberFormat="0" applyFont="0" applyAlignment="0" applyProtection="0"/>
    <xf numFmtId="172" fontId="91" fillId="23" borderId="153" applyNumberFormat="0" applyFont="0" applyAlignment="0" applyProtection="0"/>
    <xf numFmtId="172" fontId="91" fillId="23" borderId="153" applyNumberFormat="0" applyFont="0" applyAlignment="0" applyProtection="0"/>
    <xf numFmtId="0" fontId="91" fillId="23" borderId="153" applyNumberFormat="0" applyFont="0" applyAlignment="0" applyProtection="0"/>
    <xf numFmtId="0" fontId="91" fillId="23" borderId="153" applyNumberFormat="0" applyFont="0" applyAlignment="0" applyProtection="0"/>
    <xf numFmtId="0" fontId="91" fillId="23" borderId="153" applyNumberFormat="0" applyFont="0" applyAlignment="0" applyProtection="0"/>
    <xf numFmtId="0" fontId="91" fillId="23" borderId="153" applyNumberFormat="0" applyFont="0" applyAlignment="0" applyProtection="0"/>
    <xf numFmtId="0" fontId="91" fillId="23" borderId="153" applyNumberFormat="0" applyFont="0" applyAlignment="0" applyProtection="0"/>
    <xf numFmtId="0" fontId="91" fillId="23" borderId="153" applyNumberFormat="0" applyFont="0" applyAlignment="0" applyProtection="0"/>
    <xf numFmtId="0" fontId="91" fillId="23" borderId="153" applyNumberFormat="0" applyFont="0" applyAlignment="0" applyProtection="0"/>
    <xf numFmtId="0" fontId="91" fillId="23" borderId="153" applyNumberFormat="0" applyFont="0" applyAlignment="0" applyProtection="0"/>
    <xf numFmtId="0" fontId="91" fillId="23" borderId="153" applyNumberFormat="0" applyFont="0" applyAlignment="0" applyProtection="0"/>
    <xf numFmtId="0" fontId="91" fillId="23" borderId="153" applyNumberFormat="0" applyFont="0" applyAlignment="0" applyProtection="0"/>
    <xf numFmtId="172" fontId="91" fillId="23" borderId="153" applyNumberFormat="0" applyFont="0" applyAlignment="0" applyProtection="0"/>
    <xf numFmtId="172" fontId="91" fillId="23" borderId="153" applyNumberFormat="0" applyFont="0" applyAlignment="0" applyProtection="0"/>
    <xf numFmtId="0" fontId="91" fillId="23" borderId="153" applyNumberFormat="0" applyFont="0" applyAlignment="0" applyProtection="0"/>
    <xf numFmtId="0" fontId="91" fillId="23" borderId="153" applyNumberFormat="0" applyFont="0" applyAlignment="0" applyProtection="0"/>
    <xf numFmtId="172" fontId="91" fillId="23" borderId="153" applyNumberFormat="0" applyFont="0" applyAlignment="0" applyProtection="0"/>
    <xf numFmtId="172" fontId="91" fillId="23" borderId="153" applyNumberFormat="0" applyFont="0" applyAlignment="0" applyProtection="0"/>
    <xf numFmtId="172" fontId="91" fillId="23" borderId="153" applyNumberFormat="0" applyFont="0" applyAlignment="0" applyProtection="0"/>
    <xf numFmtId="172" fontId="91" fillId="23" borderId="153" applyNumberFormat="0" applyFont="0" applyAlignment="0" applyProtection="0"/>
    <xf numFmtId="172" fontId="91" fillId="23" borderId="153" applyNumberFormat="0" applyFont="0" applyAlignment="0" applyProtection="0"/>
    <xf numFmtId="172" fontId="91" fillId="23" borderId="153" applyNumberFormat="0" applyFont="0" applyAlignment="0" applyProtection="0"/>
    <xf numFmtId="172" fontId="91" fillId="23" borderId="153" applyNumberFormat="0" applyFont="0" applyAlignment="0" applyProtection="0"/>
    <xf numFmtId="172" fontId="91"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173" fontId="229" fillId="23" borderId="153" applyNumberFormat="0" applyFont="0" applyAlignment="0" applyProtection="0"/>
    <xf numFmtId="173" fontId="229" fillId="23" borderId="153" applyNumberFormat="0" applyFont="0" applyAlignment="0" applyProtection="0"/>
    <xf numFmtId="173" fontId="229" fillId="23" borderId="153" applyNumberFormat="0" applyFont="0" applyAlignment="0" applyProtection="0"/>
    <xf numFmtId="173" fontId="229" fillId="23" borderId="153" applyNumberFormat="0" applyFont="0" applyAlignment="0" applyProtection="0"/>
    <xf numFmtId="173" fontId="229" fillId="23" borderId="153" applyNumberFormat="0" applyFont="0" applyAlignment="0" applyProtection="0"/>
    <xf numFmtId="173" fontId="229" fillId="23" borderId="153" applyNumberFormat="0" applyFont="0" applyAlignment="0" applyProtection="0"/>
    <xf numFmtId="173" fontId="229" fillId="23" borderId="153" applyNumberFormat="0" applyFont="0" applyAlignment="0" applyProtection="0"/>
    <xf numFmtId="173" fontId="229" fillId="23" borderId="153" applyNumberFormat="0" applyFont="0" applyAlignment="0" applyProtection="0"/>
    <xf numFmtId="173" fontId="229" fillId="23" borderId="153" applyNumberFormat="0" applyFont="0" applyAlignment="0" applyProtection="0"/>
    <xf numFmtId="173" fontId="229" fillId="23" borderId="153" applyNumberFormat="0" applyFont="0" applyAlignment="0" applyProtection="0"/>
    <xf numFmtId="173" fontId="229" fillId="23" borderId="153" applyNumberFormat="0" applyFont="0" applyAlignment="0" applyProtection="0"/>
    <xf numFmtId="173" fontId="229" fillId="23" borderId="153" applyNumberFormat="0" applyFont="0" applyAlignment="0" applyProtection="0"/>
    <xf numFmtId="173" fontId="229" fillId="23" borderId="153" applyNumberFormat="0" applyFont="0" applyAlignment="0" applyProtection="0"/>
    <xf numFmtId="173" fontId="229" fillId="23" borderId="153" applyNumberFormat="0" applyFont="0" applyAlignment="0" applyProtection="0"/>
    <xf numFmtId="173" fontId="229" fillId="23" borderId="153" applyNumberFormat="0" applyFont="0" applyAlignment="0" applyProtection="0"/>
    <xf numFmtId="173"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229"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84" fillId="40" borderId="138" applyNumberFormat="0" applyFont="0" applyAlignment="0" applyProtection="0"/>
    <xf numFmtId="0" fontId="84" fillId="40" borderId="138" applyNumberFormat="0" applyFont="0" applyAlignment="0" applyProtection="0"/>
    <xf numFmtId="0" fontId="84" fillId="40" borderId="138" applyNumberFormat="0" applyFont="0" applyAlignment="0" applyProtection="0"/>
    <xf numFmtId="0" fontId="84" fillId="40" borderId="138"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172" fontId="233" fillId="0" borderId="11"/>
    <xf numFmtId="166" fontId="233" fillId="0" borderId="11"/>
    <xf numFmtId="172" fontId="233" fillId="0" borderId="11"/>
    <xf numFmtId="172" fontId="233" fillId="0" borderId="11"/>
    <xf numFmtId="172" fontId="233" fillId="0" borderId="11"/>
    <xf numFmtId="173" fontId="233" fillId="0" borderId="11"/>
    <xf numFmtId="173" fontId="233" fillId="0" borderId="11"/>
    <xf numFmtId="173" fontId="233" fillId="0" borderId="11"/>
    <xf numFmtId="172" fontId="233" fillId="0" borderId="11"/>
    <xf numFmtId="173" fontId="233" fillId="0" borderId="11"/>
    <xf numFmtId="173" fontId="233" fillId="0" borderId="11"/>
    <xf numFmtId="172" fontId="233" fillId="0" borderId="11"/>
    <xf numFmtId="172" fontId="233" fillId="0" borderId="11"/>
    <xf numFmtId="172" fontId="233" fillId="0" borderId="11"/>
    <xf numFmtId="0" fontId="233" fillId="0" borderId="11"/>
    <xf numFmtId="172" fontId="233" fillId="0" borderId="11"/>
    <xf numFmtId="0" fontId="233" fillId="0" borderId="11"/>
    <xf numFmtId="0" fontId="233" fillId="0" borderId="11"/>
    <xf numFmtId="172" fontId="233" fillId="0" borderId="11"/>
    <xf numFmtId="172" fontId="233" fillId="0" borderId="11"/>
    <xf numFmtId="166" fontId="233" fillId="0" borderId="11"/>
    <xf numFmtId="166" fontId="233" fillId="0" borderId="11"/>
    <xf numFmtId="166" fontId="233" fillId="0" borderId="11"/>
    <xf numFmtId="166" fontId="233" fillId="0" borderId="11"/>
    <xf numFmtId="166" fontId="233" fillId="0" borderId="11"/>
    <xf numFmtId="166" fontId="233" fillId="0" borderId="11"/>
    <xf numFmtId="166" fontId="233" fillId="0" borderId="11"/>
    <xf numFmtId="166" fontId="233" fillId="0" borderId="11"/>
    <xf numFmtId="0" fontId="233" fillId="0" borderId="11"/>
    <xf numFmtId="0" fontId="233" fillId="0" borderId="11"/>
    <xf numFmtId="0" fontId="233" fillId="0" borderId="11"/>
    <xf numFmtId="0" fontId="233" fillId="0" borderId="11"/>
    <xf numFmtId="0" fontId="233" fillId="0" borderId="11"/>
    <xf numFmtId="0" fontId="233" fillId="0" borderId="11"/>
    <xf numFmtId="0" fontId="233" fillId="0" borderId="11"/>
    <xf numFmtId="0" fontId="233" fillId="0" borderId="11"/>
    <xf numFmtId="166" fontId="233" fillId="0" borderId="11"/>
    <xf numFmtId="166" fontId="233" fillId="0" borderId="11"/>
    <xf numFmtId="166" fontId="233" fillId="0" borderId="11"/>
    <xf numFmtId="0" fontId="233" fillId="0" borderId="11"/>
    <xf numFmtId="0" fontId="233" fillId="0" borderId="11"/>
    <xf numFmtId="0" fontId="233" fillId="0" borderId="11"/>
    <xf numFmtId="0" fontId="233" fillId="0" borderId="11"/>
    <xf numFmtId="0" fontId="233" fillId="0" borderId="11"/>
    <xf numFmtId="0" fontId="233" fillId="0" borderId="11"/>
    <xf numFmtId="166" fontId="233" fillId="0" borderId="11"/>
    <xf numFmtId="166" fontId="233" fillId="0" borderId="11"/>
    <xf numFmtId="166" fontId="233" fillId="0" borderId="11"/>
    <xf numFmtId="173" fontId="233" fillId="0" borderId="11"/>
    <xf numFmtId="173" fontId="233" fillId="0" borderId="11"/>
    <xf numFmtId="173" fontId="233" fillId="0" borderId="11"/>
    <xf numFmtId="166" fontId="233" fillId="0" borderId="11"/>
    <xf numFmtId="173" fontId="233" fillId="0" borderId="11"/>
    <xf numFmtId="173" fontId="233" fillId="0" borderId="11"/>
    <xf numFmtId="166" fontId="233" fillId="0" borderId="11"/>
    <xf numFmtId="172" fontId="233" fillId="0" borderId="11"/>
    <xf numFmtId="172" fontId="233" fillId="0" borderId="11"/>
    <xf numFmtId="172" fontId="233" fillId="0" borderId="11"/>
    <xf numFmtId="172" fontId="233" fillId="0" borderId="11"/>
    <xf numFmtId="172" fontId="233" fillId="0" borderId="11"/>
    <xf numFmtId="172" fontId="233" fillId="0" borderId="11"/>
    <xf numFmtId="172" fontId="233" fillId="0" borderId="11"/>
    <xf numFmtId="172" fontId="233" fillId="0" borderId="11"/>
    <xf numFmtId="172" fontId="233" fillId="0" borderId="11"/>
    <xf numFmtId="172" fontId="233" fillId="0" borderId="11"/>
    <xf numFmtId="172" fontId="233" fillId="0" borderId="11"/>
    <xf numFmtId="166" fontId="233" fillId="0" borderId="11"/>
    <xf numFmtId="166" fontId="233" fillId="0" borderId="11"/>
    <xf numFmtId="4" fontId="103" fillId="0" borderId="0" applyFont="0" applyFill="0" applyBorder="0" applyAlignment="0" applyProtection="0"/>
    <xf numFmtId="4" fontId="34" fillId="0" borderId="0" applyFont="0" applyFill="0" applyBorder="0" applyAlignment="0" applyProtection="0">
      <alignment horizontal="left"/>
    </xf>
    <xf numFmtId="4" fontId="34" fillId="0" borderId="0" applyFont="0" applyFill="0" applyBorder="0" applyAlignment="0" applyProtection="0">
      <alignment horizontal="left"/>
    </xf>
    <xf numFmtId="49" fontId="234" fillId="0" borderId="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3"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172"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0" fontId="235" fillId="20" borderId="139" applyNumberFormat="0" applyAlignment="0" applyProtection="0"/>
    <xf numFmtId="202" fontId="236" fillId="0" borderId="0" applyFont="0" applyFill="0" applyBorder="0" applyAlignment="0" applyProtection="0"/>
    <xf numFmtId="238" fontId="223" fillId="0" borderId="0" applyFill="0" applyBorder="0" applyProtection="0">
      <alignment horizontal="right"/>
    </xf>
    <xf numFmtId="238" fontId="223" fillId="0" borderId="0" applyFill="0" applyBorder="0" applyProtection="0">
      <alignment horizontal="right"/>
    </xf>
    <xf numFmtId="49" fontId="107" fillId="0" borderId="0"/>
    <xf numFmtId="166" fontId="237" fillId="54" borderId="143" applyNumberFormat="0" applyAlignment="0" applyProtection="0"/>
    <xf numFmtId="0" fontId="237" fillId="20" borderId="143" applyNumberFormat="0" applyAlignment="0" applyProtection="0"/>
    <xf numFmtId="172" fontId="35" fillId="20" borderId="143" applyNumberFormat="0" applyAlignment="0" applyProtection="0"/>
    <xf numFmtId="172" fontId="35"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35"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2" fontId="237" fillId="20" borderId="143" applyNumberFormat="0" applyAlignment="0" applyProtection="0"/>
    <xf numFmtId="172" fontId="35" fillId="20" borderId="143" applyNumberFormat="0" applyAlignment="0" applyProtection="0"/>
    <xf numFmtId="172" fontId="35"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35"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35" fillId="20" borderId="143" applyNumberFormat="0" applyAlignment="0" applyProtection="0"/>
    <xf numFmtId="172" fontId="35" fillId="20" borderId="143" applyNumberFormat="0" applyAlignment="0" applyProtection="0"/>
    <xf numFmtId="172" fontId="35"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35" fillId="20" borderId="143" applyNumberFormat="0" applyAlignment="0" applyProtection="0"/>
    <xf numFmtId="172" fontId="35" fillId="20" borderId="143" applyNumberFormat="0" applyAlignment="0" applyProtection="0"/>
    <xf numFmtId="172" fontId="35" fillId="20" borderId="143" applyNumberFormat="0" applyAlignment="0" applyProtection="0"/>
    <xf numFmtId="172" fontId="35" fillId="20" borderId="143" applyNumberFormat="0" applyAlignment="0" applyProtection="0"/>
    <xf numFmtId="172" fontId="35" fillId="20" borderId="143" applyNumberFormat="0" applyAlignment="0" applyProtection="0"/>
    <xf numFmtId="172" fontId="35" fillId="20" borderId="143" applyNumberFormat="0" applyAlignment="0" applyProtection="0"/>
    <xf numFmtId="0" fontId="237" fillId="20" borderId="143" applyNumberFormat="0" applyAlignment="0" applyProtection="0"/>
    <xf numFmtId="172" fontId="35" fillId="20" borderId="143" applyNumberFormat="0" applyAlignment="0" applyProtection="0"/>
    <xf numFmtId="172" fontId="35"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35"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35"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35" fillId="20" borderId="143" applyNumberFormat="0" applyAlignment="0" applyProtection="0"/>
    <xf numFmtId="173" fontId="35" fillId="20" borderId="143" applyNumberFormat="0" applyAlignment="0" applyProtection="0"/>
    <xf numFmtId="173" fontId="35"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35"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35" fillId="20" borderId="143" applyNumberFormat="0" applyAlignment="0" applyProtection="0"/>
    <xf numFmtId="173" fontId="35"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237" fillId="20" borderId="143" applyNumberFormat="0" applyAlignment="0" applyProtection="0"/>
    <xf numFmtId="173" fontId="35" fillId="20" borderId="143" applyNumberFormat="0" applyAlignment="0" applyProtection="0"/>
    <xf numFmtId="0" fontId="35"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35" fillId="20" borderId="143" applyNumberFormat="0" applyAlignment="0" applyProtection="0"/>
    <xf numFmtId="0" fontId="35"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35"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172" fontId="100" fillId="0" borderId="0" applyFont="0" applyFill="0" applyBorder="0" applyAlignment="0" applyProtection="0"/>
    <xf numFmtId="172" fontId="100" fillId="0" borderId="0" applyFont="0" applyFill="0" applyBorder="0" applyAlignment="0" applyProtection="0"/>
    <xf numFmtId="239" fontId="100" fillId="0" borderId="0" applyFont="0" applyFill="0" applyBorder="0" applyAlignment="0" applyProtection="0"/>
    <xf numFmtId="240" fontId="100" fillId="0" borderId="0" applyFont="0" applyFill="0" applyBorder="0" applyAlignment="0" applyProtection="0"/>
    <xf numFmtId="172" fontId="102" fillId="0" borderId="0"/>
    <xf numFmtId="172" fontId="102" fillId="0" borderId="0"/>
    <xf numFmtId="173" fontId="102" fillId="0" borderId="0"/>
    <xf numFmtId="0" fontId="102" fillId="0" borderId="0"/>
    <xf numFmtId="166" fontId="102" fillId="0" borderId="0"/>
    <xf numFmtId="0" fontId="102" fillId="0" borderId="0"/>
    <xf numFmtId="173" fontId="102" fillId="0" borderId="0"/>
    <xf numFmtId="0" fontId="102" fillId="0" borderId="0"/>
    <xf numFmtId="172" fontId="102" fillId="0" borderId="0"/>
    <xf numFmtId="0" fontId="102" fillId="0" borderId="0"/>
    <xf numFmtId="166" fontId="102" fillId="0" borderId="0"/>
    <xf numFmtId="10" fontId="91" fillId="0" borderId="0" applyFont="0" applyFill="0" applyBorder="0" applyAlignment="0" applyProtection="0"/>
    <xf numFmtId="10" fontId="91" fillId="0" borderId="0" applyFont="0" applyFill="0" applyBorder="0" applyAlignment="0" applyProtection="0"/>
    <xf numFmtId="10" fontId="91" fillId="0" borderId="0" applyFont="0" applyFill="0" applyBorder="0" applyAlignment="0" applyProtection="0"/>
    <xf numFmtId="10"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1" fillId="0" borderId="0" applyFont="0" applyFill="0" applyBorder="0" applyAlignment="0" applyProtection="0"/>
    <xf numFmtId="9" fontId="84" fillId="0" borderId="0" applyFont="0" applyFill="0" applyBorder="0" applyAlignment="0" applyProtection="0"/>
    <xf numFmtId="9" fontId="91"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238" fillId="0" borderId="0" applyFont="0" applyFill="0" applyBorder="0" applyAlignment="0" applyProtection="0"/>
    <xf numFmtId="9" fontId="91" fillId="0" borderId="0" applyFont="0" applyFill="0" applyBorder="0" applyAlignment="0" applyProtection="0"/>
    <xf numFmtId="9" fontId="16" fillId="0" borderId="0" applyFont="0" applyFill="0" applyBorder="0" applyAlignment="0" applyProtection="0"/>
    <xf numFmtId="9" fontId="91"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1"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90"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8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1"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8" fillId="0" borderId="0" applyFont="0" applyFill="0" applyBorder="0" applyAlignment="0" applyProtection="0"/>
    <xf numFmtId="9" fontId="84" fillId="0" borderId="0" applyFont="0" applyFill="0" applyBorder="0" applyAlignment="0" applyProtection="0"/>
    <xf numFmtId="9" fontId="88"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241" fontId="34" fillId="0" borderId="0" applyFont="0" applyFill="0" applyBorder="0" applyAlignment="0" applyProtection="0"/>
    <xf numFmtId="241" fontId="34" fillId="0" borderId="0" applyFont="0" applyFill="0" applyBorder="0" applyAlignment="0" applyProtection="0"/>
    <xf numFmtId="242" fontId="105" fillId="0" borderId="0" applyFont="0" applyFill="0" applyBorder="0" applyAlignment="0" applyProtection="0"/>
    <xf numFmtId="243" fontId="105" fillId="0" borderId="0" applyFont="0" applyFill="0" applyBorder="0" applyAlignment="0" applyProtection="0"/>
    <xf numFmtId="241" fontId="34" fillId="0" borderId="0" applyFont="0" applyFill="0" applyBorder="0" applyAlignment="0" applyProtection="0"/>
    <xf numFmtId="244" fontId="122" fillId="0" borderId="0">
      <protection locked="0"/>
    </xf>
    <xf numFmtId="2" fontId="126" fillId="0" borderId="0" applyFont="0" applyFill="0" applyBorder="0" applyAlignment="0" applyProtection="0"/>
    <xf numFmtId="3" fontId="223" fillId="0" borderId="0" applyFont="0" applyFill="0" applyBorder="0" applyAlignment="0" applyProtection="0"/>
    <xf numFmtId="245" fontId="122" fillId="0" borderId="0">
      <protection locked="0"/>
    </xf>
    <xf numFmtId="246" fontId="91" fillId="0" borderId="0" applyFont="0" applyFill="0" applyBorder="0" applyAlignment="0" applyProtection="0"/>
    <xf numFmtId="244" fontId="122" fillId="0" borderId="0">
      <protection locked="0"/>
    </xf>
    <xf numFmtId="247" fontId="34" fillId="0" borderId="0" applyFill="0" applyBorder="0" applyAlignment="0">
      <alignment horizontal="centerContinuous"/>
    </xf>
    <xf numFmtId="247" fontId="34" fillId="0" borderId="0" applyFill="0" applyBorder="0" applyAlignment="0">
      <alignment horizontal="centerContinuous"/>
    </xf>
    <xf numFmtId="199" fontId="239" fillId="0" borderId="0"/>
    <xf numFmtId="0" fontId="100" fillId="0" borderId="0" applyNumberFormat="0" applyFont="0" applyFill="0" applyBorder="0" applyAlignment="0" applyProtection="0">
      <alignment horizontal="left"/>
    </xf>
    <xf numFmtId="15" fontId="100" fillId="0" borderId="0" applyFont="0" applyFill="0" applyBorder="0" applyAlignment="0" applyProtection="0"/>
    <xf numFmtId="4" fontId="100" fillId="0" borderId="0" applyFont="0" applyFill="0" applyBorder="0" applyAlignment="0" applyProtection="0"/>
    <xf numFmtId="248" fontId="225" fillId="0" borderId="0">
      <alignment horizontal="right"/>
    </xf>
    <xf numFmtId="172" fontId="225" fillId="0" borderId="0">
      <alignment horizontal="left"/>
    </xf>
    <xf numFmtId="172" fontId="225" fillId="0" borderId="0">
      <alignment horizontal="left"/>
    </xf>
    <xf numFmtId="166" fontId="225" fillId="0" borderId="0">
      <alignment horizontal="left"/>
    </xf>
    <xf numFmtId="172" fontId="225" fillId="0" borderId="0">
      <alignment horizontal="left"/>
    </xf>
    <xf numFmtId="172" fontId="225" fillId="0" borderId="0">
      <alignment horizontal="left"/>
    </xf>
    <xf numFmtId="173" fontId="225" fillId="0" borderId="0">
      <alignment horizontal="left"/>
    </xf>
    <xf numFmtId="0" fontId="225" fillId="0" borderId="0">
      <alignment horizontal="left"/>
    </xf>
    <xf numFmtId="166" fontId="225" fillId="0" borderId="0">
      <alignment horizontal="left"/>
    </xf>
    <xf numFmtId="0" fontId="225" fillId="0" borderId="0">
      <alignment horizontal="left"/>
    </xf>
    <xf numFmtId="173" fontId="225" fillId="0" borderId="0">
      <alignment horizontal="left"/>
    </xf>
    <xf numFmtId="0" fontId="225" fillId="0" borderId="0">
      <alignment horizontal="left"/>
    </xf>
    <xf numFmtId="166" fontId="225" fillId="0" borderId="0">
      <alignment horizontal="left"/>
    </xf>
    <xf numFmtId="0" fontId="225" fillId="0" borderId="0">
      <alignment horizontal="left"/>
    </xf>
    <xf numFmtId="172" fontId="225" fillId="0" borderId="0">
      <alignment horizontal="left"/>
    </xf>
    <xf numFmtId="172" fontId="225" fillId="0" borderId="0">
      <alignment horizontal="left"/>
    </xf>
    <xf numFmtId="173" fontId="225" fillId="0" borderId="0">
      <alignment horizontal="left"/>
    </xf>
    <xf numFmtId="0" fontId="225" fillId="0" borderId="0">
      <alignment horizontal="left"/>
    </xf>
    <xf numFmtId="172" fontId="225" fillId="0" borderId="0">
      <alignment horizontal="left"/>
    </xf>
    <xf numFmtId="0" fontId="225" fillId="0" borderId="0">
      <alignment horizontal="left"/>
    </xf>
    <xf numFmtId="173" fontId="225" fillId="0" borderId="0">
      <alignment horizontal="left"/>
    </xf>
    <xf numFmtId="0" fontId="225" fillId="0" borderId="0">
      <alignment horizontal="left"/>
    </xf>
    <xf numFmtId="172" fontId="225" fillId="0" borderId="0">
      <alignment horizontal="left"/>
    </xf>
    <xf numFmtId="172" fontId="225" fillId="0" borderId="0">
      <alignment horizontal="left"/>
    </xf>
    <xf numFmtId="0" fontId="225" fillId="0" borderId="0">
      <alignment horizontal="left"/>
    </xf>
    <xf numFmtId="172" fontId="225" fillId="0" borderId="0">
      <alignment horizontal="left"/>
    </xf>
    <xf numFmtId="172" fontId="225" fillId="0" borderId="0">
      <alignment horizontal="left"/>
    </xf>
    <xf numFmtId="172" fontId="240" fillId="0" borderId="0"/>
    <xf numFmtId="172" fontId="240" fillId="0" borderId="0"/>
    <xf numFmtId="173" fontId="240" fillId="0" borderId="0"/>
    <xf numFmtId="0" fontId="240" fillId="0" borderId="0"/>
    <xf numFmtId="166" fontId="240" fillId="0" borderId="0"/>
    <xf numFmtId="0" fontId="240" fillId="0" borderId="0"/>
    <xf numFmtId="173" fontId="240" fillId="0" borderId="0"/>
    <xf numFmtId="0" fontId="240" fillId="0" borderId="0"/>
    <xf numFmtId="172" fontId="240" fillId="0" borderId="0"/>
    <xf numFmtId="0" fontId="240" fillId="0" borderId="0"/>
    <xf numFmtId="166" fontId="240" fillId="0" borderId="0"/>
    <xf numFmtId="249" fontId="241" fillId="0" borderId="0"/>
    <xf numFmtId="249" fontId="225" fillId="0" borderId="0"/>
    <xf numFmtId="249" fontId="225" fillId="0" borderId="0"/>
    <xf numFmtId="249" fontId="225" fillId="0" borderId="0"/>
    <xf numFmtId="172" fontId="225" fillId="0" borderId="98">
      <alignment horizontal="left"/>
    </xf>
    <xf numFmtId="172" fontId="225" fillId="0" borderId="98">
      <alignment horizontal="left"/>
    </xf>
    <xf numFmtId="166" fontId="225" fillId="0" borderId="98">
      <alignment horizontal="left"/>
    </xf>
    <xf numFmtId="172" fontId="225" fillId="0" borderId="98">
      <alignment horizontal="left"/>
    </xf>
    <xf numFmtId="172" fontId="225" fillId="0" borderId="98">
      <alignment horizontal="left"/>
    </xf>
    <xf numFmtId="173" fontId="225" fillId="0" borderId="98">
      <alignment horizontal="left"/>
    </xf>
    <xf numFmtId="0" fontId="225" fillId="0" borderId="98">
      <alignment horizontal="left"/>
    </xf>
    <xf numFmtId="166" fontId="225" fillId="0" borderId="98">
      <alignment horizontal="left"/>
    </xf>
    <xf numFmtId="0" fontId="225" fillId="0" borderId="98">
      <alignment horizontal="left"/>
    </xf>
    <xf numFmtId="173" fontId="225" fillId="0" borderId="98">
      <alignment horizontal="left"/>
    </xf>
    <xf numFmtId="0" fontId="225" fillId="0" borderId="98">
      <alignment horizontal="left"/>
    </xf>
    <xf numFmtId="166" fontId="225" fillId="0" borderId="98">
      <alignment horizontal="left"/>
    </xf>
    <xf numFmtId="0" fontId="225" fillId="0" borderId="98">
      <alignment horizontal="left"/>
    </xf>
    <xf numFmtId="172" fontId="225" fillId="0" borderId="98">
      <alignment horizontal="left"/>
    </xf>
    <xf numFmtId="172" fontId="225" fillId="0" borderId="98">
      <alignment horizontal="left"/>
    </xf>
    <xf numFmtId="173" fontId="225" fillId="0" borderId="98">
      <alignment horizontal="left"/>
    </xf>
    <xf numFmtId="0" fontId="225" fillId="0" borderId="98">
      <alignment horizontal="left"/>
    </xf>
    <xf numFmtId="172" fontId="225" fillId="0" borderId="98">
      <alignment horizontal="left"/>
    </xf>
    <xf numFmtId="0" fontId="225" fillId="0" borderId="98">
      <alignment horizontal="left"/>
    </xf>
    <xf numFmtId="173" fontId="225" fillId="0" borderId="98">
      <alignment horizontal="left"/>
    </xf>
    <xf numFmtId="0" fontId="225" fillId="0" borderId="98">
      <alignment horizontal="left"/>
    </xf>
    <xf numFmtId="172" fontId="225" fillId="0" borderId="98">
      <alignment horizontal="left"/>
    </xf>
    <xf numFmtId="172" fontId="225" fillId="0" borderId="98">
      <alignment horizontal="left"/>
    </xf>
    <xf numFmtId="0" fontId="225" fillId="0" borderId="98">
      <alignment horizontal="left"/>
    </xf>
    <xf numFmtId="172" fontId="225" fillId="0" borderId="98">
      <alignment horizontal="left"/>
    </xf>
    <xf numFmtId="172" fontId="225" fillId="0" borderId="98">
      <alignment horizontal="left"/>
    </xf>
    <xf numFmtId="172" fontId="163" fillId="0" borderId="0">
      <alignment horizontal="left"/>
    </xf>
    <xf numFmtId="172" fontId="163" fillId="0" borderId="0">
      <alignment horizontal="left"/>
    </xf>
    <xf numFmtId="173" fontId="163" fillId="0" borderId="0">
      <alignment horizontal="left"/>
    </xf>
    <xf numFmtId="0" fontId="163" fillId="0" borderId="0">
      <alignment horizontal="left"/>
    </xf>
    <xf numFmtId="166" fontId="163" fillId="0" borderId="0">
      <alignment horizontal="left"/>
    </xf>
    <xf numFmtId="0" fontId="163" fillId="0" borderId="0">
      <alignment horizontal="left"/>
    </xf>
    <xf numFmtId="173" fontId="163" fillId="0" borderId="0">
      <alignment horizontal="left"/>
    </xf>
    <xf numFmtId="0" fontId="163" fillId="0" borderId="0">
      <alignment horizontal="left"/>
    </xf>
    <xf numFmtId="172" fontId="163" fillId="0" borderId="0">
      <alignment horizontal="left"/>
    </xf>
    <xf numFmtId="0" fontId="163" fillId="0" borderId="0">
      <alignment horizontal="left"/>
    </xf>
    <xf numFmtId="166" fontId="163" fillId="0" borderId="0">
      <alignment horizontal="left"/>
    </xf>
    <xf numFmtId="172" fontId="225" fillId="0" borderId="154">
      <alignment horizontal="right"/>
    </xf>
    <xf numFmtId="172" fontId="225" fillId="0" borderId="154">
      <alignment horizontal="right"/>
    </xf>
    <xf numFmtId="166" fontId="225" fillId="0" borderId="154">
      <alignment horizontal="right"/>
    </xf>
    <xf numFmtId="172" fontId="225" fillId="0" borderId="154">
      <alignment horizontal="right"/>
    </xf>
    <xf numFmtId="172" fontId="225" fillId="0" borderId="154">
      <alignment horizontal="right"/>
    </xf>
    <xf numFmtId="173" fontId="225" fillId="0" borderId="154">
      <alignment horizontal="right"/>
    </xf>
    <xf numFmtId="0" fontId="225" fillId="0" borderId="154">
      <alignment horizontal="right"/>
    </xf>
    <xf numFmtId="166" fontId="225" fillId="0" borderId="154">
      <alignment horizontal="right"/>
    </xf>
    <xf numFmtId="0" fontId="225" fillId="0" borderId="154">
      <alignment horizontal="right"/>
    </xf>
    <xf numFmtId="173" fontId="225" fillId="0" borderId="154">
      <alignment horizontal="right"/>
    </xf>
    <xf numFmtId="0" fontId="225" fillId="0" borderId="154">
      <alignment horizontal="right"/>
    </xf>
    <xf numFmtId="166" fontId="225" fillId="0" borderId="154">
      <alignment horizontal="right"/>
    </xf>
    <xf numFmtId="0" fontId="225" fillId="0" borderId="154">
      <alignment horizontal="right"/>
    </xf>
    <xf numFmtId="172" fontId="225" fillId="0" borderId="154">
      <alignment horizontal="right"/>
    </xf>
    <xf numFmtId="172" fontId="225" fillId="0" borderId="154">
      <alignment horizontal="right"/>
    </xf>
    <xf numFmtId="173" fontId="225" fillId="0" borderId="154">
      <alignment horizontal="right"/>
    </xf>
    <xf numFmtId="0" fontId="225" fillId="0" borderId="154">
      <alignment horizontal="right"/>
    </xf>
    <xf numFmtId="172" fontId="225" fillId="0" borderId="154">
      <alignment horizontal="right"/>
    </xf>
    <xf numFmtId="0" fontId="225" fillId="0" borderId="154">
      <alignment horizontal="right"/>
    </xf>
    <xf numFmtId="173" fontId="225" fillId="0" borderId="154">
      <alignment horizontal="right"/>
    </xf>
    <xf numFmtId="0" fontId="225" fillId="0" borderId="154">
      <alignment horizontal="right"/>
    </xf>
    <xf numFmtId="172" fontId="225" fillId="0" borderId="154">
      <alignment horizontal="right"/>
    </xf>
    <xf numFmtId="172" fontId="225" fillId="0" borderId="154">
      <alignment horizontal="right"/>
    </xf>
    <xf numFmtId="0" fontId="225" fillId="0" borderId="154">
      <alignment horizontal="right"/>
    </xf>
    <xf numFmtId="172" fontId="225" fillId="0" borderId="154">
      <alignment horizontal="right"/>
    </xf>
    <xf numFmtId="172" fontId="225" fillId="0" borderId="154">
      <alignment horizontal="right"/>
    </xf>
    <xf numFmtId="250" fontId="240" fillId="0" borderId="155" applyNumberFormat="0" applyAlignment="0">
      <alignment horizontal="left"/>
    </xf>
    <xf numFmtId="250" fontId="240" fillId="0" borderId="156">
      <alignment horizontal="right"/>
    </xf>
    <xf numFmtId="172" fontId="120" fillId="0" borderId="0"/>
    <xf numFmtId="172" fontId="120" fillId="0" borderId="0"/>
    <xf numFmtId="173" fontId="120" fillId="0" borderId="0"/>
    <xf numFmtId="0" fontId="120" fillId="0" borderId="0"/>
    <xf numFmtId="166" fontId="120" fillId="0" borderId="0"/>
    <xf numFmtId="0" fontId="120" fillId="0" borderId="0"/>
    <xf numFmtId="173" fontId="120" fillId="0" borderId="0"/>
    <xf numFmtId="0" fontId="120" fillId="0" borderId="0"/>
    <xf numFmtId="172" fontId="120" fillId="0" borderId="0"/>
    <xf numFmtId="0" fontId="120" fillId="0" borderId="0"/>
    <xf numFmtId="166" fontId="120" fillId="0" borderId="0"/>
    <xf numFmtId="251" fontId="225" fillId="0" borderId="0">
      <alignment horizontal="right"/>
    </xf>
    <xf numFmtId="251" fontId="225" fillId="0" borderId="0">
      <alignment horizontal="right"/>
    </xf>
    <xf numFmtId="251" fontId="225" fillId="0" borderId="0">
      <alignment horizontal="right"/>
    </xf>
    <xf numFmtId="248" fontId="225" fillId="0" borderId="0"/>
    <xf numFmtId="248" fontId="225" fillId="0" borderId="0"/>
    <xf numFmtId="248" fontId="225" fillId="0" borderId="0"/>
    <xf numFmtId="1" fontId="225" fillId="0" borderId="0">
      <alignment horizontal="right"/>
    </xf>
    <xf numFmtId="1" fontId="225" fillId="0" borderId="0">
      <alignment horizontal="right"/>
    </xf>
    <xf numFmtId="1" fontId="225" fillId="0" borderId="0">
      <alignment horizontal="right"/>
    </xf>
    <xf numFmtId="168" fontId="225" fillId="0" borderId="0">
      <alignment horizontal="right"/>
    </xf>
    <xf numFmtId="168" fontId="225" fillId="0" borderId="0">
      <alignment horizontal="right"/>
    </xf>
    <xf numFmtId="168" fontId="225" fillId="0" borderId="0">
      <alignment horizontal="right"/>
    </xf>
    <xf numFmtId="2" fontId="225" fillId="0" borderId="0">
      <alignment horizontal="right"/>
    </xf>
    <xf numFmtId="2" fontId="225" fillId="0" borderId="0">
      <alignment horizontal="right"/>
    </xf>
    <xf numFmtId="2" fontId="225" fillId="0" borderId="0">
      <alignment horizontal="right"/>
    </xf>
    <xf numFmtId="252" fontId="225" fillId="0" borderId="0">
      <alignment horizontal="right"/>
    </xf>
    <xf numFmtId="252" fontId="225" fillId="0" borderId="0">
      <alignment horizontal="right"/>
    </xf>
    <xf numFmtId="252" fontId="225" fillId="0" borderId="0">
      <alignment horizontal="right"/>
    </xf>
    <xf numFmtId="172" fontId="242" fillId="0" borderId="0">
      <alignment horizontal="centerContinuous" wrapText="1"/>
    </xf>
    <xf numFmtId="172" fontId="242" fillId="0" borderId="0">
      <alignment horizontal="centerContinuous" wrapText="1"/>
    </xf>
    <xf numFmtId="173" fontId="242" fillId="0" borderId="0">
      <alignment horizontal="centerContinuous" wrapText="1"/>
    </xf>
    <xf numFmtId="0" fontId="242" fillId="0" borderId="0">
      <alignment horizontal="centerContinuous" wrapText="1"/>
    </xf>
    <xf numFmtId="166" fontId="242" fillId="0" borderId="0">
      <alignment horizontal="centerContinuous" wrapText="1"/>
    </xf>
    <xf numFmtId="0" fontId="242" fillId="0" borderId="0">
      <alignment horizontal="centerContinuous" wrapText="1"/>
    </xf>
    <xf numFmtId="173" fontId="242" fillId="0" borderId="0">
      <alignment horizontal="centerContinuous" wrapText="1"/>
    </xf>
    <xf numFmtId="0" fontId="242" fillId="0" borderId="0">
      <alignment horizontal="centerContinuous" wrapText="1"/>
    </xf>
    <xf numFmtId="172" fontId="242" fillId="0" borderId="0">
      <alignment horizontal="centerContinuous" wrapText="1"/>
    </xf>
    <xf numFmtId="0" fontId="242" fillId="0" borderId="0">
      <alignment horizontal="centerContinuous" wrapText="1"/>
    </xf>
    <xf numFmtId="166" fontId="242" fillId="0" borderId="0">
      <alignment horizontal="centerContinuous" wrapText="1"/>
    </xf>
    <xf numFmtId="253" fontId="243" fillId="0" borderId="0">
      <alignment horizontal="left"/>
    </xf>
    <xf numFmtId="172" fontId="244" fillId="0" borderId="0">
      <alignment horizontal="left"/>
    </xf>
    <xf numFmtId="172" fontId="244" fillId="0" borderId="0">
      <alignment horizontal="left"/>
    </xf>
    <xf numFmtId="173" fontId="244" fillId="0" borderId="0">
      <alignment horizontal="left"/>
    </xf>
    <xf numFmtId="0" fontId="244" fillId="0" borderId="0">
      <alignment horizontal="left"/>
    </xf>
    <xf numFmtId="166" fontId="244" fillId="0" borderId="0">
      <alignment horizontal="left"/>
    </xf>
    <xf numFmtId="0" fontId="244" fillId="0" borderId="0">
      <alignment horizontal="left"/>
    </xf>
    <xf numFmtId="173" fontId="244" fillId="0" borderId="0">
      <alignment horizontal="left"/>
    </xf>
    <xf numFmtId="0" fontId="244" fillId="0" borderId="0">
      <alignment horizontal="left"/>
    </xf>
    <xf numFmtId="172" fontId="244" fillId="0" borderId="0">
      <alignment horizontal="left"/>
    </xf>
    <xf numFmtId="0" fontId="244" fillId="0" borderId="0">
      <alignment horizontal="left"/>
    </xf>
    <xf numFmtId="166" fontId="244" fillId="0" borderId="0">
      <alignment horizontal="left"/>
    </xf>
    <xf numFmtId="172" fontId="225" fillId="0" borderId="0">
      <alignment horizontal="center"/>
    </xf>
    <xf numFmtId="172" fontId="225" fillId="0" borderId="0">
      <alignment horizontal="center"/>
    </xf>
    <xf numFmtId="166" fontId="225" fillId="0" borderId="0">
      <alignment horizontal="center"/>
    </xf>
    <xf numFmtId="172" fontId="225" fillId="0" borderId="0">
      <alignment horizontal="center"/>
    </xf>
    <xf numFmtId="172" fontId="225" fillId="0" borderId="0">
      <alignment horizontal="center"/>
    </xf>
    <xf numFmtId="173" fontId="225" fillId="0" borderId="0">
      <alignment horizontal="center"/>
    </xf>
    <xf numFmtId="0" fontId="225" fillId="0" borderId="0">
      <alignment horizontal="center"/>
    </xf>
    <xf numFmtId="166" fontId="225" fillId="0" borderId="0">
      <alignment horizontal="center"/>
    </xf>
    <xf numFmtId="0" fontId="225" fillId="0" borderId="0">
      <alignment horizontal="center"/>
    </xf>
    <xf numFmtId="173" fontId="225" fillId="0" borderId="0">
      <alignment horizontal="center"/>
    </xf>
    <xf numFmtId="0" fontId="225" fillId="0" borderId="0">
      <alignment horizontal="center"/>
    </xf>
    <xf numFmtId="166" fontId="225" fillId="0" borderId="0">
      <alignment horizontal="center"/>
    </xf>
    <xf numFmtId="0" fontId="225" fillId="0" borderId="0">
      <alignment horizontal="center"/>
    </xf>
    <xf numFmtId="172" fontId="225" fillId="0" borderId="0">
      <alignment horizontal="center"/>
    </xf>
    <xf numFmtId="172" fontId="225" fillId="0" borderId="0">
      <alignment horizontal="center"/>
    </xf>
    <xf numFmtId="173" fontId="225" fillId="0" borderId="0">
      <alignment horizontal="center"/>
    </xf>
    <xf numFmtId="0" fontId="225" fillId="0" borderId="0">
      <alignment horizontal="center"/>
    </xf>
    <xf numFmtId="172" fontId="225" fillId="0" borderId="0">
      <alignment horizontal="center"/>
    </xf>
    <xf numFmtId="0" fontId="225" fillId="0" borderId="0">
      <alignment horizontal="center"/>
    </xf>
    <xf numFmtId="173" fontId="225" fillId="0" borderId="0">
      <alignment horizontal="center"/>
    </xf>
    <xf numFmtId="0" fontId="225" fillId="0" borderId="0">
      <alignment horizontal="center"/>
    </xf>
    <xf numFmtId="172" fontId="225" fillId="0" borderId="0">
      <alignment horizontal="center"/>
    </xf>
    <xf numFmtId="172" fontId="225" fillId="0" borderId="0">
      <alignment horizontal="center"/>
    </xf>
    <xf numFmtId="0" fontId="225" fillId="0" borderId="0">
      <alignment horizontal="center"/>
    </xf>
    <xf numFmtId="172" fontId="225" fillId="0" borderId="0">
      <alignment horizontal="center"/>
    </xf>
    <xf numFmtId="172" fontId="225" fillId="0" borderId="0">
      <alignment horizontal="center"/>
    </xf>
    <xf numFmtId="172" fontId="225" fillId="0" borderId="154">
      <alignment horizontal="center"/>
    </xf>
    <xf numFmtId="172" fontId="225" fillId="0" borderId="154">
      <alignment horizontal="center"/>
    </xf>
    <xf numFmtId="166" fontId="225" fillId="0" borderId="154">
      <alignment horizontal="center"/>
    </xf>
    <xf numFmtId="172" fontId="225" fillId="0" borderId="154">
      <alignment horizontal="center"/>
    </xf>
    <xf numFmtId="172" fontId="225" fillId="0" borderId="154">
      <alignment horizontal="center"/>
    </xf>
    <xf numFmtId="173" fontId="225" fillId="0" borderId="154">
      <alignment horizontal="center"/>
    </xf>
    <xf numFmtId="0" fontId="225" fillId="0" borderId="154">
      <alignment horizontal="center"/>
    </xf>
    <xf numFmtId="166" fontId="225" fillId="0" borderId="154">
      <alignment horizontal="center"/>
    </xf>
    <xf numFmtId="0" fontId="225" fillId="0" borderId="154">
      <alignment horizontal="center"/>
    </xf>
    <xf numFmtId="173" fontId="225" fillId="0" borderId="154">
      <alignment horizontal="center"/>
    </xf>
    <xf numFmtId="0" fontId="225" fillId="0" borderId="154">
      <alignment horizontal="center"/>
    </xf>
    <xf numFmtId="166" fontId="225" fillId="0" borderId="154">
      <alignment horizontal="center"/>
    </xf>
    <xf numFmtId="0" fontId="225" fillId="0" borderId="154">
      <alignment horizontal="center"/>
    </xf>
    <xf numFmtId="172" fontId="225" fillId="0" borderId="154">
      <alignment horizontal="center"/>
    </xf>
    <xf numFmtId="172" fontId="225" fillId="0" borderId="154">
      <alignment horizontal="center"/>
    </xf>
    <xf numFmtId="173" fontId="225" fillId="0" borderId="154">
      <alignment horizontal="center"/>
    </xf>
    <xf numFmtId="0" fontId="225" fillId="0" borderId="154">
      <alignment horizontal="center"/>
    </xf>
    <xf numFmtId="172" fontId="225" fillId="0" borderId="154">
      <alignment horizontal="center"/>
    </xf>
    <xf numFmtId="0" fontId="225" fillId="0" borderId="154">
      <alignment horizontal="center"/>
    </xf>
    <xf numFmtId="173" fontId="225" fillId="0" borderId="154">
      <alignment horizontal="center"/>
    </xf>
    <xf numFmtId="0" fontId="225" fillId="0" borderId="154">
      <alignment horizontal="center"/>
    </xf>
    <xf numFmtId="172" fontId="225" fillId="0" borderId="154">
      <alignment horizontal="center"/>
    </xf>
    <xf numFmtId="172" fontId="225" fillId="0" borderId="154">
      <alignment horizontal="center"/>
    </xf>
    <xf numFmtId="0" fontId="225" fillId="0" borderId="154">
      <alignment horizontal="center"/>
    </xf>
    <xf numFmtId="172" fontId="225" fillId="0" borderId="154">
      <alignment horizontal="center"/>
    </xf>
    <xf numFmtId="172" fontId="225" fillId="0" borderId="154">
      <alignment horizontal="center"/>
    </xf>
    <xf numFmtId="0" fontId="245" fillId="0" borderId="157">
      <alignment horizontal="center"/>
    </xf>
    <xf numFmtId="3" fontId="100" fillId="0" borderId="0" applyFont="0" applyFill="0" applyBorder="0" applyAlignment="0" applyProtection="0"/>
    <xf numFmtId="0" fontId="100" fillId="78" borderId="0" applyNumberFormat="0" applyFont="0" applyBorder="0" applyAlignment="0" applyProtection="0"/>
    <xf numFmtId="172" fontId="105" fillId="0" borderId="0"/>
    <xf numFmtId="172" fontId="105" fillId="0" borderId="0"/>
    <xf numFmtId="173" fontId="105" fillId="0" borderId="0"/>
    <xf numFmtId="0" fontId="105" fillId="0" borderId="0"/>
    <xf numFmtId="166" fontId="105" fillId="0" borderId="0"/>
    <xf numFmtId="0" fontId="105" fillId="0" borderId="0"/>
    <xf numFmtId="173" fontId="105" fillId="0" borderId="0"/>
    <xf numFmtId="0" fontId="105" fillId="0" borderId="0"/>
    <xf numFmtId="172" fontId="105" fillId="0" borderId="0"/>
    <xf numFmtId="0" fontId="105" fillId="0" borderId="0"/>
    <xf numFmtId="166" fontId="105" fillId="0" borderId="0"/>
    <xf numFmtId="245" fontId="122" fillId="0" borderId="0">
      <protection locked="0"/>
    </xf>
    <xf numFmtId="254" fontId="122" fillId="0" borderId="0">
      <protection locked="0"/>
    </xf>
    <xf numFmtId="172"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73" fontId="246" fillId="0" borderId="11" applyNumberFormat="0" applyFill="0" applyBorder="0" applyAlignment="0" applyProtection="0">
      <protection hidden="1"/>
    </xf>
    <xf numFmtId="173" fontId="246" fillId="0" borderId="11" applyNumberFormat="0" applyFill="0" applyBorder="0" applyAlignment="0" applyProtection="0">
      <protection hidden="1"/>
    </xf>
    <xf numFmtId="173"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73" fontId="246" fillId="0" borderId="11" applyNumberFormat="0" applyFill="0" applyBorder="0" applyAlignment="0" applyProtection="0">
      <protection hidden="1"/>
    </xf>
    <xf numFmtId="173"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0"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0" fontId="246" fillId="0" borderId="11" applyNumberFormat="0" applyFill="0" applyBorder="0" applyAlignment="0" applyProtection="0">
      <protection hidden="1"/>
    </xf>
    <xf numFmtId="0"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0" fontId="246" fillId="0" borderId="11" applyNumberFormat="0" applyFill="0" applyBorder="0" applyAlignment="0" applyProtection="0">
      <protection hidden="1"/>
    </xf>
    <xf numFmtId="0" fontId="246" fillId="0" borderId="11" applyNumberFormat="0" applyFill="0" applyBorder="0" applyAlignment="0" applyProtection="0">
      <protection hidden="1"/>
    </xf>
    <xf numFmtId="0" fontId="246" fillId="0" borderId="11" applyNumberFormat="0" applyFill="0" applyBorder="0" applyAlignment="0" applyProtection="0">
      <protection hidden="1"/>
    </xf>
    <xf numFmtId="0" fontId="246" fillId="0" borderId="11" applyNumberFormat="0" applyFill="0" applyBorder="0" applyAlignment="0" applyProtection="0">
      <protection hidden="1"/>
    </xf>
    <xf numFmtId="0" fontId="246" fillId="0" borderId="11" applyNumberFormat="0" applyFill="0" applyBorder="0" applyAlignment="0" applyProtection="0">
      <protection hidden="1"/>
    </xf>
    <xf numFmtId="0" fontId="246" fillId="0" borderId="11" applyNumberFormat="0" applyFill="0" applyBorder="0" applyAlignment="0" applyProtection="0">
      <protection hidden="1"/>
    </xf>
    <xf numFmtId="0" fontId="246" fillId="0" borderId="11" applyNumberFormat="0" applyFill="0" applyBorder="0" applyAlignment="0" applyProtection="0">
      <protection hidden="1"/>
    </xf>
    <xf numFmtId="0"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173" fontId="246" fillId="0" borderId="11" applyNumberFormat="0" applyFill="0" applyBorder="0" applyAlignment="0" applyProtection="0">
      <protection hidden="1"/>
    </xf>
    <xf numFmtId="173" fontId="246" fillId="0" borderId="11" applyNumberFormat="0" applyFill="0" applyBorder="0" applyAlignment="0" applyProtection="0">
      <protection hidden="1"/>
    </xf>
    <xf numFmtId="173" fontId="246" fillId="0" borderId="11" applyNumberFormat="0" applyFill="0" applyBorder="0" applyAlignment="0" applyProtection="0">
      <protection hidden="1"/>
    </xf>
    <xf numFmtId="173" fontId="246" fillId="0" borderId="11" applyNumberFormat="0" applyFill="0" applyBorder="0" applyAlignment="0" applyProtection="0">
      <protection hidden="1"/>
    </xf>
    <xf numFmtId="173" fontId="246" fillId="0" borderId="11" applyNumberFormat="0" applyFill="0" applyBorder="0" applyAlignment="0" applyProtection="0">
      <protection hidden="1"/>
    </xf>
    <xf numFmtId="173"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0"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0" fontId="246" fillId="0" borderId="11" applyNumberFormat="0" applyFill="0" applyBorder="0" applyAlignment="0" applyProtection="0">
      <protection hidden="1"/>
    </xf>
    <xf numFmtId="0" fontId="246" fillId="0" borderId="11" applyNumberFormat="0" applyFill="0" applyBorder="0" applyAlignment="0" applyProtection="0">
      <protection hidden="1"/>
    </xf>
    <xf numFmtId="166"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0" fontId="246" fillId="0" borderId="11" applyNumberFormat="0" applyFill="0" applyBorder="0" applyAlignment="0" applyProtection="0">
      <protection hidden="1"/>
    </xf>
    <xf numFmtId="0" fontId="246" fillId="0" borderId="11" applyNumberFormat="0" applyFill="0" applyBorder="0" applyAlignment="0" applyProtection="0">
      <protection hidden="1"/>
    </xf>
    <xf numFmtId="0" fontId="246" fillId="0" borderId="11" applyNumberFormat="0" applyFill="0" applyBorder="0" applyAlignment="0" applyProtection="0">
      <protection hidden="1"/>
    </xf>
    <xf numFmtId="0" fontId="246" fillId="0" borderId="11" applyNumberFormat="0" applyFill="0" applyBorder="0" applyAlignment="0" applyProtection="0">
      <protection hidden="1"/>
    </xf>
    <xf numFmtId="0" fontId="246" fillId="0" borderId="11" applyNumberFormat="0" applyFill="0" applyBorder="0" applyAlignment="0" applyProtection="0">
      <protection hidden="1"/>
    </xf>
    <xf numFmtId="0" fontId="246" fillId="0" borderId="11" applyNumberFormat="0" applyFill="0" applyBorder="0" applyAlignment="0" applyProtection="0">
      <protection hidden="1"/>
    </xf>
    <xf numFmtId="0" fontId="246" fillId="0" borderId="11" applyNumberFormat="0" applyFill="0" applyBorder="0" applyAlignment="0" applyProtection="0">
      <protection hidden="1"/>
    </xf>
    <xf numFmtId="0"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72" fontId="246" fillId="0" borderId="11" applyNumberFormat="0" applyFill="0" applyBorder="0" applyAlignment="0" applyProtection="0">
      <protection hidden="1"/>
    </xf>
    <xf numFmtId="168" fontId="247" fillId="0" borderId="0"/>
    <xf numFmtId="0" fontId="248" fillId="0" borderId="0"/>
    <xf numFmtId="255" fontId="248" fillId="0" borderId="0"/>
    <xf numFmtId="199" fontId="223" fillId="0" borderId="0" applyFill="0" applyBorder="0" applyProtection="0"/>
    <xf numFmtId="4" fontId="249" fillId="25" borderId="158" applyNumberFormat="0" applyProtection="0">
      <alignment vertical="center"/>
    </xf>
    <xf numFmtId="4" fontId="250" fillId="25" borderId="158" applyNumberFormat="0" applyProtection="0">
      <alignment vertical="center"/>
    </xf>
    <xf numFmtId="4" fontId="60" fillId="0" borderId="0" applyNumberFormat="0" applyProtection="0">
      <alignment horizontal="left" vertical="center"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66"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66"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66"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66"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66"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66"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3"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0" fontId="251" fillId="22" borderId="159" applyNumberFormat="0" applyProtection="0">
      <alignment horizontal="left" vertical="top" indent="1"/>
    </xf>
    <xf numFmtId="172" fontId="251" fillId="22" borderId="159" applyNumberFormat="0" applyProtection="0">
      <alignment horizontal="left" vertical="top" indent="1"/>
    </xf>
    <xf numFmtId="166"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73"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166" fontId="251" fillId="22" borderId="159" applyNumberFormat="0" applyProtection="0">
      <alignment horizontal="left" vertical="top" indent="1"/>
    </xf>
    <xf numFmtId="4" fontId="252" fillId="79" borderId="158" applyNumberFormat="0" applyProtection="0">
      <alignment horizontal="left" vertical="center" indent="1"/>
    </xf>
    <xf numFmtId="4" fontId="253" fillId="80" borderId="158" applyNumberFormat="0" applyProtection="0">
      <alignmen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103" fillId="3" borderId="159" applyNumberFormat="0" applyProtection="0">
      <alignment horizontal="right" vertical="center"/>
    </xf>
    <xf numFmtId="4" fontId="45" fillId="3" borderId="159" applyNumberFormat="0" applyProtection="0">
      <alignment horizontal="right" vertical="center"/>
    </xf>
    <xf numFmtId="4" fontId="45" fillId="3" borderId="159" applyNumberFormat="0" applyProtection="0">
      <alignment horizontal="right" vertical="center"/>
    </xf>
    <xf numFmtId="4" fontId="103" fillId="3"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103" fillId="9" borderId="159" applyNumberFormat="0" applyProtection="0">
      <alignment horizontal="right" vertical="center"/>
    </xf>
    <xf numFmtId="4" fontId="45" fillId="9" borderId="159" applyNumberFormat="0" applyProtection="0">
      <alignment horizontal="right" vertical="center"/>
    </xf>
    <xf numFmtId="4" fontId="45" fillId="9" borderId="159" applyNumberFormat="0" applyProtection="0">
      <alignment horizontal="right" vertical="center"/>
    </xf>
    <xf numFmtId="4" fontId="103" fillId="9"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103" fillId="17" borderId="159" applyNumberFormat="0" applyProtection="0">
      <alignment horizontal="right" vertical="center"/>
    </xf>
    <xf numFmtId="4" fontId="45" fillId="17" borderId="159" applyNumberFormat="0" applyProtection="0">
      <alignment horizontal="right" vertical="center"/>
    </xf>
    <xf numFmtId="4" fontId="45" fillId="17" borderId="159" applyNumberFormat="0" applyProtection="0">
      <alignment horizontal="right" vertical="center"/>
    </xf>
    <xf numFmtId="4" fontId="103" fillId="17" borderId="159" applyNumberFormat="0" applyProtection="0">
      <alignment horizontal="right" vertical="center"/>
    </xf>
    <xf numFmtId="4" fontId="254" fillId="68" borderId="158" applyNumberFormat="0" applyProtection="0">
      <alignment vertical="center"/>
    </xf>
    <xf numFmtId="4" fontId="254" fillId="68" borderId="158" applyNumberFormat="0" applyProtection="0">
      <alignment vertical="center"/>
    </xf>
    <xf numFmtId="4" fontId="255" fillId="68" borderId="158" applyNumberFormat="0" applyProtection="0">
      <alignmen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103" fillId="11" borderId="159" applyNumberFormat="0" applyProtection="0">
      <alignment horizontal="right" vertical="center"/>
    </xf>
    <xf numFmtId="4" fontId="45" fillId="11" borderId="159" applyNumberFormat="0" applyProtection="0">
      <alignment horizontal="right" vertical="center"/>
    </xf>
    <xf numFmtId="4" fontId="45" fillId="11" borderId="159" applyNumberFormat="0" applyProtection="0">
      <alignment horizontal="right" vertical="center"/>
    </xf>
    <xf numFmtId="4" fontId="103" fillId="11"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103" fillId="15" borderId="159" applyNumberFormat="0" applyProtection="0">
      <alignment horizontal="right" vertical="center"/>
    </xf>
    <xf numFmtId="4" fontId="45" fillId="15" borderId="159" applyNumberFormat="0" applyProtection="0">
      <alignment horizontal="right" vertical="center"/>
    </xf>
    <xf numFmtId="4" fontId="45" fillId="15" borderId="159" applyNumberFormat="0" applyProtection="0">
      <alignment horizontal="right" vertical="center"/>
    </xf>
    <xf numFmtId="4" fontId="103" fillId="15"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103" fillId="19" borderId="159" applyNumberFormat="0" applyProtection="0">
      <alignment horizontal="right" vertical="center"/>
    </xf>
    <xf numFmtId="4" fontId="45" fillId="19" borderId="159" applyNumberFormat="0" applyProtection="0">
      <alignment horizontal="right" vertical="center"/>
    </xf>
    <xf numFmtId="4" fontId="45" fillId="19" borderId="159" applyNumberFormat="0" applyProtection="0">
      <alignment horizontal="right" vertical="center"/>
    </xf>
    <xf numFmtId="4" fontId="103" fillId="19" borderId="159" applyNumberFormat="0" applyProtection="0">
      <alignment horizontal="right" vertical="center"/>
    </xf>
    <xf numFmtId="4" fontId="253" fillId="81" borderId="158" applyNumberFormat="0" applyProtection="0">
      <alignmen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103" fillId="18" borderId="159" applyNumberFormat="0" applyProtection="0">
      <alignment horizontal="right" vertical="center"/>
    </xf>
    <xf numFmtId="4" fontId="45" fillId="18" borderId="159" applyNumberFormat="0" applyProtection="0">
      <alignment horizontal="right" vertical="center"/>
    </xf>
    <xf numFmtId="4" fontId="45" fillId="18" borderId="159" applyNumberFormat="0" applyProtection="0">
      <alignment horizontal="right" vertical="center"/>
    </xf>
    <xf numFmtId="4" fontId="103" fillId="18"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103" fillId="82" borderId="159" applyNumberFormat="0" applyProtection="0">
      <alignment horizontal="right" vertical="center"/>
    </xf>
    <xf numFmtId="4" fontId="45" fillId="82" borderId="159" applyNumberFormat="0" applyProtection="0">
      <alignment horizontal="right" vertical="center"/>
    </xf>
    <xf numFmtId="4" fontId="45" fillId="82" borderId="159" applyNumberFormat="0" applyProtection="0">
      <alignment horizontal="right" vertical="center"/>
    </xf>
    <xf numFmtId="4" fontId="103" fillId="82"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103" fillId="10" borderId="159" applyNumberFormat="0" applyProtection="0">
      <alignment horizontal="right" vertical="center"/>
    </xf>
    <xf numFmtId="4" fontId="45" fillId="10" borderId="159" applyNumberFormat="0" applyProtection="0">
      <alignment horizontal="right" vertical="center"/>
    </xf>
    <xf numFmtId="4" fontId="45" fillId="10" borderId="159" applyNumberFormat="0" applyProtection="0">
      <alignment horizontal="right" vertical="center"/>
    </xf>
    <xf numFmtId="4" fontId="103" fillId="10" borderId="159" applyNumberFormat="0" applyProtection="0">
      <alignment horizontal="right" vertical="center"/>
    </xf>
    <xf numFmtId="4" fontId="256" fillId="80" borderId="158" applyNumberFormat="0" applyProtection="0">
      <alignment vertical="center"/>
    </xf>
    <xf numFmtId="4" fontId="257" fillId="83" borderId="158" applyNumberFormat="0" applyProtection="0">
      <alignment horizontal="left" vertical="center" indent="1"/>
    </xf>
    <xf numFmtId="4" fontId="257" fillId="84" borderId="158" applyNumberFormat="0" applyProtection="0">
      <alignment horizontal="left" vertical="center" indent="1"/>
    </xf>
    <xf numFmtId="4" fontId="258" fillId="79" borderId="158" applyNumberFormat="0" applyProtection="0">
      <alignment horizontal="left" vertical="center" indent="1"/>
    </xf>
    <xf numFmtId="4" fontId="259" fillId="85" borderId="158" applyNumberFormat="0" applyProtection="0">
      <alignment vertical="center"/>
    </xf>
    <xf numFmtId="4" fontId="260" fillId="24" borderId="158" applyNumberFormat="0" applyProtection="0">
      <alignment horizontal="left" vertical="center" indent="1"/>
    </xf>
    <xf numFmtId="4" fontId="261" fillId="84" borderId="158" applyNumberFormat="0" applyProtection="0">
      <alignment horizontal="left" vertical="center" indent="1"/>
    </xf>
    <xf numFmtId="4" fontId="262" fillId="79" borderId="158"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66"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66"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66"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66"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66"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66"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66"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66"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3"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0" fontId="91" fillId="65" borderId="159" applyNumberFormat="0" applyProtection="0">
      <alignment horizontal="left" vertical="center" indent="1"/>
    </xf>
    <xf numFmtId="172" fontId="91" fillId="65" borderId="159" applyNumberFormat="0" applyProtection="0">
      <alignment horizontal="left" vertical="center" indent="1"/>
    </xf>
    <xf numFmtId="166"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73"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66" fontId="91" fillId="65" borderId="159" applyNumberFormat="0" applyProtection="0">
      <alignment horizontal="left" vertical="center" indent="1"/>
    </xf>
    <xf numFmtId="172" fontId="91" fillId="65" borderId="159" applyNumberFormat="0" applyProtection="0">
      <alignment horizontal="left" vertical="center"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66"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66"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66"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66"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66"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66"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66"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66"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3"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0" fontId="91" fillId="65" borderId="159" applyNumberFormat="0" applyProtection="0">
      <alignment horizontal="left" vertical="top" indent="1"/>
    </xf>
    <xf numFmtId="172" fontId="91" fillId="65" borderId="159" applyNumberFormat="0" applyProtection="0">
      <alignment horizontal="left" vertical="top" indent="1"/>
    </xf>
    <xf numFmtId="166"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73"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66" fontId="91" fillId="65" borderId="159" applyNumberFormat="0" applyProtection="0">
      <alignment horizontal="left" vertical="top" indent="1"/>
    </xf>
    <xf numFmtId="172" fontId="91" fillId="65" borderId="159" applyNumberFormat="0" applyProtection="0">
      <alignment horizontal="left" vertical="top"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66"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66"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66"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66"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66"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66"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66"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66"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3"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0" fontId="91" fillId="86" borderId="159" applyNumberFormat="0" applyProtection="0">
      <alignment horizontal="left" vertical="center" indent="1"/>
    </xf>
    <xf numFmtId="172" fontId="91" fillId="86" borderId="159" applyNumberFormat="0" applyProtection="0">
      <alignment horizontal="left" vertical="center" indent="1"/>
    </xf>
    <xf numFmtId="166"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73"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66" fontId="91" fillId="86" borderId="159" applyNumberFormat="0" applyProtection="0">
      <alignment horizontal="left" vertical="center" indent="1"/>
    </xf>
    <xf numFmtId="172" fontId="91" fillId="86" borderId="159" applyNumberFormat="0" applyProtection="0">
      <alignment horizontal="left" vertical="center"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66"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66"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66"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66"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66"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66"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66"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66"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3"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0" fontId="91" fillId="86" borderId="159" applyNumberFormat="0" applyProtection="0">
      <alignment horizontal="left" vertical="top" indent="1"/>
    </xf>
    <xf numFmtId="172" fontId="91" fillId="86" borderId="159" applyNumberFormat="0" applyProtection="0">
      <alignment horizontal="left" vertical="top" indent="1"/>
    </xf>
    <xf numFmtId="166"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73"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66" fontId="91" fillId="86" borderId="159" applyNumberFormat="0" applyProtection="0">
      <alignment horizontal="left" vertical="top" indent="1"/>
    </xf>
    <xf numFmtId="172" fontId="91" fillId="86" borderId="159" applyNumberFormat="0" applyProtection="0">
      <alignment horizontal="left" vertical="top"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66"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66"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66"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66"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66"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66"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66"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66"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3"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0" fontId="91" fillId="8" borderId="159" applyNumberFormat="0" applyProtection="0">
      <alignment horizontal="left" vertical="center" indent="1"/>
    </xf>
    <xf numFmtId="172" fontId="91" fillId="8" borderId="159" applyNumberFormat="0" applyProtection="0">
      <alignment horizontal="left" vertical="center" indent="1"/>
    </xf>
    <xf numFmtId="166"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73"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66" fontId="91" fillId="8" borderId="159" applyNumberFormat="0" applyProtection="0">
      <alignment horizontal="left" vertical="center" indent="1"/>
    </xf>
    <xf numFmtId="172" fontId="91" fillId="8" borderId="159" applyNumberFormat="0" applyProtection="0">
      <alignment horizontal="left" vertical="center"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66"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66"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66"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66"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66"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66"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66"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66"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3"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0" fontId="91" fillId="8" borderId="159" applyNumberFormat="0" applyProtection="0">
      <alignment horizontal="left" vertical="top" indent="1"/>
    </xf>
    <xf numFmtId="172" fontId="91" fillId="8" borderId="159" applyNumberFormat="0" applyProtection="0">
      <alignment horizontal="left" vertical="top" indent="1"/>
    </xf>
    <xf numFmtId="166"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73"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66" fontId="91" fillId="8" borderId="159" applyNumberFormat="0" applyProtection="0">
      <alignment horizontal="left" vertical="top" indent="1"/>
    </xf>
    <xf numFmtId="172" fontId="91" fillId="8" borderId="159" applyNumberFormat="0" applyProtection="0">
      <alignment horizontal="left" vertical="top"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66"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66"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66"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66"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66"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66"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66"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66"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3"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0" fontId="91" fillId="87" borderId="159" applyNumberFormat="0" applyProtection="0">
      <alignment horizontal="left" vertical="center" indent="1"/>
    </xf>
    <xf numFmtId="172" fontId="91" fillId="87" borderId="159" applyNumberFormat="0" applyProtection="0">
      <alignment horizontal="left" vertical="center" indent="1"/>
    </xf>
    <xf numFmtId="166"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73"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66" fontId="91" fillId="87" borderId="159" applyNumberFormat="0" applyProtection="0">
      <alignment horizontal="left" vertical="center" indent="1"/>
    </xf>
    <xf numFmtId="172" fontId="91" fillId="87" borderId="159" applyNumberFormat="0" applyProtection="0">
      <alignment horizontal="left" vertical="center"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66"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66"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66"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66"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66"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66"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66"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66"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3"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0" fontId="91" fillId="87" borderId="159" applyNumberFormat="0" applyProtection="0">
      <alignment horizontal="left" vertical="top" indent="1"/>
    </xf>
    <xf numFmtId="172" fontId="91" fillId="87" borderId="159" applyNumberFormat="0" applyProtection="0">
      <alignment horizontal="left" vertical="top" indent="1"/>
    </xf>
    <xf numFmtId="166"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73"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66" fontId="91" fillId="87" borderId="159" applyNumberFormat="0" applyProtection="0">
      <alignment horizontal="left" vertical="top" indent="1"/>
    </xf>
    <xf numFmtId="172" fontId="91" fillId="87" borderId="159" applyNumberFormat="0" applyProtection="0">
      <alignment horizontal="left" vertical="top" indent="1"/>
    </xf>
    <xf numFmtId="172" fontId="91" fillId="54" borderId="12" applyNumberFormat="0">
      <protection locked="0"/>
    </xf>
    <xf numFmtId="172" fontId="91" fillId="54" borderId="12" applyNumberFormat="0">
      <protection locked="0"/>
    </xf>
    <xf numFmtId="172"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166" fontId="91" fillId="54" borderId="12" applyNumberFormat="0">
      <protection locked="0"/>
    </xf>
    <xf numFmtId="166" fontId="91" fillId="54" borderId="12" applyNumberFormat="0">
      <protection locked="0"/>
    </xf>
    <xf numFmtId="0" fontId="91" fillId="54" borderId="12" applyNumberFormat="0">
      <protection locked="0"/>
    </xf>
    <xf numFmtId="172" fontId="91" fillId="54" borderId="12" applyNumberFormat="0">
      <protection locked="0"/>
    </xf>
    <xf numFmtId="166" fontId="91" fillId="54" borderId="12" applyNumberFormat="0">
      <protection locked="0"/>
    </xf>
    <xf numFmtId="172"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72" fontId="91" fillId="54" borderId="12" applyNumberFormat="0">
      <protection locked="0"/>
    </xf>
    <xf numFmtId="0" fontId="91" fillId="54" borderId="12" applyNumberFormat="0">
      <protection locked="0"/>
    </xf>
    <xf numFmtId="0"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172" fontId="91" fillId="54" borderId="12" applyNumberFormat="0">
      <protection locked="0"/>
    </xf>
    <xf numFmtId="172"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72" fontId="91" fillId="54" borderId="12" applyNumberFormat="0">
      <protection locked="0"/>
    </xf>
    <xf numFmtId="172"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72" fontId="91" fillId="54" borderId="12" applyNumberFormat="0">
      <protection locked="0"/>
    </xf>
    <xf numFmtId="172"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172" fontId="91" fillId="54" borderId="12" applyNumberFormat="0">
      <protection locked="0"/>
    </xf>
    <xf numFmtId="172"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172" fontId="91" fillId="54" borderId="12" applyNumberFormat="0">
      <protection locked="0"/>
    </xf>
    <xf numFmtId="166" fontId="91" fillId="54" borderId="12" applyNumberFormat="0">
      <protection locked="0"/>
    </xf>
    <xf numFmtId="0" fontId="91" fillId="54" borderId="12" applyNumberFormat="0">
      <protection locked="0"/>
    </xf>
    <xf numFmtId="0" fontId="91" fillId="54" borderId="12" applyNumberFormat="0">
      <protection locked="0"/>
    </xf>
    <xf numFmtId="166" fontId="91" fillId="54" borderId="12" applyNumberFormat="0">
      <protection locked="0"/>
    </xf>
    <xf numFmtId="166"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166" fontId="91" fillId="54" borderId="12" applyNumberFormat="0">
      <protection locked="0"/>
    </xf>
    <xf numFmtId="166"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66" fontId="91" fillId="54" borderId="12" applyNumberFormat="0">
      <protection locked="0"/>
    </xf>
    <xf numFmtId="166"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66" fontId="91" fillId="54" borderId="12" applyNumberFormat="0">
      <protection locked="0"/>
    </xf>
    <xf numFmtId="166"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166"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0" fontId="91" fillId="54" borderId="12" applyNumberFormat="0">
      <protection locked="0"/>
    </xf>
    <xf numFmtId="0"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172" fontId="91" fillId="54" borderId="12" applyNumberFormat="0">
      <protection locked="0"/>
    </xf>
    <xf numFmtId="172"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72" fontId="91" fillId="54" borderId="12" applyNumberFormat="0">
      <protection locked="0"/>
    </xf>
    <xf numFmtId="172"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172" fontId="91" fillId="54" borderId="12" applyNumberFormat="0">
      <protection locked="0"/>
    </xf>
    <xf numFmtId="172"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172" fontId="91" fillId="54" borderId="12" applyNumberFormat="0">
      <protection locked="0"/>
    </xf>
    <xf numFmtId="172"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172" fontId="91" fillId="54" borderId="12" applyNumberFormat="0">
      <protection locked="0"/>
    </xf>
    <xf numFmtId="166" fontId="91" fillId="54" borderId="12" applyNumberFormat="0">
      <protection locked="0"/>
    </xf>
    <xf numFmtId="0" fontId="91" fillId="54" borderId="12" applyNumberFormat="0">
      <protection locked="0"/>
    </xf>
    <xf numFmtId="0" fontId="91" fillId="54" borderId="12" applyNumberFormat="0">
      <protection locked="0"/>
    </xf>
    <xf numFmtId="166" fontId="91" fillId="54" borderId="12" applyNumberFormat="0">
      <protection locked="0"/>
    </xf>
    <xf numFmtId="166"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73" fontId="91" fillId="54" borderId="12" applyNumberFormat="0">
      <protection locked="0"/>
    </xf>
    <xf numFmtId="166" fontId="91" fillId="54" borderId="12" applyNumberFormat="0">
      <protection locked="0"/>
    </xf>
    <xf numFmtId="166" fontId="91" fillId="54" borderId="12" applyNumberFormat="0">
      <protection locked="0"/>
    </xf>
    <xf numFmtId="166"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166" fontId="91" fillId="54" borderId="12" applyNumberFormat="0">
      <protection locked="0"/>
    </xf>
    <xf numFmtId="166"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66" fontId="91" fillId="54" borderId="12" applyNumberFormat="0">
      <protection locked="0"/>
    </xf>
    <xf numFmtId="166"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72" fontId="91" fillId="54" borderId="12" applyNumberFormat="0">
      <protection locked="0"/>
    </xf>
    <xf numFmtId="166" fontId="91" fillId="54" borderId="12" applyNumberFormat="0">
      <protection locked="0"/>
    </xf>
    <xf numFmtId="166"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166"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0" fontId="91" fillId="54" borderId="12" applyNumberFormat="0">
      <protection locked="0"/>
    </xf>
    <xf numFmtId="172" fontId="91" fillId="54" borderId="12" applyNumberFormat="0">
      <protection locked="0"/>
    </xf>
    <xf numFmtId="0" fontId="263" fillId="65" borderId="160" applyBorder="0"/>
    <xf numFmtId="4" fontId="264" fillId="24" borderId="158" applyNumberFormat="0" applyProtection="0">
      <alignment vertical="center"/>
    </xf>
    <xf numFmtId="4" fontId="265" fillId="24" borderId="158" applyNumberFormat="0" applyProtection="0">
      <alignment vertical="center"/>
    </xf>
    <xf numFmtId="4" fontId="257" fillId="84" borderId="158" applyNumberFormat="0" applyProtection="0">
      <alignment horizontal="left" vertical="center"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66"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66"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66"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66" fontId="45" fillId="23" borderId="159" applyNumberFormat="0" applyProtection="0">
      <alignment horizontal="left" vertical="top" indent="1"/>
    </xf>
    <xf numFmtId="166"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66" fontId="45" fillId="23" borderId="159" applyNumberFormat="0" applyProtection="0">
      <alignment horizontal="left" vertical="top" indent="1"/>
    </xf>
    <xf numFmtId="166" fontId="103" fillId="23" borderId="159" applyNumberFormat="0" applyProtection="0">
      <alignment horizontal="left" vertical="top" indent="1"/>
    </xf>
    <xf numFmtId="166" fontId="45"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66"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66"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66"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66" fontId="45" fillId="23" borderId="159" applyNumberFormat="0" applyProtection="0">
      <alignment horizontal="left" vertical="top" indent="1"/>
    </xf>
    <xf numFmtId="166" fontId="103" fillId="23" borderId="159" applyNumberFormat="0" applyProtection="0">
      <alignment horizontal="left" vertical="top" indent="1"/>
    </xf>
    <xf numFmtId="166"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66" fontId="45"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66"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45"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3"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0" fontId="103" fillId="23" borderId="159" applyNumberFormat="0" applyProtection="0">
      <alignment horizontal="left" vertical="top" indent="1"/>
    </xf>
    <xf numFmtId="172" fontId="103" fillId="23" borderId="159" applyNumberFormat="0" applyProtection="0">
      <alignment horizontal="left" vertical="top" indent="1"/>
    </xf>
    <xf numFmtId="166"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73" fontId="103" fillId="23" borderId="159" applyNumberFormat="0" applyProtection="0">
      <alignment horizontal="left" vertical="top" indent="1"/>
    </xf>
    <xf numFmtId="166" fontId="45" fillId="23" borderId="159" applyNumberFormat="0" applyProtection="0">
      <alignment horizontal="left" vertical="top" indent="1"/>
    </xf>
    <xf numFmtId="166" fontId="103" fillId="23" borderId="159" applyNumberFormat="0" applyProtection="0">
      <alignment horizontal="left" vertical="top" indent="1"/>
    </xf>
    <xf numFmtId="166" fontId="45" fillId="23" borderId="159" applyNumberFormat="0" applyProtection="0">
      <alignment horizontal="left" vertical="top" indent="1"/>
    </xf>
    <xf numFmtId="166" fontId="103" fillId="23" borderId="159" applyNumberFormat="0" applyProtection="0">
      <alignment horizontal="left" vertical="top" indent="1"/>
    </xf>
    <xf numFmtId="4" fontId="266" fillId="24" borderId="158" applyNumberFormat="0" applyProtection="0">
      <alignment vertical="center"/>
    </xf>
    <xf numFmtId="4" fontId="267" fillId="24" borderId="158" applyNumberFormat="0" applyProtection="0">
      <alignment vertical="center"/>
    </xf>
    <xf numFmtId="4" fontId="104" fillId="0" borderId="0" applyNumberFormat="0" applyProtection="0">
      <alignment horizontal="left" vertical="center"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66"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66"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66"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66" fontId="45" fillId="86" borderId="159" applyNumberFormat="0" applyProtection="0">
      <alignment horizontal="left" vertical="top" indent="1"/>
    </xf>
    <xf numFmtId="166"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66" fontId="45" fillId="86" borderId="159" applyNumberFormat="0" applyProtection="0">
      <alignment horizontal="left" vertical="top" indent="1"/>
    </xf>
    <xf numFmtId="166" fontId="103" fillId="86" borderId="159" applyNumberFormat="0" applyProtection="0">
      <alignment horizontal="left" vertical="top" indent="1"/>
    </xf>
    <xf numFmtId="166" fontId="45"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66"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66"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66"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66" fontId="45" fillId="86" borderId="159" applyNumberFormat="0" applyProtection="0">
      <alignment horizontal="left" vertical="top" indent="1"/>
    </xf>
    <xf numFmtId="166" fontId="103" fillId="86" borderId="159" applyNumberFormat="0" applyProtection="0">
      <alignment horizontal="left" vertical="top" indent="1"/>
    </xf>
    <xf numFmtId="166"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66" fontId="45"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66"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45"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3"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0" fontId="103" fillId="86" borderId="159" applyNumberFormat="0" applyProtection="0">
      <alignment horizontal="left" vertical="top" indent="1"/>
    </xf>
    <xf numFmtId="172" fontId="103" fillId="86" borderId="159" applyNumberFormat="0" applyProtection="0">
      <alignment horizontal="left" vertical="top" indent="1"/>
    </xf>
    <xf numFmtId="166"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73" fontId="103" fillId="86" borderId="159" applyNumberFormat="0" applyProtection="0">
      <alignment horizontal="left" vertical="top" indent="1"/>
    </xf>
    <xf numFmtId="166" fontId="45" fillId="86" borderId="159" applyNumberFormat="0" applyProtection="0">
      <alignment horizontal="left" vertical="top" indent="1"/>
    </xf>
    <xf numFmtId="166" fontId="103" fillId="86" borderId="159" applyNumberFormat="0" applyProtection="0">
      <alignment horizontal="left" vertical="top" indent="1"/>
    </xf>
    <xf numFmtId="166" fontId="45" fillId="86" borderId="159" applyNumberFormat="0" applyProtection="0">
      <alignment horizontal="left" vertical="top" indent="1"/>
    </xf>
    <xf numFmtId="166" fontId="103" fillId="86" borderId="159" applyNumberFormat="0" applyProtection="0">
      <alignment horizontal="left" vertical="top" indent="1"/>
    </xf>
    <xf numFmtId="4" fontId="268" fillId="24" borderId="158" applyNumberFormat="0" applyProtection="0">
      <alignment vertical="center"/>
    </xf>
    <xf numFmtId="4" fontId="269" fillId="24" borderId="158" applyNumberFormat="0" applyProtection="0">
      <alignment vertical="center"/>
    </xf>
    <xf numFmtId="4" fontId="257" fillId="77" borderId="158" applyNumberFormat="0" applyProtection="0">
      <alignment horizontal="left" vertical="center" indent="1"/>
    </xf>
    <xf numFmtId="4" fontId="270" fillId="85" borderId="158" applyNumberFormat="0" applyProtection="0">
      <alignment horizontal="left" indent="1"/>
    </xf>
    <xf numFmtId="0" fontId="104" fillId="88" borderId="12"/>
    <xf numFmtId="4" fontId="271" fillId="24" borderId="158" applyNumberFormat="0" applyProtection="0">
      <alignment vertical="center"/>
    </xf>
    <xf numFmtId="38" fontId="100" fillId="0" borderId="37"/>
    <xf numFmtId="256" fontId="91" fillId="0" borderId="0">
      <protection locked="0"/>
    </xf>
    <xf numFmtId="256" fontId="91" fillId="0" borderId="0">
      <protection locked="0"/>
    </xf>
    <xf numFmtId="256" fontId="91" fillId="0" borderId="0">
      <protection locked="0"/>
    </xf>
    <xf numFmtId="256" fontId="91" fillId="0" borderId="0">
      <protection locked="0"/>
    </xf>
    <xf numFmtId="256" fontId="91" fillId="0" borderId="0">
      <protection locked="0"/>
    </xf>
    <xf numFmtId="223" fontId="91" fillId="0" borderId="0" applyFont="0" applyFill="0" applyBorder="0" applyAlignment="0" applyProtection="0"/>
    <xf numFmtId="202" fontId="91" fillId="0" borderId="0" applyFont="0" applyFill="0" applyBorder="0" applyAlignment="0" applyProtection="0"/>
    <xf numFmtId="172" fontId="272" fillId="0" borderId="0" applyNumberFormat="0" applyFill="0" applyBorder="0" applyAlignment="0" applyProtection="0"/>
    <xf numFmtId="172" fontId="272" fillId="0" borderId="0" applyNumberFormat="0" applyFill="0" applyBorder="0" applyAlignment="0" applyProtection="0"/>
    <xf numFmtId="173" fontId="272" fillId="0" borderId="0" applyNumberFormat="0" applyFill="0" applyBorder="0" applyAlignment="0" applyProtection="0"/>
    <xf numFmtId="0" fontId="272" fillId="0" borderId="0" applyNumberFormat="0" applyFill="0" applyBorder="0" applyAlignment="0" applyProtection="0"/>
    <xf numFmtId="166" fontId="272" fillId="0" borderId="0" applyNumberFormat="0" applyFill="0" applyBorder="0" applyAlignment="0" applyProtection="0"/>
    <xf numFmtId="0" fontId="272" fillId="0" borderId="0" applyNumberFormat="0" applyFill="0" applyBorder="0" applyAlignment="0" applyProtection="0"/>
    <xf numFmtId="173" fontId="272" fillId="0" borderId="0" applyNumberFormat="0" applyFill="0" applyBorder="0" applyAlignment="0" applyProtection="0"/>
    <xf numFmtId="0" fontId="272" fillId="0" borderId="0" applyNumberFormat="0" applyFill="0" applyBorder="0" applyAlignment="0" applyProtection="0"/>
    <xf numFmtId="172" fontId="272" fillId="0" borderId="0" applyNumberFormat="0" applyFill="0" applyBorder="0" applyAlignment="0" applyProtection="0"/>
    <xf numFmtId="0" fontId="272" fillId="0" borderId="0" applyNumberFormat="0" applyFill="0" applyBorder="0" applyAlignment="0" applyProtection="0"/>
    <xf numFmtId="166" fontId="272" fillId="0" borderId="0" applyNumberFormat="0" applyFill="0" applyBorder="0" applyAlignment="0" applyProtection="0"/>
    <xf numFmtId="204" fontId="145" fillId="54" borderId="0"/>
    <xf numFmtId="0" fontId="273" fillId="0" borderId="0"/>
    <xf numFmtId="172" fontId="274" fillId="0" borderId="0"/>
    <xf numFmtId="172" fontId="274" fillId="0" borderId="0"/>
    <xf numFmtId="173" fontId="274" fillId="0" borderId="0"/>
    <xf numFmtId="0" fontId="274" fillId="0" borderId="0"/>
    <xf numFmtId="166" fontId="274" fillId="0" borderId="0"/>
    <xf numFmtId="0" fontId="274" fillId="0" borderId="0"/>
    <xf numFmtId="173" fontId="274" fillId="0" borderId="0"/>
    <xf numFmtId="0" fontId="274" fillId="0" borderId="0"/>
    <xf numFmtId="172" fontId="274" fillId="0" borderId="0"/>
    <xf numFmtId="0" fontId="274" fillId="0" borderId="0"/>
    <xf numFmtId="166" fontId="274" fillId="0" borderId="0"/>
    <xf numFmtId="172" fontId="102" fillId="0" borderId="0"/>
    <xf numFmtId="172" fontId="102" fillId="0" borderId="0"/>
    <xf numFmtId="173" fontId="102" fillId="0" borderId="0"/>
    <xf numFmtId="0" fontId="102" fillId="0" borderId="0"/>
    <xf numFmtId="166" fontId="102" fillId="0" borderId="0"/>
    <xf numFmtId="0" fontId="102" fillId="0" borderId="0"/>
    <xf numFmtId="166" fontId="102" fillId="0" borderId="0"/>
    <xf numFmtId="0" fontId="102" fillId="0" borderId="0"/>
    <xf numFmtId="171" fontId="100" fillId="0" borderId="0" applyFont="0" applyFill="0" applyBorder="0" applyAlignment="0" applyProtection="0"/>
    <xf numFmtId="171" fontId="100" fillId="0" borderId="0" applyFont="0" applyFill="0" applyBorder="0" applyAlignment="0" applyProtection="0"/>
    <xf numFmtId="172" fontId="153" fillId="0" borderId="0"/>
    <xf numFmtId="173" fontId="153" fillId="0" borderId="0"/>
    <xf numFmtId="199" fontId="275" fillId="0" borderId="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3"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172"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0" fontId="276" fillId="0" borderId="161" applyNumberFormat="0" applyFill="0" applyAlignment="0" applyProtection="0"/>
    <xf numFmtId="3" fontId="103" fillId="0" borderId="0"/>
    <xf numFmtId="164" fontId="17" fillId="0" borderId="0" applyBorder="0" applyAlignment="0" applyProtection="0"/>
    <xf numFmtId="0" fontId="218" fillId="0" borderId="0"/>
    <xf numFmtId="164" fontId="17" fillId="0" borderId="0" applyBorder="0" applyAlignment="0" applyProtection="0"/>
    <xf numFmtId="0" fontId="17" fillId="0" borderId="0"/>
    <xf numFmtId="0" fontId="16" fillId="0" borderId="0"/>
    <xf numFmtId="172" fontId="277" fillId="0" borderId="0" applyNumberFormat="0" applyFill="0" applyBorder="0" applyAlignment="0" applyProtection="0"/>
    <xf numFmtId="173" fontId="277" fillId="0" borderId="0" applyNumberFormat="0" applyFill="0" applyBorder="0" applyAlignment="0" applyProtection="0"/>
    <xf numFmtId="172" fontId="278" fillId="0" borderId="0" applyNumberFormat="0" applyFill="0" applyBorder="0" applyAlignment="0" applyProtection="0"/>
    <xf numFmtId="173" fontId="278" fillId="0" borderId="0" applyNumberFormat="0" applyFill="0" applyBorder="0" applyAlignment="0" applyProtection="0"/>
    <xf numFmtId="172" fontId="91" fillId="0" borderId="0" applyNumberFormat="0"/>
    <xf numFmtId="172" fontId="91" fillId="0" borderId="0" applyNumberFormat="0"/>
    <xf numFmtId="172" fontId="91" fillId="0" borderId="0" applyNumberFormat="0"/>
    <xf numFmtId="172" fontId="91" fillId="0" borderId="0" applyNumberFormat="0"/>
    <xf numFmtId="0" fontId="91" fillId="0" borderId="0" applyNumberFormat="0"/>
    <xf numFmtId="166" fontId="91" fillId="0" borderId="0" applyNumberFormat="0"/>
    <xf numFmtId="0" fontId="91" fillId="0" borderId="0" applyNumberFormat="0"/>
    <xf numFmtId="166" fontId="91" fillId="0" borderId="0" applyNumberFormat="0"/>
    <xf numFmtId="0" fontId="91" fillId="0" borderId="0" applyNumberFormat="0"/>
    <xf numFmtId="172" fontId="91" fillId="0" borderId="0" applyNumberFormat="0"/>
    <xf numFmtId="0" fontId="91" fillId="0" borderId="0" applyNumberFormat="0"/>
    <xf numFmtId="166" fontId="91" fillId="0" borderId="0" applyNumberFormat="0"/>
    <xf numFmtId="172" fontId="91" fillId="0" borderId="0" applyNumberFormat="0"/>
    <xf numFmtId="172" fontId="91" fillId="0" borderId="0" applyNumberFormat="0"/>
    <xf numFmtId="172" fontId="91" fillId="0" borderId="0" applyNumberFormat="0"/>
    <xf numFmtId="0" fontId="91" fillId="0" borderId="0" applyNumberFormat="0"/>
    <xf numFmtId="166" fontId="91" fillId="0" borderId="0" applyNumberFormat="0"/>
    <xf numFmtId="0" fontId="91" fillId="0" borderId="0" applyNumberFormat="0"/>
    <xf numFmtId="166" fontId="91" fillId="0" borderId="0" applyNumberFormat="0"/>
    <xf numFmtId="0" fontId="91" fillId="0" borderId="0" applyNumberFormat="0"/>
    <xf numFmtId="172" fontId="91" fillId="0" borderId="0" applyNumberFormat="0"/>
    <xf numFmtId="0" fontId="91" fillId="0" borderId="0" applyNumberFormat="0"/>
    <xf numFmtId="166" fontId="91" fillId="0" borderId="0" applyNumberFormat="0"/>
    <xf numFmtId="252" fontId="279" fillId="0" borderId="0" applyBorder="0"/>
    <xf numFmtId="252" fontId="280" fillId="0" borderId="0" applyBorder="0"/>
    <xf numFmtId="172" fontId="281" fillId="0" borderId="0" applyBorder="0"/>
    <xf numFmtId="173" fontId="281" fillId="0" borderId="0" applyBorder="0"/>
    <xf numFmtId="172" fontId="280" fillId="0" borderId="0" applyBorder="0"/>
    <xf numFmtId="173" fontId="280" fillId="0" borderId="0" applyBorder="0"/>
    <xf numFmtId="252" fontId="279" fillId="10" borderId="0" applyBorder="0"/>
    <xf numFmtId="172" fontId="91" fillId="0" borderId="0" applyNumberFormat="0"/>
    <xf numFmtId="0" fontId="91" fillId="0" borderId="0"/>
    <xf numFmtId="0" fontId="91" fillId="0" borderId="0"/>
    <xf numFmtId="172" fontId="104" fillId="0" borderId="0"/>
    <xf numFmtId="172" fontId="104" fillId="0" borderId="0"/>
    <xf numFmtId="172" fontId="104" fillId="0" borderId="0"/>
    <xf numFmtId="21" fontId="34" fillId="0" borderId="0" applyFont="0" applyFill="0" applyBorder="0" applyProtection="0">
      <alignment horizontal="left"/>
    </xf>
    <xf numFmtId="21" fontId="34" fillId="0" borderId="0" applyFont="0" applyFill="0" applyBorder="0" applyProtection="0">
      <alignment horizontal="left"/>
    </xf>
    <xf numFmtId="170" fontId="282" fillId="21" borderId="162">
      <alignment vertical="center"/>
    </xf>
    <xf numFmtId="170" fontId="282" fillId="21" borderId="162">
      <alignment vertical="center"/>
    </xf>
    <xf numFmtId="170" fontId="282" fillId="21" borderId="162">
      <alignment vertical="center"/>
    </xf>
    <xf numFmtId="170" fontId="282" fillId="21" borderId="162">
      <alignment vertical="center"/>
    </xf>
    <xf numFmtId="170" fontId="282" fillId="21" borderId="162">
      <alignment vertical="center"/>
    </xf>
    <xf numFmtId="170" fontId="282" fillId="21" borderId="162">
      <alignment vertical="center"/>
    </xf>
    <xf numFmtId="170" fontId="282" fillId="21" borderId="162">
      <alignment vertical="center"/>
    </xf>
    <xf numFmtId="170" fontId="282" fillId="21" borderId="162">
      <alignment vertical="center"/>
    </xf>
    <xf numFmtId="170" fontId="282" fillId="21" borderId="162">
      <alignment vertical="center"/>
    </xf>
    <xf numFmtId="170" fontId="282" fillId="21" borderId="162">
      <alignment vertical="center"/>
    </xf>
    <xf numFmtId="170" fontId="282" fillId="21" borderId="162">
      <alignment vertical="center"/>
    </xf>
    <xf numFmtId="170" fontId="282" fillId="21" borderId="162">
      <alignment vertical="center"/>
    </xf>
    <xf numFmtId="170" fontId="282" fillId="21" borderId="162">
      <alignment vertical="center"/>
    </xf>
    <xf numFmtId="0" fontId="98" fillId="0" borderId="0" applyNumberFormat="0" applyFill="0" applyBorder="0" applyAlignment="0" applyProtection="0"/>
    <xf numFmtId="172" fontId="36" fillId="0" borderId="0" applyNumberFormat="0" applyFill="0" applyBorder="0" applyAlignment="0" applyProtection="0"/>
    <xf numFmtId="172" fontId="36" fillId="0" borderId="0" applyNumberFormat="0" applyFill="0" applyBorder="0" applyAlignment="0" applyProtection="0"/>
    <xf numFmtId="0" fontId="283" fillId="0" borderId="0" applyNumberFormat="0" applyFill="0" applyBorder="0" applyAlignment="0" applyProtection="0"/>
    <xf numFmtId="0" fontId="36" fillId="0" borderId="0" applyNumberFormat="0" applyFill="0" applyBorder="0" applyAlignment="0" applyProtection="0"/>
    <xf numFmtId="173" fontId="36" fillId="0" borderId="0" applyNumberFormat="0" applyFill="0" applyBorder="0" applyAlignment="0" applyProtection="0"/>
    <xf numFmtId="0" fontId="36" fillId="0" borderId="0" applyNumberFormat="0" applyFill="0" applyBorder="0" applyAlignment="0" applyProtection="0"/>
    <xf numFmtId="166" fontId="284" fillId="0" borderId="0" applyNumberFormat="0" applyFill="0" applyBorder="0" applyAlignment="0" applyProtection="0"/>
    <xf numFmtId="0" fontId="21" fillId="0" borderId="0" applyNumberFormat="0" applyFont="0" applyFill="0" applyBorder="0" applyAlignment="0" applyProtection="0"/>
    <xf numFmtId="2" fontId="175" fillId="0" borderId="0">
      <protection locked="0"/>
    </xf>
    <xf numFmtId="2" fontId="175" fillId="0" borderId="0">
      <protection locked="0"/>
    </xf>
    <xf numFmtId="172" fontId="247" fillId="20" borderId="11"/>
    <xf numFmtId="166" fontId="247" fillId="20" borderId="11"/>
    <xf numFmtId="166" fontId="247" fillId="20" borderId="11"/>
    <xf numFmtId="166" fontId="247" fillId="20" borderId="11"/>
    <xf numFmtId="172" fontId="247" fillId="20" borderId="11"/>
    <xf numFmtId="172" fontId="247" fillId="20" borderId="11"/>
    <xf numFmtId="172" fontId="247" fillId="20" borderId="11"/>
    <xf numFmtId="173" fontId="247" fillId="20" borderId="11"/>
    <xf numFmtId="173" fontId="247" fillId="20" borderId="11"/>
    <xf numFmtId="173" fontId="247" fillId="20" borderId="11"/>
    <xf numFmtId="172" fontId="247" fillId="20" borderId="11"/>
    <xf numFmtId="173" fontId="247" fillId="20" borderId="11"/>
    <xf numFmtId="173" fontId="247" fillId="20" borderId="11"/>
    <xf numFmtId="172" fontId="247" fillId="20" borderId="11"/>
    <xf numFmtId="172" fontId="247" fillId="20" borderId="11"/>
    <xf numFmtId="172" fontId="247" fillId="20" borderId="11"/>
    <xf numFmtId="0" fontId="247" fillId="20" borderId="11"/>
    <xf numFmtId="172" fontId="247" fillId="20" borderId="11"/>
    <xf numFmtId="0" fontId="247" fillId="20" borderId="11"/>
    <xf numFmtId="0" fontId="247" fillId="20" borderId="11"/>
    <xf numFmtId="172" fontId="247" fillId="20" borderId="11"/>
    <xf numFmtId="172" fontId="247" fillId="20" borderId="11"/>
    <xf numFmtId="166" fontId="247" fillId="20" borderId="11"/>
    <xf numFmtId="166" fontId="247" fillId="20" borderId="11"/>
    <xf numFmtId="166" fontId="247" fillId="20" borderId="11"/>
    <xf numFmtId="166" fontId="247" fillId="20" borderId="11"/>
    <xf numFmtId="166" fontId="247" fillId="20" borderId="11"/>
    <xf numFmtId="166" fontId="247" fillId="20" borderId="11"/>
    <xf numFmtId="166" fontId="247" fillId="20" borderId="11"/>
    <xf numFmtId="166" fontId="247" fillId="20" borderId="11"/>
    <xf numFmtId="0" fontId="247" fillId="20" borderId="11"/>
    <xf numFmtId="0" fontId="247" fillId="20" borderId="11"/>
    <xf numFmtId="0" fontId="247" fillId="20" borderId="11"/>
    <xf numFmtId="0" fontId="247" fillId="20" borderId="11"/>
    <xf numFmtId="0" fontId="247" fillId="20" borderId="11"/>
    <xf numFmtId="0" fontId="247" fillId="20" borderId="11"/>
    <xf numFmtId="0" fontId="247" fillId="20" borderId="11"/>
    <xf numFmtId="0" fontId="247" fillId="20" borderId="11"/>
    <xf numFmtId="166" fontId="247" fillId="20" borderId="11"/>
    <xf numFmtId="166" fontId="247" fillId="20" borderId="11"/>
    <xf numFmtId="166" fontId="247" fillId="20" borderId="11"/>
    <xf numFmtId="173" fontId="247" fillId="20" borderId="11"/>
    <xf numFmtId="173" fontId="247" fillId="20" borderId="11"/>
    <xf numFmtId="173" fontId="247" fillId="20" borderId="11"/>
    <xf numFmtId="173" fontId="247" fillId="20" borderId="11"/>
    <xf numFmtId="173" fontId="247" fillId="20" borderId="11"/>
    <xf numFmtId="173" fontId="247" fillId="20" borderId="11"/>
    <xf numFmtId="166" fontId="247" fillId="20" borderId="11"/>
    <xf numFmtId="166" fontId="247" fillId="20" borderId="11"/>
    <xf numFmtId="166" fontId="247" fillId="20" borderId="11"/>
    <xf numFmtId="0" fontId="247" fillId="20" borderId="11"/>
    <xf numFmtId="166" fontId="247" fillId="20" borderId="11"/>
    <xf numFmtId="0" fontId="247" fillId="20" borderId="11"/>
    <xf numFmtId="0" fontId="247" fillId="20" borderId="11"/>
    <xf numFmtId="166" fontId="247" fillId="20" borderId="11"/>
    <xf numFmtId="172" fontId="247" fillId="20" borderId="11"/>
    <xf numFmtId="172" fontId="247" fillId="20" borderId="11"/>
    <xf numFmtId="172" fontId="247" fillId="20" borderId="11"/>
    <xf numFmtId="172" fontId="247" fillId="20" borderId="11"/>
    <xf numFmtId="172" fontId="247" fillId="20" borderId="11"/>
    <xf numFmtId="172" fontId="247" fillId="20" borderId="11"/>
    <xf numFmtId="172" fontId="247" fillId="20" borderId="11"/>
    <xf numFmtId="172" fontId="247" fillId="20" borderId="11"/>
    <xf numFmtId="172" fontId="247" fillId="20" borderId="11"/>
    <xf numFmtId="0" fontId="247" fillId="20" borderId="11"/>
    <xf numFmtId="0" fontId="247" fillId="20" borderId="11"/>
    <xf numFmtId="0" fontId="247" fillId="20" borderId="11"/>
    <xf numFmtId="0" fontId="247" fillId="20" borderId="11"/>
    <xf numFmtId="0" fontId="247" fillId="20" borderId="11"/>
    <xf numFmtId="0" fontId="247" fillId="20" borderId="11"/>
    <xf numFmtId="0" fontId="247" fillId="20" borderId="11"/>
    <xf numFmtId="0" fontId="247" fillId="20" borderId="11"/>
    <xf numFmtId="172" fontId="247" fillId="20" borderId="11"/>
    <xf numFmtId="172" fontId="247" fillId="20" borderId="11"/>
    <xf numFmtId="166" fontId="43" fillId="0" borderId="163" applyNumberFormat="0" applyFill="0" applyAlignment="0" applyProtection="0"/>
    <xf numFmtId="0" fontId="21" fillId="0" borderId="0" applyNumberFormat="0" applyFont="0" applyFill="0" applyBorder="0" applyAlignment="0" applyProtection="0"/>
    <xf numFmtId="172" fontId="91" fillId="76" borderId="164" applyNumberFormat="0" applyFont="0" applyBorder="0" applyAlignment="0" applyProtection="0"/>
    <xf numFmtId="172" fontId="91" fillId="76" borderId="164" applyNumberFormat="0" applyFont="0" applyBorder="0" applyAlignment="0" applyProtection="0"/>
    <xf numFmtId="172" fontId="91" fillId="76" borderId="164" applyNumberFormat="0" applyFont="0" applyBorder="0" applyAlignment="0" applyProtection="0"/>
    <xf numFmtId="172" fontId="91" fillId="76" borderId="164" applyNumberFormat="0" applyFont="0" applyBorder="0" applyAlignment="0" applyProtection="0"/>
    <xf numFmtId="172" fontId="91" fillId="76" borderId="164" applyNumberFormat="0" applyFont="0" applyBorder="0" applyAlignment="0" applyProtection="0"/>
    <xf numFmtId="0" fontId="37"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37"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37" fillId="0" borderId="161" applyNumberFormat="0" applyFill="0" applyAlignment="0" applyProtection="0"/>
    <xf numFmtId="0" fontId="37"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37"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37"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37"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37" fillId="0" borderId="161" applyNumberFormat="0" applyFill="0" applyAlignment="0" applyProtection="0"/>
    <xf numFmtId="173" fontId="37" fillId="0" borderId="161" applyNumberFormat="0" applyFill="0" applyAlignment="0" applyProtection="0"/>
    <xf numFmtId="173" fontId="37" fillId="0" borderId="161" applyNumberFormat="0" applyFill="0" applyAlignment="0" applyProtection="0"/>
    <xf numFmtId="173" fontId="43" fillId="0" borderId="161" applyNumberFormat="0" applyFill="0" applyAlignment="0" applyProtection="0"/>
    <xf numFmtId="173" fontId="43" fillId="0" borderId="161" applyNumberFormat="0" applyFill="0" applyAlignment="0" applyProtection="0"/>
    <xf numFmtId="173" fontId="37" fillId="0" borderId="161" applyNumberFormat="0" applyFill="0" applyAlignment="0" applyProtection="0"/>
    <xf numFmtId="173" fontId="43" fillId="0" borderId="161" applyNumberFormat="0" applyFill="0" applyAlignment="0" applyProtection="0"/>
    <xf numFmtId="173" fontId="43" fillId="0" borderId="161" applyNumberFormat="0" applyFill="0" applyAlignment="0" applyProtection="0"/>
    <xf numFmtId="173" fontId="43" fillId="0" borderId="161" applyNumberFormat="0" applyFill="0" applyAlignment="0" applyProtection="0"/>
    <xf numFmtId="173" fontId="43" fillId="0" borderId="161" applyNumberFormat="0" applyFill="0" applyAlignment="0" applyProtection="0"/>
    <xf numFmtId="173" fontId="43" fillId="0" borderId="161" applyNumberFormat="0" applyFill="0" applyAlignment="0" applyProtection="0"/>
    <xf numFmtId="173" fontId="43" fillId="0" borderId="161" applyNumberFormat="0" applyFill="0" applyAlignment="0" applyProtection="0"/>
    <xf numFmtId="173" fontId="37" fillId="0" borderId="161" applyNumberFormat="0" applyFill="0" applyAlignment="0" applyProtection="0"/>
    <xf numFmtId="173" fontId="37" fillId="0" borderId="161" applyNumberFormat="0" applyFill="0" applyAlignment="0" applyProtection="0"/>
    <xf numFmtId="173" fontId="43" fillId="0" borderId="161" applyNumberFormat="0" applyFill="0" applyAlignment="0" applyProtection="0"/>
    <xf numFmtId="173" fontId="43" fillId="0" borderId="161" applyNumberFormat="0" applyFill="0" applyAlignment="0" applyProtection="0"/>
    <xf numFmtId="173" fontId="37" fillId="0" borderId="161" applyNumberFormat="0" applyFill="0" applyAlignment="0" applyProtection="0"/>
    <xf numFmtId="0" fontId="37"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37" fillId="0" borderId="161" applyNumberFormat="0" applyFill="0" applyAlignment="0" applyProtection="0"/>
    <xf numFmtId="0" fontId="37"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37"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170" fontId="285" fillId="15" borderId="0">
      <alignment horizontal="center" vertical="center"/>
    </xf>
    <xf numFmtId="41" fontId="91" fillId="0" borderId="0" applyFont="0" applyFill="0" applyBorder="0" applyAlignment="0" applyProtection="0"/>
    <xf numFmtId="172" fontId="286" fillId="0" borderId="0" applyNumberFormat="0" applyFill="0" applyBorder="0" applyAlignment="0" applyProtection="0"/>
    <xf numFmtId="173" fontId="286" fillId="0" borderId="0" applyNumberFormat="0" applyFill="0" applyBorder="0" applyAlignment="0" applyProtection="0"/>
    <xf numFmtId="172" fontId="286" fillId="0" borderId="0" applyNumberFormat="0" applyFill="0" applyBorder="0" applyAlignment="0" applyProtection="0"/>
    <xf numFmtId="172" fontId="283" fillId="0" borderId="0" applyNumberFormat="0" applyFill="0" applyBorder="0" applyAlignment="0" applyProtection="0"/>
    <xf numFmtId="172" fontId="81" fillId="0" borderId="0"/>
    <xf numFmtId="172" fontId="81" fillId="0" borderId="0"/>
    <xf numFmtId="173" fontId="81" fillId="0" borderId="0"/>
    <xf numFmtId="0" fontId="81" fillId="0" borderId="0"/>
    <xf numFmtId="166" fontId="81" fillId="0" borderId="0"/>
    <xf numFmtId="0" fontId="81" fillId="0" borderId="0"/>
    <xf numFmtId="173" fontId="81" fillId="0" borderId="0"/>
    <xf numFmtId="0" fontId="81" fillId="0" borderId="0"/>
    <xf numFmtId="172" fontId="81" fillId="0" borderId="0"/>
    <xf numFmtId="0" fontId="81" fillId="0" borderId="0"/>
    <xf numFmtId="166" fontId="81" fillId="0" borderId="0"/>
    <xf numFmtId="172" fontId="91" fillId="0" borderId="0">
      <alignment horizontal="center"/>
    </xf>
    <xf numFmtId="172" fontId="91" fillId="0" borderId="0">
      <alignment horizontal="center"/>
    </xf>
    <xf numFmtId="172" fontId="91" fillId="0" borderId="0">
      <alignment horizontal="center"/>
    </xf>
    <xf numFmtId="172" fontId="91" fillId="0" borderId="0">
      <alignment horizontal="center"/>
    </xf>
    <xf numFmtId="0" fontId="91" fillId="0" borderId="0">
      <alignment horizontal="center"/>
    </xf>
    <xf numFmtId="166" fontId="91" fillId="0" borderId="0">
      <alignment horizontal="center"/>
    </xf>
    <xf numFmtId="0" fontId="91" fillId="0" borderId="0">
      <alignment horizontal="center"/>
    </xf>
    <xf numFmtId="166" fontId="91" fillId="0" borderId="0">
      <alignment horizontal="center"/>
    </xf>
    <xf numFmtId="0" fontId="91" fillId="0" borderId="0">
      <alignment horizontal="center"/>
    </xf>
    <xf numFmtId="172" fontId="91" fillId="0" borderId="0">
      <alignment horizontal="center"/>
    </xf>
    <xf numFmtId="0" fontId="91" fillId="0" borderId="0">
      <alignment horizontal="center"/>
    </xf>
    <xf numFmtId="166" fontId="91" fillId="0" borderId="0">
      <alignment horizontal="center"/>
    </xf>
    <xf numFmtId="172" fontId="91" fillId="0" borderId="0">
      <alignment horizontal="center"/>
    </xf>
    <xf numFmtId="172" fontId="91" fillId="0" borderId="0">
      <alignment horizontal="center"/>
    </xf>
    <xf numFmtId="172" fontId="91" fillId="0" borderId="0">
      <alignment horizontal="center"/>
    </xf>
    <xf numFmtId="0" fontId="91" fillId="0" borderId="0">
      <alignment horizontal="center"/>
    </xf>
    <xf numFmtId="166" fontId="91" fillId="0" borderId="0">
      <alignment horizontal="center"/>
    </xf>
    <xf numFmtId="0" fontId="91" fillId="0" borderId="0">
      <alignment horizontal="center"/>
    </xf>
    <xf numFmtId="166" fontId="91" fillId="0" borderId="0">
      <alignment horizontal="center"/>
    </xf>
    <xf numFmtId="0" fontId="91" fillId="0" borderId="0">
      <alignment horizontal="center"/>
    </xf>
    <xf numFmtId="172" fontId="91" fillId="0" borderId="0">
      <alignment horizontal="center"/>
    </xf>
    <xf numFmtId="0" fontId="91" fillId="0" borderId="0">
      <alignment horizontal="center"/>
    </xf>
    <xf numFmtId="166" fontId="91" fillId="0" borderId="0">
      <alignment horizontal="center"/>
    </xf>
    <xf numFmtId="257" fontId="113" fillId="0" borderId="0"/>
    <xf numFmtId="172" fontId="91" fillId="0" borderId="0">
      <alignment horizontal="center"/>
    </xf>
    <xf numFmtId="172" fontId="150"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26"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173" fontId="126"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3"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50"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172" fontId="150"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0" fontId="126" fillId="23" borderId="153" applyNumberFormat="0" applyFont="0" applyAlignment="0" applyProtection="0"/>
    <xf numFmtId="172" fontId="91" fillId="0" borderId="0" applyFont="0" applyFill="0" applyBorder="0" applyAlignment="0" applyProtection="0"/>
    <xf numFmtId="172" fontId="91" fillId="0" borderId="0" applyFont="0" applyFill="0" applyBorder="0" applyAlignment="0" applyProtection="0"/>
    <xf numFmtId="245" fontId="122" fillId="0" borderId="0">
      <protection locked="0"/>
    </xf>
    <xf numFmtId="254" fontId="122" fillId="0" borderId="0">
      <protection locked="0"/>
    </xf>
    <xf numFmtId="172" fontId="100" fillId="0" borderId="0"/>
    <xf numFmtId="172" fontId="100" fillId="0" borderId="0"/>
    <xf numFmtId="173" fontId="100" fillId="0" borderId="0"/>
    <xf numFmtId="0" fontId="100" fillId="0" borderId="0"/>
    <xf numFmtId="166" fontId="100" fillId="0" borderId="0"/>
    <xf numFmtId="0" fontId="100" fillId="0" borderId="0"/>
    <xf numFmtId="173" fontId="100" fillId="0" borderId="0"/>
    <xf numFmtId="0" fontId="100" fillId="0" borderId="0"/>
    <xf numFmtId="172" fontId="100" fillId="0" borderId="0"/>
    <xf numFmtId="0" fontId="100" fillId="0" borderId="0"/>
    <xf numFmtId="166" fontId="100" fillId="0" borderId="0"/>
    <xf numFmtId="258" fontId="91" fillId="0" borderId="0" applyFont="0" applyFill="0" applyBorder="0" applyAlignment="0" applyProtection="0"/>
    <xf numFmtId="259" fontId="91" fillId="0" borderId="0" applyFont="0" applyFill="0" applyBorder="0" applyAlignment="0" applyProtection="0"/>
    <xf numFmtId="260" fontId="91" fillId="0" borderId="0" applyFont="0" applyFill="0" applyBorder="0" applyAlignment="0" applyProtection="0"/>
    <xf numFmtId="38" fontId="100" fillId="0" borderId="0" applyFont="0" applyFill="0" applyBorder="0" applyAlignment="0" applyProtection="0"/>
    <xf numFmtId="40" fontId="100" fillId="0" borderId="0" applyFont="0" applyFill="0" applyBorder="0" applyAlignment="0" applyProtection="0"/>
    <xf numFmtId="4" fontId="91" fillId="0" borderId="0" applyFont="0" applyFill="0" applyBorder="0" applyAlignment="0" applyProtection="0"/>
    <xf numFmtId="4" fontId="91" fillId="0" borderId="0" applyFont="0" applyFill="0" applyBorder="0" applyAlignment="0" applyProtection="0"/>
    <xf numFmtId="4" fontId="91" fillId="0" borderId="0" applyFont="0" applyFill="0" applyBorder="0" applyAlignment="0" applyProtection="0"/>
    <xf numFmtId="4" fontId="91" fillId="0" borderId="0" applyFont="0" applyFill="0" applyBorder="0" applyAlignment="0" applyProtection="0"/>
    <xf numFmtId="261" fontId="147" fillId="0" borderId="0" applyFont="0" applyFill="0" applyBorder="0" applyAlignment="0" applyProtection="0"/>
    <xf numFmtId="262" fontId="147" fillId="0" borderId="0" applyFont="0" applyFill="0" applyBorder="0" applyAlignment="0" applyProtection="0"/>
    <xf numFmtId="0" fontId="96" fillId="0" borderId="0" applyNumberFormat="0" applyFill="0" applyBorder="0" applyAlignment="0" applyProtection="0"/>
    <xf numFmtId="172" fontId="38" fillId="0" borderId="0" applyNumberFormat="0" applyFill="0" applyBorder="0" applyAlignment="0" applyProtection="0"/>
    <xf numFmtId="172" fontId="38" fillId="0" borderId="0" applyNumberFormat="0" applyFill="0" applyBorder="0" applyAlignment="0" applyProtection="0"/>
    <xf numFmtId="0" fontId="96" fillId="0" borderId="0" applyNumberFormat="0" applyFill="0" applyBorder="0" applyAlignment="0" applyProtection="0"/>
    <xf numFmtId="0" fontId="38" fillId="0" borderId="0" applyNumberFormat="0" applyFill="0" applyBorder="0" applyAlignment="0" applyProtection="0"/>
    <xf numFmtId="173" fontId="38" fillId="0" borderId="0" applyNumberFormat="0" applyFill="0" applyBorder="0" applyAlignment="0" applyProtection="0"/>
    <xf numFmtId="0" fontId="38" fillId="0" borderId="0" applyNumberFormat="0" applyFill="0" applyBorder="0" applyAlignment="0" applyProtection="0"/>
    <xf numFmtId="166" fontId="96" fillId="0" borderId="0" applyNumberFormat="0" applyFill="0" applyBorder="0" applyAlignment="0" applyProtection="0"/>
    <xf numFmtId="0" fontId="21" fillId="0" borderId="0" applyNumberFormat="0" applyFont="0" applyFill="0" applyBorder="0" applyAlignment="0" applyProtection="0"/>
    <xf numFmtId="172" fontId="287" fillId="0" borderId="0" applyNumberFormat="0" applyFont="0" applyFill="0" applyBorder="0" applyAlignment="0" applyProtection="0">
      <alignment vertical="top"/>
    </xf>
    <xf numFmtId="172" fontId="287" fillId="0" borderId="0" applyNumberFormat="0" applyFont="0" applyFill="0" applyBorder="0" applyAlignment="0" applyProtection="0">
      <alignment vertical="top"/>
    </xf>
    <xf numFmtId="173" fontId="287" fillId="0" borderId="0" applyNumberFormat="0" applyFont="0" applyFill="0" applyBorder="0" applyAlignment="0" applyProtection="0">
      <alignment vertical="top"/>
    </xf>
    <xf numFmtId="0" fontId="287" fillId="0" borderId="0" applyNumberFormat="0" applyFont="0" applyFill="0" applyBorder="0" applyAlignment="0" applyProtection="0">
      <alignment vertical="top"/>
    </xf>
    <xf numFmtId="166" fontId="287" fillId="0" borderId="0" applyNumberFormat="0" applyFont="0" applyFill="0" applyBorder="0" applyAlignment="0" applyProtection="0">
      <alignment vertical="top"/>
    </xf>
    <xf numFmtId="0" fontId="287" fillId="0" borderId="0" applyNumberFormat="0" applyFont="0" applyFill="0" applyBorder="0" applyAlignment="0" applyProtection="0">
      <alignment vertical="top"/>
    </xf>
    <xf numFmtId="173" fontId="287" fillId="0" borderId="0" applyNumberFormat="0" applyFont="0" applyFill="0" applyBorder="0" applyAlignment="0" applyProtection="0">
      <alignment vertical="top"/>
    </xf>
    <xf numFmtId="0" fontId="287" fillId="0" borderId="0" applyNumberFormat="0" applyFont="0" applyFill="0" applyBorder="0" applyAlignment="0" applyProtection="0">
      <alignment vertical="top"/>
    </xf>
    <xf numFmtId="172" fontId="287" fillId="0" borderId="0" applyNumberFormat="0" applyFont="0" applyFill="0" applyBorder="0" applyAlignment="0" applyProtection="0">
      <alignment vertical="top"/>
    </xf>
    <xf numFmtId="0" fontId="287" fillId="0" borderId="0" applyNumberFormat="0" applyFont="0" applyFill="0" applyBorder="0" applyAlignment="0" applyProtection="0">
      <alignment vertical="top"/>
    </xf>
    <xf numFmtId="166" fontId="287" fillId="0" borderId="0" applyNumberFormat="0" applyFont="0" applyFill="0" applyBorder="0" applyAlignment="0" applyProtection="0">
      <alignment vertical="top"/>
    </xf>
    <xf numFmtId="172" fontId="288" fillId="0" borderId="0" applyNumberFormat="0" applyFont="0" applyFill="0" applyBorder="0" applyAlignment="0" applyProtection="0">
      <alignment vertical="top"/>
    </xf>
    <xf numFmtId="172" fontId="288" fillId="0" borderId="0" applyNumberFormat="0" applyFont="0" applyFill="0" applyBorder="0" applyAlignment="0" applyProtection="0">
      <alignment vertical="top"/>
    </xf>
    <xf numFmtId="173" fontId="288" fillId="0" borderId="0" applyNumberFormat="0" applyFont="0" applyFill="0" applyBorder="0" applyAlignment="0" applyProtection="0">
      <alignment vertical="top"/>
    </xf>
    <xf numFmtId="0" fontId="288" fillId="0" borderId="0" applyNumberFormat="0" applyFont="0" applyFill="0" applyBorder="0" applyAlignment="0" applyProtection="0">
      <alignment vertical="top"/>
    </xf>
    <xf numFmtId="166" fontId="288" fillId="0" borderId="0" applyNumberFormat="0" applyFont="0" applyFill="0" applyBorder="0" applyAlignment="0" applyProtection="0">
      <alignment vertical="top"/>
    </xf>
    <xf numFmtId="0" fontId="288" fillId="0" borderId="0" applyNumberFormat="0" applyFont="0" applyFill="0" applyBorder="0" applyAlignment="0" applyProtection="0">
      <alignment vertical="top"/>
    </xf>
    <xf numFmtId="173" fontId="288" fillId="0" borderId="0" applyNumberFormat="0" applyFont="0" applyFill="0" applyBorder="0" applyAlignment="0" applyProtection="0">
      <alignment vertical="top"/>
    </xf>
    <xf numFmtId="0" fontId="288" fillId="0" borderId="0" applyNumberFormat="0" applyFont="0" applyFill="0" applyBorder="0" applyAlignment="0" applyProtection="0">
      <alignment vertical="top"/>
    </xf>
    <xf numFmtId="172" fontId="288" fillId="0" borderId="0" applyNumberFormat="0" applyFont="0" applyFill="0" applyBorder="0" applyAlignment="0" applyProtection="0">
      <alignment vertical="top"/>
    </xf>
    <xf numFmtId="0" fontId="288" fillId="0" borderId="0" applyNumberFormat="0" applyFont="0" applyFill="0" applyBorder="0" applyAlignment="0" applyProtection="0">
      <alignment vertical="top"/>
    </xf>
    <xf numFmtId="166" fontId="288" fillId="0" borderId="0" applyNumberFormat="0" applyFont="0" applyFill="0" applyBorder="0" applyAlignment="0" applyProtection="0">
      <alignment vertical="top"/>
    </xf>
    <xf numFmtId="172" fontId="288" fillId="0" borderId="0" applyNumberFormat="0" applyFont="0" applyFill="0" applyBorder="0" applyAlignment="0" applyProtection="0">
      <alignment vertical="top"/>
    </xf>
    <xf numFmtId="172" fontId="288" fillId="0" borderId="0" applyNumberFormat="0" applyFont="0" applyFill="0" applyBorder="0" applyAlignment="0" applyProtection="0">
      <alignment vertical="top"/>
    </xf>
    <xf numFmtId="173" fontId="288" fillId="0" borderId="0" applyNumberFormat="0" applyFont="0" applyFill="0" applyBorder="0" applyAlignment="0" applyProtection="0">
      <alignment vertical="top"/>
    </xf>
    <xf numFmtId="0" fontId="288" fillId="0" borderId="0" applyNumberFormat="0" applyFont="0" applyFill="0" applyBorder="0" applyAlignment="0" applyProtection="0">
      <alignment vertical="top"/>
    </xf>
    <xf numFmtId="166" fontId="288" fillId="0" borderId="0" applyNumberFormat="0" applyFont="0" applyFill="0" applyBorder="0" applyAlignment="0" applyProtection="0">
      <alignment vertical="top"/>
    </xf>
    <xf numFmtId="0" fontId="288" fillId="0" borderId="0" applyNumberFormat="0" applyFont="0" applyFill="0" applyBorder="0" applyAlignment="0" applyProtection="0">
      <alignment vertical="top"/>
    </xf>
    <xf numFmtId="173" fontId="288" fillId="0" borderId="0" applyNumberFormat="0" applyFont="0" applyFill="0" applyBorder="0" applyAlignment="0" applyProtection="0">
      <alignment vertical="top"/>
    </xf>
    <xf numFmtId="0" fontId="288" fillId="0" borderId="0" applyNumberFormat="0" applyFont="0" applyFill="0" applyBorder="0" applyAlignment="0" applyProtection="0">
      <alignment vertical="top"/>
    </xf>
    <xf numFmtId="172" fontId="288" fillId="0" borderId="0" applyNumberFormat="0" applyFont="0" applyFill="0" applyBorder="0" applyAlignment="0" applyProtection="0">
      <alignment vertical="top"/>
    </xf>
    <xf numFmtId="0" fontId="288" fillId="0" borderId="0" applyNumberFormat="0" applyFont="0" applyFill="0" applyBorder="0" applyAlignment="0" applyProtection="0">
      <alignment vertical="top"/>
    </xf>
    <xf numFmtId="166" fontId="288" fillId="0" borderId="0" applyNumberFormat="0" applyFont="0" applyFill="0" applyBorder="0" applyAlignment="0" applyProtection="0">
      <alignment vertical="top"/>
    </xf>
    <xf numFmtId="172" fontId="287" fillId="0" borderId="0" applyNumberFormat="0" applyFont="0" applyFill="0" applyBorder="0" applyAlignment="0" applyProtection="0"/>
    <xf numFmtId="172" fontId="287" fillId="0" borderId="0" applyNumberFormat="0" applyFont="0" applyFill="0" applyBorder="0" applyAlignment="0" applyProtection="0"/>
    <xf numFmtId="173" fontId="287" fillId="0" borderId="0" applyNumberFormat="0" applyFont="0" applyFill="0" applyBorder="0" applyAlignment="0" applyProtection="0"/>
    <xf numFmtId="0" fontId="287" fillId="0" borderId="0" applyNumberFormat="0" applyFont="0" applyFill="0" applyBorder="0" applyAlignment="0" applyProtection="0"/>
    <xf numFmtId="166" fontId="287" fillId="0" borderId="0" applyNumberFormat="0" applyFont="0" applyFill="0" applyBorder="0" applyAlignment="0" applyProtection="0"/>
    <xf numFmtId="0" fontId="287" fillId="0" borderId="0" applyNumberFormat="0" applyFont="0" applyFill="0" applyBorder="0" applyAlignment="0" applyProtection="0"/>
    <xf numFmtId="173" fontId="287" fillId="0" borderId="0" applyNumberFormat="0" applyFont="0" applyFill="0" applyBorder="0" applyAlignment="0" applyProtection="0"/>
    <xf numFmtId="0" fontId="287" fillId="0" borderId="0" applyNumberFormat="0" applyFont="0" applyFill="0" applyBorder="0" applyAlignment="0" applyProtection="0"/>
    <xf numFmtId="172" fontId="287" fillId="0" borderId="0" applyNumberFormat="0" applyFont="0" applyFill="0" applyBorder="0" applyAlignment="0" applyProtection="0"/>
    <xf numFmtId="0" fontId="287" fillId="0" borderId="0" applyNumberFormat="0" applyFont="0" applyFill="0" applyBorder="0" applyAlignment="0" applyProtection="0"/>
    <xf numFmtId="166" fontId="287" fillId="0" borderId="0" applyNumberFormat="0" applyFont="0" applyFill="0" applyBorder="0" applyAlignment="0" applyProtection="0"/>
    <xf numFmtId="172" fontId="287" fillId="0" borderId="0" applyNumberFormat="0" applyFont="0" applyFill="0" applyBorder="0" applyAlignment="0" applyProtection="0">
      <alignment horizontal="left" vertical="top"/>
    </xf>
    <xf numFmtId="172" fontId="287" fillId="0" borderId="0" applyNumberFormat="0" applyFont="0" applyFill="0" applyBorder="0" applyAlignment="0" applyProtection="0">
      <alignment horizontal="left" vertical="top"/>
    </xf>
    <xf numFmtId="173" fontId="287" fillId="0" borderId="0" applyNumberFormat="0" applyFont="0" applyFill="0" applyBorder="0" applyAlignment="0" applyProtection="0">
      <alignment horizontal="left" vertical="top"/>
    </xf>
    <xf numFmtId="0" fontId="287" fillId="0" borderId="0" applyNumberFormat="0" applyFont="0" applyFill="0" applyBorder="0" applyAlignment="0" applyProtection="0">
      <alignment horizontal="left" vertical="top"/>
    </xf>
    <xf numFmtId="166" fontId="287" fillId="0" borderId="0" applyNumberFormat="0" applyFont="0" applyFill="0" applyBorder="0" applyAlignment="0" applyProtection="0">
      <alignment horizontal="left" vertical="top"/>
    </xf>
    <xf numFmtId="0" fontId="287" fillId="0" borderId="0" applyNumberFormat="0" applyFont="0" applyFill="0" applyBorder="0" applyAlignment="0" applyProtection="0">
      <alignment horizontal="left" vertical="top"/>
    </xf>
    <xf numFmtId="173" fontId="287" fillId="0" borderId="0" applyNumberFormat="0" applyFont="0" applyFill="0" applyBorder="0" applyAlignment="0" applyProtection="0">
      <alignment horizontal="left" vertical="top"/>
    </xf>
    <xf numFmtId="0" fontId="287" fillId="0" borderId="0" applyNumberFormat="0" applyFont="0" applyFill="0" applyBorder="0" applyAlignment="0" applyProtection="0">
      <alignment horizontal="left" vertical="top"/>
    </xf>
    <xf numFmtId="172" fontId="287" fillId="0" borderId="0" applyNumberFormat="0" applyFont="0" applyFill="0" applyBorder="0" applyAlignment="0" applyProtection="0">
      <alignment horizontal="left" vertical="top"/>
    </xf>
    <xf numFmtId="0" fontId="287" fillId="0" borderId="0" applyNumberFormat="0" applyFont="0" applyFill="0" applyBorder="0" applyAlignment="0" applyProtection="0">
      <alignment horizontal="left" vertical="top"/>
    </xf>
    <xf numFmtId="166" fontId="287" fillId="0" borderId="0" applyNumberFormat="0" applyFont="0" applyFill="0" applyBorder="0" applyAlignment="0" applyProtection="0">
      <alignment horizontal="left" vertical="top"/>
    </xf>
    <xf numFmtId="172" fontId="287" fillId="0" borderId="0" applyNumberFormat="0" applyFont="0" applyFill="0" applyBorder="0" applyAlignment="0" applyProtection="0">
      <alignment horizontal="left" vertical="top"/>
    </xf>
    <xf numFmtId="172" fontId="287" fillId="0" borderId="0" applyNumberFormat="0" applyFont="0" applyFill="0" applyBorder="0" applyAlignment="0" applyProtection="0">
      <alignment horizontal="left" vertical="top"/>
    </xf>
    <xf numFmtId="173" fontId="287" fillId="0" borderId="0" applyNumberFormat="0" applyFont="0" applyFill="0" applyBorder="0" applyAlignment="0" applyProtection="0">
      <alignment horizontal="left" vertical="top"/>
    </xf>
    <xf numFmtId="0" fontId="287" fillId="0" borderId="0" applyNumberFormat="0" applyFont="0" applyFill="0" applyBorder="0" applyAlignment="0" applyProtection="0">
      <alignment horizontal="left" vertical="top"/>
    </xf>
    <xf numFmtId="166" fontId="287" fillId="0" borderId="0" applyNumberFormat="0" applyFont="0" applyFill="0" applyBorder="0" applyAlignment="0" applyProtection="0">
      <alignment horizontal="left" vertical="top"/>
    </xf>
    <xf numFmtId="0" fontId="287" fillId="0" borderId="0" applyNumberFormat="0" applyFont="0" applyFill="0" applyBorder="0" applyAlignment="0" applyProtection="0">
      <alignment horizontal="left" vertical="top"/>
    </xf>
    <xf numFmtId="173" fontId="287" fillId="0" borderId="0" applyNumberFormat="0" applyFont="0" applyFill="0" applyBorder="0" applyAlignment="0" applyProtection="0">
      <alignment horizontal="left" vertical="top"/>
    </xf>
    <xf numFmtId="0" fontId="287" fillId="0" borderId="0" applyNumberFormat="0" applyFont="0" applyFill="0" applyBorder="0" applyAlignment="0" applyProtection="0">
      <alignment horizontal="left" vertical="top"/>
    </xf>
    <xf numFmtId="172" fontId="287" fillId="0" borderId="0" applyNumberFormat="0" applyFont="0" applyFill="0" applyBorder="0" applyAlignment="0" applyProtection="0">
      <alignment horizontal="left" vertical="top"/>
    </xf>
    <xf numFmtId="0" fontId="287" fillId="0" borderId="0" applyNumberFormat="0" applyFont="0" applyFill="0" applyBorder="0" applyAlignment="0" applyProtection="0">
      <alignment horizontal="left" vertical="top"/>
    </xf>
    <xf numFmtId="166" fontId="287" fillId="0" borderId="0" applyNumberFormat="0" applyFont="0" applyFill="0" applyBorder="0" applyAlignment="0" applyProtection="0">
      <alignment horizontal="left" vertical="top"/>
    </xf>
    <xf numFmtId="172" fontId="287" fillId="0" borderId="0" applyNumberFormat="0" applyFont="0" applyFill="0" applyBorder="0" applyAlignment="0" applyProtection="0">
      <alignment horizontal="left" vertical="top"/>
    </xf>
    <xf numFmtId="172" fontId="287" fillId="0" borderId="0" applyNumberFormat="0" applyFont="0" applyFill="0" applyBorder="0" applyAlignment="0" applyProtection="0">
      <alignment horizontal="left" vertical="top"/>
    </xf>
    <xf numFmtId="173" fontId="287" fillId="0" borderId="0" applyNumberFormat="0" applyFont="0" applyFill="0" applyBorder="0" applyAlignment="0" applyProtection="0">
      <alignment horizontal="left" vertical="top"/>
    </xf>
    <xf numFmtId="0" fontId="287" fillId="0" borderId="0" applyNumberFormat="0" applyFont="0" applyFill="0" applyBorder="0" applyAlignment="0" applyProtection="0">
      <alignment horizontal="left" vertical="top"/>
    </xf>
    <xf numFmtId="166" fontId="287" fillId="0" borderId="0" applyNumberFormat="0" applyFont="0" applyFill="0" applyBorder="0" applyAlignment="0" applyProtection="0">
      <alignment horizontal="left" vertical="top"/>
    </xf>
    <xf numFmtId="0" fontId="287" fillId="0" borderId="0" applyNumberFormat="0" applyFont="0" applyFill="0" applyBorder="0" applyAlignment="0" applyProtection="0">
      <alignment horizontal="left" vertical="top"/>
    </xf>
    <xf numFmtId="173" fontId="287" fillId="0" borderId="0" applyNumberFormat="0" applyFont="0" applyFill="0" applyBorder="0" applyAlignment="0" applyProtection="0">
      <alignment horizontal="left" vertical="top"/>
    </xf>
    <xf numFmtId="0" fontId="287" fillId="0" borderId="0" applyNumberFormat="0" applyFont="0" applyFill="0" applyBorder="0" applyAlignment="0" applyProtection="0">
      <alignment horizontal="left" vertical="top"/>
    </xf>
    <xf numFmtId="172" fontId="287" fillId="0" borderId="0" applyNumberFormat="0" applyFont="0" applyFill="0" applyBorder="0" applyAlignment="0" applyProtection="0">
      <alignment horizontal="left" vertical="top"/>
    </xf>
    <xf numFmtId="0" fontId="287" fillId="0" borderId="0" applyNumberFormat="0" applyFont="0" applyFill="0" applyBorder="0" applyAlignment="0" applyProtection="0">
      <alignment horizontal="left" vertical="top"/>
    </xf>
    <xf numFmtId="166" fontId="287" fillId="0" borderId="0" applyNumberFormat="0" applyFont="0" applyFill="0" applyBorder="0" applyAlignment="0" applyProtection="0">
      <alignment horizontal="left" vertical="top"/>
    </xf>
    <xf numFmtId="172" fontId="289" fillId="0" borderId="0" applyNumberFormat="0" applyFont="0" applyFill="0" applyBorder="0" applyAlignment="0" applyProtection="0">
      <alignment horizontal="center"/>
    </xf>
    <xf numFmtId="172" fontId="289" fillId="0" borderId="0" applyNumberFormat="0" applyFont="0" applyFill="0" applyBorder="0" applyAlignment="0" applyProtection="0">
      <alignment horizontal="center"/>
    </xf>
    <xf numFmtId="173" fontId="289" fillId="0" borderId="0" applyNumberFormat="0" applyFont="0" applyFill="0" applyBorder="0" applyAlignment="0" applyProtection="0">
      <alignment horizontal="center"/>
    </xf>
    <xf numFmtId="0" fontId="289" fillId="0" borderId="0" applyNumberFormat="0" applyFont="0" applyFill="0" applyBorder="0" applyAlignment="0" applyProtection="0">
      <alignment horizontal="center"/>
    </xf>
    <xf numFmtId="166" fontId="289" fillId="0" borderId="0" applyNumberFormat="0" applyFont="0" applyFill="0" applyBorder="0" applyAlignment="0" applyProtection="0">
      <alignment horizontal="center"/>
    </xf>
    <xf numFmtId="0" fontId="289" fillId="0" borderId="0" applyNumberFormat="0" applyFont="0" applyFill="0" applyBorder="0" applyAlignment="0" applyProtection="0">
      <alignment horizontal="center"/>
    </xf>
    <xf numFmtId="173" fontId="289" fillId="0" borderId="0" applyNumberFormat="0" applyFont="0" applyFill="0" applyBorder="0" applyAlignment="0" applyProtection="0">
      <alignment horizontal="center"/>
    </xf>
    <xf numFmtId="0" fontId="289" fillId="0" borderId="0" applyNumberFormat="0" applyFont="0" applyFill="0" applyBorder="0" applyAlignment="0" applyProtection="0">
      <alignment horizontal="center"/>
    </xf>
    <xf numFmtId="172" fontId="289" fillId="0" borderId="0" applyNumberFormat="0" applyFont="0" applyFill="0" applyBorder="0" applyAlignment="0" applyProtection="0">
      <alignment horizontal="center"/>
    </xf>
    <xf numFmtId="0" fontId="289" fillId="0" borderId="0" applyNumberFormat="0" applyFont="0" applyFill="0" applyBorder="0" applyAlignment="0" applyProtection="0">
      <alignment horizontal="center"/>
    </xf>
    <xf numFmtId="166" fontId="289" fillId="0" borderId="0" applyNumberFormat="0" applyFont="0" applyFill="0" applyBorder="0" applyAlignment="0" applyProtection="0">
      <alignment horizontal="center"/>
    </xf>
    <xf numFmtId="172" fontId="289" fillId="0" borderId="0" applyNumberFormat="0" applyFont="0" applyFill="0" applyBorder="0" applyAlignment="0" applyProtection="0">
      <alignment horizontal="center"/>
    </xf>
    <xf numFmtId="172" fontId="289" fillId="0" borderId="0" applyNumberFormat="0" applyFont="0" applyFill="0" applyBorder="0" applyAlignment="0" applyProtection="0">
      <alignment horizontal="center"/>
    </xf>
    <xf numFmtId="173" fontId="289" fillId="0" borderId="0" applyNumberFormat="0" applyFont="0" applyFill="0" applyBorder="0" applyAlignment="0" applyProtection="0">
      <alignment horizontal="center"/>
    </xf>
    <xf numFmtId="0" fontId="289" fillId="0" borderId="0" applyNumberFormat="0" applyFont="0" applyFill="0" applyBorder="0" applyAlignment="0" applyProtection="0">
      <alignment horizontal="center"/>
    </xf>
    <xf numFmtId="166" fontId="289" fillId="0" borderId="0" applyNumberFormat="0" applyFont="0" applyFill="0" applyBorder="0" applyAlignment="0" applyProtection="0">
      <alignment horizontal="center"/>
    </xf>
    <xf numFmtId="0" fontId="289" fillId="0" borderId="0" applyNumberFormat="0" applyFont="0" applyFill="0" applyBorder="0" applyAlignment="0" applyProtection="0">
      <alignment horizontal="center"/>
    </xf>
    <xf numFmtId="173" fontId="289" fillId="0" borderId="0" applyNumberFormat="0" applyFont="0" applyFill="0" applyBorder="0" applyAlignment="0" applyProtection="0">
      <alignment horizontal="center"/>
    </xf>
    <xf numFmtId="0" fontId="289" fillId="0" borderId="0" applyNumberFormat="0" applyFont="0" applyFill="0" applyBorder="0" applyAlignment="0" applyProtection="0">
      <alignment horizontal="center"/>
    </xf>
    <xf numFmtId="172" fontId="289" fillId="0" borderId="0" applyNumberFormat="0" applyFont="0" applyFill="0" applyBorder="0" applyAlignment="0" applyProtection="0">
      <alignment horizontal="center"/>
    </xf>
    <xf numFmtId="0" fontId="289" fillId="0" borderId="0" applyNumberFormat="0" applyFont="0" applyFill="0" applyBorder="0" applyAlignment="0" applyProtection="0">
      <alignment horizontal="center"/>
    </xf>
    <xf numFmtId="166" fontId="289" fillId="0" borderId="0" applyNumberFormat="0" applyFont="0" applyFill="0" applyBorder="0" applyAlignment="0" applyProtection="0">
      <alignment horizontal="center"/>
    </xf>
    <xf numFmtId="172" fontId="34" fillId="0" borderId="0"/>
    <xf numFmtId="172" fontId="34" fillId="0" borderId="0"/>
    <xf numFmtId="173" fontId="34" fillId="0" borderId="0"/>
    <xf numFmtId="0" fontId="34" fillId="0" borderId="0"/>
    <xf numFmtId="166" fontId="34" fillId="0" borderId="0"/>
    <xf numFmtId="0" fontId="34" fillId="0" borderId="0"/>
    <xf numFmtId="173" fontId="34" fillId="0" borderId="0"/>
    <xf numFmtId="0" fontId="34" fillId="0" borderId="0"/>
    <xf numFmtId="172" fontId="34" fillId="0" borderId="0"/>
    <xf numFmtId="0" fontId="34" fillId="0" borderId="0"/>
    <xf numFmtId="166" fontId="34" fillId="0" borderId="0"/>
    <xf numFmtId="172" fontId="34" fillId="0" borderId="0"/>
    <xf numFmtId="172" fontId="290" fillId="0" borderId="0">
      <alignment horizontal="left" wrapText="1"/>
    </xf>
    <xf numFmtId="172" fontId="290" fillId="0" borderId="0">
      <alignment horizontal="left" wrapText="1"/>
    </xf>
    <xf numFmtId="173" fontId="290" fillId="0" borderId="0">
      <alignment horizontal="left" wrapText="1"/>
    </xf>
    <xf numFmtId="0" fontId="290" fillId="0" borderId="0">
      <alignment horizontal="left" wrapText="1"/>
    </xf>
    <xf numFmtId="166" fontId="290" fillId="0" borderId="0">
      <alignment horizontal="left" wrapText="1"/>
    </xf>
    <xf numFmtId="0" fontId="290" fillId="0" borderId="0">
      <alignment horizontal="left" wrapText="1"/>
    </xf>
    <xf numFmtId="173" fontId="290" fillId="0" borderId="0">
      <alignment horizontal="left" wrapText="1"/>
    </xf>
    <xf numFmtId="0" fontId="290" fillId="0" borderId="0">
      <alignment horizontal="left" wrapText="1"/>
    </xf>
    <xf numFmtId="172" fontId="290" fillId="0" borderId="0">
      <alignment horizontal="left" wrapText="1"/>
    </xf>
    <xf numFmtId="0" fontId="290" fillId="0" borderId="0">
      <alignment horizontal="left" wrapText="1"/>
    </xf>
    <xf numFmtId="166" fontId="290" fillId="0" borderId="0">
      <alignment horizontal="left" wrapText="1"/>
    </xf>
    <xf numFmtId="172"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166" fontId="291" fillId="0" borderId="15" applyNumberFormat="0" applyFont="0" applyFill="0" applyBorder="0" applyAlignment="0" applyProtection="0">
      <alignment horizontal="center" wrapText="1"/>
    </xf>
    <xf numFmtId="166" fontId="291" fillId="0" borderId="15" applyNumberFormat="0" applyFont="0" applyFill="0" applyBorder="0" applyAlignment="0" applyProtection="0">
      <alignment horizontal="center" wrapText="1"/>
    </xf>
    <xf numFmtId="172"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172"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166" fontId="291" fillId="0" borderId="15" applyNumberFormat="0" applyFont="0" applyFill="0" applyBorder="0" applyAlignment="0" applyProtection="0">
      <alignment horizontal="center" wrapText="1"/>
    </xf>
    <xf numFmtId="166" fontId="291" fillId="0" borderId="15" applyNumberFormat="0" applyFont="0" applyFill="0" applyBorder="0" applyAlignment="0" applyProtection="0">
      <alignment horizontal="center" wrapText="1"/>
    </xf>
    <xf numFmtId="166" fontId="291" fillId="0" borderId="15" applyNumberFormat="0" applyFont="0" applyFill="0" applyBorder="0" applyAlignment="0" applyProtection="0">
      <alignment horizontal="center" wrapText="1"/>
    </xf>
    <xf numFmtId="166" fontId="291" fillId="0" borderId="15" applyNumberFormat="0" applyFont="0" applyFill="0" applyBorder="0" applyAlignment="0" applyProtection="0">
      <alignment horizontal="center" wrapText="1"/>
    </xf>
    <xf numFmtId="166" fontId="291" fillId="0" borderId="15" applyNumberFormat="0" applyFont="0" applyFill="0" applyBorder="0" applyAlignment="0" applyProtection="0">
      <alignment horizontal="center" wrapText="1"/>
    </xf>
    <xf numFmtId="166" fontId="291" fillId="0" borderId="15" applyNumberFormat="0" applyFont="0" applyFill="0" applyBorder="0" applyAlignment="0" applyProtection="0">
      <alignment horizontal="center" wrapText="1"/>
    </xf>
    <xf numFmtId="166" fontId="291" fillId="0" borderId="15" applyNumberFormat="0" applyFont="0" applyFill="0" applyBorder="0" applyAlignment="0" applyProtection="0">
      <alignment horizontal="center" wrapText="1"/>
    </xf>
    <xf numFmtId="166" fontId="291" fillId="0" borderId="15" applyNumberFormat="0" applyFont="0" applyFill="0" applyBorder="0" applyAlignment="0" applyProtection="0">
      <alignment horizontal="center" wrapText="1"/>
    </xf>
    <xf numFmtId="166"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172" fontId="291" fillId="0" borderId="15" applyNumberFormat="0" applyFont="0" applyFill="0" applyBorder="0" applyAlignment="0" applyProtection="0">
      <alignment horizontal="center" wrapText="1"/>
    </xf>
    <xf numFmtId="172"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172" fontId="291" fillId="0" borderId="15" applyNumberFormat="0" applyFont="0" applyFill="0" applyBorder="0" applyAlignment="0" applyProtection="0">
      <alignment horizontal="center" wrapText="1"/>
    </xf>
    <xf numFmtId="172"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173"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172" fontId="291" fillId="0" borderId="15" applyNumberFormat="0" applyFont="0" applyFill="0" applyBorder="0" applyAlignment="0" applyProtection="0">
      <alignment horizontal="center" wrapText="1"/>
    </xf>
    <xf numFmtId="172" fontId="291" fillId="0" borderId="15" applyNumberFormat="0" applyFont="0" applyFill="0" applyBorder="0" applyAlignment="0" applyProtection="0">
      <alignment horizontal="center" wrapText="1"/>
    </xf>
    <xf numFmtId="172" fontId="291" fillId="0" borderId="15" applyNumberFormat="0" applyFont="0" applyFill="0" applyBorder="0" applyAlignment="0" applyProtection="0">
      <alignment horizontal="center" wrapText="1"/>
    </xf>
    <xf numFmtId="172" fontId="291" fillId="0" borderId="15" applyNumberFormat="0" applyFont="0" applyFill="0" applyBorder="0" applyAlignment="0" applyProtection="0">
      <alignment horizontal="center" wrapText="1"/>
    </xf>
    <xf numFmtId="172" fontId="291" fillId="0" borderId="15" applyNumberFormat="0" applyFont="0" applyFill="0" applyBorder="0" applyAlignment="0" applyProtection="0">
      <alignment horizontal="center" wrapText="1"/>
    </xf>
    <xf numFmtId="172" fontId="291" fillId="0" borderId="15" applyNumberFormat="0" applyFont="0" applyFill="0" applyBorder="0" applyAlignment="0" applyProtection="0">
      <alignment horizontal="center" wrapText="1"/>
    </xf>
    <xf numFmtId="172" fontId="291" fillId="0" borderId="15" applyNumberFormat="0" applyFont="0" applyFill="0" applyBorder="0" applyAlignment="0" applyProtection="0">
      <alignment horizontal="center" wrapText="1"/>
    </xf>
    <xf numFmtId="172" fontId="291" fillId="0" borderId="15" applyNumberFormat="0" applyFont="0" applyFill="0" applyBorder="0" applyAlignment="0" applyProtection="0">
      <alignment horizontal="center" wrapText="1"/>
    </xf>
    <xf numFmtId="172"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0" fontId="291" fillId="0" borderId="15" applyNumberFormat="0" applyFont="0" applyFill="0" applyBorder="0" applyAlignment="0" applyProtection="0">
      <alignment horizontal="center" wrapText="1"/>
    </xf>
    <xf numFmtId="263" fontId="105" fillId="0" borderId="0" applyNumberFormat="0" applyFont="0" applyFill="0" applyBorder="0" applyAlignment="0" applyProtection="0">
      <alignment horizontal="right"/>
    </xf>
    <xf numFmtId="172" fontId="291" fillId="0" borderId="0" applyNumberFormat="0" applyFont="0" applyFill="0" applyBorder="0" applyAlignment="0" applyProtection="0">
      <alignment horizontal="left" indent="1"/>
    </xf>
    <xf numFmtId="172" fontId="291" fillId="0" borderId="0" applyNumberFormat="0" applyFont="0" applyFill="0" applyBorder="0" applyAlignment="0" applyProtection="0">
      <alignment horizontal="left" indent="1"/>
    </xf>
    <xf numFmtId="173" fontId="291" fillId="0" borderId="0" applyNumberFormat="0" applyFont="0" applyFill="0" applyBorder="0" applyAlignment="0" applyProtection="0">
      <alignment horizontal="left" indent="1"/>
    </xf>
    <xf numFmtId="0" fontId="291" fillId="0" borderId="0" applyNumberFormat="0" applyFont="0" applyFill="0" applyBorder="0" applyAlignment="0" applyProtection="0">
      <alignment horizontal="left" indent="1"/>
    </xf>
    <xf numFmtId="166" fontId="291" fillId="0" borderId="0" applyNumberFormat="0" applyFont="0" applyFill="0" applyBorder="0" applyAlignment="0" applyProtection="0">
      <alignment horizontal="left" indent="1"/>
    </xf>
    <xf numFmtId="0" fontId="291" fillId="0" borderId="0" applyNumberFormat="0" applyFont="0" applyFill="0" applyBorder="0" applyAlignment="0" applyProtection="0">
      <alignment horizontal="left" indent="1"/>
    </xf>
    <xf numFmtId="173" fontId="291" fillId="0" borderId="0" applyNumberFormat="0" applyFont="0" applyFill="0" applyBorder="0" applyAlignment="0" applyProtection="0">
      <alignment horizontal="left" indent="1"/>
    </xf>
    <xf numFmtId="0" fontId="291" fillId="0" borderId="0" applyNumberFormat="0" applyFont="0" applyFill="0" applyBorder="0" applyAlignment="0" applyProtection="0">
      <alignment horizontal="left" indent="1"/>
    </xf>
    <xf numFmtId="172" fontId="291" fillId="0" borderId="0" applyNumberFormat="0" applyFont="0" applyFill="0" applyBorder="0" applyAlignment="0" applyProtection="0">
      <alignment horizontal="left" indent="1"/>
    </xf>
    <xf numFmtId="0" fontId="291" fillId="0" borderId="0" applyNumberFormat="0" applyFont="0" applyFill="0" applyBorder="0" applyAlignment="0" applyProtection="0">
      <alignment horizontal="left" indent="1"/>
    </xf>
    <xf numFmtId="166" fontId="291" fillId="0" borderId="0" applyNumberFormat="0" applyFont="0" applyFill="0" applyBorder="0" applyAlignment="0" applyProtection="0">
      <alignment horizontal="left" indent="1"/>
    </xf>
    <xf numFmtId="264" fontId="291" fillId="0" borderId="0" applyNumberFormat="0" applyFont="0" applyFill="0" applyBorder="0" applyAlignment="0" applyProtection="0"/>
    <xf numFmtId="172"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166" fontId="34" fillId="0" borderId="15" applyNumberFormat="0" applyFont="0" applyFill="0" applyAlignment="0" applyProtection="0">
      <alignment horizontal="center"/>
    </xf>
    <xf numFmtId="166" fontId="34" fillId="0" borderId="15" applyNumberFormat="0" applyFont="0" applyFill="0" applyAlignment="0" applyProtection="0">
      <alignment horizontal="center"/>
    </xf>
    <xf numFmtId="172"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172"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166" fontId="34" fillId="0" borderId="15" applyNumberFormat="0" applyFont="0" applyFill="0" applyAlignment="0" applyProtection="0">
      <alignment horizontal="center"/>
    </xf>
    <xf numFmtId="166" fontId="34" fillId="0" borderId="15" applyNumberFormat="0" applyFont="0" applyFill="0" applyAlignment="0" applyProtection="0">
      <alignment horizontal="center"/>
    </xf>
    <xf numFmtId="166" fontId="34" fillId="0" borderId="15" applyNumberFormat="0" applyFont="0" applyFill="0" applyAlignment="0" applyProtection="0">
      <alignment horizontal="center"/>
    </xf>
    <xf numFmtId="166" fontId="34" fillId="0" borderId="15" applyNumberFormat="0" applyFont="0" applyFill="0" applyAlignment="0" applyProtection="0">
      <alignment horizontal="center"/>
    </xf>
    <xf numFmtId="166" fontId="34" fillId="0" borderId="15" applyNumberFormat="0" applyFont="0" applyFill="0" applyAlignment="0" applyProtection="0">
      <alignment horizontal="center"/>
    </xf>
    <xf numFmtId="166" fontId="34" fillId="0" borderId="15" applyNumberFormat="0" applyFont="0" applyFill="0" applyAlignment="0" applyProtection="0">
      <alignment horizontal="center"/>
    </xf>
    <xf numFmtId="166" fontId="34" fillId="0" borderId="15" applyNumberFormat="0" applyFont="0" applyFill="0" applyAlignment="0" applyProtection="0">
      <alignment horizontal="center"/>
    </xf>
    <xf numFmtId="166" fontId="34" fillId="0" borderId="15" applyNumberFormat="0" applyFont="0" applyFill="0" applyAlignment="0" applyProtection="0">
      <alignment horizontal="center"/>
    </xf>
    <xf numFmtId="166"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172" fontId="34" fillId="0" borderId="15" applyNumberFormat="0" applyFont="0" applyFill="0" applyAlignment="0" applyProtection="0">
      <alignment horizontal="center"/>
    </xf>
    <xf numFmtId="172"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172" fontId="34" fillId="0" borderId="15" applyNumberFormat="0" applyFont="0" applyFill="0" applyAlignment="0" applyProtection="0">
      <alignment horizontal="center"/>
    </xf>
    <xf numFmtId="172"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172" fontId="34" fillId="0" borderId="15" applyNumberFormat="0" applyFont="0" applyFill="0" applyAlignment="0" applyProtection="0">
      <alignment horizontal="center"/>
    </xf>
    <xf numFmtId="172"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173"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0" fontId="34" fillId="0" borderId="15" applyNumberFormat="0" applyFont="0" applyFill="0" applyAlignment="0" applyProtection="0">
      <alignment horizontal="center"/>
    </xf>
    <xf numFmtId="172" fontId="34" fillId="0" borderId="15" applyNumberFormat="0" applyFont="0" applyFill="0" applyAlignment="0" applyProtection="0">
      <alignment horizontal="center"/>
    </xf>
    <xf numFmtId="172" fontId="34" fillId="0" borderId="15" applyNumberFormat="0" applyFont="0" applyFill="0" applyAlignment="0" applyProtection="0">
      <alignment horizontal="center"/>
    </xf>
    <xf numFmtId="172" fontId="34" fillId="0" borderId="15" applyNumberFormat="0" applyFont="0" applyFill="0" applyAlignment="0" applyProtection="0">
      <alignment horizontal="center"/>
    </xf>
    <xf numFmtId="172" fontId="34" fillId="0" borderId="15" applyNumberFormat="0" applyFont="0" applyFill="0" applyAlignment="0" applyProtection="0">
      <alignment horizontal="center"/>
    </xf>
    <xf numFmtId="172" fontId="34" fillId="0" borderId="15" applyNumberFormat="0" applyFont="0" applyFill="0" applyAlignment="0" applyProtection="0">
      <alignment horizontal="center"/>
    </xf>
    <xf numFmtId="172" fontId="34" fillId="0" borderId="15" applyNumberFormat="0" applyFont="0" applyFill="0" applyAlignment="0" applyProtection="0">
      <alignment horizontal="center"/>
    </xf>
    <xf numFmtId="172" fontId="34" fillId="0" borderId="15" applyNumberFormat="0" applyFont="0" applyFill="0" applyAlignment="0" applyProtection="0">
      <alignment horizontal="center"/>
    </xf>
    <xf numFmtId="172" fontId="34" fillId="0" borderId="15" applyNumberFormat="0" applyFont="0" applyFill="0" applyAlignment="0" applyProtection="0">
      <alignment horizontal="center"/>
    </xf>
    <xf numFmtId="172" fontId="34" fillId="0" borderId="15" applyNumberFormat="0" applyFont="0" applyFill="0" applyAlignment="0" applyProtection="0">
      <alignment horizontal="center"/>
    </xf>
    <xf numFmtId="172" fontId="34" fillId="0" borderId="0" applyNumberFormat="0" applyFont="0" applyFill="0" applyBorder="0" applyAlignment="0" applyProtection="0">
      <alignment horizontal="left" wrapText="1" indent="1"/>
    </xf>
    <xf numFmtId="172" fontId="34" fillId="0" borderId="0" applyNumberFormat="0" applyFont="0" applyFill="0" applyBorder="0" applyAlignment="0" applyProtection="0">
      <alignment horizontal="left" wrapText="1" indent="1"/>
    </xf>
    <xf numFmtId="173" fontId="34" fillId="0" borderId="0" applyNumberFormat="0" applyFont="0" applyFill="0" applyBorder="0" applyAlignment="0" applyProtection="0">
      <alignment horizontal="left" wrapText="1" indent="1"/>
    </xf>
    <xf numFmtId="0" fontId="34" fillId="0" borderId="0" applyNumberFormat="0" applyFont="0" applyFill="0" applyBorder="0" applyAlignment="0" applyProtection="0">
      <alignment horizontal="left" wrapText="1" indent="1"/>
    </xf>
    <xf numFmtId="166" fontId="34" fillId="0" borderId="0" applyNumberFormat="0" applyFont="0" applyFill="0" applyBorder="0" applyAlignment="0" applyProtection="0">
      <alignment horizontal="left" wrapText="1" indent="1"/>
    </xf>
    <xf numFmtId="0" fontId="34" fillId="0" borderId="0" applyNumberFormat="0" applyFont="0" applyFill="0" applyBorder="0" applyAlignment="0" applyProtection="0">
      <alignment horizontal="left" wrapText="1" indent="1"/>
    </xf>
    <xf numFmtId="173" fontId="34" fillId="0" borderId="0" applyNumberFormat="0" applyFont="0" applyFill="0" applyBorder="0" applyAlignment="0" applyProtection="0">
      <alignment horizontal="left" wrapText="1" indent="1"/>
    </xf>
    <xf numFmtId="0" fontId="34" fillId="0" borderId="0" applyNumberFormat="0" applyFont="0" applyFill="0" applyBorder="0" applyAlignment="0" applyProtection="0">
      <alignment horizontal="left" wrapText="1" indent="1"/>
    </xf>
    <xf numFmtId="172" fontId="34" fillId="0" borderId="0" applyNumberFormat="0" applyFont="0" applyFill="0" applyBorder="0" applyAlignment="0" applyProtection="0">
      <alignment horizontal="left" wrapText="1" indent="1"/>
    </xf>
    <xf numFmtId="0" fontId="34" fillId="0" borderId="0" applyNumberFormat="0" applyFont="0" applyFill="0" applyBorder="0" applyAlignment="0" applyProtection="0">
      <alignment horizontal="left" wrapText="1" indent="1"/>
    </xf>
    <xf numFmtId="166" fontId="34" fillId="0" borderId="0" applyNumberFormat="0" applyFont="0" applyFill="0" applyBorder="0" applyAlignment="0" applyProtection="0">
      <alignment horizontal="left" wrapText="1" indent="1"/>
    </xf>
    <xf numFmtId="172" fontId="291" fillId="0" borderId="0" applyNumberFormat="0" applyFont="0" applyFill="0" applyBorder="0" applyAlignment="0" applyProtection="0">
      <alignment horizontal="left" indent="1"/>
    </xf>
    <xf numFmtId="172" fontId="291" fillId="0" borderId="0" applyNumberFormat="0" applyFont="0" applyFill="0" applyBorder="0" applyAlignment="0" applyProtection="0">
      <alignment horizontal="left" indent="1"/>
    </xf>
    <xf numFmtId="173" fontId="291" fillId="0" borderId="0" applyNumberFormat="0" applyFont="0" applyFill="0" applyBorder="0" applyAlignment="0" applyProtection="0">
      <alignment horizontal="left" indent="1"/>
    </xf>
    <xf numFmtId="0" fontId="291" fillId="0" borderId="0" applyNumberFormat="0" applyFont="0" applyFill="0" applyBorder="0" applyAlignment="0" applyProtection="0">
      <alignment horizontal="left" indent="1"/>
    </xf>
    <xf numFmtId="166" fontId="291" fillId="0" borderId="0" applyNumberFormat="0" applyFont="0" applyFill="0" applyBorder="0" applyAlignment="0" applyProtection="0">
      <alignment horizontal="left" indent="1"/>
    </xf>
    <xf numFmtId="0" fontId="291" fillId="0" borderId="0" applyNumberFormat="0" applyFont="0" applyFill="0" applyBorder="0" applyAlignment="0" applyProtection="0">
      <alignment horizontal="left" indent="1"/>
    </xf>
    <xf numFmtId="173" fontId="291" fillId="0" borderId="0" applyNumberFormat="0" applyFont="0" applyFill="0" applyBorder="0" applyAlignment="0" applyProtection="0">
      <alignment horizontal="left" indent="1"/>
    </xf>
    <xf numFmtId="0" fontId="291" fillId="0" borderId="0" applyNumberFormat="0" applyFont="0" applyFill="0" applyBorder="0" applyAlignment="0" applyProtection="0">
      <alignment horizontal="left" indent="1"/>
    </xf>
    <xf numFmtId="172" fontId="291" fillId="0" borderId="0" applyNumberFormat="0" applyFont="0" applyFill="0" applyBorder="0" applyAlignment="0" applyProtection="0">
      <alignment horizontal="left" indent="1"/>
    </xf>
    <xf numFmtId="0" fontId="291" fillId="0" borderId="0" applyNumberFormat="0" applyFont="0" applyFill="0" applyBorder="0" applyAlignment="0" applyProtection="0">
      <alignment horizontal="left" indent="1"/>
    </xf>
    <xf numFmtId="166" fontId="291" fillId="0" borderId="0" applyNumberFormat="0" applyFont="0" applyFill="0" applyBorder="0" applyAlignment="0" applyProtection="0">
      <alignment horizontal="left" indent="1"/>
    </xf>
    <xf numFmtId="172" fontId="34" fillId="0" borderId="0" applyNumberFormat="0" applyFont="0" applyFill="0" applyBorder="0" applyAlignment="0" applyProtection="0">
      <alignment horizontal="left" wrapText="1" indent="2"/>
    </xf>
    <xf numFmtId="172" fontId="34" fillId="0" borderId="0" applyNumberFormat="0" applyFont="0" applyFill="0" applyBorder="0" applyAlignment="0" applyProtection="0">
      <alignment horizontal="left" wrapText="1" indent="2"/>
    </xf>
    <xf numFmtId="173" fontId="34" fillId="0" borderId="0" applyNumberFormat="0" applyFont="0" applyFill="0" applyBorder="0" applyAlignment="0" applyProtection="0">
      <alignment horizontal="left" wrapText="1" indent="2"/>
    </xf>
    <xf numFmtId="0" fontId="34" fillId="0" borderId="0" applyNumberFormat="0" applyFont="0" applyFill="0" applyBorder="0" applyAlignment="0" applyProtection="0">
      <alignment horizontal="left" wrapText="1" indent="2"/>
    </xf>
    <xf numFmtId="166" fontId="34" fillId="0" borderId="0" applyNumberFormat="0" applyFont="0" applyFill="0" applyBorder="0" applyAlignment="0" applyProtection="0">
      <alignment horizontal="left" wrapText="1" indent="2"/>
    </xf>
    <xf numFmtId="0" fontId="34" fillId="0" borderId="0" applyNumberFormat="0" applyFont="0" applyFill="0" applyBorder="0" applyAlignment="0" applyProtection="0">
      <alignment horizontal="left" wrapText="1" indent="2"/>
    </xf>
    <xf numFmtId="173" fontId="34" fillId="0" borderId="0" applyNumberFormat="0" applyFont="0" applyFill="0" applyBorder="0" applyAlignment="0" applyProtection="0">
      <alignment horizontal="left" wrapText="1" indent="2"/>
    </xf>
    <xf numFmtId="0" fontId="34" fillId="0" borderId="0" applyNumberFormat="0" applyFont="0" applyFill="0" applyBorder="0" applyAlignment="0" applyProtection="0">
      <alignment horizontal="left" wrapText="1" indent="2"/>
    </xf>
    <xf numFmtId="172" fontId="34" fillId="0" borderId="0" applyNumberFormat="0" applyFont="0" applyFill="0" applyBorder="0" applyAlignment="0" applyProtection="0">
      <alignment horizontal="left" wrapText="1" indent="2"/>
    </xf>
    <xf numFmtId="0" fontId="34" fillId="0" borderId="0" applyNumberFormat="0" applyFont="0" applyFill="0" applyBorder="0" applyAlignment="0" applyProtection="0">
      <alignment horizontal="left" wrapText="1" indent="2"/>
    </xf>
    <xf numFmtId="166" fontId="34" fillId="0" borderId="0" applyNumberFormat="0" applyFont="0" applyFill="0" applyBorder="0" applyAlignment="0" applyProtection="0">
      <alignment horizontal="left" wrapText="1" indent="2"/>
    </xf>
    <xf numFmtId="265" fontId="34" fillId="0" borderId="0">
      <alignment horizontal="right"/>
    </xf>
    <xf numFmtId="265" fontId="34" fillId="0" borderId="0">
      <alignment horizontal="right"/>
    </xf>
    <xf numFmtId="0" fontId="292" fillId="0" borderId="0" applyProtection="0"/>
    <xf numFmtId="172" fontId="202" fillId="0" borderId="0" applyNumberFormat="0"/>
    <xf numFmtId="172" fontId="202" fillId="0" borderId="0" applyNumberFormat="0"/>
    <xf numFmtId="172" fontId="202" fillId="0" borderId="0" applyNumberFormat="0"/>
    <xf numFmtId="172" fontId="293" fillId="0" borderId="0" applyNumberFormat="0" applyFill="0" applyBorder="0" applyAlignment="0" applyProtection="0"/>
    <xf numFmtId="172" fontId="293" fillId="0" borderId="0" applyNumberFormat="0" applyFill="0" applyBorder="0" applyAlignment="0" applyProtection="0"/>
    <xf numFmtId="173" fontId="293" fillId="0" borderId="0" applyNumberFormat="0" applyFill="0" applyBorder="0" applyAlignment="0" applyProtection="0"/>
    <xf numFmtId="0" fontId="293" fillId="0" borderId="0" applyNumberFormat="0" applyFill="0" applyBorder="0" applyAlignment="0" applyProtection="0"/>
    <xf numFmtId="166" fontId="293" fillId="0" borderId="0" applyNumberFormat="0" applyFill="0" applyBorder="0" applyAlignment="0" applyProtection="0"/>
    <xf numFmtId="0" fontId="293" fillId="0" borderId="0" applyNumberFormat="0" applyFill="0" applyBorder="0" applyAlignment="0" applyProtection="0"/>
    <xf numFmtId="173" fontId="293" fillId="0" borderId="0" applyNumberFormat="0" applyFill="0" applyBorder="0" applyAlignment="0" applyProtection="0"/>
    <xf numFmtId="0" fontId="293" fillId="0" borderId="0" applyNumberFormat="0" applyFill="0" applyBorder="0" applyAlignment="0" applyProtection="0"/>
    <xf numFmtId="172" fontId="293" fillId="0" borderId="0" applyNumberFormat="0" applyFill="0" applyBorder="0" applyAlignment="0" applyProtection="0"/>
    <xf numFmtId="0" fontId="293" fillId="0" borderId="0" applyNumberFormat="0" applyFill="0" applyBorder="0" applyAlignment="0" applyProtection="0"/>
    <xf numFmtId="166" fontId="293" fillId="0" borderId="0" applyNumberFormat="0" applyFill="0" applyBorder="0" applyAlignment="0" applyProtection="0"/>
    <xf numFmtId="172" fontId="294" fillId="0" borderId="0" applyNumberFormat="0" applyFill="0" applyBorder="0" applyAlignment="0" applyProtection="0"/>
    <xf numFmtId="172" fontId="294" fillId="0" borderId="0" applyNumberFormat="0" applyFill="0" applyBorder="0" applyAlignment="0" applyProtection="0"/>
    <xf numFmtId="173" fontId="294" fillId="0" borderId="0" applyNumberFormat="0" applyFill="0" applyBorder="0" applyAlignment="0" applyProtection="0"/>
    <xf numFmtId="0" fontId="294" fillId="0" borderId="0" applyNumberFormat="0" applyFill="0" applyBorder="0" applyAlignment="0" applyProtection="0"/>
    <xf numFmtId="166" fontId="294" fillId="0" borderId="0" applyNumberFormat="0" applyFill="0" applyBorder="0" applyAlignment="0" applyProtection="0"/>
    <xf numFmtId="0" fontId="294" fillId="0" borderId="0" applyNumberFormat="0" applyFill="0" applyBorder="0" applyAlignment="0" applyProtection="0"/>
    <xf numFmtId="173" fontId="294" fillId="0" borderId="0" applyNumberFormat="0" applyFill="0" applyBorder="0" applyAlignment="0" applyProtection="0"/>
    <xf numFmtId="0" fontId="294" fillId="0" borderId="0" applyNumberFormat="0" applyFill="0" applyBorder="0" applyAlignment="0" applyProtection="0"/>
    <xf numFmtId="172" fontId="294" fillId="0" borderId="0" applyNumberFormat="0" applyFill="0" applyBorder="0" applyAlignment="0" applyProtection="0"/>
    <xf numFmtId="0" fontId="294" fillId="0" borderId="0" applyNumberFormat="0" applyFill="0" applyBorder="0" applyAlignment="0" applyProtection="0"/>
    <xf numFmtId="166" fontId="294" fillId="0" borderId="0" applyNumberFormat="0" applyFill="0" applyBorder="0" applyAlignment="0" applyProtection="0"/>
    <xf numFmtId="168" fontId="206" fillId="0" borderId="0">
      <alignment horizontal="right"/>
    </xf>
    <xf numFmtId="172" fontId="295" fillId="3" borderId="0" applyNumberFormat="0" applyBorder="0" applyAlignment="0" applyProtection="0"/>
    <xf numFmtId="173" fontId="295" fillId="3" borderId="0" applyNumberFormat="0" applyBorder="0" applyAlignment="0" applyProtection="0"/>
    <xf numFmtId="0" fontId="296" fillId="0" borderId="0"/>
    <xf numFmtId="43" fontId="21" fillId="0" borderId="0" applyFont="0" applyFill="0" applyBorder="0" applyAlignment="0" applyProtection="0"/>
    <xf numFmtId="0" fontId="91" fillId="77" borderId="0" applyFont="0" applyBorder="0" applyAlignment="0" applyProtection="0"/>
    <xf numFmtId="0" fontId="91" fillId="77" borderId="0" applyFont="0" applyBorder="0" applyAlignment="0" applyProtection="0"/>
    <xf numFmtId="0" fontId="91" fillId="77" borderId="0" applyFont="0" applyBorder="0" applyAlignment="0" applyProtection="0"/>
    <xf numFmtId="173" fontId="91" fillId="77" borderId="0" applyFont="0" applyBorder="0" applyAlignment="0" applyProtection="0"/>
    <xf numFmtId="0" fontId="91" fillId="77" borderId="0" applyFont="0" applyBorder="0" applyAlignment="0" applyProtection="0"/>
    <xf numFmtId="0" fontId="91" fillId="77" borderId="0" applyFont="0" applyBorder="0" applyAlignment="0" applyProtection="0"/>
    <xf numFmtId="0" fontId="91" fillId="77" borderId="0" applyFont="0" applyBorder="0" applyAlignment="0" applyProtection="0"/>
    <xf numFmtId="173" fontId="91" fillId="77" borderId="0" applyFont="0" applyBorder="0" applyAlignment="0" applyProtection="0"/>
    <xf numFmtId="0" fontId="91" fillId="77" borderId="0" applyFont="0" applyBorder="0" applyAlignment="0" applyProtection="0"/>
    <xf numFmtId="0" fontId="91" fillId="77" borderId="0" applyFont="0" applyBorder="0" applyAlignment="0" applyProtection="0"/>
    <xf numFmtId="219" fontId="91" fillId="77" borderId="0" applyFont="0" applyBorder="0" applyAlignment="0" applyProtection="0"/>
    <xf numFmtId="0" fontId="91" fillId="77" borderId="0" applyFont="0" applyBorder="0" applyAlignment="0" applyProtection="0"/>
    <xf numFmtId="173" fontId="91" fillId="77" borderId="0" applyFont="0" applyBorder="0" applyAlignment="0" applyProtection="0"/>
    <xf numFmtId="0" fontId="91" fillId="77" borderId="0" applyFont="0" applyBorder="0" applyAlignment="0" applyProtection="0"/>
    <xf numFmtId="0" fontId="91" fillId="77" borderId="0" applyFont="0" applyBorder="0" applyAlignment="0" applyProtection="0"/>
    <xf numFmtId="0" fontId="91" fillId="77" borderId="0" applyFont="0" applyBorder="0" applyAlignment="0" applyProtection="0"/>
    <xf numFmtId="173" fontId="91" fillId="77" borderId="0" applyFont="0" applyBorder="0" applyAlignment="0" applyProtection="0"/>
    <xf numFmtId="0" fontId="91" fillId="77" borderId="0" applyFont="0" applyBorder="0" applyAlignment="0" applyProtection="0"/>
    <xf numFmtId="0" fontId="91" fillId="77" borderId="0" applyFont="0" applyBorder="0" applyAlignment="0" applyProtection="0"/>
    <xf numFmtId="173" fontId="91" fillId="77" borderId="0" applyFont="0" applyBorder="0" applyAlignment="0" applyProtection="0"/>
    <xf numFmtId="0" fontId="91" fillId="77" borderId="0" applyFont="0" applyBorder="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172" fontId="66" fillId="22" borderId="139" applyNumberFormat="0" applyAlignment="0" applyProtection="0"/>
    <xf numFmtId="166"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172" fontId="66" fillId="22" borderId="139" applyNumberFormat="0" applyAlignment="0" applyProtection="0"/>
    <xf numFmtId="166"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66"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172" fontId="66" fillId="22" borderId="139" applyNumberFormat="0" applyAlignment="0" applyProtection="0"/>
    <xf numFmtId="166"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66" fontId="66" fillId="22" borderId="139" applyNumberFormat="0" applyAlignment="0" applyProtection="0"/>
    <xf numFmtId="172" fontId="66" fillId="22" borderId="139" applyNumberFormat="0" applyAlignment="0" applyProtection="0"/>
    <xf numFmtId="166"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66" fontId="66" fillId="22" borderId="139" applyNumberFormat="0" applyAlignment="0" applyProtection="0"/>
    <xf numFmtId="172" fontId="66" fillId="22" borderId="139" applyNumberFormat="0" applyAlignment="0" applyProtection="0"/>
    <xf numFmtId="166" fontId="66" fillId="22"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0" fontId="66" fillId="7" borderId="139" applyNumberFormat="0" applyAlignment="0" applyProtection="0"/>
    <xf numFmtId="166" fontId="66" fillId="22" borderId="139" applyNumberFormat="0" applyAlignment="0" applyProtection="0"/>
    <xf numFmtId="0" fontId="66" fillId="7" borderId="139" applyNumberFormat="0" applyAlignment="0" applyProtection="0"/>
    <xf numFmtId="172"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66"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66"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66" fontId="66" fillId="22" borderId="139" applyNumberFormat="0" applyAlignment="0" applyProtection="0"/>
    <xf numFmtId="166"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3"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172"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0" fontId="66" fillId="22" borderId="139" applyNumberFormat="0" applyAlignment="0" applyProtection="0"/>
    <xf numFmtId="172" fontId="127" fillId="21" borderId="2" applyNumberFormat="0" applyAlignment="0" applyProtection="0"/>
    <xf numFmtId="173" fontId="127" fillId="21" borderId="2" applyNumberFormat="0" applyAlignment="0" applyProtection="0"/>
    <xf numFmtId="0" fontId="127" fillId="21" borderId="2" applyNumberFormat="0" applyAlignment="0" applyProtection="0"/>
    <xf numFmtId="166" fontId="127" fillId="21" borderId="2" applyNumberFormat="0" applyAlignment="0" applyProtection="0"/>
    <xf numFmtId="0" fontId="127" fillId="21" borderId="2" applyNumberFormat="0" applyAlignment="0" applyProtection="0"/>
    <xf numFmtId="0" fontId="127" fillId="21" borderId="2" applyNumberFormat="0" applyAlignment="0" applyProtection="0"/>
    <xf numFmtId="173" fontId="127" fillId="21" borderId="2" applyNumberFormat="0" applyAlignment="0" applyProtection="0"/>
    <xf numFmtId="172" fontId="127" fillId="21" borderId="2" applyNumberFormat="0" applyAlignment="0" applyProtection="0"/>
    <xf numFmtId="166" fontId="127" fillId="21" borderId="2" applyNumberFormat="0" applyAlignment="0" applyProtection="0"/>
    <xf numFmtId="172" fontId="110" fillId="58" borderId="0" applyNumberFormat="0" applyBorder="0" applyAlignment="0" applyProtection="0"/>
    <xf numFmtId="173" fontId="110" fillId="58" borderId="0" applyNumberFormat="0" applyBorder="0" applyAlignment="0" applyProtection="0"/>
    <xf numFmtId="0" fontId="110" fillId="58" borderId="0" applyNumberFormat="0" applyBorder="0" applyAlignment="0" applyProtection="0"/>
    <xf numFmtId="166" fontId="110" fillId="58" borderId="0" applyNumberFormat="0" applyBorder="0" applyAlignment="0" applyProtection="0"/>
    <xf numFmtId="0" fontId="110" fillId="58" borderId="0" applyNumberFormat="0" applyBorder="0" applyAlignment="0" applyProtection="0"/>
    <xf numFmtId="0" fontId="110" fillId="58" borderId="0" applyNumberFormat="0" applyBorder="0" applyAlignment="0" applyProtection="0"/>
    <xf numFmtId="173" fontId="110" fillId="58" borderId="0" applyNumberFormat="0" applyBorder="0" applyAlignment="0" applyProtection="0"/>
    <xf numFmtId="172" fontId="110" fillId="58" borderId="0" applyNumberFormat="0" applyBorder="0" applyAlignment="0" applyProtection="0"/>
    <xf numFmtId="0" fontId="110" fillId="16" borderId="0" applyNumberFormat="0" applyBorder="0" applyAlignment="0" applyProtection="0"/>
    <xf numFmtId="166" fontId="110" fillId="58" borderId="0" applyNumberFormat="0" applyBorder="0" applyAlignment="0" applyProtection="0"/>
    <xf numFmtId="172" fontId="110" fillId="19" borderId="0" applyNumberFormat="0" applyBorder="0" applyAlignment="0" applyProtection="0"/>
    <xf numFmtId="173" fontId="110" fillId="19" borderId="0" applyNumberFormat="0" applyBorder="0" applyAlignment="0" applyProtection="0"/>
    <xf numFmtId="0" fontId="110" fillId="19" borderId="0" applyNumberFormat="0" applyBorder="0" applyAlignment="0" applyProtection="0"/>
    <xf numFmtId="166"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173" fontId="110" fillId="19" borderId="0" applyNumberFormat="0" applyBorder="0" applyAlignment="0" applyProtection="0"/>
    <xf numFmtId="172" fontId="110" fillId="19" borderId="0" applyNumberFormat="0" applyBorder="0" applyAlignment="0" applyProtection="0"/>
    <xf numFmtId="0" fontId="110" fillId="17" borderId="0" applyNumberFormat="0" applyBorder="0" applyAlignment="0" applyProtection="0"/>
    <xf numFmtId="166" fontId="110" fillId="19" borderId="0" applyNumberFormat="0" applyBorder="0" applyAlignment="0" applyProtection="0"/>
    <xf numFmtId="172" fontId="110" fillId="11" borderId="0" applyNumberFormat="0" applyBorder="0" applyAlignment="0" applyProtection="0"/>
    <xf numFmtId="173" fontId="110" fillId="11" borderId="0" applyNumberFormat="0" applyBorder="0" applyAlignment="0" applyProtection="0"/>
    <xf numFmtId="0" fontId="110" fillId="11" borderId="0" applyNumberFormat="0" applyBorder="0" applyAlignment="0" applyProtection="0"/>
    <xf numFmtId="166" fontId="110" fillId="11" borderId="0" applyNumberFormat="0" applyBorder="0" applyAlignment="0" applyProtection="0"/>
    <xf numFmtId="0" fontId="110" fillId="11" borderId="0" applyNumberFormat="0" applyBorder="0" applyAlignment="0" applyProtection="0"/>
    <xf numFmtId="0" fontId="110" fillId="11" borderId="0" applyNumberFormat="0" applyBorder="0" applyAlignment="0" applyProtection="0"/>
    <xf numFmtId="173" fontId="110" fillId="11" borderId="0" applyNumberFormat="0" applyBorder="0" applyAlignment="0" applyProtection="0"/>
    <xf numFmtId="172" fontId="110" fillId="11" borderId="0" applyNumberFormat="0" applyBorder="0" applyAlignment="0" applyProtection="0"/>
    <xf numFmtId="0" fontId="110" fillId="18" borderId="0" applyNumberFormat="0" applyBorder="0" applyAlignment="0" applyProtection="0"/>
    <xf numFmtId="166" fontId="110" fillId="11" borderId="0" applyNumberFormat="0" applyBorder="0" applyAlignment="0" applyProtection="0"/>
    <xf numFmtId="172" fontId="110" fillId="65" borderId="0" applyNumberFormat="0" applyBorder="0" applyAlignment="0" applyProtection="0"/>
    <xf numFmtId="173" fontId="110" fillId="65" borderId="0" applyNumberFormat="0" applyBorder="0" applyAlignment="0" applyProtection="0"/>
    <xf numFmtId="0" fontId="110" fillId="65" borderId="0" applyNumberFormat="0" applyBorder="0" applyAlignment="0" applyProtection="0"/>
    <xf numFmtId="166" fontId="110" fillId="65" borderId="0" applyNumberFormat="0" applyBorder="0" applyAlignment="0" applyProtection="0"/>
    <xf numFmtId="0" fontId="110" fillId="65" borderId="0" applyNumberFormat="0" applyBorder="0" applyAlignment="0" applyProtection="0"/>
    <xf numFmtId="0" fontId="110" fillId="65" borderId="0" applyNumberFormat="0" applyBorder="0" applyAlignment="0" applyProtection="0"/>
    <xf numFmtId="173" fontId="110" fillId="65" borderId="0" applyNumberFormat="0" applyBorder="0" applyAlignment="0" applyProtection="0"/>
    <xf numFmtId="172" fontId="110" fillId="65" borderId="0" applyNumberFormat="0" applyBorder="0" applyAlignment="0" applyProtection="0"/>
    <xf numFmtId="0" fontId="110" fillId="13" borderId="0" applyNumberFormat="0" applyBorder="0" applyAlignment="0" applyProtection="0"/>
    <xf numFmtId="166" fontId="110" fillId="65" borderId="0" applyNumberFormat="0" applyBorder="0" applyAlignment="0" applyProtection="0"/>
    <xf numFmtId="172" fontId="110" fillId="14" borderId="0" applyNumberFormat="0" applyBorder="0" applyAlignment="0" applyProtection="0"/>
    <xf numFmtId="173" fontId="110" fillId="14" borderId="0" applyNumberFormat="0" applyBorder="0" applyAlignment="0" applyProtection="0"/>
    <xf numFmtId="0" fontId="110" fillId="14" borderId="0" applyNumberFormat="0" applyBorder="0" applyAlignment="0" applyProtection="0"/>
    <xf numFmtId="166"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173" fontId="110" fillId="14" borderId="0" applyNumberFormat="0" applyBorder="0" applyAlignment="0" applyProtection="0"/>
    <xf numFmtId="172" fontId="110" fillId="14" borderId="0" applyNumberFormat="0" applyBorder="0" applyAlignment="0" applyProtection="0"/>
    <xf numFmtId="166" fontId="110" fillId="14" borderId="0" applyNumberFormat="0" applyBorder="0" applyAlignment="0" applyProtection="0"/>
    <xf numFmtId="172" fontId="110" fillId="17" borderId="0" applyNumberFormat="0" applyBorder="0" applyAlignment="0" applyProtection="0"/>
    <xf numFmtId="173" fontId="110" fillId="17" borderId="0" applyNumberFormat="0" applyBorder="0" applyAlignment="0" applyProtection="0"/>
    <xf numFmtId="0" fontId="110" fillId="17" borderId="0" applyNumberFormat="0" applyBorder="0" applyAlignment="0" applyProtection="0"/>
    <xf numFmtId="166"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173" fontId="110" fillId="17" borderId="0" applyNumberFormat="0" applyBorder="0" applyAlignment="0" applyProtection="0"/>
    <xf numFmtId="172" fontId="110" fillId="17" borderId="0" applyNumberFormat="0" applyBorder="0" applyAlignment="0" applyProtection="0"/>
    <xf numFmtId="0" fontId="110" fillId="19" borderId="0" applyNumberFormat="0" applyBorder="0" applyAlignment="0" applyProtection="0"/>
    <xf numFmtId="166" fontId="110" fillId="17" borderId="0" applyNumberFormat="0" applyBorder="0" applyAlignment="0" applyProtection="0"/>
    <xf numFmtId="172"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66"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20"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66"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66"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66"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3"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73"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66" fontId="237" fillId="54" borderId="143" applyNumberFormat="0" applyAlignment="0" applyProtection="0"/>
    <xf numFmtId="172" fontId="237" fillId="54" borderId="143" applyNumberFormat="0" applyAlignment="0" applyProtection="0"/>
    <xf numFmtId="166"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0" fontId="237" fillId="54" borderId="143" applyNumberFormat="0" applyAlignment="0" applyProtection="0"/>
    <xf numFmtId="166" fontId="237" fillId="54" borderId="143" applyNumberFormat="0" applyAlignment="0" applyProtection="0"/>
    <xf numFmtId="0" fontId="237" fillId="54" borderId="143" applyNumberFormat="0" applyAlignment="0" applyProtection="0"/>
    <xf numFmtId="172" fontId="154" fillId="0" borderId="0" applyNumberFormat="0" applyFill="0" applyBorder="0" applyAlignment="0" applyProtection="0"/>
    <xf numFmtId="173" fontId="154" fillId="0" borderId="0" applyNumberFormat="0" applyFill="0" applyBorder="0" applyAlignment="0" applyProtection="0"/>
    <xf numFmtId="0" fontId="154" fillId="0" borderId="0" applyNumberFormat="0" applyFill="0" applyBorder="0" applyAlignment="0" applyProtection="0"/>
    <xf numFmtId="166"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173" fontId="154" fillId="0" borderId="0" applyNumberFormat="0" applyFill="0" applyBorder="0" applyAlignment="0" applyProtection="0"/>
    <xf numFmtId="172" fontId="154" fillId="0" borderId="0" applyNumberFormat="0" applyFill="0" applyBorder="0" applyAlignment="0" applyProtection="0"/>
    <xf numFmtId="166" fontId="154" fillId="0" borderId="0" applyNumberFormat="0" applyFill="0" applyBorder="0" applyAlignment="0" applyProtection="0"/>
    <xf numFmtId="172" fontId="170" fillId="0" borderId="145" applyNumberFormat="0" applyFill="0" applyAlignment="0" applyProtection="0"/>
    <xf numFmtId="173" fontId="170" fillId="0" borderId="145" applyNumberFormat="0" applyFill="0" applyAlignment="0" applyProtection="0"/>
    <xf numFmtId="0" fontId="170" fillId="0" borderId="145" applyNumberFormat="0" applyFill="0" applyAlignment="0" applyProtection="0"/>
    <xf numFmtId="166" fontId="170" fillId="0" borderId="145" applyNumberFormat="0" applyFill="0" applyAlignment="0" applyProtection="0"/>
    <xf numFmtId="0" fontId="170" fillId="0" borderId="145" applyNumberFormat="0" applyFill="0" applyAlignment="0" applyProtection="0"/>
    <xf numFmtId="0" fontId="170" fillId="0" borderId="145" applyNumberFormat="0" applyFill="0" applyAlignment="0" applyProtection="0"/>
    <xf numFmtId="173" fontId="170" fillId="0" borderId="145" applyNumberFormat="0" applyFill="0" applyAlignment="0" applyProtection="0"/>
    <xf numFmtId="172" fontId="170" fillId="0" borderId="145" applyNumberFormat="0" applyFill="0" applyAlignment="0" applyProtection="0"/>
    <xf numFmtId="0" fontId="169" fillId="0" borderId="3" applyNumberFormat="0" applyFill="0" applyAlignment="0" applyProtection="0"/>
    <xf numFmtId="166" fontId="170" fillId="0" borderId="145" applyNumberFormat="0" applyFill="0" applyAlignment="0" applyProtection="0"/>
    <xf numFmtId="172" fontId="172" fillId="0" borderId="147" applyNumberFormat="0" applyFill="0" applyAlignment="0" applyProtection="0"/>
    <xf numFmtId="173" fontId="172" fillId="0" borderId="147" applyNumberFormat="0" applyFill="0" applyAlignment="0" applyProtection="0"/>
    <xf numFmtId="0" fontId="172" fillId="0" borderId="147" applyNumberFormat="0" applyFill="0" applyAlignment="0" applyProtection="0"/>
    <xf numFmtId="166" fontId="172" fillId="0" borderId="147" applyNumberFormat="0" applyFill="0" applyAlignment="0" applyProtection="0"/>
    <xf numFmtId="0" fontId="172" fillId="0" borderId="147" applyNumberFormat="0" applyFill="0" applyAlignment="0" applyProtection="0"/>
    <xf numFmtId="0" fontId="172" fillId="0" borderId="147" applyNumberFormat="0" applyFill="0" applyAlignment="0" applyProtection="0"/>
    <xf numFmtId="173" fontId="172" fillId="0" borderId="147" applyNumberFormat="0" applyFill="0" applyAlignment="0" applyProtection="0"/>
    <xf numFmtId="172" fontId="172" fillId="0" borderId="147" applyNumberFormat="0" applyFill="0" applyAlignment="0" applyProtection="0"/>
    <xf numFmtId="0" fontId="171" fillId="0" borderId="4" applyNumberFormat="0" applyFill="0" applyAlignment="0" applyProtection="0"/>
    <xf numFmtId="166" fontId="172" fillId="0" borderId="147" applyNumberFormat="0" applyFill="0" applyAlignment="0" applyProtection="0"/>
    <xf numFmtId="172" fontId="174" fillId="0" borderId="149" applyNumberFormat="0" applyFill="0" applyAlignment="0" applyProtection="0"/>
    <xf numFmtId="173" fontId="174" fillId="0" borderId="149" applyNumberFormat="0" applyFill="0" applyAlignment="0" applyProtection="0"/>
    <xf numFmtId="0" fontId="174" fillId="0" borderId="149" applyNumberFormat="0" applyFill="0" applyAlignment="0" applyProtection="0"/>
    <xf numFmtId="166" fontId="174" fillId="0" borderId="149" applyNumberFormat="0" applyFill="0" applyAlignment="0" applyProtection="0"/>
    <xf numFmtId="0" fontId="174" fillId="0" borderId="149" applyNumberFormat="0" applyFill="0" applyAlignment="0" applyProtection="0"/>
    <xf numFmtId="0" fontId="174" fillId="0" borderId="149" applyNumberFormat="0" applyFill="0" applyAlignment="0" applyProtection="0"/>
    <xf numFmtId="173" fontId="174" fillId="0" borderId="149" applyNumberFormat="0" applyFill="0" applyAlignment="0" applyProtection="0"/>
    <xf numFmtId="172" fontId="174" fillId="0" borderId="149" applyNumberFormat="0" applyFill="0" applyAlignment="0" applyProtection="0"/>
    <xf numFmtId="0" fontId="173" fillId="0" borderId="148" applyNumberFormat="0" applyFill="0" applyAlignment="0" applyProtection="0"/>
    <xf numFmtId="166" fontId="174" fillId="0" borderId="149" applyNumberFormat="0" applyFill="0" applyAlignment="0" applyProtection="0"/>
    <xf numFmtId="172" fontId="174" fillId="0" borderId="0" applyNumberFormat="0" applyFill="0" applyBorder="0" applyAlignment="0" applyProtection="0"/>
    <xf numFmtId="173" fontId="174" fillId="0" borderId="0" applyNumberFormat="0" applyFill="0" applyBorder="0" applyAlignment="0" applyProtection="0"/>
    <xf numFmtId="0" fontId="174" fillId="0" borderId="0" applyNumberFormat="0" applyFill="0" applyBorder="0" applyAlignment="0" applyProtection="0"/>
    <xf numFmtId="166"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173" fontId="174" fillId="0" borderId="0" applyNumberFormat="0" applyFill="0" applyBorder="0" applyAlignment="0" applyProtection="0"/>
    <xf numFmtId="172" fontId="174" fillId="0" borderId="0" applyNumberFormat="0" applyFill="0" applyBorder="0" applyAlignment="0" applyProtection="0"/>
    <xf numFmtId="0" fontId="173" fillId="0" borderId="0" applyNumberFormat="0" applyFill="0" applyBorder="0" applyAlignment="0" applyProtection="0"/>
    <xf numFmtId="166" fontId="174" fillId="0" borderId="0" applyNumberFormat="0" applyFill="0" applyBorder="0" applyAlignment="0" applyProtection="0"/>
    <xf numFmtId="172" fontId="116" fillId="5" borderId="0" applyNumberFormat="0" applyBorder="0" applyAlignment="0" applyProtection="0"/>
    <xf numFmtId="173" fontId="116" fillId="5" borderId="0" applyNumberFormat="0" applyBorder="0" applyAlignment="0" applyProtection="0"/>
    <xf numFmtId="0" fontId="116" fillId="5" borderId="0" applyNumberFormat="0" applyBorder="0" applyAlignment="0" applyProtection="0"/>
    <xf numFmtId="166"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173" fontId="116" fillId="5" borderId="0" applyNumberFormat="0" applyBorder="0" applyAlignment="0" applyProtection="0"/>
    <xf numFmtId="172" fontId="116" fillId="5" borderId="0" applyNumberFormat="0" applyBorder="0" applyAlignment="0" applyProtection="0"/>
    <xf numFmtId="0" fontId="116" fillId="3" borderId="0" applyNumberFormat="0" applyBorder="0" applyAlignment="0" applyProtection="0"/>
    <xf numFmtId="166" fontId="116" fillId="5" borderId="0" applyNumberFormat="0" applyBorder="0" applyAlignment="0" applyProtection="0"/>
    <xf numFmtId="172" fontId="164" fillId="6" borderId="0" applyNumberFormat="0" applyBorder="0" applyAlignment="0" applyProtection="0"/>
    <xf numFmtId="173" fontId="164" fillId="6" borderId="0" applyNumberFormat="0" applyBorder="0" applyAlignment="0" applyProtection="0"/>
    <xf numFmtId="0" fontId="164" fillId="6" borderId="0" applyNumberFormat="0" applyBorder="0" applyAlignment="0" applyProtection="0"/>
    <xf numFmtId="166" fontId="164" fillId="6" borderId="0" applyNumberFormat="0" applyBorder="0" applyAlignment="0" applyProtection="0"/>
    <xf numFmtId="0" fontId="164" fillId="6" borderId="0" applyNumberFormat="0" applyBorder="0" applyAlignment="0" applyProtection="0"/>
    <xf numFmtId="0" fontId="164" fillId="6" borderId="0" applyNumberFormat="0" applyBorder="0" applyAlignment="0" applyProtection="0"/>
    <xf numFmtId="173" fontId="164" fillId="6" borderId="0" applyNumberFormat="0" applyBorder="0" applyAlignment="0" applyProtection="0"/>
    <xf numFmtId="172" fontId="164" fillId="6" borderId="0" applyNumberFormat="0" applyBorder="0" applyAlignment="0" applyProtection="0"/>
    <xf numFmtId="0" fontId="164" fillId="4" borderId="0" applyNumberFormat="0" applyBorder="0" applyAlignment="0" applyProtection="0"/>
    <xf numFmtId="166" fontId="164" fillId="6" borderId="0" applyNumberFormat="0" applyBorder="0" applyAlignment="0" applyProtection="0"/>
    <xf numFmtId="0" fontId="8" fillId="0" borderId="0"/>
    <xf numFmtId="0" fontId="8" fillId="0" borderId="0"/>
    <xf numFmtId="0" fontId="19" fillId="0" borderId="0"/>
    <xf numFmtId="0" fontId="19" fillId="0" borderId="0"/>
    <xf numFmtId="0" fontId="8" fillId="0" borderId="0"/>
    <xf numFmtId="0" fontId="8" fillId="0" borderId="0"/>
    <xf numFmtId="0" fontId="8"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218" fillId="0" borderId="0"/>
    <xf numFmtId="0" fontId="91" fillId="0" borderId="0">
      <alignment vertical="center"/>
    </xf>
    <xf numFmtId="0" fontId="103" fillId="0" borderId="0"/>
    <xf numFmtId="0" fontId="29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1" fillId="0" borderId="0">
      <alignment vertical="center"/>
    </xf>
    <xf numFmtId="0" fontId="79" fillId="0" borderId="0"/>
    <xf numFmtId="0" fontId="21" fillId="0" borderId="0"/>
    <xf numFmtId="0" fontId="21" fillId="0" borderId="0"/>
    <xf numFmtId="173" fontId="8" fillId="0" borderId="0"/>
    <xf numFmtId="0" fontId="8" fillId="0" borderId="0"/>
    <xf numFmtId="0" fontId="8" fillId="0" borderId="0"/>
    <xf numFmtId="172" fontId="8" fillId="0" borderId="0"/>
    <xf numFmtId="0" fontId="16" fillId="0" borderId="0"/>
    <xf numFmtId="0" fontId="9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xf numFmtId="0" fontId="17" fillId="0" borderId="0"/>
    <xf numFmtId="0" fontId="17" fillId="0" borderId="0"/>
    <xf numFmtId="0" fontId="91" fillId="0" borderId="0">
      <alignment vertical="center"/>
    </xf>
    <xf numFmtId="0" fontId="91" fillId="0" borderId="0">
      <alignment vertical="center"/>
    </xf>
    <xf numFmtId="0" fontId="16" fillId="0" borderId="0"/>
    <xf numFmtId="0" fontId="16" fillId="0" borderId="0"/>
    <xf numFmtId="0" fontId="16" fillId="0" borderId="0"/>
    <xf numFmtId="0" fontId="16" fillId="0" borderId="0"/>
    <xf numFmtId="0" fontId="16" fillId="0" borderId="0"/>
    <xf numFmtId="0" fontId="19" fillId="0" borderId="0"/>
    <xf numFmtId="0" fontId="8" fillId="0" borderId="0"/>
    <xf numFmtId="0" fontId="8" fillId="0" borderId="0"/>
    <xf numFmtId="0" fontId="19" fillId="0" borderId="0"/>
    <xf numFmtId="0" fontId="8" fillId="0" borderId="0"/>
    <xf numFmtId="0" fontId="8" fillId="0" borderId="0"/>
    <xf numFmtId="0" fontId="19" fillId="0" borderId="0"/>
    <xf numFmtId="0" fontId="19" fillId="0" borderId="0"/>
    <xf numFmtId="0" fontId="8" fillId="0" borderId="0"/>
    <xf numFmtId="0" fontId="17" fillId="0" borderId="0"/>
    <xf numFmtId="0" fontId="8" fillId="0" borderId="0"/>
    <xf numFmtId="0" fontId="103" fillId="0" borderId="0"/>
    <xf numFmtId="0" fontId="298" fillId="0" borderId="0"/>
    <xf numFmtId="0" fontId="8" fillId="0" borderId="0"/>
    <xf numFmtId="0" fontId="8" fillId="0" borderId="0"/>
    <xf numFmtId="0" fontId="299" fillId="0" borderId="0"/>
    <xf numFmtId="0" fontId="8" fillId="0" borderId="0"/>
    <xf numFmtId="0" fontId="8" fillId="0" borderId="0"/>
    <xf numFmtId="0" fontId="8" fillId="0" borderId="0"/>
    <xf numFmtId="0" fontId="8" fillId="0" borderId="0"/>
    <xf numFmtId="0" fontId="59"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7" fillId="0" borderId="0"/>
    <xf numFmtId="172" fontId="300" fillId="0" borderId="0"/>
    <xf numFmtId="0" fontId="300" fillId="0" borderId="0"/>
    <xf numFmtId="0" fontId="84" fillId="0" borderId="0"/>
    <xf numFmtId="0" fontId="16" fillId="0" borderId="0"/>
    <xf numFmtId="0" fontId="84" fillId="0" borderId="0"/>
    <xf numFmtId="0" fontId="16"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xf numFmtId="0" fontId="17" fillId="0" borderId="0"/>
    <xf numFmtId="0" fontId="91" fillId="0" borderId="0"/>
    <xf numFmtId="0" fontId="16" fillId="0" borderId="0"/>
    <xf numFmtId="0" fontId="17" fillId="0" borderId="0"/>
    <xf numFmtId="0" fontId="17" fillId="0" borderId="0"/>
    <xf numFmtId="0" fontId="91" fillId="0" borderId="0"/>
    <xf numFmtId="0" fontId="255" fillId="0" borderId="0"/>
    <xf numFmtId="0" fontId="16" fillId="0" borderId="0"/>
    <xf numFmtId="0" fontId="8" fillId="0" borderId="0"/>
    <xf numFmtId="0" fontId="17" fillId="0" borderId="0"/>
    <xf numFmtId="169" fontId="101" fillId="0" borderId="0"/>
    <xf numFmtId="169" fontId="101" fillId="0" borderId="0"/>
    <xf numFmtId="169" fontId="101" fillId="0" borderId="0"/>
    <xf numFmtId="0" fontId="21" fillId="0" borderId="0"/>
    <xf numFmtId="0" fontId="21" fillId="0" borderId="0"/>
    <xf numFmtId="0" fontId="21" fillId="0" borderId="0"/>
    <xf numFmtId="0" fontId="21" fillId="0" borderId="0"/>
    <xf numFmtId="0" fontId="91" fillId="0" borderId="0"/>
    <xf numFmtId="0" fontId="17" fillId="0" borderId="0"/>
    <xf numFmtId="172" fontId="91" fillId="0" borderId="0"/>
    <xf numFmtId="172" fontId="9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91" fillId="0" borderId="0">
      <alignment vertical="center"/>
    </xf>
    <xf numFmtId="0" fontId="19" fillId="0" borderId="0"/>
    <xf numFmtId="266" fontId="101" fillId="0" borderId="0"/>
    <xf numFmtId="169" fontId="101" fillId="0" borderId="0"/>
    <xf numFmtId="266" fontId="101" fillId="0" borderId="0"/>
    <xf numFmtId="171" fontId="101" fillId="0" borderId="0"/>
    <xf numFmtId="0" fontId="8"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6" fillId="0" borderId="0" applyFont="0" applyFill="0" applyBorder="0" applyAlignment="0" applyProtection="0"/>
    <xf numFmtId="164" fontId="1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4" fillId="0" borderId="0" applyFont="0" applyFill="0" applyBorder="0" applyAlignment="0" applyProtection="0"/>
    <xf numFmtId="202" fontId="21" fillId="0" borderId="0" applyFont="0" applyFill="0" applyBorder="0" applyAlignment="0" applyProtection="0"/>
    <xf numFmtId="164" fontId="8" fillId="0" borderId="0" applyFont="0" applyFill="0" applyBorder="0" applyAlignment="0" applyProtection="0"/>
    <xf numFmtId="164" fontId="17"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0" borderId="0" applyFont="0" applyFill="0" applyBorder="0" applyAlignment="0" applyProtection="0"/>
    <xf numFmtId="172" fontId="212" fillId="22" borderId="0" applyNumberFormat="0" applyBorder="0" applyAlignment="0" applyProtection="0"/>
    <xf numFmtId="173" fontId="212" fillId="22" borderId="0" applyNumberFormat="0" applyBorder="0" applyAlignment="0" applyProtection="0"/>
    <xf numFmtId="0" fontId="212" fillId="22" borderId="0" applyNumberFormat="0" applyBorder="0" applyAlignment="0" applyProtection="0"/>
    <xf numFmtId="166" fontId="212" fillId="22" borderId="0" applyNumberFormat="0" applyBorder="0" applyAlignment="0" applyProtection="0"/>
    <xf numFmtId="0" fontId="212" fillId="22" borderId="0" applyNumberFormat="0" applyBorder="0" applyAlignment="0" applyProtection="0"/>
    <xf numFmtId="0" fontId="212" fillId="22" borderId="0" applyNumberFormat="0" applyBorder="0" applyAlignment="0" applyProtection="0"/>
    <xf numFmtId="173" fontId="212" fillId="22" borderId="0" applyNumberFormat="0" applyBorder="0" applyAlignment="0" applyProtection="0"/>
    <xf numFmtId="172" fontId="212" fillId="22" borderId="0" applyNumberFormat="0" applyBorder="0" applyAlignment="0" applyProtection="0"/>
    <xf numFmtId="0" fontId="211" fillId="22" borderId="0" applyNumberFormat="0" applyBorder="0" applyAlignment="0" applyProtection="0"/>
    <xf numFmtId="166" fontId="212" fillId="22" borderId="0" applyNumberFormat="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98" fillId="0" borderId="0" applyFont="0" applyFill="0" applyBorder="0" applyAlignment="0" applyProtection="0"/>
    <xf numFmtId="9" fontId="8" fillId="0" borderId="0" applyFont="0" applyFill="0" applyBorder="0" applyAlignment="0" applyProtection="0"/>
    <xf numFmtId="9" fontId="301" fillId="0" borderId="0" applyFont="0" applyFill="0" applyBorder="0" applyAlignment="0" applyProtection="0"/>
    <xf numFmtId="9" fontId="8" fillId="0" borderId="0" applyFont="0" applyFill="0" applyBorder="0" applyAlignment="0" applyProtection="0"/>
    <xf numFmtId="9" fontId="91" fillId="0" borderId="0" applyFill="0" applyBorder="0" applyAlignment="0" applyProtection="0"/>
    <xf numFmtId="9" fontId="91" fillId="0" borderId="0" applyFill="0" applyBorder="0" applyAlignment="0" applyProtection="0"/>
    <xf numFmtId="9" fontId="8" fillId="0" borderId="0" applyFont="0" applyFill="0" applyBorder="0" applyAlignment="0" applyProtection="0"/>
    <xf numFmtId="9" fontId="103"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0" fontId="96" fillId="0" borderId="0" applyNumberFormat="0" applyFill="0" applyBorder="0" applyAlignment="0" applyProtection="0"/>
    <xf numFmtId="166"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66" fontId="96" fillId="0" borderId="0" applyNumberFormat="0" applyFill="0" applyBorder="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66" fontId="101" fillId="23" borderId="153" applyNumberFormat="0" applyFont="0" applyAlignment="0" applyProtection="0"/>
    <xf numFmtId="166" fontId="101" fillId="23" borderId="153" applyNumberFormat="0" applyFont="0" applyAlignment="0" applyProtection="0"/>
    <xf numFmtId="166" fontId="10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66"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66" fontId="81" fillId="23" borderId="153" applyNumberFormat="0" applyFont="0" applyAlignment="0" applyProtection="0"/>
    <xf numFmtId="166" fontId="81" fillId="23" borderId="153" applyNumberFormat="0" applyFont="0" applyAlignment="0" applyProtection="0"/>
    <xf numFmtId="166" fontId="101" fillId="23" borderId="153" applyNumberFormat="0" applyFont="0" applyAlignment="0" applyProtection="0"/>
    <xf numFmtId="166" fontId="81" fillId="23" borderId="153" applyNumberFormat="0" applyFont="0" applyAlignment="0" applyProtection="0"/>
    <xf numFmtId="166" fontId="81" fillId="23" borderId="153" applyNumberFormat="0" applyFont="0" applyAlignment="0" applyProtection="0"/>
    <xf numFmtId="166" fontId="81" fillId="23" borderId="153" applyNumberFormat="0" applyFont="0" applyAlignment="0" applyProtection="0"/>
    <xf numFmtId="166" fontId="81" fillId="23" borderId="153" applyNumberFormat="0" applyFont="0" applyAlignment="0" applyProtection="0"/>
    <xf numFmtId="166" fontId="81" fillId="23" borderId="153" applyNumberFormat="0" applyFont="0" applyAlignment="0" applyProtection="0"/>
    <xf numFmtId="166" fontId="81" fillId="23" borderId="153" applyNumberFormat="0" applyFont="0" applyAlignment="0" applyProtection="0"/>
    <xf numFmtId="166" fontId="10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66" fontId="81" fillId="23" borderId="153" applyNumberFormat="0" applyFont="0" applyAlignment="0" applyProtection="0"/>
    <xf numFmtId="166" fontId="10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66" fontId="101" fillId="23" borderId="153" applyNumberFormat="0" applyFont="0" applyAlignment="0" applyProtection="0"/>
    <xf numFmtId="166" fontId="101" fillId="23" borderId="153" applyNumberFormat="0" applyFont="0" applyAlignment="0" applyProtection="0"/>
    <xf numFmtId="166" fontId="10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66"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172" fontId="81" fillId="23" borderId="153" applyNumberFormat="0" applyFont="0" applyAlignment="0" applyProtection="0"/>
    <xf numFmtId="172" fontId="81" fillId="23" borderId="153" applyNumberFormat="0" applyFont="0" applyAlignment="0" applyProtection="0"/>
    <xf numFmtId="172" fontId="101" fillId="23" borderId="153" applyNumberFormat="0" applyFont="0" applyAlignment="0" applyProtection="0"/>
    <xf numFmtId="172" fontId="81" fillId="23" borderId="153" applyNumberFormat="0" applyFont="0" applyAlignment="0" applyProtection="0"/>
    <xf numFmtId="172" fontId="81" fillId="23" borderId="153" applyNumberFormat="0" applyFont="0" applyAlignment="0" applyProtection="0"/>
    <xf numFmtId="172" fontId="81" fillId="23" borderId="153" applyNumberFormat="0" applyFont="0" applyAlignment="0" applyProtection="0"/>
    <xf numFmtId="172" fontId="81" fillId="23" borderId="153" applyNumberFormat="0" applyFont="0" applyAlignment="0" applyProtection="0"/>
    <xf numFmtId="172" fontId="81" fillId="23" borderId="153" applyNumberFormat="0" applyFont="0" applyAlignment="0" applyProtection="0"/>
    <xf numFmtId="172" fontId="8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172" fontId="8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66"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66" fontId="10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66" fontId="101" fillId="23" borderId="153" applyNumberFormat="0" applyFont="0" applyAlignment="0" applyProtection="0"/>
    <xf numFmtId="166"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172" fontId="81" fillId="23" borderId="153" applyNumberFormat="0" applyFont="0" applyAlignment="0" applyProtection="0"/>
    <xf numFmtId="172" fontId="81" fillId="23" borderId="153" applyNumberFormat="0" applyFont="0" applyAlignment="0" applyProtection="0"/>
    <xf numFmtId="172" fontId="101" fillId="23" borderId="153" applyNumberFormat="0" applyFont="0" applyAlignment="0" applyProtection="0"/>
    <xf numFmtId="172" fontId="81" fillId="23" borderId="153" applyNumberFormat="0" applyFont="0" applyAlignment="0" applyProtection="0"/>
    <xf numFmtId="172" fontId="81" fillId="23" borderId="153" applyNumberFormat="0" applyFont="0" applyAlignment="0" applyProtection="0"/>
    <xf numFmtId="172" fontId="81" fillId="23" borderId="153" applyNumberFormat="0" applyFont="0" applyAlignment="0" applyProtection="0"/>
    <xf numFmtId="172" fontId="81" fillId="23" borderId="153" applyNumberFormat="0" applyFont="0" applyAlignment="0" applyProtection="0"/>
    <xf numFmtId="172" fontId="81" fillId="23" borderId="153" applyNumberFormat="0" applyFont="0" applyAlignment="0" applyProtection="0"/>
    <xf numFmtId="172" fontId="8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172" fontId="8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66"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101" fillId="23" borderId="153" applyNumberFormat="0" applyFont="0" applyAlignment="0" applyProtection="0"/>
    <xf numFmtId="0" fontId="101"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0" fontId="16"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66" fontId="81" fillId="23" borderId="153" applyNumberFormat="0" applyFont="0" applyAlignment="0" applyProtection="0"/>
    <xf numFmtId="166" fontId="81" fillId="23" borderId="153" applyNumberFormat="0" applyFont="0" applyAlignment="0" applyProtection="0"/>
    <xf numFmtId="166" fontId="101" fillId="23" borderId="153" applyNumberFormat="0" applyFont="0" applyAlignment="0" applyProtection="0"/>
    <xf numFmtId="166" fontId="81" fillId="23" borderId="153" applyNumberFormat="0" applyFont="0" applyAlignment="0" applyProtection="0"/>
    <xf numFmtId="166" fontId="81" fillId="23" borderId="153" applyNumberFormat="0" applyFont="0" applyAlignment="0" applyProtection="0"/>
    <xf numFmtId="166" fontId="81" fillId="23" borderId="153" applyNumberFormat="0" applyFont="0" applyAlignment="0" applyProtection="0"/>
    <xf numFmtId="166" fontId="81" fillId="23" borderId="153" applyNumberFormat="0" applyFont="0" applyAlignment="0" applyProtection="0"/>
    <xf numFmtId="166" fontId="81" fillId="23" borderId="153" applyNumberFormat="0" applyFont="0" applyAlignment="0" applyProtection="0"/>
    <xf numFmtId="166" fontId="81" fillId="23" borderId="153" applyNumberFormat="0" applyFont="0" applyAlignment="0" applyProtection="0"/>
    <xf numFmtId="166" fontId="10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66" fontId="81" fillId="23" borderId="153" applyNumberFormat="0" applyFont="0" applyAlignment="0" applyProtection="0"/>
    <xf numFmtId="166" fontId="101" fillId="23" borderId="153" applyNumberFormat="0" applyFont="0" applyAlignment="0" applyProtection="0"/>
    <xf numFmtId="172" fontId="101" fillId="23" borderId="153" applyNumberFormat="0" applyFont="0" applyAlignment="0" applyProtection="0"/>
    <xf numFmtId="166"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66" fontId="101" fillId="23" borderId="153" applyNumberFormat="0" applyFont="0" applyAlignment="0" applyProtection="0"/>
    <xf numFmtId="166"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173" fontId="8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3"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10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172" fontId="10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81" fillId="23" borderId="153" applyNumberFormat="0" applyFont="0" applyAlignment="0" applyProtection="0"/>
    <xf numFmtId="0" fontId="102" fillId="0" borderId="0"/>
    <xf numFmtId="172" fontId="96" fillId="0" borderId="152" applyNumberFormat="0" applyFill="0" applyAlignment="0" applyProtection="0"/>
    <xf numFmtId="173" fontId="96" fillId="0" borderId="152" applyNumberFormat="0" applyFill="0" applyAlignment="0" applyProtection="0"/>
    <xf numFmtId="0" fontId="96" fillId="0" borderId="152" applyNumberFormat="0" applyFill="0" applyAlignment="0" applyProtection="0"/>
    <xf numFmtId="166" fontId="96" fillId="0" borderId="152" applyNumberFormat="0" applyFill="0" applyAlignment="0" applyProtection="0"/>
    <xf numFmtId="0" fontId="96" fillId="0" borderId="152" applyNumberFormat="0" applyFill="0" applyAlignment="0" applyProtection="0"/>
    <xf numFmtId="0" fontId="96" fillId="0" borderId="152" applyNumberFormat="0" applyFill="0" applyAlignment="0" applyProtection="0"/>
    <xf numFmtId="173" fontId="96" fillId="0" borderId="152" applyNumberFormat="0" applyFill="0" applyAlignment="0" applyProtection="0"/>
    <xf numFmtId="172" fontId="96" fillId="0" borderId="152" applyNumberFormat="0" applyFill="0" applyAlignment="0" applyProtection="0"/>
    <xf numFmtId="0" fontId="200" fillId="0" borderId="6" applyNumberFormat="0" applyFill="0" applyAlignment="0" applyProtection="0"/>
    <xf numFmtId="166" fontId="96" fillId="0" borderId="152"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0" fontId="43" fillId="0" borderId="161" applyNumberFormat="0" applyFill="0" applyAlignment="0" applyProtection="0"/>
    <xf numFmtId="0" fontId="43" fillId="0" borderId="161" applyNumberFormat="0" applyFill="0" applyAlignment="0" applyProtection="0"/>
    <xf numFmtId="166" fontId="43" fillId="0" borderId="163" applyNumberFormat="0" applyFill="0" applyAlignment="0" applyProtection="0"/>
    <xf numFmtId="0" fontId="43" fillId="0" borderId="161"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66"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66"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66"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3"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0"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73"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72" fontId="43" fillId="0" borderId="163" applyNumberFormat="0" applyFill="0" applyAlignment="0" applyProtection="0"/>
    <xf numFmtId="166" fontId="43" fillId="0" borderId="163" applyNumberFormat="0" applyFill="0" applyAlignment="0" applyProtection="0"/>
    <xf numFmtId="172" fontId="284" fillId="0" borderId="0" applyNumberFormat="0" applyFill="0" applyBorder="0" applyAlignment="0" applyProtection="0"/>
    <xf numFmtId="173" fontId="284" fillId="0" borderId="0" applyNumberFormat="0" applyFill="0" applyBorder="0" applyAlignment="0" applyProtection="0"/>
    <xf numFmtId="0" fontId="284" fillId="0" borderId="0" applyNumberFormat="0" applyFill="0" applyBorder="0" applyAlignment="0" applyProtection="0"/>
    <xf numFmtId="166" fontId="284"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173" fontId="284" fillId="0" borderId="0" applyNumberFormat="0" applyFill="0" applyBorder="0" applyAlignment="0" applyProtection="0"/>
    <xf numFmtId="172" fontId="284" fillId="0" borderId="0" applyNumberFormat="0" applyFill="0" applyBorder="0" applyAlignment="0" applyProtection="0"/>
    <xf numFmtId="0" fontId="283" fillId="0" borderId="0" applyNumberFormat="0" applyFill="0" applyBorder="0" applyAlignment="0" applyProtection="0"/>
    <xf numFmtId="166" fontId="284" fillId="0" borderId="0" applyNumberFormat="0" applyFill="0" applyBorder="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172" fontId="124" fillId="54" borderId="139" applyNumberFormat="0" applyAlignment="0" applyProtection="0"/>
    <xf numFmtId="166"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172" fontId="124" fillId="54" borderId="139" applyNumberFormat="0" applyAlignment="0" applyProtection="0"/>
    <xf numFmtId="166"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66"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172" fontId="124" fillId="54" borderId="139" applyNumberFormat="0" applyAlignment="0" applyProtection="0"/>
    <xf numFmtId="166"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66" fontId="124" fillId="54" borderId="139" applyNumberFormat="0" applyAlignment="0" applyProtection="0"/>
    <xf numFmtId="172" fontId="124" fillId="54" borderId="139" applyNumberFormat="0" applyAlignment="0" applyProtection="0"/>
    <xf numFmtId="166"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66" fontId="124" fillId="54" borderId="139" applyNumberFormat="0" applyAlignment="0" applyProtection="0"/>
    <xf numFmtId="172" fontId="124" fillId="54" borderId="139" applyNumberFormat="0" applyAlignment="0" applyProtection="0"/>
    <xf numFmtId="166" fontId="124" fillId="54" borderId="139" applyNumberFormat="0" applyAlignment="0" applyProtection="0"/>
    <xf numFmtId="0" fontId="24" fillId="20" borderId="139" applyNumberFormat="0" applyAlignment="0" applyProtection="0"/>
    <xf numFmtId="0" fontId="24" fillId="20" borderId="139" applyNumberFormat="0" applyAlignment="0" applyProtection="0"/>
    <xf numFmtId="0" fontId="24" fillId="20" borderId="139" applyNumberFormat="0" applyAlignment="0" applyProtection="0"/>
    <xf numFmtId="0" fontId="125" fillId="20" borderId="139" applyNumberFormat="0" applyAlignment="0" applyProtection="0"/>
    <xf numFmtId="166" fontId="124" fillId="54" borderId="139" applyNumberFormat="0" applyAlignment="0" applyProtection="0"/>
    <xf numFmtId="0" fontId="125" fillId="20" borderId="139" applyNumberFormat="0" applyAlignment="0" applyProtection="0"/>
    <xf numFmtId="172"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66"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66"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66" fontId="124" fillId="54" borderId="139" applyNumberFormat="0" applyAlignment="0" applyProtection="0"/>
    <xf numFmtId="166"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3"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172"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124" fillId="54" borderId="139" applyNumberFormat="0" applyAlignment="0" applyProtection="0"/>
    <xf numFmtId="0" fontId="302" fillId="0" borderId="0" applyNumberFormat="0" applyFill="0" applyBorder="0" applyAlignment="0" applyProtection="0">
      <alignment vertical="top"/>
      <protection locked="0"/>
    </xf>
    <xf numFmtId="172" fontId="303" fillId="0" borderId="0" applyProtection="0"/>
    <xf numFmtId="172" fontId="303" fillId="0" borderId="0" applyProtection="0"/>
    <xf numFmtId="173" fontId="303" fillId="0" borderId="0" applyProtection="0"/>
    <xf numFmtId="0" fontId="303" fillId="0" borderId="0" applyProtection="0"/>
    <xf numFmtId="166" fontId="303" fillId="0" borderId="0" applyProtection="0"/>
    <xf numFmtId="0" fontId="303" fillId="0" borderId="0" applyProtection="0"/>
    <xf numFmtId="173" fontId="303" fillId="0" borderId="0" applyProtection="0"/>
    <xf numFmtId="0" fontId="303" fillId="0" borderId="0" applyProtection="0"/>
    <xf numFmtId="172" fontId="303" fillId="0" borderId="0" applyProtection="0"/>
    <xf numFmtId="0" fontId="303" fillId="0" borderId="0" applyProtection="0"/>
    <xf numFmtId="166" fontId="303" fillId="0" borderId="0" applyProtection="0"/>
    <xf numFmtId="267" fontId="34" fillId="0" borderId="0" applyFont="0" applyFill="0" applyBorder="0" applyAlignment="0" applyProtection="0"/>
    <xf numFmtId="268" fontId="34" fillId="0" borderId="0" applyFont="0" applyFill="0" applyBorder="0" applyAlignment="0" applyProtection="0"/>
    <xf numFmtId="172" fontId="304" fillId="0" borderId="0" applyProtection="0"/>
    <xf numFmtId="172" fontId="304" fillId="0" borderId="0" applyProtection="0"/>
    <xf numFmtId="173" fontId="304" fillId="0" borderId="0" applyProtection="0"/>
    <xf numFmtId="0" fontId="304" fillId="0" borderId="0" applyProtection="0"/>
    <xf numFmtId="166" fontId="304" fillId="0" borderId="0" applyProtection="0"/>
    <xf numFmtId="0" fontId="304" fillId="0" borderId="0" applyProtection="0"/>
    <xf numFmtId="173" fontId="304" fillId="0" borderId="0" applyProtection="0"/>
    <xf numFmtId="0" fontId="304" fillId="0" borderId="0" applyProtection="0"/>
    <xf numFmtId="172" fontId="304" fillId="0" borderId="0" applyProtection="0"/>
    <xf numFmtId="0" fontId="304" fillId="0" borderId="0" applyProtection="0"/>
    <xf numFmtId="166" fontId="304" fillId="0" borderId="0" applyProtection="0"/>
    <xf numFmtId="172" fontId="305" fillId="0" borderId="0" applyProtection="0"/>
    <xf numFmtId="172" fontId="305" fillId="0" borderId="0" applyProtection="0"/>
    <xf numFmtId="173" fontId="305" fillId="0" borderId="0" applyProtection="0"/>
    <xf numFmtId="0" fontId="305" fillId="0" borderId="0" applyProtection="0"/>
    <xf numFmtId="166" fontId="305" fillId="0" borderId="0" applyProtection="0"/>
    <xf numFmtId="0" fontId="305" fillId="0" borderId="0" applyProtection="0"/>
    <xf numFmtId="173" fontId="305" fillId="0" borderId="0" applyProtection="0"/>
    <xf numFmtId="0" fontId="305" fillId="0" borderId="0" applyProtection="0"/>
    <xf numFmtId="172" fontId="305" fillId="0" borderId="0" applyProtection="0"/>
    <xf numFmtId="0" fontId="305" fillId="0" borderId="0" applyProtection="0"/>
    <xf numFmtId="166" fontId="305" fillId="0" borderId="0" applyProtection="0"/>
    <xf numFmtId="172"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166" fontId="303" fillId="0" borderId="165" applyProtection="0"/>
    <xf numFmtId="166" fontId="303" fillId="0" borderId="165" applyProtection="0"/>
    <xf numFmtId="166" fontId="303" fillId="0" borderId="165" applyProtection="0"/>
    <xf numFmtId="166" fontId="303" fillId="0" borderId="165" applyProtection="0"/>
    <xf numFmtId="172"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2" fontId="303" fillId="0" borderId="165" applyProtection="0"/>
    <xf numFmtId="172" fontId="303" fillId="0" borderId="165" applyProtection="0"/>
    <xf numFmtId="172"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172" fontId="303" fillId="0" borderId="165" applyProtection="0"/>
    <xf numFmtId="172" fontId="303" fillId="0" borderId="165" applyProtection="0"/>
    <xf numFmtId="166" fontId="303" fillId="0" borderId="165" applyProtection="0"/>
    <xf numFmtId="166" fontId="303" fillId="0" borderId="165" applyProtection="0"/>
    <xf numFmtId="166" fontId="303" fillId="0" borderId="165" applyProtection="0"/>
    <xf numFmtId="166" fontId="303" fillId="0" borderId="165" applyProtection="0"/>
    <xf numFmtId="166" fontId="303" fillId="0" borderId="165" applyProtection="0"/>
    <xf numFmtId="166" fontId="303" fillId="0" borderId="165" applyProtection="0"/>
    <xf numFmtId="166" fontId="303" fillId="0" borderId="165" applyProtection="0"/>
    <xf numFmtId="166" fontId="303" fillId="0" borderId="165" applyProtection="0"/>
    <xf numFmtId="166" fontId="303" fillId="0" borderId="165" applyProtection="0"/>
    <xf numFmtId="166" fontId="303" fillId="0" borderId="165" applyProtection="0"/>
    <xf numFmtId="166" fontId="303" fillId="0" borderId="165" applyProtection="0"/>
    <xf numFmtId="166" fontId="303" fillId="0" borderId="165" applyProtection="0"/>
    <xf numFmtId="166" fontId="303" fillId="0" borderId="165" applyProtection="0"/>
    <xf numFmtId="166" fontId="303" fillId="0" borderId="165" applyProtection="0"/>
    <xf numFmtId="172" fontId="303" fillId="0" borderId="165" applyProtection="0"/>
    <xf numFmtId="172" fontId="303" fillId="0" borderId="165" applyProtection="0"/>
    <xf numFmtId="166" fontId="303" fillId="0" borderId="165" applyProtection="0"/>
    <xf numFmtId="166" fontId="303" fillId="0" borderId="165" applyProtection="0"/>
    <xf numFmtId="166" fontId="303" fillId="0" borderId="165" applyProtection="0"/>
    <xf numFmtId="166" fontId="303" fillId="0" borderId="165" applyProtection="0"/>
    <xf numFmtId="172" fontId="303" fillId="0" borderId="165" applyProtection="0"/>
    <xf numFmtId="172"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172" fontId="303" fillId="0" borderId="165" applyProtection="0"/>
    <xf numFmtId="172" fontId="303" fillId="0" borderId="165" applyProtection="0"/>
    <xf numFmtId="172" fontId="303" fillId="0" borderId="165" applyProtection="0"/>
    <xf numFmtId="0" fontId="303" fillId="0" borderId="165" applyProtection="0"/>
    <xf numFmtId="0" fontId="303" fillId="0" borderId="165" applyProtection="0"/>
    <xf numFmtId="0" fontId="303" fillId="0" borderId="165" applyProtection="0"/>
    <xf numFmtId="166" fontId="303" fillId="0" borderId="165" applyProtection="0"/>
    <xf numFmtId="166"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73" fontId="303" fillId="0" borderId="165" applyProtection="0"/>
    <xf numFmtId="166" fontId="303" fillId="0" borderId="165" applyProtection="0"/>
    <xf numFmtId="166"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172"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0" fontId="303" fillId="0" borderId="165" applyProtection="0"/>
    <xf numFmtId="172" fontId="303" fillId="0" borderId="165" applyProtection="0"/>
    <xf numFmtId="172" fontId="303" fillId="0" borderId="165" applyProtection="0"/>
    <xf numFmtId="0" fontId="303" fillId="0" borderId="165" applyProtection="0"/>
    <xf numFmtId="0" fontId="303" fillId="0" borderId="165" applyProtection="0"/>
    <xf numFmtId="172" fontId="34" fillId="0" borderId="0"/>
    <xf numFmtId="0" fontId="306" fillId="0" borderId="0" applyNumberFormat="0" applyFill="0" applyBorder="0" applyAlignment="0" applyProtection="0">
      <alignment vertical="top"/>
      <protection locked="0"/>
    </xf>
    <xf numFmtId="10" fontId="303" fillId="0" borderId="0" applyProtection="0"/>
    <xf numFmtId="172" fontId="303" fillId="0" borderId="0"/>
    <xf numFmtId="172" fontId="303" fillId="0" borderId="0"/>
    <xf numFmtId="173" fontId="303" fillId="0" borderId="0"/>
    <xf numFmtId="0" fontId="303" fillId="0" borderId="0"/>
    <xf numFmtId="166" fontId="303" fillId="0" borderId="0"/>
    <xf numFmtId="0" fontId="303" fillId="0" borderId="0"/>
    <xf numFmtId="173" fontId="303" fillId="0" borderId="0"/>
    <xf numFmtId="0" fontId="303" fillId="0" borderId="0"/>
    <xf numFmtId="172" fontId="303" fillId="0" borderId="0"/>
    <xf numFmtId="0" fontId="303" fillId="0" borderId="0"/>
    <xf numFmtId="166" fontId="303" fillId="0" borderId="0"/>
    <xf numFmtId="269" fontId="307" fillId="0" borderId="0" applyFont="0" applyFill="0" applyBorder="0" applyAlignment="0" applyProtection="0"/>
    <xf numFmtId="270" fontId="307" fillId="0" borderId="0" applyFont="0" applyFill="0" applyBorder="0" applyAlignment="0" applyProtection="0"/>
    <xf numFmtId="172" fontId="308" fillId="0" borderId="0" applyNumberFormat="0" applyFill="0" applyBorder="0" applyAlignment="0" applyProtection="0"/>
    <xf numFmtId="172" fontId="308" fillId="0" borderId="0" applyNumberFormat="0" applyFill="0" applyBorder="0" applyAlignment="0" applyProtection="0"/>
    <xf numFmtId="2" fontId="303" fillId="0" borderId="0" applyProtection="0"/>
    <xf numFmtId="271" fontId="34" fillId="0" borderId="0" applyFont="0" applyFill="0" applyBorder="0" applyAlignment="0" applyProtection="0"/>
    <xf numFmtId="270" fontId="309" fillId="0" borderId="0" applyFont="0" applyFill="0" applyBorder="0" applyAlignment="0" applyProtection="0"/>
    <xf numFmtId="0" fontId="206" fillId="0" borderId="0"/>
    <xf numFmtId="0" fontId="7" fillId="0" borderId="0"/>
    <xf numFmtId="0" fontId="5" fillId="0" borderId="0"/>
    <xf numFmtId="0" fontId="4" fillId="0" borderId="0"/>
    <xf numFmtId="0" fontId="3" fillId="0" borderId="0"/>
    <xf numFmtId="0" fontId="2" fillId="0" borderId="0"/>
    <xf numFmtId="0" fontId="1" fillId="0" borderId="0"/>
  </cellStyleXfs>
  <cellXfs count="970">
    <xf numFmtId="0" fontId="0" fillId="0" borderId="0" xfId="0"/>
    <xf numFmtId="167" fontId="51" fillId="25" borderId="0" xfId="0" applyNumberFormat="1" applyFont="1" applyFill="1" applyAlignment="1">
      <alignment horizontal="center"/>
    </xf>
    <xf numFmtId="49" fontId="52" fillId="0" borderId="0" xfId="0" applyNumberFormat="1" applyFont="1" applyAlignment="1">
      <alignment horizontal="left" vertical="top"/>
    </xf>
    <xf numFmtId="0" fontId="44" fillId="25" borderId="16" xfId="0" applyFont="1" applyFill="1" applyBorder="1" applyAlignment="1">
      <alignment horizontal="center" vertical="center" wrapText="1"/>
    </xf>
    <xf numFmtId="167" fontId="53" fillId="26" borderId="17" xfId="0" applyNumberFormat="1" applyFont="1" applyFill="1" applyBorder="1" applyAlignment="1">
      <alignment horizontal="center" vertical="top" wrapText="1"/>
    </xf>
    <xf numFmtId="167" fontId="54" fillId="0" borderId="17" xfId="0" applyNumberFormat="1" applyFont="1" applyBorder="1" applyAlignment="1">
      <alignment horizontal="center" vertical="top" wrapText="1"/>
    </xf>
    <xf numFmtId="167" fontId="47" fillId="0" borderId="17" xfId="0" applyNumberFormat="1" applyFont="1" applyBorder="1" applyAlignment="1">
      <alignment horizontal="center" vertical="top" wrapText="1"/>
    </xf>
    <xf numFmtId="167" fontId="17" fillId="0" borderId="0" xfId="0" applyNumberFormat="1" applyFont="1" applyAlignment="1">
      <alignment horizontal="center"/>
    </xf>
    <xf numFmtId="167" fontId="54" fillId="26" borderId="17" xfId="0" applyNumberFormat="1" applyFont="1" applyFill="1" applyBorder="1" applyAlignment="1">
      <alignment horizontal="center" vertical="top" wrapText="1"/>
    </xf>
    <xf numFmtId="0" fontId="49" fillId="0" borderId="16" xfId="0" applyFont="1" applyBorder="1"/>
    <xf numFmtId="0" fontId="45" fillId="0" borderId="17" xfId="0" applyFont="1" applyBorder="1"/>
    <xf numFmtId="0" fontId="45" fillId="0" borderId="18" xfId="0" applyFont="1" applyBorder="1"/>
    <xf numFmtId="0" fontId="45" fillId="0" borderId="0" xfId="0" applyFont="1" applyAlignment="1">
      <alignment horizontal="left" vertical="center"/>
    </xf>
    <xf numFmtId="0" fontId="55" fillId="0" borderId="0" xfId="0" applyFont="1"/>
    <xf numFmtId="0" fontId="43" fillId="0" borderId="0" xfId="0" applyFont="1" applyAlignment="1">
      <alignment horizontal="center"/>
    </xf>
    <xf numFmtId="0" fontId="17" fillId="0" borderId="0" xfId="0" applyFont="1" applyAlignment="1">
      <alignment horizontal="right"/>
    </xf>
    <xf numFmtId="0" fontId="44" fillId="25" borderId="20" xfId="0" applyFont="1" applyFill="1" applyBorder="1" applyAlignment="1">
      <alignment horizontal="center" vertical="center" wrapText="1"/>
    </xf>
    <xf numFmtId="0" fontId="44" fillId="25" borderId="20" xfId="0" applyFont="1" applyFill="1" applyBorder="1" applyAlignment="1">
      <alignment horizontal="center" vertical="top" wrapText="1"/>
    </xf>
    <xf numFmtId="0" fontId="53" fillId="26" borderId="22" xfId="0" applyFont="1" applyFill="1" applyBorder="1" applyAlignment="1">
      <alignment horizontal="left" vertical="center" wrapText="1" indent="1"/>
    </xf>
    <xf numFmtId="3" fontId="58" fillId="26" borderId="22" xfId="0" applyNumberFormat="1" applyFont="1" applyFill="1" applyBorder="1" applyAlignment="1">
      <alignment horizontal="right" vertical="top" wrapText="1"/>
    </xf>
    <xf numFmtId="3" fontId="59" fillId="0" borderId="22" xfId="0" applyNumberFormat="1" applyFont="1" applyBorder="1" applyAlignment="1">
      <alignment horizontal="right"/>
    </xf>
    <xf numFmtId="0" fontId="47" fillId="0" borderId="22" xfId="0" applyFont="1" applyBorder="1" applyAlignment="1">
      <alignment horizontal="left" vertical="center" wrapText="1" indent="1"/>
    </xf>
    <xf numFmtId="0" fontId="54" fillId="26" borderId="24" xfId="0" applyFont="1" applyFill="1" applyBorder="1" applyAlignment="1">
      <alignment horizontal="left" vertical="center" wrapText="1" indent="1"/>
    </xf>
    <xf numFmtId="3" fontId="63" fillId="26" borderId="24" xfId="0" applyNumberFormat="1" applyFont="1" applyFill="1" applyBorder="1" applyAlignment="1">
      <alignment horizontal="right"/>
    </xf>
    <xf numFmtId="3" fontId="63" fillId="26" borderId="25" xfId="0" applyNumberFormat="1" applyFont="1" applyFill="1" applyBorder="1" applyAlignment="1">
      <alignment horizontal="right"/>
    </xf>
    <xf numFmtId="0" fontId="47" fillId="0" borderId="0" xfId="0" applyFont="1" applyAlignment="1">
      <alignment horizontal="left" vertical="center" wrapText="1" indent="1"/>
    </xf>
    <xf numFmtId="0" fontId="59" fillId="0" borderId="0" xfId="0" applyFont="1"/>
    <xf numFmtId="0" fontId="54" fillId="0" borderId="0" xfId="0" applyFont="1" applyAlignment="1">
      <alignment horizontal="left" vertical="center" wrapText="1" indent="1"/>
    </xf>
    <xf numFmtId="0" fontId="54" fillId="26" borderId="22" xfId="0" applyFont="1" applyFill="1" applyBorder="1" applyAlignment="1">
      <alignment horizontal="left" vertical="center" wrapText="1" indent="1"/>
    </xf>
    <xf numFmtId="3" fontId="59" fillId="26" borderId="23" xfId="0" applyNumberFormat="1" applyFont="1" applyFill="1" applyBorder="1" applyAlignment="1">
      <alignment horizontal="right"/>
    </xf>
    <xf numFmtId="0" fontId="64" fillId="0" borderId="0" xfId="0" applyFont="1"/>
    <xf numFmtId="3" fontId="59" fillId="0" borderId="0" xfId="0" applyNumberFormat="1" applyFont="1" applyAlignment="1">
      <alignment horizontal="right"/>
    </xf>
    <xf numFmtId="3" fontId="65" fillId="26" borderId="26" xfId="0" applyNumberFormat="1" applyFont="1" applyFill="1" applyBorder="1" applyAlignment="1">
      <alignment horizontal="right"/>
    </xf>
    <xf numFmtId="3" fontId="65" fillId="0" borderId="0" xfId="0" applyNumberFormat="1" applyFont="1" applyAlignment="1">
      <alignment horizontal="right"/>
    </xf>
    <xf numFmtId="0" fontId="45" fillId="0" borderId="22" xfId="0" applyFont="1" applyBorder="1"/>
    <xf numFmtId="3" fontId="45" fillId="0" borderId="22" xfId="0" applyNumberFormat="1" applyFont="1" applyBorder="1" applyAlignment="1">
      <alignment horizontal="right"/>
    </xf>
    <xf numFmtId="0" fontId="45" fillId="0" borderId="24" xfId="0" applyFont="1" applyBorder="1"/>
    <xf numFmtId="3" fontId="45" fillId="0" borderId="24" xfId="0" applyNumberFormat="1" applyFont="1" applyBorder="1" applyAlignment="1">
      <alignment horizontal="right"/>
    </xf>
    <xf numFmtId="4" fontId="59" fillId="0" borderId="0" xfId="0" applyNumberFormat="1" applyFont="1" applyAlignment="1">
      <alignment vertical="center"/>
    </xf>
    <xf numFmtId="3" fontId="59" fillId="0" borderId="0" xfId="0" applyNumberFormat="1" applyFont="1" applyAlignment="1">
      <alignment horizontal="center" vertical="center"/>
    </xf>
    <xf numFmtId="0" fontId="45" fillId="0" borderId="0" xfId="0" applyFont="1"/>
    <xf numFmtId="0" fontId="0" fillId="25" borderId="0" xfId="0" applyFill="1"/>
    <xf numFmtId="0" fontId="0" fillId="0" borderId="15" xfId="0" applyBorder="1"/>
    <xf numFmtId="0" fontId="0" fillId="26" borderId="0" xfId="0" applyFill="1"/>
    <xf numFmtId="0" fontId="0" fillId="0" borderId="20" xfId="0" applyBorder="1"/>
    <xf numFmtId="3" fontId="0" fillId="0" borderId="0" xfId="0" applyNumberFormat="1"/>
    <xf numFmtId="4" fontId="59" fillId="26" borderId="0" xfId="0" applyNumberFormat="1" applyFont="1" applyFill="1" applyAlignment="1">
      <alignment vertical="center"/>
    </xf>
    <xf numFmtId="4" fontId="46" fillId="0" borderId="0" xfId="0" applyNumberFormat="1" applyFont="1" applyAlignment="1">
      <alignment vertical="center"/>
    </xf>
    <xf numFmtId="4" fontId="46" fillId="26" borderId="0" xfId="0" applyNumberFormat="1" applyFont="1" applyFill="1" applyAlignment="1">
      <alignment vertical="center"/>
    </xf>
    <xf numFmtId="0" fontId="57" fillId="0" borderId="0" xfId="0" applyFont="1"/>
    <xf numFmtId="0" fontId="50" fillId="0" borderId="0" xfId="0" applyFont="1" applyAlignment="1">
      <alignment horizontal="center" vertical="center"/>
    </xf>
    <xf numFmtId="0" fontId="50" fillId="0" borderId="0" xfId="0" applyFont="1" applyAlignment="1">
      <alignment horizontal="left" vertical="center" wrapText="1" indent="1"/>
    </xf>
    <xf numFmtId="3" fontId="50" fillId="0" borderId="0" xfId="0" applyNumberFormat="1" applyFont="1" applyAlignment="1" applyProtection="1">
      <alignment horizontal="right" vertical="top" indent="1"/>
      <protection locked="0"/>
    </xf>
    <xf numFmtId="0" fontId="71" fillId="0" borderId="59" xfId="0" applyFont="1" applyBorder="1" applyAlignment="1" applyProtection="1">
      <alignment horizontal="left" vertical="center" wrapText="1"/>
      <protection locked="0"/>
    </xf>
    <xf numFmtId="0" fontId="72" fillId="0" borderId="60" xfId="0" applyFont="1" applyBorder="1" applyAlignment="1" applyProtection="1">
      <alignment horizontal="left" vertical="center" wrapText="1"/>
      <protection locked="0"/>
    </xf>
    <xf numFmtId="0" fontId="71" fillId="0" borderId="60" xfId="0" applyFont="1" applyBorder="1" applyAlignment="1" applyProtection="1">
      <alignment horizontal="left" vertical="center" wrapText="1"/>
      <protection locked="0"/>
    </xf>
    <xf numFmtId="0" fontId="72" fillId="0" borderId="62" xfId="0" applyFont="1" applyBorder="1" applyAlignment="1" applyProtection="1">
      <alignment horizontal="left" vertical="center" wrapText="1"/>
      <protection locked="0"/>
    </xf>
    <xf numFmtId="0" fontId="71" fillId="0" borderId="63" xfId="0" applyFont="1" applyBorder="1" applyAlignment="1" applyProtection="1">
      <alignment horizontal="left" vertical="center" wrapText="1"/>
      <protection locked="0"/>
    </xf>
    <xf numFmtId="0" fontId="45" fillId="0" borderId="64" xfId="0" applyFont="1" applyBorder="1"/>
    <xf numFmtId="0" fontId="45" fillId="0" borderId="65" xfId="0" applyFont="1" applyBorder="1"/>
    <xf numFmtId="3" fontId="45" fillId="0" borderId="65" xfId="0" applyNumberFormat="1" applyFont="1" applyBorder="1" applyAlignment="1">
      <alignment horizontal="right"/>
    </xf>
    <xf numFmtId="0" fontId="50" fillId="0" borderId="66" xfId="0" applyFont="1" applyBorder="1" applyAlignment="1">
      <alignment horizontal="center" vertical="center"/>
    </xf>
    <xf numFmtId="0" fontId="71" fillId="0" borderId="66" xfId="0" applyFont="1" applyBorder="1" applyAlignment="1" applyProtection="1">
      <alignment horizontal="left" vertical="center" wrapText="1"/>
      <protection locked="0"/>
    </xf>
    <xf numFmtId="3" fontId="50" fillId="0" borderId="66" xfId="0" applyNumberFormat="1" applyFont="1" applyBorder="1" applyAlignment="1" applyProtection="1">
      <alignment horizontal="right" vertical="top" indent="1"/>
      <protection locked="0"/>
    </xf>
    <xf numFmtId="3" fontId="73" fillId="0" borderId="60" xfId="0" applyNumberFormat="1" applyFont="1" applyBorder="1" applyAlignment="1" applyProtection="1">
      <alignment horizontal="right" vertical="top" indent="1"/>
      <protection locked="0"/>
    </xf>
    <xf numFmtId="3" fontId="73" fillId="0" borderId="59" xfId="0" applyNumberFormat="1" applyFont="1" applyBorder="1" applyAlignment="1" applyProtection="1">
      <alignment horizontal="right" vertical="top" indent="1"/>
      <protection locked="0"/>
    </xf>
    <xf numFmtId="3" fontId="73" fillId="0" borderId="63" xfId="0" applyNumberFormat="1" applyFont="1" applyBorder="1" applyAlignment="1" applyProtection="1">
      <alignment horizontal="right" vertical="top" indent="1"/>
      <protection locked="0"/>
    </xf>
    <xf numFmtId="0" fontId="44" fillId="26" borderId="18" xfId="0" applyFont="1" applyFill="1" applyBorder="1" applyAlignment="1">
      <alignment horizontal="left" vertical="center" wrapText="1" indent="1"/>
    </xf>
    <xf numFmtId="0" fontId="74" fillId="0" borderId="0" xfId="0" applyFont="1"/>
    <xf numFmtId="0" fontId="75" fillId="0" borderId="0" xfId="0" applyFont="1"/>
    <xf numFmtId="0" fontId="44" fillId="0" borderId="0" xfId="0" applyFont="1" applyAlignment="1">
      <alignment horizontal="left"/>
    </xf>
    <xf numFmtId="3" fontId="76" fillId="0" borderId="60" xfId="0" applyNumberFormat="1" applyFont="1" applyBorder="1" applyAlignment="1" applyProtection="1">
      <alignment horizontal="right" vertical="top" indent="1"/>
      <protection locked="0"/>
    </xf>
    <xf numFmtId="3" fontId="76" fillId="0" borderId="62" xfId="0" applyNumberFormat="1" applyFont="1" applyBorder="1" applyAlignment="1" applyProtection="1">
      <alignment horizontal="right" vertical="top" indent="1"/>
      <protection locked="0"/>
    </xf>
    <xf numFmtId="3" fontId="63" fillId="26" borderId="67" xfId="0" applyNumberFormat="1" applyFont="1" applyFill="1" applyBorder="1" applyAlignment="1">
      <alignment horizontal="right"/>
    </xf>
    <xf numFmtId="3" fontId="16" fillId="26" borderId="22" xfId="0" applyNumberFormat="1" applyFont="1" applyFill="1" applyBorder="1" applyAlignment="1">
      <alignment horizontal="right"/>
    </xf>
    <xf numFmtId="3" fontId="59" fillId="0" borderId="0" xfId="0" applyNumberFormat="1" applyFont="1"/>
    <xf numFmtId="3" fontId="59" fillId="0" borderId="23" xfId="0" applyNumberFormat="1" applyFont="1" applyBorder="1" applyAlignment="1">
      <alignment horizontal="right"/>
    </xf>
    <xf numFmtId="0" fontId="50" fillId="0" borderId="68" xfId="0" applyFont="1" applyBorder="1" applyAlignment="1">
      <alignment horizontal="center" vertical="center"/>
    </xf>
    <xf numFmtId="3" fontId="73" fillId="0" borderId="69" xfId="0" applyNumberFormat="1" applyFont="1" applyBorder="1" applyAlignment="1" applyProtection="1">
      <alignment horizontal="right" vertical="top" indent="1"/>
      <protection locked="0"/>
    </xf>
    <xf numFmtId="0" fontId="50" fillId="0" borderId="70" xfId="0" applyFont="1" applyBorder="1" applyAlignment="1">
      <alignment horizontal="center" vertical="center"/>
    </xf>
    <xf numFmtId="3" fontId="76" fillId="0" borderId="71" xfId="0" applyNumberFormat="1" applyFont="1" applyBorder="1" applyAlignment="1" applyProtection="1">
      <alignment horizontal="right" vertical="top" indent="1"/>
      <protection locked="0"/>
    </xf>
    <xf numFmtId="3" fontId="73" fillId="0" borderId="71" xfId="0" applyNumberFormat="1" applyFont="1" applyBorder="1" applyAlignment="1" applyProtection="1">
      <alignment horizontal="right" vertical="top" indent="1"/>
      <protection locked="0"/>
    </xf>
    <xf numFmtId="0" fontId="50" fillId="0" borderId="72" xfId="0" applyFont="1" applyBorder="1" applyAlignment="1">
      <alignment horizontal="center" vertical="center"/>
    </xf>
    <xf numFmtId="3" fontId="76" fillId="0" borderId="73" xfId="0" applyNumberFormat="1" applyFont="1" applyBorder="1" applyAlignment="1" applyProtection="1">
      <alignment horizontal="right" vertical="top" indent="1"/>
      <protection locked="0"/>
    </xf>
    <xf numFmtId="0" fontId="50" fillId="0" borderId="74" xfId="0" applyFont="1" applyBorder="1" applyAlignment="1">
      <alignment horizontal="center" vertical="center"/>
    </xf>
    <xf numFmtId="3" fontId="73" fillId="0" borderId="75" xfId="0" applyNumberFormat="1" applyFont="1" applyBorder="1" applyAlignment="1" applyProtection="1">
      <alignment horizontal="right" vertical="top" indent="1"/>
      <protection locked="0"/>
    </xf>
    <xf numFmtId="3" fontId="45" fillId="0" borderId="76" xfId="0" applyNumberFormat="1" applyFont="1" applyBorder="1" applyAlignment="1">
      <alignment horizontal="right"/>
    </xf>
    <xf numFmtId="3" fontId="65" fillId="26" borderId="27" xfId="0" applyNumberFormat="1" applyFont="1" applyFill="1" applyBorder="1" applyAlignment="1">
      <alignment horizontal="right"/>
    </xf>
    <xf numFmtId="3" fontId="58" fillId="26" borderId="23" xfId="0" applyNumberFormat="1" applyFont="1" applyFill="1" applyBorder="1" applyAlignment="1">
      <alignment horizontal="right" vertical="top" wrapText="1"/>
    </xf>
    <xf numFmtId="0" fontId="17" fillId="0" borderId="0" xfId="103" applyAlignment="1">
      <alignment horizontal="center"/>
    </xf>
    <xf numFmtId="0" fontId="17" fillId="0" borderId="0" xfId="103"/>
    <xf numFmtId="0" fontId="44" fillId="0" borderId="52" xfId="103" applyFont="1" applyBorder="1" applyAlignment="1">
      <alignment horizontal="center" vertical="center" wrapText="1"/>
    </xf>
    <xf numFmtId="0" fontId="44" fillId="0" borderId="52" xfId="103" applyFont="1" applyBorder="1" applyAlignment="1">
      <alignment vertical="center" wrapText="1"/>
    </xf>
    <xf numFmtId="0" fontId="43" fillId="0" borderId="53" xfId="103" applyFont="1" applyBorder="1" applyAlignment="1">
      <alignment horizontal="center" vertical="center" wrapText="1"/>
    </xf>
    <xf numFmtId="0" fontId="43" fillId="0" borderId="86" xfId="103" applyFont="1" applyBorder="1" applyAlignment="1">
      <alignment horizontal="center" vertical="center" wrapText="1"/>
    </xf>
    <xf numFmtId="0" fontId="43" fillId="0" borderId="54" xfId="103" applyFont="1" applyBorder="1" applyAlignment="1">
      <alignment horizontal="center" vertical="center" wrapText="1"/>
    </xf>
    <xf numFmtId="0" fontId="44" fillId="33" borderId="47" xfId="103" applyFont="1" applyFill="1" applyBorder="1" applyAlignment="1">
      <alignment horizontal="center" vertical="center" wrapText="1"/>
    </xf>
    <xf numFmtId="0" fontId="44" fillId="33" borderId="47" xfId="103" applyFont="1" applyFill="1" applyBorder="1" applyAlignment="1">
      <alignment vertical="center" wrapText="1"/>
    </xf>
    <xf numFmtId="0" fontId="43" fillId="33" borderId="28" xfId="103" applyFont="1" applyFill="1" applyBorder="1" applyAlignment="1">
      <alignment vertical="center"/>
    </xf>
    <xf numFmtId="0" fontId="43" fillId="33" borderId="29" xfId="103" applyFont="1" applyFill="1" applyBorder="1" applyAlignment="1">
      <alignment vertical="center"/>
    </xf>
    <xf numFmtId="0" fontId="17" fillId="0" borderId="47" xfId="103" applyBorder="1" applyAlignment="1">
      <alignment horizontal="center" vertical="center" wrapText="1"/>
    </xf>
    <xf numFmtId="0" fontId="17" fillId="0" borderId="47" xfId="103" applyBorder="1" applyAlignment="1">
      <alignment vertical="center" wrapText="1"/>
    </xf>
    <xf numFmtId="0" fontId="17" fillId="0" borderId="28" xfId="103" applyBorder="1" applyAlignment="1">
      <alignment horizontal="left" vertical="center" wrapText="1"/>
    </xf>
    <xf numFmtId="0" fontId="17" fillId="0" borderId="28" xfId="103" applyBorder="1" applyAlignment="1">
      <alignment vertical="center"/>
    </xf>
    <xf numFmtId="0" fontId="17" fillId="0" borderId="85" xfId="103" applyBorder="1" applyAlignment="1">
      <alignment vertical="center"/>
    </xf>
    <xf numFmtId="0" fontId="17" fillId="0" borderId="29" xfId="103" applyBorder="1" applyAlignment="1">
      <alignment vertical="center"/>
    </xf>
    <xf numFmtId="0" fontId="17" fillId="0" borderId="0" xfId="103" applyAlignment="1">
      <alignment horizontal="left" vertical="center" wrapText="1"/>
    </xf>
    <xf numFmtId="0" fontId="17" fillId="33" borderId="28" xfId="103" applyFill="1" applyBorder="1" applyAlignment="1">
      <alignment vertical="center"/>
    </xf>
    <xf numFmtId="0" fontId="17" fillId="33" borderId="29" xfId="103" applyFill="1" applyBorder="1" applyAlignment="1">
      <alignment vertical="center"/>
    </xf>
    <xf numFmtId="0" fontId="17" fillId="0" borderId="47" xfId="103" applyBorder="1" applyAlignment="1">
      <alignment horizontal="left" vertical="center" wrapText="1" indent="2"/>
    </xf>
    <xf numFmtId="0" fontId="44" fillId="34" borderId="82" xfId="103" applyFont="1" applyFill="1" applyBorder="1" applyAlignment="1">
      <alignment horizontal="center" vertical="center" wrapText="1"/>
    </xf>
    <xf numFmtId="0" fontId="17" fillId="34" borderId="83" xfId="103" applyFill="1" applyBorder="1" applyAlignment="1">
      <alignment vertical="center"/>
    </xf>
    <xf numFmtId="0" fontId="17" fillId="34" borderId="84" xfId="103" applyFill="1" applyBorder="1" applyAlignment="1">
      <alignment vertical="center"/>
    </xf>
    <xf numFmtId="0" fontId="17" fillId="0" borderId="31" xfId="103" applyBorder="1" applyAlignment="1">
      <alignment horizontal="center"/>
    </xf>
    <xf numFmtId="0" fontId="17" fillId="0" borderId="30" xfId="103" applyBorder="1" applyAlignment="1">
      <alignment horizontal="center"/>
    </xf>
    <xf numFmtId="0" fontId="17" fillId="0" borderId="32" xfId="103" applyBorder="1" applyAlignment="1">
      <alignment horizontal="center"/>
    </xf>
    <xf numFmtId="0" fontId="45" fillId="0" borderId="44" xfId="103" applyFont="1" applyBorder="1" applyAlignment="1">
      <alignment horizontal="center"/>
    </xf>
    <xf numFmtId="3" fontId="45" fillId="0" borderId="33" xfId="103" applyNumberFormat="1" applyFont="1" applyBorder="1" applyAlignment="1">
      <alignment horizontal="right"/>
    </xf>
    <xf numFmtId="3" fontId="45" fillId="0" borderId="22" xfId="103" applyNumberFormat="1" applyFont="1" applyBorder="1" applyAlignment="1">
      <alignment horizontal="right"/>
    </xf>
    <xf numFmtId="3" fontId="45" fillId="0" borderId="34" xfId="103" applyNumberFormat="1" applyFont="1" applyBorder="1" applyAlignment="1">
      <alignment horizontal="right"/>
    </xf>
    <xf numFmtId="3" fontId="45" fillId="0" borderId="35" xfId="103" applyNumberFormat="1" applyFont="1" applyBorder="1" applyAlignment="1">
      <alignment horizontal="right"/>
    </xf>
    <xf numFmtId="3" fontId="45" fillId="0" borderId="36" xfId="103" applyNumberFormat="1" applyFont="1" applyBorder="1" applyAlignment="1">
      <alignment horizontal="right"/>
    </xf>
    <xf numFmtId="3" fontId="45" fillId="0" borderId="49" xfId="103" applyNumberFormat="1" applyFont="1" applyBorder="1" applyAlignment="1">
      <alignment horizontal="right"/>
    </xf>
    <xf numFmtId="0" fontId="17" fillId="0" borderId="44" xfId="103" applyBorder="1" applyAlignment="1">
      <alignment horizontal="center"/>
    </xf>
    <xf numFmtId="3" fontId="45" fillId="0" borderId="0" xfId="103" applyNumberFormat="1" applyFont="1" applyAlignment="1">
      <alignment horizontal="left" vertical="center"/>
    </xf>
    <xf numFmtId="3" fontId="45" fillId="0" borderId="37" xfId="103" applyNumberFormat="1" applyFont="1" applyBorder="1" applyAlignment="1">
      <alignment horizontal="left" vertical="center"/>
    </xf>
    <xf numFmtId="0" fontId="17" fillId="0" borderId="39" xfId="103" applyBorder="1" applyAlignment="1">
      <alignment horizontal="right"/>
    </xf>
    <xf numFmtId="0" fontId="17" fillId="0" borderId="26" xfId="103" applyBorder="1" applyAlignment="1">
      <alignment horizontal="right"/>
    </xf>
    <xf numFmtId="0" fontId="17" fillId="0" borderId="38" xfId="103" applyBorder="1" applyAlignment="1">
      <alignment horizontal="right"/>
    </xf>
    <xf numFmtId="0" fontId="17" fillId="0" borderId="40" xfId="103" applyBorder="1" applyAlignment="1">
      <alignment horizontal="right"/>
    </xf>
    <xf numFmtId="0" fontId="55" fillId="32" borderId="89" xfId="103" applyFont="1" applyFill="1" applyBorder="1" applyAlignment="1">
      <alignment horizontal="center"/>
    </xf>
    <xf numFmtId="3" fontId="42" fillId="32" borderId="90" xfId="103" applyNumberFormat="1" applyFont="1" applyFill="1" applyBorder="1" applyAlignment="1">
      <alignment horizontal="right"/>
    </xf>
    <xf numFmtId="3" fontId="42" fillId="32" borderId="91" xfId="103" applyNumberFormat="1" applyFont="1" applyFill="1" applyBorder="1" applyAlignment="1">
      <alignment horizontal="right"/>
    </xf>
    <xf numFmtId="0" fontId="55" fillId="0" borderId="55" xfId="103" applyFont="1" applyBorder="1" applyAlignment="1">
      <alignment horizontal="center"/>
    </xf>
    <xf numFmtId="0" fontId="17" fillId="0" borderId="56" xfId="103" applyBorder="1" applyAlignment="1">
      <alignment horizontal="left" vertical="center" wrapText="1"/>
    </xf>
    <xf numFmtId="0" fontId="17" fillId="0" borderId="56" xfId="103" applyBorder="1"/>
    <xf numFmtId="0" fontId="17" fillId="0" borderId="57" xfId="103" applyBorder="1"/>
    <xf numFmtId="0" fontId="17" fillId="0" borderId="50" xfId="103" applyBorder="1" applyAlignment="1">
      <alignment horizontal="center" wrapText="1"/>
    </xf>
    <xf numFmtId="0" fontId="17" fillId="0" borderId="50" xfId="103" applyBorder="1" applyAlignment="1">
      <alignment wrapText="1"/>
    </xf>
    <xf numFmtId="14" fontId="44" fillId="0" borderId="20" xfId="103" applyNumberFormat="1" applyFont="1" applyBorder="1" applyAlignment="1">
      <alignment horizontal="center" vertical="center" wrapText="1"/>
    </xf>
    <xf numFmtId="14" fontId="44" fillId="0" borderId="41" xfId="103" applyNumberFormat="1" applyFont="1" applyBorder="1" applyAlignment="1">
      <alignment horizontal="center" vertical="center" wrapText="1"/>
    </xf>
    <xf numFmtId="0" fontId="17" fillId="26" borderId="48" xfId="103" applyFill="1" applyBorder="1" applyAlignment="1">
      <alignment horizontal="center" vertical="center"/>
    </xf>
    <xf numFmtId="0" fontId="45" fillId="26" borderId="22" xfId="103" applyFont="1" applyFill="1" applyBorder="1" applyAlignment="1">
      <alignment horizontal="left" vertical="center" wrapText="1"/>
    </xf>
    <xf numFmtId="3" fontId="45" fillId="26" borderId="22" xfId="103" applyNumberFormat="1" applyFont="1" applyFill="1" applyBorder="1" applyAlignment="1">
      <alignment horizontal="right" vertical="center" wrapText="1" indent="1"/>
    </xf>
    <xf numFmtId="3" fontId="45" fillId="26" borderId="34" xfId="103" applyNumberFormat="1" applyFont="1" applyFill="1" applyBorder="1" applyAlignment="1">
      <alignment horizontal="right" vertical="center" wrapText="1" indent="1"/>
    </xf>
    <xf numFmtId="0" fontId="50" fillId="0" borderId="48" xfId="103" applyFont="1" applyBorder="1" applyAlignment="1">
      <alignment horizontal="center" vertical="center"/>
    </xf>
    <xf numFmtId="0" fontId="50" fillId="0" borderId="22" xfId="103" applyFont="1" applyBorder="1" applyAlignment="1">
      <alignment horizontal="left" vertical="center" wrapText="1"/>
    </xf>
    <xf numFmtId="3" fontId="50" fillId="0" borderId="22" xfId="103" applyNumberFormat="1" applyFont="1" applyBorder="1" applyAlignment="1" applyProtection="1">
      <alignment horizontal="right" vertical="top" indent="1"/>
      <protection locked="0"/>
    </xf>
    <xf numFmtId="3" fontId="50" fillId="0" borderId="35" xfId="103" applyNumberFormat="1" applyFont="1" applyBorder="1" applyAlignment="1" applyProtection="1">
      <alignment horizontal="right" vertical="top" indent="1"/>
      <protection locked="0"/>
    </xf>
    <xf numFmtId="3" fontId="50" fillId="0" borderId="34" xfId="103" applyNumberFormat="1" applyFont="1" applyBorder="1" applyAlignment="1" applyProtection="1">
      <alignment horizontal="right" vertical="top" indent="1"/>
      <protection locked="0"/>
    </xf>
    <xf numFmtId="0" fontId="40" fillId="35" borderId="48" xfId="103" applyFont="1" applyFill="1" applyBorder="1" applyAlignment="1">
      <alignment horizontal="center" vertical="center"/>
    </xf>
    <xf numFmtId="0" fontId="58" fillId="35" borderId="22" xfId="103" applyFont="1" applyFill="1" applyBorder="1" applyAlignment="1">
      <alignment horizontal="left" vertical="center" wrapText="1"/>
    </xf>
    <xf numFmtId="3" fontId="40" fillId="35" borderId="22" xfId="103" applyNumberFormat="1" applyFont="1" applyFill="1" applyBorder="1" applyAlignment="1" applyProtection="1">
      <alignment horizontal="right" vertical="top" indent="1"/>
      <protection locked="0"/>
    </xf>
    <xf numFmtId="3" fontId="40" fillId="31" borderId="22" xfId="103" applyNumberFormat="1" applyFont="1" applyFill="1" applyBorder="1" applyAlignment="1" applyProtection="1">
      <alignment horizontal="center" vertical="top" wrapText="1"/>
      <protection locked="0"/>
    </xf>
    <xf numFmtId="3" fontId="40" fillId="31" borderId="34" xfId="103" applyNumberFormat="1" applyFont="1" applyFill="1" applyBorder="1" applyAlignment="1" applyProtection="1">
      <alignment horizontal="center" vertical="top" wrapText="1"/>
      <protection locked="0"/>
    </xf>
    <xf numFmtId="0" fontId="17" fillId="26" borderId="22" xfId="103" applyFill="1" applyBorder="1" applyAlignment="1">
      <alignment horizontal="left" vertical="center" wrapText="1"/>
    </xf>
    <xf numFmtId="3" fontId="17" fillId="26" borderId="22" xfId="103" applyNumberFormat="1" applyFill="1" applyBorder="1" applyAlignment="1" applyProtection="1">
      <alignment horizontal="right" vertical="top" indent="1"/>
      <protection locked="0"/>
    </xf>
    <xf numFmtId="3" fontId="17" fillId="26" borderId="35" xfId="103" applyNumberFormat="1" applyFill="1" applyBorder="1" applyAlignment="1" applyProtection="1">
      <alignment horizontal="right" vertical="top" indent="1"/>
      <protection locked="0"/>
    </xf>
    <xf numFmtId="3" fontId="17" fillId="26" borderId="34" xfId="103" applyNumberFormat="1" applyFill="1" applyBorder="1" applyAlignment="1" applyProtection="1">
      <alignment horizontal="right" vertical="top" indent="1"/>
      <protection locked="0"/>
    </xf>
    <xf numFmtId="0" fontId="50" fillId="0" borderId="51" xfId="103" applyFont="1" applyBorder="1" applyAlignment="1">
      <alignment horizontal="center" vertical="center"/>
    </xf>
    <xf numFmtId="0" fontId="50" fillId="0" borderId="42" xfId="103" applyFont="1" applyBorder="1" applyAlignment="1">
      <alignment horizontal="left" vertical="center" wrapText="1"/>
    </xf>
    <xf numFmtId="3" fontId="50" fillId="0" borderId="42" xfId="103" applyNumberFormat="1" applyFont="1" applyBorder="1" applyAlignment="1" applyProtection="1">
      <alignment horizontal="right" vertical="top" indent="1"/>
      <protection locked="0"/>
    </xf>
    <xf numFmtId="3" fontId="50" fillId="0" borderId="92" xfId="103" applyNumberFormat="1" applyFont="1" applyBorder="1" applyAlignment="1" applyProtection="1">
      <alignment horizontal="right" vertical="top" indent="1"/>
      <protection locked="0"/>
    </xf>
    <xf numFmtId="3" fontId="50" fillId="0" borderId="43" xfId="103" applyNumberFormat="1" applyFont="1" applyBorder="1" applyAlignment="1" applyProtection="1">
      <alignment horizontal="right" vertical="top" indent="1"/>
      <protection locked="0"/>
    </xf>
    <xf numFmtId="0" fontId="17" fillId="0" borderId="0" xfId="103" applyAlignment="1">
      <alignment horizontal="center" vertical="center"/>
    </xf>
    <xf numFmtId="0" fontId="17" fillId="0" borderId="0" xfId="103" applyAlignment="1">
      <alignment vertical="center"/>
    </xf>
    <xf numFmtId="0" fontId="17" fillId="0" borderId="0" xfId="103" applyAlignment="1">
      <alignment wrapText="1"/>
    </xf>
    <xf numFmtId="14" fontId="44" fillId="0" borderId="93" xfId="103" applyNumberFormat="1" applyFont="1" applyBorder="1" applyAlignment="1">
      <alignment horizontal="center" vertical="center" wrapText="1"/>
    </xf>
    <xf numFmtId="3" fontId="50" fillId="0" borderId="35" xfId="103" applyNumberFormat="1" applyFont="1" applyBorder="1" applyAlignment="1" applyProtection="1">
      <alignment horizontal="center" vertical="top"/>
      <protection locked="0"/>
    </xf>
    <xf numFmtId="3" fontId="40" fillId="31" borderId="35" xfId="103" applyNumberFormat="1" applyFont="1" applyFill="1" applyBorder="1" applyAlignment="1" applyProtection="1">
      <alignment horizontal="center" vertical="top" wrapText="1"/>
      <protection locked="0"/>
    </xf>
    <xf numFmtId="3" fontId="50" fillId="0" borderId="92" xfId="103" applyNumberFormat="1" applyFont="1" applyBorder="1" applyAlignment="1" applyProtection="1">
      <alignment horizontal="center" vertical="top"/>
      <protection locked="0"/>
    </xf>
    <xf numFmtId="0" fontId="51" fillId="0" borderId="0" xfId="0" applyFont="1"/>
    <xf numFmtId="0" fontId="17" fillId="0" borderId="0" xfId="0" applyFont="1"/>
    <xf numFmtId="0" fontId="17" fillId="37" borderId="31" xfId="103" applyFill="1" applyBorder="1" applyAlignment="1">
      <alignment horizontal="center"/>
    </xf>
    <xf numFmtId="3" fontId="45" fillId="37" borderId="33" xfId="103" applyNumberFormat="1" applyFont="1" applyFill="1" applyBorder="1" applyAlignment="1">
      <alignment horizontal="right"/>
    </xf>
    <xf numFmtId="3" fontId="45" fillId="37" borderId="36" xfId="103" applyNumberFormat="1" applyFont="1" applyFill="1" applyBorder="1" applyAlignment="1">
      <alignment horizontal="right"/>
    </xf>
    <xf numFmtId="0" fontId="17" fillId="37" borderId="39" xfId="103" applyFill="1" applyBorder="1" applyAlignment="1">
      <alignment horizontal="right"/>
    </xf>
    <xf numFmtId="3" fontId="42" fillId="37" borderId="90" xfId="103" applyNumberFormat="1" applyFont="1" applyFill="1" applyBorder="1" applyAlignment="1">
      <alignment horizontal="right"/>
    </xf>
    <xf numFmtId="14" fontId="44" fillId="37" borderId="93" xfId="103" applyNumberFormat="1" applyFont="1" applyFill="1" applyBorder="1" applyAlignment="1">
      <alignment horizontal="center" vertical="center" wrapText="1"/>
    </xf>
    <xf numFmtId="3" fontId="45" fillId="37" borderId="35" xfId="103" applyNumberFormat="1" applyFont="1" applyFill="1" applyBorder="1" applyAlignment="1">
      <alignment horizontal="center" vertical="center" wrapText="1"/>
    </xf>
    <xf numFmtId="3" fontId="50" fillId="37" borderId="35" xfId="103" applyNumberFormat="1" applyFont="1" applyFill="1" applyBorder="1" applyAlignment="1" applyProtection="1">
      <alignment horizontal="center" vertical="top"/>
      <protection locked="0"/>
    </xf>
    <xf numFmtId="3" fontId="40" fillId="37" borderId="35" xfId="103" applyNumberFormat="1" applyFont="1" applyFill="1" applyBorder="1" applyAlignment="1" applyProtection="1">
      <alignment horizontal="center" vertical="top" wrapText="1"/>
      <protection locked="0"/>
    </xf>
    <xf numFmtId="3" fontId="17" fillId="37" borderId="35" xfId="103" applyNumberFormat="1" applyFill="1" applyBorder="1" applyAlignment="1" applyProtection="1">
      <alignment horizontal="center" vertical="top"/>
      <protection locked="0"/>
    </xf>
    <xf numFmtId="3" fontId="50" fillId="37" borderId="92" xfId="103" applyNumberFormat="1" applyFont="1" applyFill="1" applyBorder="1" applyAlignment="1" applyProtection="1">
      <alignment horizontal="center" vertical="top"/>
      <protection locked="0"/>
    </xf>
    <xf numFmtId="3" fontId="45" fillId="0" borderId="35" xfId="0" applyNumberFormat="1" applyFont="1" applyBorder="1" applyAlignment="1">
      <alignment horizontal="center"/>
    </xf>
    <xf numFmtId="0" fontId="12" fillId="0" borderId="0" xfId="111"/>
    <xf numFmtId="0" fontId="12" fillId="30" borderId="0" xfId="111" applyFill="1"/>
    <xf numFmtId="0" fontId="12" fillId="30" borderId="103" xfId="111" applyFill="1" applyBorder="1"/>
    <xf numFmtId="0" fontId="12" fillId="30" borderId="107" xfId="111" applyFill="1" applyBorder="1"/>
    <xf numFmtId="0" fontId="12" fillId="0" borderId="103" xfId="111" applyBorder="1" applyAlignment="1">
      <alignment horizontal="center" vertical="top" wrapText="1"/>
    </xf>
    <xf numFmtId="3" fontId="12" fillId="30" borderId="11" xfId="111" applyNumberFormat="1" applyFill="1" applyBorder="1"/>
    <xf numFmtId="3" fontId="86" fillId="38" borderId="11" xfId="111" applyNumberFormat="1" applyFont="1" applyFill="1" applyBorder="1"/>
    <xf numFmtId="3" fontId="85" fillId="0" borderId="11" xfId="111" applyNumberFormat="1" applyFont="1" applyBorder="1"/>
    <xf numFmtId="3" fontId="12" fillId="30" borderId="109" xfId="111" applyNumberFormat="1" applyFill="1" applyBorder="1"/>
    <xf numFmtId="3" fontId="12" fillId="0" borderId="11" xfId="111" applyNumberFormat="1" applyBorder="1"/>
    <xf numFmtId="3" fontId="86" fillId="0" borderId="11" xfId="111" applyNumberFormat="1" applyFont="1" applyBorder="1"/>
    <xf numFmtId="3" fontId="12" fillId="38" borderId="11" xfId="111" applyNumberFormat="1" applyFill="1" applyBorder="1"/>
    <xf numFmtId="3" fontId="12" fillId="30" borderId="111" xfId="111" applyNumberFormat="1" applyFill="1" applyBorder="1"/>
    <xf numFmtId="3" fontId="85" fillId="0" borderId="111" xfId="111" applyNumberFormat="1" applyFont="1" applyBorder="1"/>
    <xf numFmtId="3" fontId="12" fillId="30" borderId="112" xfId="111" applyNumberFormat="1" applyFill="1" applyBorder="1"/>
    <xf numFmtId="0" fontId="12" fillId="0" borderId="0" xfId="111" applyAlignment="1">
      <alignment horizontal="center"/>
    </xf>
    <xf numFmtId="0" fontId="12" fillId="0" borderId="0" xfId="111" applyAlignment="1">
      <alignment wrapText="1"/>
    </xf>
    <xf numFmtId="0" fontId="12" fillId="0" borderId="97" xfId="111" applyBorder="1" applyAlignment="1">
      <alignment wrapText="1"/>
    </xf>
    <xf numFmtId="0" fontId="12" fillId="0" borderId="44" xfId="111" applyBorder="1" applyAlignment="1">
      <alignment wrapText="1"/>
    </xf>
    <xf numFmtId="0" fontId="17" fillId="34" borderId="44" xfId="111" applyFont="1" applyFill="1" applyBorder="1" applyAlignment="1">
      <alignment horizontal="center" vertical="center" wrapText="1"/>
    </xf>
    <xf numFmtId="0" fontId="50" fillId="0" borderId="44" xfId="111" applyFont="1" applyBorder="1" applyAlignment="1">
      <alignment horizontal="center" vertical="center" wrapText="1"/>
    </xf>
    <xf numFmtId="0" fontId="50" fillId="0" borderId="99" xfId="111" applyFont="1" applyBorder="1" applyAlignment="1">
      <alignment horizontal="center" vertical="center" wrapText="1"/>
    </xf>
    <xf numFmtId="0" fontId="11" fillId="0" borderId="0" xfId="113"/>
    <xf numFmtId="0" fontId="11" fillId="0" borderId="44" xfId="113" applyBorder="1"/>
    <xf numFmtId="0" fontId="11" fillId="0" borderId="97" xfId="113" applyBorder="1"/>
    <xf numFmtId="0" fontId="17" fillId="34" borderId="44" xfId="113" applyFont="1" applyFill="1" applyBorder="1" applyAlignment="1">
      <alignment horizontal="center" vertical="center" wrapText="1"/>
    </xf>
    <xf numFmtId="0" fontId="50" fillId="0" borderId="44" xfId="113" applyFont="1" applyBorder="1" applyAlignment="1">
      <alignment horizontal="center" vertical="center" wrapText="1"/>
    </xf>
    <xf numFmtId="0" fontId="50" fillId="0" borderId="99" xfId="113" applyFont="1" applyBorder="1" applyAlignment="1">
      <alignment horizontal="center" vertical="center" wrapText="1"/>
    </xf>
    <xf numFmtId="0" fontId="69" fillId="0" borderId="105" xfId="111" applyFont="1" applyBorder="1" applyAlignment="1">
      <alignment vertical="center" wrapText="1"/>
    </xf>
    <xf numFmtId="0" fontId="69" fillId="0" borderId="106" xfId="111" applyFont="1" applyBorder="1" applyAlignment="1">
      <alignment vertical="center" wrapText="1"/>
    </xf>
    <xf numFmtId="0" fontId="44" fillId="25" borderId="21" xfId="0" applyFont="1" applyFill="1" applyBorder="1" applyAlignment="1">
      <alignment horizontal="center" vertical="top" wrapText="1"/>
    </xf>
    <xf numFmtId="3" fontId="58" fillId="0" borderId="22" xfId="0" applyNumberFormat="1" applyFont="1" applyBorder="1" applyAlignment="1">
      <alignment horizontal="right" vertical="top" wrapText="1"/>
    </xf>
    <xf numFmtId="167" fontId="92" fillId="28" borderId="17" xfId="0" applyNumberFormat="1" applyFont="1" applyFill="1" applyBorder="1" applyAlignment="1">
      <alignment horizontal="center" vertical="top" wrapText="1"/>
    </xf>
    <xf numFmtId="0" fontId="92" fillId="28" borderId="22" xfId="0" applyFont="1" applyFill="1" applyBorder="1" applyAlignment="1">
      <alignment horizontal="left" vertical="center" wrapText="1" indent="1"/>
    </xf>
    <xf numFmtId="3" fontId="61" fillId="28" borderId="22" xfId="0" applyNumberFormat="1" applyFont="1" applyFill="1" applyBorder="1" applyAlignment="1">
      <alignment horizontal="right" vertical="top" wrapText="1"/>
    </xf>
    <xf numFmtId="3" fontId="61" fillId="28" borderId="23" xfId="0" applyNumberFormat="1" applyFont="1" applyFill="1" applyBorder="1" applyAlignment="1">
      <alignment horizontal="right" vertical="top" wrapText="1"/>
    </xf>
    <xf numFmtId="167" fontId="93" fillId="28" borderId="17" xfId="0" applyNumberFormat="1" applyFont="1" applyFill="1" applyBorder="1" applyAlignment="1">
      <alignment horizontal="center" vertical="top" wrapText="1"/>
    </xf>
    <xf numFmtId="0" fontId="93" fillId="28" borderId="22" xfId="0" applyFont="1" applyFill="1" applyBorder="1" applyAlignment="1">
      <alignment horizontal="left" vertical="center" wrapText="1" indent="1"/>
    </xf>
    <xf numFmtId="3" fontId="94" fillId="28" borderId="22" xfId="0" applyNumberFormat="1" applyFont="1" applyFill="1" applyBorder="1" applyAlignment="1">
      <alignment horizontal="right"/>
    </xf>
    <xf numFmtId="3" fontId="94" fillId="28" borderId="23" xfId="0" applyNumberFormat="1" applyFont="1" applyFill="1" applyBorder="1" applyAlignment="1">
      <alignment horizontal="right"/>
    </xf>
    <xf numFmtId="167" fontId="44" fillId="0" borderId="0" xfId="0" applyNumberFormat="1" applyFont="1" applyAlignment="1">
      <alignment horizontal="left"/>
    </xf>
    <xf numFmtId="3" fontId="62" fillId="28" borderId="22" xfId="0" applyNumberFormat="1" applyFont="1" applyFill="1" applyBorder="1" applyAlignment="1">
      <alignment horizontal="right"/>
    </xf>
    <xf numFmtId="3" fontId="62" fillId="28" borderId="23" xfId="0" applyNumberFormat="1" applyFont="1" applyFill="1" applyBorder="1" applyAlignment="1">
      <alignment horizontal="right"/>
    </xf>
    <xf numFmtId="3" fontId="59" fillId="28" borderId="22" xfId="0" applyNumberFormat="1" applyFont="1" applyFill="1" applyBorder="1" applyAlignment="1">
      <alignment horizontal="right"/>
    </xf>
    <xf numFmtId="3" fontId="59" fillId="28" borderId="23" xfId="0" applyNumberFormat="1" applyFont="1" applyFill="1" applyBorder="1" applyAlignment="1">
      <alignment horizontal="right"/>
    </xf>
    <xf numFmtId="0" fontId="54" fillId="26" borderId="19" xfId="0" applyFont="1" applyFill="1" applyBorder="1" applyAlignment="1">
      <alignment horizontal="left" vertical="center" wrapText="1" indent="1"/>
    </xf>
    <xf numFmtId="0" fontId="80" fillId="25" borderId="20" xfId="0" applyFont="1" applyFill="1" applyBorder="1" applyAlignment="1">
      <alignment horizontal="center"/>
    </xf>
    <xf numFmtId="3" fontId="45" fillId="0" borderId="23" xfId="0" applyNumberFormat="1" applyFont="1" applyBorder="1" applyAlignment="1">
      <alignment horizontal="right"/>
    </xf>
    <xf numFmtId="3" fontId="45" fillId="0" borderId="25" xfId="0" applyNumberFormat="1" applyFont="1" applyBorder="1" applyAlignment="1">
      <alignment horizontal="right"/>
    </xf>
    <xf numFmtId="0" fontId="55" fillId="33" borderId="19" xfId="0" applyFont="1" applyFill="1" applyBorder="1"/>
    <xf numFmtId="0" fontId="64" fillId="33" borderId="26" xfId="0" applyFont="1" applyFill="1" applyBorder="1"/>
    <xf numFmtId="3" fontId="42" fillId="33" borderId="26" xfId="0" applyNumberFormat="1" applyFont="1" applyFill="1" applyBorder="1" applyAlignment="1">
      <alignment horizontal="right"/>
    </xf>
    <xf numFmtId="3" fontId="42" fillId="33" borderId="27" xfId="0" applyNumberFormat="1" applyFont="1" applyFill="1" applyBorder="1" applyAlignment="1">
      <alignment horizontal="right"/>
    </xf>
    <xf numFmtId="0" fontId="95" fillId="0" borderId="0" xfId="0" applyFont="1"/>
    <xf numFmtId="3" fontId="42" fillId="33" borderId="78" xfId="0" applyNumberFormat="1" applyFont="1" applyFill="1" applyBorder="1" applyAlignment="1">
      <alignment horizontal="right"/>
    </xf>
    <xf numFmtId="0" fontId="69" fillId="0" borderId="0" xfId="103" applyFont="1" applyAlignment="1">
      <alignment horizontal="center" vertical="center" wrapText="1"/>
    </xf>
    <xf numFmtId="0" fontId="69" fillId="0" borderId="0" xfId="103" applyFont="1" applyAlignment="1">
      <alignment horizontal="centerContinuous" vertical="center" wrapText="1"/>
    </xf>
    <xf numFmtId="14" fontId="44" fillId="0" borderId="117" xfId="103" applyNumberFormat="1" applyFont="1" applyBorder="1" applyAlignment="1">
      <alignment horizontal="center" vertical="center" wrapText="1"/>
    </xf>
    <xf numFmtId="3" fontId="45" fillId="26" borderId="116" xfId="103" applyNumberFormat="1" applyFont="1" applyFill="1" applyBorder="1" applyAlignment="1">
      <alignment horizontal="right" vertical="center" wrapText="1" indent="1"/>
    </xf>
    <xf numFmtId="0" fontId="49" fillId="0" borderId="87" xfId="103" applyFont="1" applyBorder="1" applyAlignment="1">
      <alignment horizontal="center"/>
    </xf>
    <xf numFmtId="0" fontId="44" fillId="34" borderId="119" xfId="103" applyFont="1" applyFill="1" applyBorder="1" applyAlignment="1">
      <alignment vertical="center" wrapText="1"/>
    </xf>
    <xf numFmtId="0" fontId="49" fillId="0" borderId="118" xfId="103" applyFont="1" applyBorder="1" applyAlignment="1">
      <alignment horizontal="left"/>
    </xf>
    <xf numFmtId="0" fontId="45" fillId="0" borderId="118" xfId="103" applyFont="1" applyBorder="1" applyAlignment="1">
      <alignment horizontal="left"/>
    </xf>
    <xf numFmtId="0" fontId="45" fillId="0" borderId="120" xfId="103" applyFont="1" applyBorder="1" applyAlignment="1">
      <alignment horizontal="center"/>
    </xf>
    <xf numFmtId="0" fontId="45" fillId="0" borderId="121" xfId="103" applyFont="1" applyBorder="1" applyAlignment="1">
      <alignment horizontal="left"/>
    </xf>
    <xf numFmtId="3" fontId="45" fillId="0" borderId="122" xfId="103" applyNumberFormat="1" applyFont="1" applyBorder="1" applyAlignment="1">
      <alignment horizontal="right"/>
    </xf>
    <xf numFmtId="3" fontId="45" fillId="0" borderId="88" xfId="103" applyNumberFormat="1" applyFont="1" applyBorder="1" applyAlignment="1">
      <alignment horizontal="right"/>
    </xf>
    <xf numFmtId="3" fontId="45" fillId="0" borderId="123" xfId="103" applyNumberFormat="1" applyFont="1" applyBorder="1" applyAlignment="1">
      <alignment horizontal="right"/>
    </xf>
    <xf numFmtId="0" fontId="45" fillId="0" borderId="124" xfId="103" applyFont="1" applyBorder="1" applyAlignment="1">
      <alignment horizontal="center"/>
    </xf>
    <xf numFmtId="0" fontId="48" fillId="0" borderId="125" xfId="103" applyFont="1" applyBorder="1" applyAlignment="1">
      <alignment horizontal="center"/>
    </xf>
    <xf numFmtId="0" fontId="55" fillId="32" borderId="126" xfId="103" applyFont="1" applyFill="1" applyBorder="1"/>
    <xf numFmtId="0" fontId="48" fillId="0" borderId="118" xfId="103" applyFont="1" applyBorder="1" applyAlignment="1">
      <alignment horizontal="left"/>
    </xf>
    <xf numFmtId="3" fontId="45" fillId="0" borderId="0" xfId="103" applyNumberFormat="1" applyFont="1" applyAlignment="1">
      <alignment horizontal="right"/>
    </xf>
    <xf numFmtId="3" fontId="45" fillId="37" borderId="0" xfId="103" applyNumberFormat="1" applyFont="1" applyFill="1" applyAlignment="1">
      <alignment horizontal="right"/>
    </xf>
    <xf numFmtId="3" fontId="45" fillId="0" borderId="37" xfId="103" applyNumberFormat="1" applyFont="1" applyBorder="1" applyAlignment="1">
      <alignment horizontal="right"/>
    </xf>
    <xf numFmtId="0" fontId="97" fillId="0" borderId="118" xfId="103" applyFont="1" applyBorder="1" applyAlignment="1">
      <alignment horizontal="left" wrapText="1"/>
    </xf>
    <xf numFmtId="0" fontId="77" fillId="25" borderId="20" xfId="0" applyFont="1" applyFill="1" applyBorder="1" applyAlignment="1">
      <alignment horizontal="center" vertical="center" wrapText="1"/>
    </xf>
    <xf numFmtId="3" fontId="59" fillId="0" borderId="127" xfId="0" applyNumberFormat="1" applyFont="1" applyBorder="1" applyAlignment="1">
      <alignment horizontal="right"/>
    </xf>
    <xf numFmtId="167" fontId="47" fillId="0" borderId="131" xfId="0" applyNumberFormat="1" applyFont="1" applyBorder="1" applyAlignment="1">
      <alignment horizontal="center" vertical="top" wrapText="1"/>
    </xf>
    <xf numFmtId="0" fontId="60" fillId="0" borderId="127" xfId="0" applyFont="1" applyBorder="1" applyAlignment="1">
      <alignment horizontal="left" vertical="center" wrapText="1" indent="1"/>
    </xf>
    <xf numFmtId="0" fontId="0" fillId="0" borderId="166" xfId="0" applyBorder="1"/>
    <xf numFmtId="3" fontId="59" fillId="0" borderId="174" xfId="0" applyNumberFormat="1" applyFont="1" applyBorder="1" applyAlignment="1">
      <alignment horizontal="right"/>
    </xf>
    <xf numFmtId="0" fontId="310" fillId="36" borderId="0" xfId="0" applyFont="1" applyFill="1"/>
    <xf numFmtId="0" fontId="311" fillId="27" borderId="0" xfId="0" applyFont="1" applyFill="1"/>
    <xf numFmtId="0" fontId="311" fillId="27" borderId="0" xfId="0" applyFont="1" applyFill="1" applyAlignment="1">
      <alignment horizontal="center" vertical="center"/>
    </xf>
    <xf numFmtId="0" fontId="74" fillId="27" borderId="0" xfId="0" applyFont="1" applyFill="1" applyAlignment="1">
      <alignment horizontal="center" vertical="center"/>
    </xf>
    <xf numFmtId="0" fontId="312" fillId="89" borderId="0" xfId="0" applyFont="1" applyFill="1" applyAlignment="1">
      <alignment horizontal="center" vertical="center"/>
    </xf>
    <xf numFmtId="0" fontId="311" fillId="27" borderId="0" xfId="0" applyFont="1" applyFill="1" applyAlignment="1">
      <alignment horizontal="center"/>
    </xf>
    <xf numFmtId="0" fontId="314" fillId="27" borderId="0" xfId="0" applyFont="1" applyFill="1"/>
    <xf numFmtId="0" fontId="74" fillId="27" borderId="0" xfId="0" applyFont="1" applyFill="1" applyAlignment="1">
      <alignment wrapText="1"/>
    </xf>
    <xf numFmtId="3" fontId="74" fillId="27" borderId="0" xfId="0" applyNumberFormat="1" applyFont="1" applyFill="1" applyAlignment="1">
      <alignment horizontal="center" vertical="center"/>
    </xf>
    <xf numFmtId="0" fontId="311" fillId="27" borderId="0" xfId="0" applyFont="1" applyFill="1" applyAlignment="1">
      <alignment vertical="center"/>
    </xf>
    <xf numFmtId="0" fontId="311" fillId="27" borderId="0" xfId="0" applyFont="1" applyFill="1" applyAlignment="1">
      <alignment wrapText="1"/>
    </xf>
    <xf numFmtId="0" fontId="89" fillId="0" borderId="118" xfId="103" applyFont="1" applyBorder="1" applyAlignment="1">
      <alignment horizontal="left"/>
    </xf>
    <xf numFmtId="0" fontId="80" fillId="25" borderId="20" xfId="0" applyFont="1" applyFill="1" applyBorder="1" applyAlignment="1">
      <alignment horizontal="center" wrapText="1"/>
    </xf>
    <xf numFmtId="0" fontId="77" fillId="25" borderId="21" xfId="0" applyFont="1" applyFill="1" applyBorder="1" applyAlignment="1">
      <alignment horizontal="center" vertical="center" wrapText="1"/>
    </xf>
    <xf numFmtId="0" fontId="69" fillId="0" borderId="45" xfId="111" applyFont="1" applyBorder="1" applyAlignment="1">
      <alignment horizontal="center" vertical="center" wrapText="1"/>
    </xf>
    <xf numFmtId="0" fontId="69" fillId="0" borderId="10" xfId="111" applyFont="1" applyBorder="1" applyAlignment="1">
      <alignment horizontal="center" vertical="center" wrapText="1"/>
    </xf>
    <xf numFmtId="0" fontId="311" fillId="27" borderId="0" xfId="0" applyFont="1" applyFill="1" applyAlignment="1">
      <alignment vertical="center" wrapText="1"/>
    </xf>
    <xf numFmtId="0" fontId="312" fillId="89" borderId="0" xfId="0" applyFont="1" applyFill="1" applyAlignment="1">
      <alignment horizontal="center" vertical="center" wrapText="1"/>
    </xf>
    <xf numFmtId="0" fontId="329" fillId="89" borderId="0" xfId="0" applyFont="1" applyFill="1" applyAlignment="1">
      <alignment horizontal="center" vertical="center"/>
    </xf>
    <xf numFmtId="0" fontId="324" fillId="39" borderId="0" xfId="0" applyFont="1" applyFill="1" applyAlignment="1">
      <alignment horizontal="center" vertical="center"/>
    </xf>
    <xf numFmtId="0" fontId="323" fillId="39" borderId="0" xfId="0" applyFont="1" applyFill="1" applyAlignment="1">
      <alignment horizontal="center" vertical="center"/>
    </xf>
    <xf numFmtId="0" fontId="324" fillId="39" borderId="0" xfId="0" applyFont="1" applyFill="1" applyAlignment="1">
      <alignment wrapText="1"/>
    </xf>
    <xf numFmtId="0" fontId="323" fillId="39" borderId="0" xfId="0" applyFont="1" applyFill="1" applyAlignment="1">
      <alignment horizontal="center" vertical="center" wrapText="1"/>
    </xf>
    <xf numFmtId="3" fontId="323" fillId="39" borderId="0" xfId="0" applyNumberFormat="1" applyFont="1" applyFill="1" applyAlignment="1">
      <alignment horizontal="center" vertical="center"/>
    </xf>
    <xf numFmtId="0" fontId="311" fillId="90" borderId="0" xfId="0" applyFont="1" applyFill="1" applyAlignment="1">
      <alignment horizontal="center" vertical="center"/>
    </xf>
    <xf numFmtId="0" fontId="330" fillId="90" borderId="0" xfId="0" applyFont="1" applyFill="1" applyAlignment="1">
      <alignment horizontal="center" vertical="center"/>
    </xf>
    <xf numFmtId="0" fontId="311" fillId="90" borderId="0" xfId="0" applyFont="1" applyFill="1" applyAlignment="1">
      <alignment wrapText="1"/>
    </xf>
    <xf numFmtId="3" fontId="330" fillId="90" borderId="0" xfId="0" applyNumberFormat="1" applyFont="1" applyFill="1" applyAlignment="1">
      <alignment horizontal="center" vertical="center"/>
    </xf>
    <xf numFmtId="0" fontId="330" fillId="90" borderId="0" xfId="0" applyFont="1" applyFill="1" applyAlignment="1">
      <alignment horizontal="center" vertical="center" wrapText="1"/>
    </xf>
    <xf numFmtId="0" fontId="311" fillId="34" borderId="0" xfId="0" applyFont="1" applyFill="1" applyAlignment="1">
      <alignment horizontal="center" vertical="center"/>
    </xf>
    <xf numFmtId="0" fontId="330" fillId="34" borderId="0" xfId="0" applyFont="1" applyFill="1" applyAlignment="1">
      <alignment horizontal="center" vertical="center"/>
    </xf>
    <xf numFmtId="0" fontId="311" fillId="34" borderId="0" xfId="0" applyFont="1" applyFill="1" applyAlignment="1">
      <alignment wrapText="1"/>
    </xf>
    <xf numFmtId="3" fontId="330" fillId="34" borderId="0" xfId="0" applyNumberFormat="1" applyFont="1" applyFill="1" applyAlignment="1">
      <alignment horizontal="center" vertical="center"/>
    </xf>
    <xf numFmtId="0" fontId="330" fillId="27" borderId="0" xfId="0" applyFont="1" applyFill="1" applyAlignment="1">
      <alignment horizontal="center" vertical="center"/>
    </xf>
    <xf numFmtId="3" fontId="330" fillId="27" borderId="0" xfId="0" applyNumberFormat="1" applyFont="1" applyFill="1" applyAlignment="1">
      <alignment horizontal="center" vertical="center"/>
    </xf>
    <xf numFmtId="0" fontId="331" fillId="27" borderId="179" xfId="0" applyFont="1" applyFill="1" applyBorder="1" applyAlignment="1">
      <alignment horizontal="center" vertical="center"/>
    </xf>
    <xf numFmtId="0" fontId="332" fillId="27" borderId="179" xfId="0" applyFont="1" applyFill="1" applyBorder="1" applyAlignment="1">
      <alignment horizontal="center" vertical="center"/>
    </xf>
    <xf numFmtId="0" fontId="331" fillId="27" borderId="179" xfId="0" applyFont="1" applyFill="1" applyBorder="1" applyAlignment="1">
      <alignment vertical="center" wrapText="1"/>
    </xf>
    <xf numFmtId="3" fontId="332" fillId="27" borderId="179" xfId="0" applyNumberFormat="1" applyFont="1" applyFill="1" applyBorder="1" applyAlignment="1">
      <alignment horizontal="center" vertical="center"/>
    </xf>
    <xf numFmtId="0" fontId="332" fillId="27" borderId="179" xfId="0" applyFont="1" applyFill="1" applyBorder="1" applyAlignment="1">
      <alignment horizontal="center" vertical="center" wrapText="1"/>
    </xf>
    <xf numFmtId="0" fontId="331" fillId="27" borderId="180" xfId="0" applyFont="1" applyFill="1" applyBorder="1" applyAlignment="1">
      <alignment horizontal="center" vertical="center"/>
    </xf>
    <xf numFmtId="0" fontId="332" fillId="27" borderId="180" xfId="0" applyFont="1" applyFill="1" applyBorder="1" applyAlignment="1">
      <alignment horizontal="center" vertical="center"/>
    </xf>
    <xf numFmtId="0" fontId="331" fillId="27" borderId="180" xfId="0" applyFont="1" applyFill="1" applyBorder="1" applyAlignment="1">
      <alignment vertical="center" wrapText="1"/>
    </xf>
    <xf numFmtId="0" fontId="311" fillId="34" borderId="0" xfId="0" applyFont="1" applyFill="1"/>
    <xf numFmtId="3" fontId="311" fillId="27" borderId="0" xfId="0" applyNumberFormat="1" applyFont="1" applyFill="1" applyAlignment="1">
      <alignment horizontal="center" vertical="center"/>
    </xf>
    <xf numFmtId="0" fontId="314" fillId="27" borderId="0" xfId="0" applyFont="1" applyFill="1" applyAlignment="1">
      <alignment wrapText="1"/>
    </xf>
    <xf numFmtId="0" fontId="333" fillId="91" borderId="181" xfId="0" applyFont="1" applyFill="1" applyBorder="1" applyAlignment="1">
      <alignment horizontal="center" vertical="center"/>
    </xf>
    <xf numFmtId="0" fontId="333" fillId="91" borderId="182" xfId="0" applyFont="1" applyFill="1" applyBorder="1" applyAlignment="1">
      <alignment horizontal="center" vertical="center"/>
    </xf>
    <xf numFmtId="0" fontId="333" fillId="91" borderId="182" xfId="0" applyFont="1" applyFill="1" applyBorder="1" applyAlignment="1">
      <alignment wrapText="1"/>
    </xf>
    <xf numFmtId="0" fontId="333" fillId="91" borderId="182" xfId="0" applyFont="1" applyFill="1" applyBorder="1" applyAlignment="1">
      <alignment horizontal="center" wrapText="1"/>
    </xf>
    <xf numFmtId="3" fontId="334" fillId="91" borderId="183" xfId="0" applyNumberFormat="1" applyFont="1" applyFill="1" applyBorder="1" applyAlignment="1">
      <alignment horizontal="center" vertical="center"/>
    </xf>
    <xf numFmtId="0" fontId="324" fillId="39" borderId="0" xfId="0" applyFont="1" applyFill="1" applyAlignment="1">
      <alignment vertical="center" wrapText="1"/>
    </xf>
    <xf numFmtId="0" fontId="333" fillId="91" borderId="182" xfId="0" applyFont="1" applyFill="1" applyBorder="1" applyAlignment="1">
      <alignment horizontal="center" vertical="center" wrapText="1"/>
    </xf>
    <xf numFmtId="0" fontId="333" fillId="91" borderId="182" xfId="0" applyFont="1" applyFill="1" applyBorder="1" applyAlignment="1">
      <alignment vertical="center" wrapText="1"/>
    </xf>
    <xf numFmtId="3" fontId="333" fillId="91" borderId="183" xfId="0" applyNumberFormat="1" applyFont="1" applyFill="1" applyBorder="1" applyAlignment="1">
      <alignment horizontal="center" vertical="center"/>
    </xf>
    <xf numFmtId="0" fontId="322" fillId="53" borderId="0" xfId="111" applyFont="1" applyFill="1" applyAlignment="1">
      <alignment horizontal="centerContinuous"/>
    </xf>
    <xf numFmtId="0" fontId="335" fillId="0" borderId="102" xfId="111" applyFont="1" applyBorder="1"/>
    <xf numFmtId="0" fontId="311" fillId="30" borderId="103" xfId="111" applyFont="1" applyFill="1" applyBorder="1"/>
    <xf numFmtId="0" fontId="336" fillId="0" borderId="108" xfId="111" applyFont="1" applyBorder="1" applyAlignment="1">
      <alignment horizontal="center"/>
    </xf>
    <xf numFmtId="0" fontId="311" fillId="31" borderId="103" xfId="111" applyFont="1" applyFill="1" applyBorder="1" applyAlignment="1">
      <alignment horizontal="center" vertical="center" wrapText="1"/>
    </xf>
    <xf numFmtId="0" fontId="311" fillId="30" borderId="103" xfId="111" applyFont="1" applyFill="1" applyBorder="1" applyAlignment="1">
      <alignment vertical="center"/>
    </xf>
    <xf numFmtId="0" fontId="311" fillId="0" borderId="103" xfId="111" applyFont="1" applyBorder="1" applyAlignment="1">
      <alignment horizontal="center" vertical="center" wrapText="1"/>
    </xf>
    <xf numFmtId="0" fontId="337" fillId="0" borderId="108" xfId="111" applyFont="1" applyBorder="1"/>
    <xf numFmtId="3" fontId="338" fillId="31" borderId="11" xfId="111" applyNumberFormat="1" applyFont="1" applyFill="1" applyBorder="1"/>
    <xf numFmtId="3" fontId="337" fillId="31" borderId="11" xfId="111" applyNumberFormat="1" applyFont="1" applyFill="1" applyBorder="1"/>
    <xf numFmtId="3" fontId="311" fillId="30" borderId="11" xfId="111" applyNumberFormat="1" applyFont="1" applyFill="1" applyBorder="1"/>
    <xf numFmtId="3" fontId="338" fillId="38" borderId="11" xfId="111" applyNumberFormat="1" applyFont="1" applyFill="1" applyBorder="1"/>
    <xf numFmtId="3" fontId="337" fillId="0" borderId="11" xfId="111" applyNumberFormat="1" applyFont="1" applyBorder="1"/>
    <xf numFmtId="0" fontId="311" fillId="0" borderId="108" xfId="111" applyFont="1" applyBorder="1"/>
    <xf numFmtId="3" fontId="311" fillId="31" borderId="11" xfId="111" applyNumberFormat="1" applyFont="1" applyFill="1" applyBorder="1"/>
    <xf numFmtId="3" fontId="311" fillId="0" borderId="11" xfId="111" applyNumberFormat="1" applyFont="1" applyBorder="1"/>
    <xf numFmtId="3" fontId="338" fillId="0" borderId="11" xfId="111" applyNumberFormat="1" applyFont="1" applyBorder="1"/>
    <xf numFmtId="0" fontId="330" fillId="0" borderId="108" xfId="111" applyFont="1" applyBorder="1"/>
    <xf numFmtId="3" fontId="311" fillId="38" borderId="11" xfId="111" applyNumberFormat="1" applyFont="1" applyFill="1" applyBorder="1"/>
    <xf numFmtId="0" fontId="337" fillId="0" borderId="110" xfId="111" applyFont="1" applyBorder="1"/>
    <xf numFmtId="3" fontId="337" fillId="31" borderId="111" xfId="111" applyNumberFormat="1" applyFont="1" applyFill="1" applyBorder="1"/>
    <xf numFmtId="3" fontId="311" fillId="30" borderId="111" xfId="111" applyNumberFormat="1" applyFont="1" applyFill="1" applyBorder="1"/>
    <xf numFmtId="3" fontId="337" fillId="0" borderId="111" xfId="111" applyNumberFormat="1" applyFont="1" applyBorder="1"/>
    <xf numFmtId="0" fontId="255" fillId="0" borderId="0" xfId="0" applyFont="1" applyAlignment="1">
      <alignment horizontal="right"/>
    </xf>
    <xf numFmtId="0" fontId="255" fillId="0" borderId="0" xfId="0" applyFont="1"/>
    <xf numFmtId="0" fontId="255" fillId="25" borderId="16" xfId="0" applyFont="1" applyFill="1" applyBorder="1" applyAlignment="1">
      <alignment wrapText="1"/>
    </xf>
    <xf numFmtId="0" fontId="255" fillId="25" borderId="20" xfId="0" applyFont="1" applyFill="1" applyBorder="1" applyAlignment="1">
      <alignment wrapText="1"/>
    </xf>
    <xf numFmtId="14" fontId="77" fillId="25" borderId="20" xfId="0" applyNumberFormat="1" applyFont="1" applyFill="1" applyBorder="1" applyAlignment="1">
      <alignment horizontal="center" vertical="center" wrapText="1"/>
    </xf>
    <xf numFmtId="0" fontId="255" fillId="26" borderId="17" xfId="0" applyFont="1" applyFill="1" applyBorder="1" applyAlignment="1">
      <alignment horizontal="center" vertical="center"/>
    </xf>
    <xf numFmtId="0" fontId="339" fillId="26" borderId="22" xfId="0" applyFont="1" applyFill="1" applyBorder="1" applyAlignment="1">
      <alignment horizontal="left" vertical="center" wrapText="1" indent="1"/>
    </xf>
    <xf numFmtId="3" fontId="339" fillId="26" borderId="22" xfId="0" applyNumberFormat="1" applyFont="1" applyFill="1" applyBorder="1" applyAlignment="1">
      <alignment horizontal="right" vertical="center" wrapText="1" indent="1"/>
    </xf>
    <xf numFmtId="0" fontId="340" fillId="0" borderId="17" xfId="0" applyFont="1" applyBorder="1" applyAlignment="1">
      <alignment horizontal="center" vertical="center"/>
    </xf>
    <xf numFmtId="0" fontId="340" fillId="0" borderId="22" xfId="0" applyFont="1" applyBorder="1" applyAlignment="1">
      <alignment horizontal="left" vertical="center" wrapText="1" indent="1"/>
    </xf>
    <xf numFmtId="3" fontId="340" fillId="0" borderId="22" xfId="0" applyNumberFormat="1" applyFont="1" applyBorder="1" applyAlignment="1" applyProtection="1">
      <alignment horizontal="right" vertical="top" indent="1"/>
      <protection locked="0"/>
    </xf>
    <xf numFmtId="0" fontId="255" fillId="26" borderId="22" xfId="0" applyFont="1" applyFill="1" applyBorder="1" applyAlignment="1">
      <alignment horizontal="left" vertical="center" wrapText="1" indent="1"/>
    </xf>
    <xf numFmtId="3" fontId="255" fillId="26" borderId="22" xfId="0" applyNumberFormat="1" applyFont="1" applyFill="1" applyBorder="1" applyAlignment="1" applyProtection="1">
      <alignment horizontal="right" vertical="top" indent="1"/>
      <protection locked="0"/>
    </xf>
    <xf numFmtId="0" fontId="340" fillId="0" borderId="18" xfId="0" applyFont="1" applyBorder="1" applyAlignment="1">
      <alignment horizontal="center" vertical="center"/>
    </xf>
    <xf numFmtId="0" fontId="340" fillId="0" borderId="24" xfId="0" applyFont="1" applyBorder="1" applyAlignment="1">
      <alignment horizontal="left" vertical="center" wrapText="1" indent="1"/>
    </xf>
    <xf numFmtId="3" fontId="340" fillId="0" borderId="24" xfId="0" applyNumberFormat="1" applyFont="1" applyBorder="1" applyAlignment="1" applyProtection="1">
      <alignment horizontal="right" vertical="top" indent="1"/>
      <protection locked="0"/>
    </xf>
    <xf numFmtId="0" fontId="255" fillId="27" borderId="0" xfId="0" applyFont="1" applyFill="1"/>
    <xf numFmtId="0" fontId="341" fillId="27" borderId="0" xfId="0" applyFont="1" applyFill="1" applyAlignment="1">
      <alignment horizontal="left" vertical="center" indent="2"/>
    </xf>
    <xf numFmtId="0" fontId="341" fillId="27" borderId="0" xfId="0" applyFont="1" applyFill="1" applyAlignment="1">
      <alignment horizontal="left" vertical="center" wrapText="1" indent="2"/>
    </xf>
    <xf numFmtId="0" fontId="341" fillId="27" borderId="0" xfId="0" applyFont="1" applyFill="1" applyAlignment="1">
      <alignment horizontal="left" vertical="center" wrapText="1" indent="1"/>
    </xf>
    <xf numFmtId="3" fontId="255" fillId="27" borderId="0" xfId="0" applyNumberFormat="1" applyFont="1" applyFill="1" applyAlignment="1">
      <alignment horizontal="center" vertical="top"/>
    </xf>
    <xf numFmtId="0" fontId="77" fillId="0" borderId="0" xfId="0" applyFont="1" applyAlignment="1">
      <alignment horizontal="left"/>
    </xf>
    <xf numFmtId="3" fontId="340" fillId="0" borderId="0" xfId="0" applyNumberFormat="1" applyFont="1" applyAlignment="1" applyProtection="1">
      <alignment horizontal="right" vertical="top" indent="1"/>
      <protection locked="0"/>
    </xf>
    <xf numFmtId="0" fontId="313" fillId="0" borderId="0" xfId="0" applyFont="1"/>
    <xf numFmtId="0" fontId="77" fillId="25" borderId="16" xfId="0" applyFont="1" applyFill="1" applyBorder="1" applyAlignment="1">
      <alignment horizontal="center" vertical="center" wrapText="1"/>
    </xf>
    <xf numFmtId="0" fontId="340" fillId="0" borderId="68" xfId="0" applyFont="1" applyBorder="1" applyAlignment="1">
      <alignment horizontal="center" vertical="center"/>
    </xf>
    <xf numFmtId="3" fontId="342" fillId="0" borderId="59" xfId="0" applyNumberFormat="1" applyFont="1" applyBorder="1" applyAlignment="1" applyProtection="1">
      <alignment horizontal="right" vertical="top" indent="1"/>
      <protection locked="0"/>
    </xf>
    <xf numFmtId="3" fontId="342" fillId="0" borderId="69" xfId="0" applyNumberFormat="1" applyFont="1" applyBorder="1" applyAlignment="1" applyProtection="1">
      <alignment horizontal="right" vertical="top" indent="1"/>
      <protection locked="0"/>
    </xf>
    <xf numFmtId="0" fontId="340" fillId="0" borderId="70" xfId="0" applyFont="1" applyBorder="1" applyAlignment="1">
      <alignment horizontal="center" vertical="center"/>
    </xf>
    <xf numFmtId="3" fontId="74" fillId="0" borderId="60" xfId="0" applyNumberFormat="1" applyFont="1" applyBorder="1" applyAlignment="1" applyProtection="1">
      <alignment horizontal="right" vertical="top" indent="1"/>
      <protection locked="0"/>
    </xf>
    <xf numFmtId="3" fontId="74" fillId="0" borderId="71" xfId="0" applyNumberFormat="1" applyFont="1" applyBorder="1" applyAlignment="1" applyProtection="1">
      <alignment horizontal="right" vertical="top" indent="1"/>
      <protection locked="0"/>
    </xf>
    <xf numFmtId="3" fontId="342" fillId="0" borderId="60" xfId="0" applyNumberFormat="1" applyFont="1" applyBorder="1" applyAlignment="1" applyProtection="1">
      <alignment horizontal="right" vertical="top" indent="1"/>
      <protection locked="0"/>
    </xf>
    <xf numFmtId="3" fontId="342" fillId="0" borderId="71" xfId="0" applyNumberFormat="1" applyFont="1" applyBorder="1" applyAlignment="1" applyProtection="1">
      <alignment horizontal="right" vertical="top" indent="1"/>
      <protection locked="0"/>
    </xf>
    <xf numFmtId="0" fontId="340" fillId="0" borderId="72" xfId="0" applyFont="1" applyBorder="1" applyAlignment="1">
      <alignment horizontal="center" vertical="center"/>
    </xf>
    <xf numFmtId="3" fontId="74" fillId="0" borderId="62" xfId="0" applyNumberFormat="1" applyFont="1" applyBorder="1" applyAlignment="1" applyProtection="1">
      <alignment horizontal="right" vertical="top" indent="1"/>
      <protection locked="0"/>
    </xf>
    <xf numFmtId="3" fontId="74" fillId="0" borderId="73" xfId="0" applyNumberFormat="1" applyFont="1" applyBorder="1" applyAlignment="1" applyProtection="1">
      <alignment horizontal="right" vertical="top" indent="1"/>
      <protection locked="0"/>
    </xf>
    <xf numFmtId="0" fontId="340" fillId="0" borderId="74" xfId="0" applyFont="1" applyBorder="1" applyAlignment="1">
      <alignment horizontal="center" vertical="center"/>
    </xf>
    <xf numFmtId="3" fontId="342" fillId="0" borderId="63" xfId="0" applyNumberFormat="1" applyFont="1" applyBorder="1" applyAlignment="1" applyProtection="1">
      <alignment horizontal="right" vertical="top" indent="1"/>
      <protection locked="0"/>
    </xf>
    <xf numFmtId="3" fontId="342" fillId="0" borderId="75" xfId="0" applyNumberFormat="1" applyFont="1" applyBorder="1" applyAlignment="1" applyProtection="1">
      <alignment horizontal="right" vertical="top" indent="1"/>
      <protection locked="0"/>
    </xf>
    <xf numFmtId="0" fontId="340" fillId="0" borderId="79" xfId="0" applyFont="1" applyBorder="1" applyAlignment="1">
      <alignment horizontal="center" vertical="center"/>
    </xf>
    <xf numFmtId="3" fontId="340" fillId="0" borderId="66" xfId="0" applyNumberFormat="1" applyFont="1" applyBorder="1" applyAlignment="1" applyProtection="1">
      <alignment horizontal="right" vertical="top" indent="1"/>
      <protection locked="0"/>
    </xf>
    <xf numFmtId="3" fontId="340" fillId="0" borderId="80" xfId="0" applyNumberFormat="1" applyFont="1" applyBorder="1" applyAlignment="1" applyProtection="1">
      <alignment horizontal="right" vertical="top" indent="1"/>
      <protection locked="0"/>
    </xf>
    <xf numFmtId="3" fontId="341" fillId="27" borderId="0" xfId="0" applyNumberFormat="1" applyFont="1" applyFill="1" applyAlignment="1">
      <alignment horizontal="left" vertical="center" wrapText="1" indent="2"/>
    </xf>
    <xf numFmtId="0" fontId="345" fillId="0" borderId="0" xfId="0" applyFont="1"/>
    <xf numFmtId="0" fontId="311" fillId="0" borderId="0" xfId="0" applyFont="1"/>
    <xf numFmtId="0" fontId="346" fillId="0" borderId="59" xfId="0" applyFont="1" applyBorder="1" applyAlignment="1" applyProtection="1">
      <alignment horizontal="left" vertical="center" wrapText="1"/>
      <protection locked="0"/>
    </xf>
    <xf numFmtId="0" fontId="321" fillId="0" borderId="60" xfId="0" applyFont="1" applyBorder="1" applyAlignment="1" applyProtection="1">
      <alignment horizontal="left" vertical="center" wrapText="1"/>
      <protection locked="0"/>
    </xf>
    <xf numFmtId="0" fontId="346" fillId="0" borderId="60" xfId="0" applyFont="1" applyBorder="1" applyAlignment="1" applyProtection="1">
      <alignment horizontal="left" vertical="center" wrapText="1"/>
      <protection locked="0"/>
    </xf>
    <xf numFmtId="0" fontId="321" fillId="0" borderId="62" xfId="0" applyFont="1" applyBorder="1" applyAlignment="1" applyProtection="1">
      <alignment horizontal="left" vertical="center" wrapText="1"/>
      <protection locked="0"/>
    </xf>
    <xf numFmtId="0" fontId="346" fillId="0" borderId="63" xfId="0" applyFont="1" applyBorder="1" applyAlignment="1" applyProtection="1">
      <alignment horizontal="left" vertical="center" wrapText="1"/>
      <protection locked="0"/>
    </xf>
    <xf numFmtId="0" fontId="346" fillId="0" borderId="66" xfId="0" applyFont="1" applyBorder="1" applyAlignment="1" applyProtection="1">
      <alignment horizontal="left" vertical="center" wrapText="1"/>
      <protection locked="0"/>
    </xf>
    <xf numFmtId="4" fontId="339" fillId="25" borderId="0" xfId="0" applyNumberFormat="1" applyFont="1" applyFill="1" applyAlignment="1">
      <alignment vertical="center"/>
    </xf>
    <xf numFmtId="3" fontId="339" fillId="25" borderId="0" xfId="0" applyNumberFormat="1" applyFont="1" applyFill="1" applyAlignment="1">
      <alignment horizontal="center" vertical="center"/>
    </xf>
    <xf numFmtId="4" fontId="339" fillId="0" borderId="15" xfId="0" applyNumberFormat="1" applyFont="1" applyBorder="1" applyAlignment="1">
      <alignment vertical="center"/>
    </xf>
    <xf numFmtId="3" fontId="339" fillId="0" borderId="15" xfId="0" applyNumberFormat="1" applyFont="1" applyBorder="1" applyAlignment="1">
      <alignment horizontal="center" vertical="center"/>
    </xf>
    <xf numFmtId="4" fontId="339" fillId="0" borderId="0" xfId="0" applyNumberFormat="1" applyFont="1" applyAlignment="1">
      <alignment vertical="center"/>
    </xf>
    <xf numFmtId="3" fontId="339" fillId="0" borderId="0" xfId="0" applyNumberFormat="1" applyFont="1" applyAlignment="1">
      <alignment horizontal="center" vertical="center"/>
    </xf>
    <xf numFmtId="0" fontId="56" fillId="25" borderId="16" xfId="0" applyFont="1" applyFill="1" applyBorder="1" applyAlignment="1">
      <alignment horizontal="center" vertical="center"/>
    </xf>
    <xf numFmtId="0" fontId="56" fillId="25" borderId="20" xfId="0" applyFont="1" applyFill="1" applyBorder="1" applyAlignment="1">
      <alignment horizontal="center" vertical="center" wrapText="1"/>
    </xf>
    <xf numFmtId="0" fontId="347" fillId="26" borderId="17" xfId="0" applyFont="1" applyFill="1" applyBorder="1" applyAlignment="1">
      <alignment vertical="center" wrapText="1"/>
    </xf>
    <xf numFmtId="0" fontId="348" fillId="26" borderId="22" xfId="95" applyNumberFormat="1" applyFont="1" applyFill="1" applyBorder="1" applyAlignment="1" applyProtection="1">
      <alignment vertical="center" wrapText="1"/>
    </xf>
    <xf numFmtId="3" fontId="348" fillId="26" borderId="22" xfId="95" applyNumberFormat="1" applyFont="1" applyFill="1" applyBorder="1" applyAlignment="1" applyProtection="1">
      <alignment horizontal="right" vertical="center"/>
    </xf>
    <xf numFmtId="3" fontId="348" fillId="26" borderId="127" xfId="95" applyNumberFormat="1" applyFont="1" applyFill="1" applyBorder="1" applyAlignment="1" applyProtection="1">
      <alignment horizontal="right" vertical="center"/>
    </xf>
    <xf numFmtId="3" fontId="348" fillId="26" borderId="174" xfId="95" applyNumberFormat="1" applyFont="1" applyFill="1" applyBorder="1" applyAlignment="1" applyProtection="1">
      <alignment horizontal="right" vertical="center"/>
    </xf>
    <xf numFmtId="0" fontId="56" fillId="26" borderId="17" xfId="0" applyFont="1" applyFill="1" applyBorder="1" applyAlignment="1">
      <alignment horizontal="left" vertical="center" wrapText="1"/>
    </xf>
    <xf numFmtId="0" fontId="56" fillId="26" borderId="22" xfId="95" applyNumberFormat="1" applyFont="1" applyFill="1" applyBorder="1" applyAlignment="1" applyProtection="1">
      <alignment vertical="center" wrapText="1"/>
    </xf>
    <xf numFmtId="3" fontId="56" fillId="26" borderId="22" xfId="95" applyNumberFormat="1" applyFont="1" applyFill="1" applyBorder="1" applyAlignment="1" applyProtection="1">
      <alignment horizontal="right" vertical="center"/>
    </xf>
    <xf numFmtId="3" fontId="56" fillId="26" borderId="127" xfId="95" applyNumberFormat="1" applyFont="1" applyFill="1" applyBorder="1" applyAlignment="1" applyProtection="1">
      <alignment horizontal="right" vertical="center"/>
    </xf>
    <xf numFmtId="3" fontId="56" fillId="26" borderId="174" xfId="95" applyNumberFormat="1" applyFont="1" applyFill="1" applyBorder="1" applyAlignment="1" applyProtection="1">
      <alignment horizontal="right" vertical="center"/>
    </xf>
    <xf numFmtId="0" fontId="255" fillId="0" borderId="17" xfId="0" applyFont="1" applyBorder="1" applyAlignment="1">
      <alignment horizontal="left" vertical="center" wrapText="1"/>
    </xf>
    <xf numFmtId="0" fontId="339" fillId="0" borderId="22" xfId="95" applyNumberFormat="1" applyFont="1" applyBorder="1" applyAlignment="1" applyProtection="1">
      <alignment vertical="center" wrapText="1"/>
    </xf>
    <xf numFmtId="3" fontId="339" fillId="0" borderId="22" xfId="95" applyNumberFormat="1" applyFont="1" applyBorder="1" applyAlignment="1" applyProtection="1">
      <alignment horizontal="right" vertical="center"/>
    </xf>
    <xf numFmtId="3" fontId="339" fillId="0" borderId="127" xfId="95" applyNumberFormat="1" applyFont="1" applyBorder="1" applyAlignment="1" applyProtection="1">
      <alignment horizontal="right" vertical="center"/>
    </xf>
    <xf numFmtId="3" fontId="339" fillId="0" borderId="174" xfId="95" applyNumberFormat="1" applyFont="1" applyBorder="1" applyAlignment="1" applyProtection="1">
      <alignment horizontal="right" vertical="center"/>
    </xf>
    <xf numFmtId="0" fontId="339" fillId="0" borderId="17" xfId="0" applyFont="1" applyBorder="1" applyAlignment="1">
      <alignment horizontal="left" vertical="center" wrapText="1"/>
    </xf>
    <xf numFmtId="0" fontId="339" fillId="0" borderId="22" xfId="95" applyNumberFormat="1" applyFont="1" applyBorder="1" applyAlignment="1" applyProtection="1">
      <alignment horizontal="left" vertical="center" wrapText="1"/>
    </xf>
    <xf numFmtId="0" fontId="56" fillId="26" borderId="22" xfId="95" applyNumberFormat="1" applyFont="1" applyFill="1" applyBorder="1" applyAlignment="1" applyProtection="1">
      <alignment horizontal="left" vertical="center" wrapText="1"/>
    </xf>
    <xf numFmtId="0" fontId="339" fillId="0" borderId="127" xfId="97" applyNumberFormat="1" applyFont="1" applyBorder="1" applyAlignment="1" applyProtection="1">
      <alignment vertical="center" wrapText="1"/>
    </xf>
    <xf numFmtId="0" fontId="339" fillId="0" borderId="22" xfId="95" applyNumberFormat="1" applyFont="1" applyFill="1" applyBorder="1" applyAlignment="1" applyProtection="1">
      <alignment vertical="center" wrapText="1"/>
    </xf>
    <xf numFmtId="3" fontId="339" fillId="0" borderId="22" xfId="95" applyNumberFormat="1" applyFont="1" applyFill="1" applyBorder="1" applyAlignment="1" applyProtection="1">
      <alignment horizontal="right" vertical="center"/>
    </xf>
    <xf numFmtId="3" fontId="339" fillId="0" borderId="127" xfId="95" applyNumberFormat="1" applyFont="1" applyFill="1" applyBorder="1" applyAlignment="1" applyProtection="1">
      <alignment horizontal="right" vertical="center"/>
    </xf>
    <xf numFmtId="3" fontId="339" fillId="0" borderId="174" xfId="95" applyNumberFormat="1" applyFont="1" applyFill="1" applyBorder="1" applyAlignment="1" applyProtection="1">
      <alignment horizontal="right" vertical="center"/>
    </xf>
    <xf numFmtId="0" fontId="339" fillId="26" borderId="22" xfId="95" applyNumberFormat="1" applyFont="1" applyFill="1" applyBorder="1" applyAlignment="1" applyProtection="1">
      <alignment vertical="center" wrapText="1"/>
    </xf>
    <xf numFmtId="0" fontId="339" fillId="26" borderId="22" xfId="95" applyNumberFormat="1" applyFont="1" applyFill="1" applyBorder="1" applyAlignment="1" applyProtection="1">
      <alignment horizontal="left" vertical="center" wrapText="1"/>
    </xf>
    <xf numFmtId="0" fontId="350" fillId="0" borderId="22" xfId="95" applyNumberFormat="1" applyFont="1" applyFill="1" applyBorder="1" applyAlignment="1" applyProtection="1">
      <alignment vertical="center" wrapText="1"/>
    </xf>
    <xf numFmtId="3" fontId="350" fillId="0" borderId="22" xfId="95" applyNumberFormat="1" applyFont="1" applyFill="1" applyBorder="1" applyAlignment="1" applyProtection="1">
      <alignment horizontal="right" vertical="center"/>
    </xf>
    <xf numFmtId="3" fontId="350" fillId="0" borderId="127" xfId="95" applyNumberFormat="1" applyFont="1" applyFill="1" applyBorder="1" applyAlignment="1" applyProtection="1">
      <alignment horizontal="right" vertical="center"/>
    </xf>
    <xf numFmtId="3" fontId="350" fillId="0" borderId="174" xfId="95" applyNumberFormat="1" applyFont="1" applyFill="1" applyBorder="1" applyAlignment="1" applyProtection="1">
      <alignment horizontal="right" vertical="center"/>
    </xf>
    <xf numFmtId="0" fontId="347" fillId="26" borderId="18" xfId="0" applyFont="1" applyFill="1" applyBorder="1" applyAlignment="1">
      <alignment vertical="center" wrapText="1"/>
    </xf>
    <xf numFmtId="0" fontId="77" fillId="26" borderId="24" xfId="95" applyNumberFormat="1" applyFont="1" applyFill="1" applyBorder="1" applyAlignment="1" applyProtection="1">
      <alignment vertical="center" wrapText="1"/>
    </xf>
    <xf numFmtId="3" fontId="77" fillId="26" borderId="24" xfId="95" applyNumberFormat="1" applyFont="1" applyFill="1" applyBorder="1" applyAlignment="1" applyProtection="1">
      <alignment horizontal="right" vertical="center"/>
    </xf>
    <xf numFmtId="3" fontId="77" fillId="26" borderId="128" xfId="95" applyNumberFormat="1" applyFont="1" applyFill="1" applyBorder="1" applyAlignment="1" applyProtection="1">
      <alignment horizontal="right" vertical="center"/>
    </xf>
    <xf numFmtId="3" fontId="77" fillId="26" borderId="184" xfId="95" applyNumberFormat="1" applyFont="1" applyFill="1" applyBorder="1" applyAlignment="1" applyProtection="1">
      <alignment horizontal="right" vertical="center"/>
    </xf>
    <xf numFmtId="0" fontId="339" fillId="0" borderId="0" xfId="0" applyFont="1" applyAlignment="1">
      <alignment vertical="center" wrapText="1"/>
    </xf>
    <xf numFmtId="0" fontId="339" fillId="0" borderId="0" xfId="0" applyFont="1" applyAlignment="1">
      <alignment horizontal="center" vertical="center" wrapText="1"/>
    </xf>
    <xf numFmtId="0" fontId="351" fillId="0" borderId="59" xfId="0" applyFont="1" applyBorder="1" applyAlignment="1" applyProtection="1">
      <alignment horizontal="left" vertical="center" wrapText="1"/>
      <protection locked="0"/>
    </xf>
    <xf numFmtId="0" fontId="341" fillId="0" borderId="60" xfId="0" applyFont="1" applyBorder="1" applyAlignment="1" applyProtection="1">
      <alignment horizontal="left" vertical="center" wrapText="1"/>
      <protection locked="0"/>
    </xf>
    <xf numFmtId="0" fontId="351" fillId="0" borderId="60" xfId="0" applyFont="1" applyBorder="1" applyAlignment="1" applyProtection="1">
      <alignment horizontal="left" vertical="center" wrapText="1"/>
      <protection locked="0"/>
    </xf>
    <xf numFmtId="0" fontId="341" fillId="0" borderId="62" xfId="0" applyFont="1" applyBorder="1" applyAlignment="1" applyProtection="1">
      <alignment horizontal="left" vertical="center" wrapText="1"/>
      <protection locked="0"/>
    </xf>
    <xf numFmtId="0" fontId="351" fillId="0" borderId="63" xfId="0" applyFont="1" applyBorder="1" applyAlignment="1" applyProtection="1">
      <alignment horizontal="left" vertical="center" wrapText="1"/>
      <protection locked="0"/>
    </xf>
    <xf numFmtId="0" fontId="351" fillId="0" borderId="66" xfId="0" applyFont="1" applyBorder="1" applyAlignment="1" applyProtection="1">
      <alignment horizontal="left" vertical="center" wrapText="1"/>
      <protection locked="0"/>
    </xf>
    <xf numFmtId="0" fontId="310" fillId="53" borderId="0" xfId="103" applyFont="1" applyFill="1" applyAlignment="1">
      <alignment horizontal="centerContinuous" vertical="center" wrapText="1"/>
    </xf>
    <xf numFmtId="0" fontId="310" fillId="53" borderId="0" xfId="103" applyFont="1" applyFill="1" applyAlignment="1">
      <alignment horizontal="centerContinuous" vertical="center"/>
    </xf>
    <xf numFmtId="0" fontId="48" fillId="0" borderId="55" xfId="103" applyFont="1" applyBorder="1"/>
    <xf numFmtId="0" fontId="353" fillId="25" borderId="16" xfId="0" applyFont="1" applyFill="1" applyBorder="1" applyAlignment="1">
      <alignment horizontal="center" vertical="center" wrapText="1"/>
    </xf>
    <xf numFmtId="0" fontId="353" fillId="25" borderId="20" xfId="0" applyFont="1" applyFill="1" applyBorder="1" applyAlignment="1">
      <alignment horizontal="center" vertical="center" wrapText="1"/>
    </xf>
    <xf numFmtId="0" fontId="353" fillId="25" borderId="20" xfId="0" applyFont="1" applyFill="1" applyBorder="1" applyAlignment="1">
      <alignment horizontal="center" vertical="top" wrapText="1"/>
    </xf>
    <xf numFmtId="167" fontId="354" fillId="26" borderId="131" xfId="0" applyNumberFormat="1" applyFont="1" applyFill="1" applyBorder="1" applyAlignment="1">
      <alignment horizontal="center" vertical="top" wrapText="1"/>
    </xf>
    <xf numFmtId="0" fontId="354" fillId="26" borderId="127" xfId="0" applyFont="1" applyFill="1" applyBorder="1" applyAlignment="1">
      <alignment horizontal="left" vertical="center" wrapText="1" indent="1"/>
    </xf>
    <xf numFmtId="3" fontId="355" fillId="26" borderId="127" xfId="0" applyNumberFormat="1" applyFont="1" applyFill="1" applyBorder="1" applyAlignment="1">
      <alignment horizontal="right" vertical="top" wrapText="1"/>
    </xf>
    <xf numFmtId="3" fontId="355" fillId="26" borderId="129" xfId="0" applyNumberFormat="1" applyFont="1" applyFill="1" applyBorder="1" applyAlignment="1">
      <alignment horizontal="right" vertical="top" wrapText="1"/>
    </xf>
    <xf numFmtId="167" fontId="356" fillId="0" borderId="131" xfId="0" applyNumberFormat="1" applyFont="1" applyBorder="1" applyAlignment="1">
      <alignment horizontal="center" vertical="top" wrapText="1"/>
    </xf>
    <xf numFmtId="0" fontId="356" fillId="0" borderId="127" xfId="0" applyFont="1" applyBorder="1" applyAlignment="1">
      <alignment horizontal="left" vertical="center" wrapText="1" indent="1"/>
    </xf>
    <xf numFmtId="3" fontId="357" fillId="0" borderId="127" xfId="0" applyNumberFormat="1" applyFont="1" applyBorder="1" applyAlignment="1">
      <alignment horizontal="right"/>
    </xf>
    <xf numFmtId="3" fontId="357" fillId="0" borderId="129" xfId="0" applyNumberFormat="1" applyFont="1" applyBorder="1" applyAlignment="1">
      <alignment horizontal="right"/>
    </xf>
    <xf numFmtId="167" fontId="358" fillId="0" borderId="131" xfId="0" applyNumberFormat="1" applyFont="1" applyBorder="1" applyAlignment="1">
      <alignment horizontal="center" vertical="top" wrapText="1"/>
    </xf>
    <xf numFmtId="0" fontId="358" fillId="0" borderId="127" xfId="0" applyFont="1" applyBorder="1" applyAlignment="1">
      <alignment horizontal="left" vertical="center" wrapText="1" indent="1"/>
    </xf>
    <xf numFmtId="167" fontId="359" fillId="0" borderId="131" xfId="0" applyNumberFormat="1" applyFont="1" applyBorder="1" applyAlignment="1">
      <alignment horizontal="center" vertical="top" wrapText="1"/>
    </xf>
    <xf numFmtId="0" fontId="360" fillId="0" borderId="127" xfId="0" applyFont="1" applyBorder="1" applyAlignment="1">
      <alignment horizontal="left" vertical="center" wrapText="1" indent="2"/>
    </xf>
    <xf numFmtId="3" fontId="361" fillId="0" borderId="127" xfId="0" applyNumberFormat="1" applyFont="1" applyBorder="1" applyAlignment="1">
      <alignment horizontal="right"/>
    </xf>
    <xf numFmtId="3" fontId="361" fillId="0" borderId="129" xfId="0" applyNumberFormat="1" applyFont="1" applyBorder="1" applyAlignment="1">
      <alignment horizontal="right"/>
    </xf>
    <xf numFmtId="0" fontId="359" fillId="0" borderId="127" xfId="0" applyFont="1" applyBorder="1" applyAlignment="1">
      <alignment horizontal="left" vertical="center" wrapText="1" indent="1"/>
    </xf>
    <xf numFmtId="0" fontId="362" fillId="26" borderId="127" xfId="0" applyFont="1" applyFill="1" applyBorder="1" applyAlignment="1">
      <alignment horizontal="left" vertical="center" wrapText="1" indent="1"/>
    </xf>
    <xf numFmtId="3" fontId="363" fillId="26" borderId="127" xfId="0" applyNumberFormat="1" applyFont="1" applyFill="1" applyBorder="1" applyAlignment="1">
      <alignment horizontal="right" vertical="top" wrapText="1"/>
    </xf>
    <xf numFmtId="3" fontId="363" fillId="26" borderId="129" xfId="0" applyNumberFormat="1" applyFont="1" applyFill="1" applyBorder="1" applyAlignment="1">
      <alignment horizontal="right" vertical="top" wrapText="1"/>
    </xf>
    <xf numFmtId="0" fontId="364" fillId="0" borderId="127" xfId="0" applyFont="1" applyBorder="1" applyAlignment="1">
      <alignment horizontal="left" vertical="center" wrapText="1" indent="1"/>
    </xf>
    <xf numFmtId="3" fontId="365" fillId="0" borderId="127" xfId="0" applyNumberFormat="1" applyFont="1" applyBorder="1" applyAlignment="1">
      <alignment horizontal="right"/>
    </xf>
    <xf numFmtId="3" fontId="365" fillId="0" borderId="129" xfId="0" applyNumberFormat="1" applyFont="1" applyBorder="1" applyAlignment="1">
      <alignment horizontal="right"/>
    </xf>
    <xf numFmtId="0" fontId="353" fillId="26" borderId="132" xfId="0" applyFont="1" applyFill="1" applyBorder="1" applyAlignment="1">
      <alignment horizontal="left" vertical="center" wrapText="1" indent="1"/>
    </xf>
    <xf numFmtId="0" fontId="356" fillId="26" borderId="128" xfId="0" applyFont="1" applyFill="1" applyBorder="1" applyAlignment="1">
      <alignment horizontal="left" vertical="center" wrapText="1" indent="1"/>
    </xf>
    <xf numFmtId="3" fontId="335" fillId="26" borderId="128" xfId="0" applyNumberFormat="1" applyFont="1" applyFill="1" applyBorder="1" applyAlignment="1">
      <alignment horizontal="right"/>
    </xf>
    <xf numFmtId="3" fontId="335" fillId="26" borderId="130" xfId="0" applyNumberFormat="1" applyFont="1" applyFill="1" applyBorder="1" applyAlignment="1">
      <alignment horizontal="right"/>
    </xf>
    <xf numFmtId="167" fontId="327" fillId="0" borderId="0" xfId="0" applyNumberFormat="1" applyFont="1" applyAlignment="1">
      <alignment horizontal="center"/>
    </xf>
    <xf numFmtId="0" fontId="358" fillId="0" borderId="0" xfId="0" applyFont="1" applyAlignment="1">
      <alignment horizontal="left" vertical="center" wrapText="1" indent="1"/>
    </xf>
    <xf numFmtId="3" fontId="357" fillId="0" borderId="0" xfId="0" applyNumberFormat="1" applyFont="1"/>
    <xf numFmtId="49" fontId="328" fillId="0" borderId="0" xfId="0" applyNumberFormat="1" applyFont="1" applyAlignment="1">
      <alignment horizontal="left" vertical="top"/>
    </xf>
    <xf numFmtId="0" fontId="356" fillId="0" borderId="0" xfId="0" applyFont="1" applyAlignment="1">
      <alignment horizontal="left" vertical="center" wrapText="1" indent="1"/>
    </xf>
    <xf numFmtId="0" fontId="357" fillId="0" borderId="0" xfId="0" applyFont="1"/>
    <xf numFmtId="0" fontId="366" fillId="0" borderId="127" xfId="0" applyFont="1" applyBorder="1" applyAlignment="1">
      <alignment horizontal="left" vertical="center" wrapText="1" indent="1"/>
    </xf>
    <xf numFmtId="167" fontId="356" fillId="0" borderId="132" xfId="0" applyNumberFormat="1" applyFont="1" applyBorder="1" applyAlignment="1">
      <alignment horizontal="center" vertical="top" wrapText="1"/>
    </xf>
    <xf numFmtId="0" fontId="364" fillId="0" borderId="128" xfId="0" applyFont="1" applyBorder="1" applyAlignment="1">
      <alignment horizontal="left" vertical="center" wrapText="1" indent="1"/>
    </xf>
    <xf numFmtId="3" fontId="365" fillId="0" borderId="128" xfId="0" applyNumberFormat="1" applyFont="1" applyBorder="1" applyAlignment="1">
      <alignment horizontal="right"/>
    </xf>
    <xf numFmtId="3" fontId="365" fillId="0" borderId="130" xfId="0" applyNumberFormat="1" applyFont="1" applyBorder="1" applyAlignment="1">
      <alignment horizontal="right"/>
    </xf>
    <xf numFmtId="167" fontId="354" fillId="26" borderId="16" xfId="0" applyNumberFormat="1" applyFont="1" applyFill="1" applyBorder="1" applyAlignment="1">
      <alignment horizontal="center" vertical="top" wrapText="1"/>
    </xf>
    <xf numFmtId="0" fontId="354" fillId="26" borderId="20" xfId="0" applyFont="1" applyFill="1" applyBorder="1" applyAlignment="1">
      <alignment horizontal="left" vertical="center" wrapText="1" indent="1"/>
    </xf>
    <xf numFmtId="3" fontId="355" fillId="26" borderId="20" xfId="0" applyNumberFormat="1" applyFont="1" applyFill="1" applyBorder="1" applyAlignment="1">
      <alignment horizontal="right" vertical="top" wrapText="1"/>
    </xf>
    <xf numFmtId="3" fontId="355" fillId="26" borderId="167" xfId="0" applyNumberFormat="1" applyFont="1" applyFill="1" applyBorder="1" applyAlignment="1">
      <alignment horizontal="right" vertical="top" wrapText="1"/>
    </xf>
    <xf numFmtId="167" fontId="356" fillId="26" borderId="131" xfId="0" applyNumberFormat="1" applyFont="1" applyFill="1" applyBorder="1" applyAlignment="1">
      <alignment horizontal="center" vertical="top" wrapText="1"/>
    </xf>
    <xf numFmtId="0" fontId="356" fillId="26" borderId="127" xfId="0" applyFont="1" applyFill="1" applyBorder="1" applyAlignment="1">
      <alignment horizontal="left" vertical="center" wrapText="1" indent="1"/>
    </xf>
    <xf numFmtId="3" fontId="343" fillId="26" borderId="127" xfId="0" applyNumberFormat="1" applyFont="1" applyFill="1" applyBorder="1" applyAlignment="1">
      <alignment horizontal="right"/>
    </xf>
    <xf numFmtId="3" fontId="357" fillId="26" borderId="127" xfId="0" applyNumberFormat="1" applyFont="1" applyFill="1" applyBorder="1" applyAlignment="1">
      <alignment horizontal="right"/>
    </xf>
    <xf numFmtId="3" fontId="357" fillId="26" borderId="129" xfId="0" applyNumberFormat="1" applyFont="1" applyFill="1" applyBorder="1" applyAlignment="1">
      <alignment horizontal="right"/>
    </xf>
    <xf numFmtId="3" fontId="335" fillId="26" borderId="67" xfId="0" applyNumberFormat="1" applyFont="1" applyFill="1" applyBorder="1" applyAlignment="1">
      <alignment horizontal="right"/>
    </xf>
    <xf numFmtId="3" fontId="335" fillId="26" borderId="169" xfId="0" applyNumberFormat="1" applyFont="1" applyFill="1" applyBorder="1" applyAlignment="1">
      <alignment horizontal="right"/>
    </xf>
    <xf numFmtId="3" fontId="335" fillId="26" borderId="168" xfId="0" applyNumberFormat="1" applyFont="1" applyFill="1" applyBorder="1" applyAlignment="1">
      <alignment horizontal="right"/>
    </xf>
    <xf numFmtId="0" fontId="327" fillId="0" borderId="0" xfId="0" applyFont="1"/>
    <xf numFmtId="0" fontId="367" fillId="0" borderId="0" xfId="0" applyFont="1"/>
    <xf numFmtId="3" fontId="357" fillId="0" borderId="0" xfId="0" applyNumberFormat="1" applyFont="1" applyAlignment="1">
      <alignment horizontal="right"/>
    </xf>
    <xf numFmtId="0" fontId="356" fillId="26" borderId="132" xfId="0" applyFont="1" applyFill="1" applyBorder="1" applyAlignment="1">
      <alignment horizontal="left" vertical="center" wrapText="1" indent="1"/>
    </xf>
    <xf numFmtId="3" fontId="368" fillId="26" borderId="26" xfId="0" applyNumberFormat="1" applyFont="1" applyFill="1" applyBorder="1" applyAlignment="1">
      <alignment horizontal="right"/>
    </xf>
    <xf numFmtId="3" fontId="368" fillId="26" borderId="27" xfId="0" applyNumberFormat="1" applyFont="1" applyFill="1" applyBorder="1" applyAlignment="1">
      <alignment horizontal="right"/>
    </xf>
    <xf numFmtId="3" fontId="368" fillId="0" borderId="0" xfId="0" applyNumberFormat="1" applyFont="1" applyAlignment="1">
      <alignment horizontal="right"/>
    </xf>
    <xf numFmtId="0" fontId="344" fillId="0" borderId="0" xfId="0" applyFont="1"/>
    <xf numFmtId="3" fontId="327" fillId="0" borderId="0" xfId="0" applyNumberFormat="1" applyFont="1" applyAlignment="1">
      <alignment horizontal="right"/>
    </xf>
    <xf numFmtId="0" fontId="327" fillId="0" borderId="26" xfId="0" applyFont="1" applyBorder="1" applyAlignment="1">
      <alignment horizontal="right"/>
    </xf>
    <xf numFmtId="0" fontId="327" fillId="0" borderId="27" xfId="0" applyFont="1" applyBorder="1" applyAlignment="1">
      <alignment horizontal="right"/>
    </xf>
    <xf numFmtId="0" fontId="327" fillId="0" borderId="20" xfId="0" applyFont="1" applyBorder="1"/>
    <xf numFmtId="0" fontId="357" fillId="0" borderId="131" xfId="0" applyFont="1" applyBorder="1"/>
    <xf numFmtId="0" fontId="357" fillId="0" borderId="127" xfId="0" applyFont="1" applyBorder="1"/>
    <xf numFmtId="3" fontId="357" fillId="0" borderId="133" xfId="0" applyNumberFormat="1" applyFont="1" applyBorder="1" applyAlignment="1">
      <alignment horizontal="center"/>
    </xf>
    <xf numFmtId="0" fontId="357" fillId="0" borderId="132" xfId="0" applyFont="1" applyBorder="1"/>
    <xf numFmtId="0" fontId="357" fillId="0" borderId="128" xfId="0" applyFont="1" applyBorder="1"/>
    <xf numFmtId="3" fontId="357" fillId="0" borderId="128" xfId="0" applyNumberFormat="1" applyFont="1" applyBorder="1" applyAlignment="1">
      <alignment horizontal="right"/>
    </xf>
    <xf numFmtId="3" fontId="357" fillId="0" borderId="134" xfId="0" applyNumberFormat="1" applyFont="1" applyBorder="1" applyAlignment="1">
      <alignment horizontal="center"/>
    </xf>
    <xf numFmtId="0" fontId="357" fillId="0" borderId="0" xfId="0" applyFont="1" applyAlignment="1">
      <alignment horizontal="left" vertical="center"/>
    </xf>
    <xf numFmtId="3" fontId="357" fillId="0" borderId="0" xfId="0" applyNumberFormat="1" applyFont="1" applyAlignment="1">
      <alignment horizontal="left" vertical="center"/>
    </xf>
    <xf numFmtId="0" fontId="368" fillId="0" borderId="19" xfId="0" applyFont="1" applyBorder="1"/>
    <xf numFmtId="0" fontId="367" fillId="0" borderId="26" xfId="0" applyFont="1" applyBorder="1"/>
    <xf numFmtId="0" fontId="345" fillId="26" borderId="19" xfId="0" applyFont="1" applyFill="1" applyBorder="1"/>
    <xf numFmtId="0" fontId="367" fillId="26" borderId="26" xfId="0" applyFont="1" applyFill="1" applyBorder="1"/>
    <xf numFmtId="3" fontId="345" fillId="26" borderId="26" xfId="0" applyNumberFormat="1" applyFont="1" applyFill="1" applyBorder="1" applyAlignment="1">
      <alignment horizontal="right"/>
    </xf>
    <xf numFmtId="3" fontId="327" fillId="0" borderId="0" xfId="0" applyNumberFormat="1" applyFont="1"/>
    <xf numFmtId="0" fontId="327" fillId="25" borderId="16" xfId="0" applyFont="1" applyFill="1" applyBorder="1" applyAlignment="1">
      <alignment wrapText="1"/>
    </xf>
    <xf numFmtId="0" fontId="327" fillId="25" borderId="20" xfId="0" applyFont="1" applyFill="1" applyBorder="1" applyAlignment="1">
      <alignment wrapText="1"/>
    </xf>
    <xf numFmtId="14" fontId="353" fillId="25" borderId="20" xfId="0" applyNumberFormat="1" applyFont="1" applyFill="1" applyBorder="1" applyAlignment="1">
      <alignment horizontal="center" vertical="center" wrapText="1"/>
    </xf>
    <xf numFmtId="0" fontId="353" fillId="37" borderId="20" xfId="0" applyFont="1" applyFill="1" applyBorder="1" applyAlignment="1">
      <alignment horizontal="center" vertical="top" wrapText="1"/>
    </xf>
    <xf numFmtId="0" fontId="327" fillId="26" borderId="131" xfId="0" applyFont="1" applyFill="1" applyBorder="1" applyAlignment="1">
      <alignment horizontal="center" vertical="center"/>
    </xf>
    <xf numFmtId="0" fontId="357" fillId="26" borderId="127" xfId="0" applyFont="1" applyFill="1" applyBorder="1" applyAlignment="1">
      <alignment horizontal="left" vertical="center" wrapText="1" indent="1"/>
    </xf>
    <xf numFmtId="3" fontId="357" fillId="26" borderId="127" xfId="0" applyNumberFormat="1" applyFont="1" applyFill="1" applyBorder="1" applyAlignment="1">
      <alignment horizontal="right" vertical="center" wrapText="1" indent="1"/>
    </xf>
    <xf numFmtId="3" fontId="357" fillId="37" borderId="127" xfId="0" applyNumberFormat="1" applyFont="1" applyFill="1" applyBorder="1" applyAlignment="1">
      <alignment horizontal="right" vertical="center" wrapText="1" indent="1"/>
    </xf>
    <xf numFmtId="0" fontId="369" fillId="0" borderId="131" xfId="0" applyFont="1" applyBorder="1" applyAlignment="1">
      <alignment horizontal="center" vertical="center"/>
    </xf>
    <xf numFmtId="0" fontId="369" fillId="0" borderId="127" xfId="0" applyFont="1" applyBorder="1" applyAlignment="1">
      <alignment horizontal="left" vertical="center" wrapText="1" indent="1"/>
    </xf>
    <xf numFmtId="3" fontId="369" fillId="0" borderId="127" xfId="0" applyNumberFormat="1" applyFont="1" applyBorder="1" applyAlignment="1" applyProtection="1">
      <alignment horizontal="right" vertical="top" indent="1"/>
      <protection locked="0"/>
    </xf>
    <xf numFmtId="3" fontId="369" fillId="37" borderId="127" xfId="0" applyNumberFormat="1" applyFont="1" applyFill="1" applyBorder="1" applyAlignment="1" applyProtection="1">
      <alignment horizontal="right" vertical="top" indent="1"/>
      <protection locked="0"/>
    </xf>
    <xf numFmtId="0" fontId="369" fillId="0" borderId="127" xfId="0" applyFont="1" applyBorder="1" applyAlignment="1">
      <alignment horizontal="left" vertical="center" wrapText="1"/>
    </xf>
    <xf numFmtId="0" fontId="327" fillId="26" borderId="127" xfId="0" applyFont="1" applyFill="1" applyBorder="1" applyAlignment="1">
      <alignment horizontal="left" vertical="center" wrapText="1" indent="1"/>
    </xf>
    <xf numFmtId="3" fontId="327" fillId="26" borderId="127" xfId="0" applyNumberFormat="1" applyFont="1" applyFill="1" applyBorder="1" applyAlignment="1" applyProtection="1">
      <alignment horizontal="right" vertical="top" indent="1"/>
      <protection locked="0"/>
    </xf>
    <xf numFmtId="3" fontId="327" fillId="37" borderId="127" xfId="0" applyNumberFormat="1" applyFont="1" applyFill="1" applyBorder="1" applyAlignment="1" applyProtection="1">
      <alignment horizontal="right" vertical="top" indent="1"/>
      <protection locked="0"/>
    </xf>
    <xf numFmtId="0" fontId="369" fillId="0" borderId="132" xfId="0" applyFont="1" applyBorder="1" applyAlignment="1">
      <alignment horizontal="center" vertical="center"/>
    </xf>
    <xf numFmtId="0" fontId="369" fillId="0" borderId="128" xfId="0" applyFont="1" applyBorder="1" applyAlignment="1">
      <alignment horizontal="left" vertical="center" wrapText="1" indent="1"/>
    </xf>
    <xf numFmtId="3" fontId="369" fillId="0" borderId="128" xfId="0" applyNumberFormat="1" applyFont="1" applyBorder="1" applyAlignment="1" applyProtection="1">
      <alignment horizontal="right" vertical="top" indent="1"/>
      <protection locked="0"/>
    </xf>
    <xf numFmtId="3" fontId="369" fillId="37" borderId="128" xfId="0" applyNumberFormat="1" applyFont="1" applyFill="1" applyBorder="1" applyAlignment="1" applyProtection="1">
      <alignment horizontal="right" vertical="top" indent="1"/>
      <protection locked="0"/>
    </xf>
    <xf numFmtId="0" fontId="327" fillId="27" borderId="0" xfId="0" applyFont="1" applyFill="1"/>
    <xf numFmtId="0" fontId="369" fillId="0" borderId="0" xfId="0" applyFont="1" applyAlignment="1">
      <alignment horizontal="left" vertical="center" wrapText="1" indent="1"/>
    </xf>
    <xf numFmtId="3" fontId="369" fillId="0" borderId="0" xfId="0" applyNumberFormat="1" applyFont="1" applyAlignment="1" applyProtection="1">
      <alignment horizontal="right" vertical="top" indent="1"/>
      <protection locked="0"/>
    </xf>
    <xf numFmtId="0" fontId="353" fillId="0" borderId="0" xfId="0" applyFont="1" applyAlignment="1">
      <alignment horizontal="left"/>
    </xf>
    <xf numFmtId="0" fontId="323" fillId="0" borderId="0" xfId="0" applyFont="1"/>
    <xf numFmtId="0" fontId="369" fillId="0" borderId="68" xfId="0" applyFont="1" applyBorder="1" applyAlignment="1">
      <alignment horizontal="center" vertical="center"/>
    </xf>
    <xf numFmtId="3" fontId="370" fillId="0" borderId="59" xfId="0" applyNumberFormat="1" applyFont="1" applyBorder="1" applyAlignment="1" applyProtection="1">
      <alignment horizontal="right" vertical="top" indent="1"/>
      <protection locked="0"/>
    </xf>
    <xf numFmtId="3" fontId="370" fillId="0" borderId="170" xfId="0" applyNumberFormat="1" applyFont="1" applyBorder="1" applyAlignment="1" applyProtection="1">
      <alignment horizontal="right" vertical="top" indent="1"/>
      <protection locked="0"/>
    </xf>
    <xf numFmtId="0" fontId="369" fillId="0" borderId="70" xfId="0" applyFont="1" applyBorder="1" applyAlignment="1">
      <alignment horizontal="center" vertical="center"/>
    </xf>
    <xf numFmtId="3" fontId="330" fillId="0" borderId="60" xfId="0" applyNumberFormat="1" applyFont="1" applyBorder="1" applyAlignment="1" applyProtection="1">
      <alignment horizontal="right" vertical="top" indent="1"/>
      <protection locked="0"/>
    </xf>
    <xf numFmtId="3" fontId="330" fillId="0" borderId="171" xfId="0" applyNumberFormat="1" applyFont="1" applyBorder="1" applyAlignment="1" applyProtection="1">
      <alignment horizontal="right" vertical="top" indent="1"/>
      <protection locked="0"/>
    </xf>
    <xf numFmtId="3" fontId="330" fillId="0" borderId="61" xfId="0" applyNumberFormat="1" applyFont="1" applyBorder="1" applyAlignment="1" applyProtection="1">
      <alignment horizontal="right" vertical="top" indent="1"/>
      <protection locked="0"/>
    </xf>
    <xf numFmtId="3" fontId="370" fillId="0" borderId="60" xfId="0" applyNumberFormat="1" applyFont="1" applyBorder="1" applyAlignment="1" applyProtection="1">
      <alignment horizontal="right" vertical="top" indent="1"/>
      <protection locked="0"/>
    </xf>
    <xf numFmtId="3" fontId="370" fillId="0" borderId="171" xfId="0" applyNumberFormat="1" applyFont="1" applyBorder="1" applyAlignment="1" applyProtection="1">
      <alignment horizontal="right" vertical="top" indent="1"/>
      <protection locked="0"/>
    </xf>
    <xf numFmtId="0" fontId="369" fillId="0" borderId="72" xfId="0" applyFont="1" applyBorder="1" applyAlignment="1">
      <alignment horizontal="center" vertical="center"/>
    </xf>
    <xf numFmtId="3" fontId="330" fillId="0" borderId="62" xfId="0" applyNumberFormat="1" applyFont="1" applyBorder="1" applyAlignment="1" applyProtection="1">
      <alignment horizontal="right" vertical="top" indent="1"/>
      <protection locked="0"/>
    </xf>
    <xf numFmtId="3" fontId="330" fillId="0" borderId="172" xfId="0" applyNumberFormat="1" applyFont="1" applyBorder="1" applyAlignment="1" applyProtection="1">
      <alignment horizontal="right" vertical="top" indent="1"/>
      <protection locked="0"/>
    </xf>
    <xf numFmtId="0" fontId="369" fillId="0" borderId="74" xfId="0" applyFont="1" applyBorder="1" applyAlignment="1">
      <alignment horizontal="center" vertical="center"/>
    </xf>
    <xf numFmtId="3" fontId="370" fillId="0" borderId="63" xfId="0" applyNumberFormat="1" applyFont="1" applyBorder="1" applyAlignment="1" applyProtection="1">
      <alignment horizontal="right" vertical="top" indent="1"/>
      <protection locked="0"/>
    </xf>
    <xf numFmtId="3" fontId="370" fillId="0" borderId="80" xfId="0" applyNumberFormat="1" applyFont="1" applyBorder="1" applyAlignment="1" applyProtection="1">
      <alignment horizontal="right" vertical="top" indent="1"/>
      <protection locked="0"/>
    </xf>
    <xf numFmtId="0" fontId="369" fillId="0" borderId="66" xfId="0" applyFont="1" applyBorder="1" applyAlignment="1">
      <alignment horizontal="center" vertical="center"/>
    </xf>
    <xf numFmtId="3" fontId="369" fillId="0" borderId="66" xfId="0" applyNumberFormat="1" applyFont="1" applyBorder="1" applyAlignment="1" applyProtection="1">
      <alignment horizontal="right" vertical="top" indent="1"/>
      <protection locked="0"/>
    </xf>
    <xf numFmtId="0" fontId="357" fillId="0" borderId="64" xfId="0" applyFont="1" applyBorder="1"/>
    <xf numFmtId="0" fontId="357" fillId="0" borderId="65" xfId="0" applyFont="1" applyBorder="1"/>
    <xf numFmtId="3" fontId="357" fillId="0" borderId="65" xfId="0" applyNumberFormat="1" applyFont="1" applyBorder="1" applyAlignment="1">
      <alignment horizontal="right"/>
    </xf>
    <xf numFmtId="3" fontId="357" fillId="0" borderId="76" xfId="0" applyNumberFormat="1" applyFont="1" applyBorder="1" applyAlignment="1">
      <alignment horizontal="right"/>
    </xf>
    <xf numFmtId="0" fontId="368" fillId="0" borderId="77" xfId="0" applyFont="1" applyBorder="1"/>
    <xf numFmtId="0" fontId="327" fillId="0" borderId="78" xfId="0" applyFont="1" applyBorder="1" applyAlignment="1">
      <alignment horizontal="right"/>
    </xf>
    <xf numFmtId="0" fontId="345" fillId="26" borderId="77" xfId="0" applyFont="1" applyFill="1" applyBorder="1"/>
    <xf numFmtId="0" fontId="369" fillId="0" borderId="0" xfId="0" applyFont="1" applyAlignment="1">
      <alignment horizontal="center" vertical="center"/>
    </xf>
    <xf numFmtId="0" fontId="369" fillId="0" borderId="135" xfId="0" applyFont="1" applyBorder="1" applyAlignment="1">
      <alignment horizontal="center" vertical="center"/>
    </xf>
    <xf numFmtId="0" fontId="321" fillId="0" borderId="136" xfId="0" applyFont="1" applyBorder="1" applyAlignment="1" applyProtection="1">
      <alignment horizontal="left" vertical="center" wrapText="1"/>
      <protection locked="0"/>
    </xf>
    <xf numFmtId="3" fontId="330" fillId="0" borderId="136" xfId="0" applyNumberFormat="1" applyFont="1" applyBorder="1" applyAlignment="1" applyProtection="1">
      <alignment horizontal="right" vertical="top" indent="1"/>
      <protection locked="0"/>
    </xf>
    <xf numFmtId="3" fontId="330" fillId="0" borderId="173" xfId="0" applyNumberFormat="1" applyFont="1" applyBorder="1" applyAlignment="1" applyProtection="1">
      <alignment horizontal="right" vertical="top" indent="1"/>
      <protection locked="0"/>
    </xf>
    <xf numFmtId="0" fontId="368" fillId="26" borderId="19" xfId="0" applyFont="1" applyFill="1" applyBorder="1"/>
    <xf numFmtId="0" fontId="324" fillId="25" borderId="20" xfId="0" applyFont="1" applyFill="1" applyBorder="1" applyAlignment="1">
      <alignment horizontal="center" vertical="center" wrapText="1"/>
    </xf>
    <xf numFmtId="0" fontId="324" fillId="25" borderId="93" xfId="0" applyFont="1" applyFill="1" applyBorder="1" applyAlignment="1">
      <alignment horizontal="center" vertical="center" wrapText="1"/>
    </xf>
    <xf numFmtId="0" fontId="324" fillId="25" borderId="21" xfId="0" applyFont="1" applyFill="1" applyBorder="1" applyAlignment="1">
      <alignment horizontal="center" vertical="center" wrapText="1"/>
    </xf>
    <xf numFmtId="0" fontId="335" fillId="0" borderId="16" xfId="0" applyFont="1" applyBorder="1" applyAlignment="1">
      <alignment horizontal="left" vertical="center"/>
    </xf>
    <xf numFmtId="0" fontId="311" fillId="0" borderId="97" xfId="111" applyFont="1" applyBorder="1"/>
    <xf numFmtId="0" fontId="344" fillId="0" borderId="53" xfId="111" applyFont="1" applyBorder="1" applyAlignment="1">
      <alignment horizontal="center" vertical="center" wrapText="1"/>
    </xf>
    <xf numFmtId="0" fontId="344" fillId="0" borderId="86" xfId="111" applyFont="1" applyBorder="1" applyAlignment="1">
      <alignment horizontal="center" vertical="center" wrapText="1"/>
    </xf>
    <xf numFmtId="0" fontId="344" fillId="0" borderId="54" xfId="111" applyFont="1" applyBorder="1" applyAlignment="1">
      <alignment horizontal="center" vertical="center" wrapText="1"/>
    </xf>
    <xf numFmtId="0" fontId="337" fillId="34" borderId="44" xfId="111" applyFont="1" applyFill="1" applyBorder="1"/>
    <xf numFmtId="0" fontId="324" fillId="34" borderId="0" xfId="111" applyFont="1" applyFill="1" applyAlignment="1">
      <alignment horizontal="center"/>
    </xf>
    <xf numFmtId="0" fontId="324" fillId="34" borderId="37" xfId="111" applyFont="1" applyFill="1" applyBorder="1" applyAlignment="1">
      <alignment horizontal="center"/>
    </xf>
    <xf numFmtId="0" fontId="356" fillId="0" borderId="44" xfId="112" applyFont="1" applyBorder="1" applyAlignment="1">
      <alignment horizontal="left" vertical="center"/>
    </xf>
    <xf numFmtId="0" fontId="324" fillId="0" borderId="0" xfId="111" applyFont="1" applyAlignment="1">
      <alignment horizontal="center"/>
    </xf>
    <xf numFmtId="0" fontId="324" fillId="0" borderId="37" xfId="111" applyFont="1" applyBorder="1" applyAlignment="1">
      <alignment horizontal="center"/>
    </xf>
    <xf numFmtId="0" fontId="358" fillId="0" borderId="44" xfId="112" applyFont="1" applyBorder="1" applyAlignment="1">
      <alignment horizontal="left" vertical="center" indent="1"/>
    </xf>
    <xf numFmtId="0" fontId="311" fillId="0" borderId="0" xfId="111" applyFont="1" applyAlignment="1">
      <alignment horizontal="center"/>
    </xf>
    <xf numFmtId="0" fontId="311" fillId="0" borderId="37" xfId="111" applyFont="1" applyBorder="1" applyAlignment="1">
      <alignment horizontal="center"/>
    </xf>
    <xf numFmtId="0" fontId="371" fillId="0" borderId="44" xfId="112" applyFont="1" applyBorder="1" applyAlignment="1">
      <alignment horizontal="left" vertical="center" indent="3"/>
    </xf>
    <xf numFmtId="0" fontId="358" fillId="0" borderId="44" xfId="112" applyFont="1" applyBorder="1" applyAlignment="1">
      <alignment horizontal="left" vertical="center" wrapText="1" indent="1"/>
    </xf>
    <xf numFmtId="0" fontId="311" fillId="0" borderId="177" xfId="111" applyFont="1" applyBorder="1" applyAlignment="1">
      <alignment horizontal="center"/>
    </xf>
    <xf numFmtId="0" fontId="371" fillId="0" borderId="175" xfId="112" applyFont="1" applyBorder="1" applyAlignment="1">
      <alignment horizontal="left" vertical="center" indent="3"/>
    </xf>
    <xf numFmtId="0" fontId="311" fillId="0" borderId="157" xfId="111" applyFont="1" applyBorder="1" applyAlignment="1">
      <alignment horizontal="center"/>
    </xf>
    <xf numFmtId="0" fontId="311" fillId="0" borderId="176" xfId="111" applyFont="1" applyBorder="1" applyAlignment="1">
      <alignment horizontal="center"/>
    </xf>
    <xf numFmtId="0" fontId="353" fillId="34" borderId="114" xfId="111" applyFont="1" applyFill="1" applyBorder="1" applyAlignment="1">
      <alignment vertical="center" wrapText="1"/>
    </xf>
    <xf numFmtId="0" fontId="324" fillId="34" borderId="58" xfId="111" applyFont="1" applyFill="1" applyBorder="1" applyAlignment="1">
      <alignment horizontal="center"/>
    </xf>
    <xf numFmtId="0" fontId="324" fillId="34" borderId="101" xfId="111" applyFont="1" applyFill="1" applyBorder="1" applyAlignment="1">
      <alignment horizontal="center"/>
    </xf>
    <xf numFmtId="0" fontId="311" fillId="0" borderId="0" xfId="111" applyFont="1"/>
    <xf numFmtId="0" fontId="335" fillId="0" borderId="97" xfId="111" applyFont="1" applyBorder="1"/>
    <xf numFmtId="0" fontId="324" fillId="0" borderId="98" xfId="111" applyFont="1" applyBorder="1" applyAlignment="1">
      <alignment horizontal="center"/>
    </xf>
    <xf numFmtId="0" fontId="324" fillId="37" borderId="98" xfId="111" applyFont="1" applyFill="1" applyBorder="1" applyAlignment="1">
      <alignment horizontal="center"/>
    </xf>
    <xf numFmtId="0" fontId="353" fillId="0" borderId="98" xfId="111" applyFont="1" applyBorder="1" applyAlignment="1">
      <alignment horizontal="center"/>
    </xf>
    <xf numFmtId="0" fontId="353" fillId="0" borderId="100" xfId="111" applyFont="1" applyBorder="1" applyAlignment="1">
      <alignment horizontal="center"/>
    </xf>
    <xf numFmtId="0" fontId="357" fillId="0" borderId="44" xfId="111" applyFont="1" applyBorder="1" applyAlignment="1">
      <alignment wrapText="1"/>
    </xf>
    <xf numFmtId="3" fontId="357" fillId="0" borderId="0" xfId="111" applyNumberFormat="1" applyFont="1" applyAlignment="1">
      <alignment horizontal="center"/>
    </xf>
    <xf numFmtId="3" fontId="357" fillId="37" borderId="0" xfId="111" applyNumberFormat="1" applyFont="1" applyFill="1" applyAlignment="1">
      <alignment horizontal="center"/>
    </xf>
    <xf numFmtId="3" fontId="357" fillId="0" borderId="37" xfId="111" applyNumberFormat="1" applyFont="1" applyBorder="1" applyAlignment="1">
      <alignment horizontal="center"/>
    </xf>
    <xf numFmtId="0" fontId="372" fillId="0" borderId="44" xfId="111" applyFont="1" applyBorder="1" applyAlignment="1">
      <alignment wrapText="1"/>
    </xf>
    <xf numFmtId="3" fontId="357" fillId="0" borderId="0" xfId="111" applyNumberFormat="1" applyFont="1" applyAlignment="1">
      <alignment horizontal="center" vertical="center"/>
    </xf>
    <xf numFmtId="3" fontId="357" fillId="37" borderId="0" xfId="111" applyNumberFormat="1" applyFont="1" applyFill="1" applyAlignment="1">
      <alignment horizontal="center" vertical="center"/>
    </xf>
    <xf numFmtId="3" fontId="357" fillId="0" borderId="37" xfId="111" applyNumberFormat="1" applyFont="1" applyBorder="1" applyAlignment="1">
      <alignment horizontal="center" vertical="center"/>
    </xf>
    <xf numFmtId="0" fontId="368" fillId="0" borderId="99" xfId="111" applyFont="1" applyBorder="1"/>
    <xf numFmtId="0" fontId="311" fillId="0" borderId="58" xfId="111" applyFont="1" applyBorder="1" applyAlignment="1">
      <alignment horizontal="center"/>
    </xf>
    <xf numFmtId="0" fontId="311" fillId="37" borderId="58" xfId="111" applyFont="1" applyFill="1" applyBorder="1" applyAlignment="1">
      <alignment horizontal="center"/>
    </xf>
    <xf numFmtId="0" fontId="311" fillId="0" borderId="101" xfId="111" applyFont="1" applyBorder="1" applyAlignment="1">
      <alignment horizontal="center"/>
    </xf>
    <xf numFmtId="0" fontId="345" fillId="32" borderId="94" xfId="111" applyFont="1" applyFill="1" applyBorder="1"/>
    <xf numFmtId="3" fontId="345" fillId="32" borderId="95" xfId="111" applyNumberFormat="1" applyFont="1" applyFill="1" applyBorder="1" applyAlignment="1">
      <alignment horizontal="center"/>
    </xf>
    <xf numFmtId="3" fontId="345" fillId="37" borderId="95" xfId="111" applyNumberFormat="1" applyFont="1" applyFill="1" applyBorder="1" applyAlignment="1">
      <alignment horizontal="center"/>
    </xf>
    <xf numFmtId="3" fontId="345" fillId="32" borderId="96" xfId="111" applyNumberFormat="1" applyFont="1" applyFill="1" applyBorder="1" applyAlignment="1">
      <alignment horizontal="center"/>
    </xf>
    <xf numFmtId="0" fontId="311" fillId="0" borderId="0" xfId="111" applyFont="1" applyAlignment="1">
      <alignment horizontal="center" vertical="center" wrapText="1"/>
    </xf>
    <xf numFmtId="0" fontId="345" fillId="0" borderId="98" xfId="111" applyFont="1" applyBorder="1"/>
    <xf numFmtId="0" fontId="311" fillId="0" borderId="98" xfId="111" applyFont="1" applyBorder="1" applyAlignment="1">
      <alignment horizontal="center" vertical="center" wrapText="1"/>
    </xf>
    <xf numFmtId="0" fontId="311" fillId="0" borderId="98" xfId="111" applyFont="1" applyBorder="1" applyAlignment="1">
      <alignment horizontal="center"/>
    </xf>
    <xf numFmtId="0" fontId="311" fillId="0" borderId="100" xfId="111" applyFont="1" applyBorder="1" applyAlignment="1">
      <alignment horizontal="center"/>
    </xf>
    <xf numFmtId="0" fontId="311" fillId="0" borderId="0" xfId="111" applyFont="1" applyAlignment="1">
      <alignment wrapText="1"/>
    </xf>
    <xf numFmtId="14" fontId="353" fillId="0" borderId="0" xfId="111" applyNumberFormat="1" applyFont="1" applyAlignment="1">
      <alignment horizontal="center" vertical="center" wrapText="1"/>
    </xf>
    <xf numFmtId="14" fontId="353" fillId="37" borderId="0" xfId="111" applyNumberFormat="1" applyFont="1" applyFill="1" applyAlignment="1">
      <alignment horizontal="center" vertical="center" wrapText="1"/>
    </xf>
    <xf numFmtId="14" fontId="353" fillId="0" borderId="37" xfId="111" applyNumberFormat="1" applyFont="1" applyBorder="1" applyAlignment="1">
      <alignment horizontal="center" vertical="center" wrapText="1"/>
    </xf>
    <xf numFmtId="0" fontId="357" fillId="34" borderId="0" xfId="111" applyFont="1" applyFill="1" applyAlignment="1">
      <alignment horizontal="left" vertical="center" wrapText="1"/>
    </xf>
    <xf numFmtId="3" fontId="357" fillId="34" borderId="0" xfId="111" applyNumberFormat="1" applyFont="1" applyFill="1" applyAlignment="1">
      <alignment horizontal="center" vertical="center" wrapText="1"/>
    </xf>
    <xf numFmtId="3" fontId="357" fillId="37" borderId="0" xfId="111" applyNumberFormat="1" applyFont="1" applyFill="1" applyAlignment="1">
      <alignment horizontal="center" vertical="center" wrapText="1"/>
    </xf>
    <xf numFmtId="3" fontId="357" fillId="34" borderId="37" xfId="111" applyNumberFormat="1" applyFont="1" applyFill="1" applyBorder="1" applyAlignment="1">
      <alignment horizontal="center" vertical="center" wrapText="1"/>
    </xf>
    <xf numFmtId="0" fontId="369" fillId="0" borderId="0" xfId="111" applyFont="1" applyAlignment="1">
      <alignment horizontal="left" vertical="center" wrapText="1"/>
    </xf>
    <xf numFmtId="3" fontId="369" fillId="0" borderId="0" xfId="111" applyNumberFormat="1" applyFont="1" applyAlignment="1" applyProtection="1">
      <alignment horizontal="center" vertical="top"/>
      <protection locked="0"/>
    </xf>
    <xf numFmtId="3" fontId="369" fillId="37" borderId="0" xfId="111" applyNumberFormat="1" applyFont="1" applyFill="1" applyAlignment="1" applyProtection="1">
      <alignment horizontal="center" vertical="top"/>
      <protection locked="0"/>
    </xf>
    <xf numFmtId="3" fontId="369" fillId="0" borderId="37" xfId="111" applyNumberFormat="1" applyFont="1" applyBorder="1" applyAlignment="1" applyProtection="1">
      <alignment horizontal="center" vertical="top"/>
      <protection locked="0"/>
    </xf>
    <xf numFmtId="0" fontId="327" fillId="34" borderId="0" xfId="111" applyFont="1" applyFill="1" applyAlignment="1">
      <alignment horizontal="left" vertical="center" wrapText="1"/>
    </xf>
    <xf numFmtId="3" fontId="327" fillId="34" borderId="0" xfId="111" applyNumberFormat="1" applyFont="1" applyFill="1" applyAlignment="1" applyProtection="1">
      <alignment horizontal="center" vertical="top"/>
      <protection locked="0"/>
    </xf>
    <xf numFmtId="3" fontId="327" fillId="37" borderId="0" xfId="111" applyNumberFormat="1" applyFont="1" applyFill="1" applyAlignment="1" applyProtection="1">
      <alignment horizontal="center" vertical="top"/>
      <protection locked="0"/>
    </xf>
    <xf numFmtId="3" fontId="327" fillId="34" borderId="37" xfId="111" applyNumberFormat="1" applyFont="1" applyFill="1" applyBorder="1" applyAlignment="1" applyProtection="1">
      <alignment horizontal="center" vertical="top"/>
      <protection locked="0"/>
    </xf>
    <xf numFmtId="0" fontId="369" fillId="0" borderId="58" xfId="111" applyFont="1" applyBorder="1" applyAlignment="1">
      <alignment horizontal="left" vertical="center" wrapText="1"/>
    </xf>
    <xf numFmtId="3" fontId="369" fillId="0" borderId="58" xfId="111" applyNumberFormat="1" applyFont="1" applyBorder="1" applyAlignment="1" applyProtection="1">
      <alignment horizontal="center" vertical="top"/>
      <protection locked="0"/>
    </xf>
    <xf numFmtId="3" fontId="369" fillId="37" borderId="58" xfId="111" applyNumberFormat="1" applyFont="1" applyFill="1" applyBorder="1" applyAlignment="1" applyProtection="1">
      <alignment horizontal="center" vertical="top"/>
      <protection locked="0"/>
    </xf>
    <xf numFmtId="3" fontId="369" fillId="0" borderId="101" xfId="111" applyNumberFormat="1" applyFont="1" applyBorder="1" applyAlignment="1" applyProtection="1">
      <alignment horizontal="center" vertical="top"/>
      <protection locked="0"/>
    </xf>
    <xf numFmtId="0" fontId="310" fillId="53" borderId="14" xfId="111" applyFont="1" applyFill="1" applyBorder="1" applyAlignment="1">
      <alignment horizontal="centerContinuous" vertical="center"/>
    </xf>
    <xf numFmtId="0" fontId="310" fillId="53" borderId="14" xfId="111" applyFont="1" applyFill="1" applyBorder="1" applyAlignment="1">
      <alignment horizontal="centerContinuous" vertical="center" wrapText="1"/>
    </xf>
    <xf numFmtId="0" fontId="310" fillId="53" borderId="45" xfId="111" applyFont="1" applyFill="1" applyBorder="1" applyAlignment="1">
      <alignment horizontal="centerContinuous" vertical="center" wrapText="1"/>
    </xf>
    <xf numFmtId="0" fontId="353" fillId="0" borderId="44" xfId="112" applyFont="1" applyBorder="1" applyAlignment="1">
      <alignment horizontal="left" vertical="center"/>
    </xf>
    <xf numFmtId="0" fontId="327" fillId="0" borderId="44" xfId="112" applyFont="1" applyBorder="1" applyAlignment="1">
      <alignment horizontal="left" vertical="center" indent="1"/>
    </xf>
    <xf numFmtId="0" fontId="325" fillId="0" borderId="44" xfId="112" applyFont="1" applyBorder="1" applyAlignment="1">
      <alignment horizontal="left" vertical="center" indent="3"/>
    </xf>
    <xf numFmtId="0" fontId="325" fillId="0" borderId="175" xfId="112" applyFont="1" applyBorder="1" applyAlignment="1">
      <alignment horizontal="left" vertical="center" indent="3"/>
    </xf>
    <xf numFmtId="0" fontId="372" fillId="0" borderId="44" xfId="111" applyFont="1" applyBorder="1" applyAlignment="1">
      <alignment vertical="center" wrapText="1"/>
    </xf>
    <xf numFmtId="0" fontId="310" fillId="53" borderId="97" xfId="113" applyFont="1" applyFill="1" applyBorder="1" applyAlignment="1">
      <alignment horizontal="centerContinuous" vertical="center"/>
    </xf>
    <xf numFmtId="0" fontId="310" fillId="53" borderId="97" xfId="113" applyFont="1" applyFill="1" applyBorder="1" applyAlignment="1">
      <alignment horizontal="centerContinuous" vertical="center" wrapText="1"/>
    </xf>
    <xf numFmtId="0" fontId="310" fillId="53" borderId="98" xfId="113" applyFont="1" applyFill="1" applyBorder="1" applyAlignment="1">
      <alignment horizontal="centerContinuous" vertical="center" wrapText="1"/>
    </xf>
    <xf numFmtId="0" fontId="310" fillId="53" borderId="100" xfId="113" applyFont="1" applyFill="1" applyBorder="1" applyAlignment="1">
      <alignment horizontal="centerContinuous" vertical="center" wrapText="1"/>
    </xf>
    <xf numFmtId="0" fontId="335" fillId="0" borderId="97" xfId="113" applyFont="1" applyBorder="1"/>
    <xf numFmtId="0" fontId="353" fillId="0" borderId="98" xfId="113" applyFont="1" applyBorder="1" applyAlignment="1">
      <alignment horizontal="center"/>
    </xf>
    <xf numFmtId="0" fontId="353" fillId="0" borderId="100" xfId="113" applyFont="1" applyBorder="1" applyAlignment="1">
      <alignment horizontal="center"/>
    </xf>
    <xf numFmtId="0" fontId="357" fillId="0" borderId="44" xfId="113" applyFont="1" applyBorder="1" applyAlignment="1">
      <alignment wrapText="1"/>
    </xf>
    <xf numFmtId="3" fontId="357" fillId="0" borderId="0" xfId="113" applyNumberFormat="1" applyFont="1" applyAlignment="1">
      <alignment horizontal="center"/>
    </xf>
    <xf numFmtId="3" fontId="357" fillId="0" borderId="37" xfId="113" applyNumberFormat="1" applyFont="1" applyBorder="1" applyAlignment="1">
      <alignment horizontal="center"/>
    </xf>
    <xf numFmtId="0" fontId="357" fillId="0" borderId="44" xfId="113" applyFont="1" applyBorder="1"/>
    <xf numFmtId="3" fontId="357" fillId="0" borderId="0" xfId="113" applyNumberFormat="1" applyFont="1" applyAlignment="1">
      <alignment horizontal="center" vertical="center"/>
    </xf>
    <xf numFmtId="3" fontId="357" fillId="0" borderId="37" xfId="113" applyNumberFormat="1" applyFont="1" applyBorder="1" applyAlignment="1">
      <alignment horizontal="center" vertical="center"/>
    </xf>
    <xf numFmtId="0" fontId="368" fillId="0" borderId="99" xfId="113" applyFont="1" applyBorder="1"/>
    <xf numFmtId="14" fontId="353" fillId="0" borderId="0" xfId="113" applyNumberFormat="1" applyFont="1" applyAlignment="1">
      <alignment horizontal="center" vertical="center" wrapText="1"/>
    </xf>
    <xf numFmtId="14" fontId="353" fillId="0" borderId="37" xfId="113" applyNumberFormat="1" applyFont="1" applyBorder="1" applyAlignment="1">
      <alignment horizontal="center" vertical="center" wrapText="1"/>
    </xf>
    <xf numFmtId="0" fontId="327" fillId="34" borderId="44" xfId="113" applyFont="1" applyFill="1" applyBorder="1" applyAlignment="1">
      <alignment horizontal="center" vertical="center" wrapText="1"/>
    </xf>
    <xf numFmtId="0" fontId="357" fillId="34" borderId="0" xfId="113" applyFont="1" applyFill="1" applyAlignment="1">
      <alignment horizontal="left" vertical="center" wrapText="1"/>
    </xf>
    <xf numFmtId="3" fontId="357" fillId="34" borderId="0" xfId="113" applyNumberFormat="1" applyFont="1" applyFill="1" applyAlignment="1">
      <alignment horizontal="center" vertical="center" wrapText="1"/>
    </xf>
    <xf numFmtId="3" fontId="357" fillId="0" borderId="37" xfId="113" applyNumberFormat="1" applyFont="1" applyBorder="1" applyAlignment="1">
      <alignment horizontal="center" vertical="center" wrapText="1"/>
    </xf>
    <xf numFmtId="0" fontId="369" fillId="0" borderId="44" xfId="113" applyFont="1" applyBorder="1" applyAlignment="1">
      <alignment horizontal="center" vertical="center" wrapText="1"/>
    </xf>
    <xf numFmtId="0" fontId="369" fillId="0" borderId="0" xfId="113" applyFont="1" applyAlignment="1">
      <alignment horizontal="left" vertical="center" wrapText="1"/>
    </xf>
    <xf numFmtId="3" fontId="369" fillId="0" borderId="0" xfId="113" applyNumberFormat="1" applyFont="1" applyAlignment="1" applyProtection="1">
      <alignment horizontal="center" vertical="top"/>
      <protection locked="0"/>
    </xf>
    <xf numFmtId="3" fontId="369" fillId="0" borderId="37" xfId="113" applyNumberFormat="1" applyFont="1" applyBorder="1" applyAlignment="1" applyProtection="1">
      <alignment horizontal="center" vertical="top"/>
      <protection locked="0"/>
    </xf>
    <xf numFmtId="0" fontId="327" fillId="34" borderId="0" xfId="113" applyFont="1" applyFill="1" applyAlignment="1">
      <alignment horizontal="left" vertical="center" wrapText="1"/>
    </xf>
    <xf numFmtId="3" fontId="327" fillId="34" borderId="0" xfId="113" applyNumberFormat="1" applyFont="1" applyFill="1" applyAlignment="1" applyProtection="1">
      <alignment horizontal="center" vertical="top"/>
      <protection locked="0"/>
    </xf>
    <xf numFmtId="3" fontId="327" fillId="0" borderId="37" xfId="113" applyNumberFormat="1" applyFont="1" applyBorder="1" applyAlignment="1" applyProtection="1">
      <alignment horizontal="center" vertical="top"/>
      <protection locked="0"/>
    </xf>
    <xf numFmtId="0" fontId="369" fillId="0" borderId="99" xfId="113" applyFont="1" applyBorder="1" applyAlignment="1">
      <alignment horizontal="center" vertical="center" wrapText="1"/>
    </xf>
    <xf numFmtId="0" fontId="369" fillId="0" borderId="58" xfId="113" applyFont="1" applyBorder="1" applyAlignment="1">
      <alignment horizontal="left" vertical="center" wrapText="1"/>
    </xf>
    <xf numFmtId="3" fontId="369" fillId="0" borderId="58" xfId="113" applyNumberFormat="1" applyFont="1" applyBorder="1" applyAlignment="1" applyProtection="1">
      <alignment horizontal="center" vertical="top"/>
      <protection locked="0"/>
    </xf>
    <xf numFmtId="3" fontId="369" fillId="0" borderId="101" xfId="113" applyNumberFormat="1" applyFont="1" applyBorder="1" applyAlignment="1" applyProtection="1">
      <alignment horizontal="center" vertical="top"/>
      <protection locked="0"/>
    </xf>
    <xf numFmtId="0" fontId="330" fillId="0" borderId="0" xfId="113" applyFont="1"/>
    <xf numFmtId="0" fontId="330" fillId="0" borderId="52" xfId="113" applyFont="1" applyBorder="1"/>
    <xf numFmtId="0" fontId="335" fillId="0" borderId="53" xfId="113" applyFont="1" applyBorder="1" applyAlignment="1">
      <alignment horizontal="center" vertical="center" wrapText="1"/>
    </xf>
    <xf numFmtId="0" fontId="335" fillId="0" borderId="86" xfId="113" applyFont="1" applyBorder="1" applyAlignment="1">
      <alignment horizontal="center" vertical="center" wrapText="1"/>
    </xf>
    <xf numFmtId="0" fontId="335" fillId="0" borderId="54" xfId="113" applyFont="1" applyBorder="1" applyAlignment="1">
      <alignment horizontal="center" vertical="center" wrapText="1"/>
    </xf>
    <xf numFmtId="0" fontId="373" fillId="0" borderId="44" xfId="114" applyFont="1" applyBorder="1" applyAlignment="1">
      <alignment horizontal="left" indent="2"/>
    </xf>
    <xf numFmtId="3" fontId="374" fillId="0" borderId="0" xfId="113" applyNumberFormat="1" applyFont="1" applyAlignment="1">
      <alignment horizontal="center"/>
    </xf>
    <xf numFmtId="3" fontId="374" fillId="0" borderId="37" xfId="113" applyNumberFormat="1" applyFont="1" applyBorder="1" applyAlignment="1">
      <alignment horizontal="center"/>
    </xf>
    <xf numFmtId="0" fontId="327" fillId="0" borderId="44" xfId="112" applyFont="1" applyBorder="1" applyAlignment="1">
      <alignment horizontal="left" vertical="center" indent="4"/>
    </xf>
    <xf numFmtId="3" fontId="330" fillId="0" borderId="0" xfId="113" applyNumberFormat="1" applyFont="1" applyAlignment="1">
      <alignment horizontal="center"/>
    </xf>
    <xf numFmtId="3" fontId="330" fillId="0" borderId="37" xfId="113" applyNumberFormat="1" applyFont="1" applyBorder="1" applyAlignment="1">
      <alignment horizontal="center"/>
    </xf>
    <xf numFmtId="0" fontId="373" fillId="0" borderId="99" xfId="114" applyFont="1" applyBorder="1" applyAlignment="1">
      <alignment horizontal="left"/>
    </xf>
    <xf numFmtId="3" fontId="374" fillId="0" borderId="58" xfId="113" applyNumberFormat="1" applyFont="1" applyBorder="1" applyAlignment="1">
      <alignment horizontal="center"/>
    </xf>
    <xf numFmtId="3" fontId="374" fillId="0" borderId="101" xfId="113" applyNumberFormat="1" applyFont="1" applyBorder="1" applyAlignment="1">
      <alignment horizontal="center"/>
    </xf>
    <xf numFmtId="0" fontId="327" fillId="0" borderId="0" xfId="115" applyFont="1" applyAlignment="1">
      <alignment horizontal="left" vertical="center"/>
    </xf>
    <xf numFmtId="0" fontId="373" fillId="0" borderId="0" xfId="114" applyFont="1" applyAlignment="1">
      <alignment horizontal="left"/>
    </xf>
    <xf numFmtId="0" fontId="323" fillId="0" borderId="98" xfId="113" applyFont="1" applyBorder="1" applyAlignment="1">
      <alignment horizontal="center"/>
    </xf>
    <xf numFmtId="0" fontId="372" fillId="0" borderId="44" xfId="113" applyFont="1" applyBorder="1" applyAlignment="1">
      <alignment wrapText="1"/>
    </xf>
    <xf numFmtId="0" fontId="330" fillId="0" borderId="58" xfId="113" applyFont="1" applyBorder="1" applyAlignment="1">
      <alignment horizontal="center"/>
    </xf>
    <xf numFmtId="0" fontId="330" fillId="0" borderId="101" xfId="113" applyFont="1" applyBorder="1" applyAlignment="1">
      <alignment horizontal="center"/>
    </xf>
    <xf numFmtId="0" fontId="368" fillId="32" borderId="94" xfId="113" applyFont="1" applyFill="1" applyBorder="1"/>
    <xf numFmtId="3" fontId="368" fillId="32" borderId="95" xfId="113" applyNumberFormat="1" applyFont="1" applyFill="1" applyBorder="1" applyAlignment="1">
      <alignment horizontal="center"/>
    </xf>
    <xf numFmtId="3" fontId="368" fillId="32" borderId="96" xfId="113" applyNumberFormat="1" applyFont="1" applyFill="1" applyBorder="1" applyAlignment="1">
      <alignment horizontal="center"/>
    </xf>
    <xf numFmtId="0" fontId="330" fillId="0" borderId="0" xfId="113" applyFont="1" applyAlignment="1">
      <alignment wrapText="1"/>
    </xf>
    <xf numFmtId="0" fontId="330" fillId="0" borderId="0" xfId="113" applyFont="1" applyAlignment="1">
      <alignment horizontal="center" vertical="center" wrapText="1"/>
    </xf>
    <xf numFmtId="0" fontId="330" fillId="0" borderId="0" xfId="113" applyFont="1" applyAlignment="1">
      <alignment horizontal="center"/>
    </xf>
    <xf numFmtId="0" fontId="330" fillId="0" borderId="97" xfId="113" applyFont="1" applyBorder="1"/>
    <xf numFmtId="0" fontId="330" fillId="0" borderId="98" xfId="113" applyFont="1" applyBorder="1" applyAlignment="1">
      <alignment wrapText="1"/>
    </xf>
    <xf numFmtId="0" fontId="368" fillId="0" borderId="98" xfId="113" applyFont="1" applyBorder="1"/>
    <xf numFmtId="0" fontId="330" fillId="0" borderId="98" xfId="113" applyFont="1" applyBorder="1" applyAlignment="1">
      <alignment horizontal="center" vertical="center" wrapText="1"/>
    </xf>
    <xf numFmtId="0" fontId="330" fillId="0" borderId="98" xfId="113" applyFont="1" applyBorder="1" applyAlignment="1">
      <alignment horizontal="center"/>
    </xf>
    <xf numFmtId="0" fontId="330" fillId="0" borderId="100" xfId="113" applyFont="1" applyBorder="1" applyAlignment="1">
      <alignment horizontal="center"/>
    </xf>
    <xf numFmtId="0" fontId="330" fillId="0" borderId="44" xfId="113" applyFont="1" applyBorder="1"/>
    <xf numFmtId="0" fontId="310" fillId="53" borderId="98" xfId="113" applyFont="1" applyFill="1" applyBorder="1" applyAlignment="1">
      <alignment horizontal="centerContinuous" vertical="center"/>
    </xf>
    <xf numFmtId="0" fontId="310" fillId="53" borderId="100" xfId="113" applyFont="1" applyFill="1" applyBorder="1" applyAlignment="1">
      <alignment horizontal="centerContinuous" vertical="center"/>
    </xf>
    <xf numFmtId="14" fontId="353" fillId="37" borderId="0" xfId="113" applyNumberFormat="1" applyFont="1" applyFill="1" applyAlignment="1">
      <alignment horizontal="center" vertical="center" wrapText="1"/>
    </xf>
    <xf numFmtId="3" fontId="357" fillId="37" borderId="0" xfId="113" applyNumberFormat="1" applyFont="1" applyFill="1" applyAlignment="1">
      <alignment horizontal="center" vertical="center" wrapText="1"/>
    </xf>
    <xf numFmtId="3" fontId="357" fillId="34" borderId="37" xfId="113" applyNumberFormat="1" applyFont="1" applyFill="1" applyBorder="1" applyAlignment="1">
      <alignment horizontal="center" vertical="center" wrapText="1"/>
    </xf>
    <xf numFmtId="3" fontId="369" fillId="37" borderId="0" xfId="113" applyNumberFormat="1" applyFont="1" applyFill="1" applyAlignment="1" applyProtection="1">
      <alignment horizontal="center" vertical="top"/>
      <protection locked="0"/>
    </xf>
    <xf numFmtId="3" fontId="327" fillId="37" borderId="0" xfId="113" applyNumberFormat="1" applyFont="1" applyFill="1" applyAlignment="1" applyProtection="1">
      <alignment horizontal="center" vertical="top"/>
      <protection locked="0"/>
    </xf>
    <xf numFmtId="3" fontId="327" fillId="34" borderId="37" xfId="113" applyNumberFormat="1" applyFont="1" applyFill="1" applyBorder="1" applyAlignment="1" applyProtection="1">
      <alignment horizontal="center" vertical="top"/>
      <protection locked="0"/>
    </xf>
    <xf numFmtId="3" fontId="369" fillId="37" borderId="58" xfId="113" applyNumberFormat="1" applyFont="1" applyFill="1" applyBorder="1" applyAlignment="1" applyProtection="1">
      <alignment horizontal="center" vertical="top"/>
      <protection locked="0"/>
    </xf>
    <xf numFmtId="3" fontId="374" fillId="0" borderId="115" xfId="113" applyNumberFormat="1" applyFont="1" applyBorder="1" applyAlignment="1">
      <alignment horizontal="center"/>
    </xf>
    <xf numFmtId="3" fontId="330" fillId="0" borderId="177" xfId="113" applyNumberFormat="1" applyFont="1" applyBorder="1" applyAlignment="1">
      <alignment horizontal="center"/>
    </xf>
    <xf numFmtId="0" fontId="310" fillId="53" borderId="104" xfId="111" applyFont="1" applyFill="1" applyBorder="1" applyAlignment="1">
      <alignment horizontal="centerContinuous" vertical="center"/>
    </xf>
    <xf numFmtId="0" fontId="310" fillId="53" borderId="105" xfId="111" applyFont="1" applyFill="1" applyBorder="1" applyAlignment="1">
      <alignment horizontal="centerContinuous" vertical="center"/>
    </xf>
    <xf numFmtId="0" fontId="353" fillId="34" borderId="82" xfId="111" applyFont="1" applyFill="1" applyBorder="1" applyAlignment="1">
      <alignment vertical="center" wrapText="1"/>
    </xf>
    <xf numFmtId="0" fontId="357" fillId="0" borderId="44" xfId="111" applyFont="1" applyBorder="1"/>
    <xf numFmtId="0" fontId="327" fillId="34" borderId="44" xfId="111" applyFont="1" applyFill="1" applyBorder="1" applyAlignment="1">
      <alignment horizontal="center" vertical="center" wrapText="1"/>
    </xf>
    <xf numFmtId="0" fontId="369" fillId="0" borderId="44" xfId="111" applyFont="1" applyBorder="1" applyAlignment="1">
      <alignment horizontal="center" vertical="center" wrapText="1"/>
    </xf>
    <xf numFmtId="0" fontId="369" fillId="0" borderId="99" xfId="111" applyFont="1" applyBorder="1" applyAlignment="1">
      <alignment horizontal="center" vertical="center" wrapText="1"/>
    </xf>
    <xf numFmtId="0" fontId="330" fillId="0" borderId="0" xfId="111" applyFont="1" applyAlignment="1">
      <alignment wrapText="1"/>
    </xf>
    <xf numFmtId="0" fontId="330" fillId="0" borderId="97" xfId="111" applyFont="1" applyBorder="1"/>
    <xf numFmtId="0" fontId="335" fillId="0" borderId="53" xfId="111" applyFont="1" applyBorder="1" applyAlignment="1">
      <alignment horizontal="center" vertical="center" wrapText="1"/>
    </xf>
    <xf numFmtId="0" fontId="335" fillId="0" borderId="86" xfId="111" applyFont="1" applyBorder="1" applyAlignment="1">
      <alignment horizontal="center" vertical="center" wrapText="1"/>
    </xf>
    <xf numFmtId="0" fontId="335" fillId="0" borderId="54" xfId="111" applyFont="1" applyBorder="1" applyAlignment="1">
      <alignment horizontal="center" vertical="center" wrapText="1"/>
    </xf>
    <xf numFmtId="0" fontId="374" fillId="34" borderId="44" xfId="111" applyFont="1" applyFill="1" applyBorder="1"/>
    <xf numFmtId="0" fontId="323" fillId="34" borderId="0" xfId="111" applyFont="1" applyFill="1" applyAlignment="1">
      <alignment horizontal="center"/>
    </xf>
    <xf numFmtId="0" fontId="323" fillId="34" borderId="37" xfId="111" applyFont="1" applyFill="1" applyBorder="1" applyAlignment="1">
      <alignment horizontal="center"/>
    </xf>
    <xf numFmtId="0" fontId="330" fillId="0" borderId="0" xfId="111" applyFont="1" applyAlignment="1">
      <alignment horizontal="center"/>
    </xf>
    <xf numFmtId="0" fontId="330" fillId="0" borderId="37" xfId="111" applyFont="1" applyBorder="1" applyAlignment="1">
      <alignment horizontal="center"/>
    </xf>
    <xf numFmtId="0" fontId="330" fillId="0" borderId="44" xfId="111" applyFont="1" applyBorder="1"/>
    <xf numFmtId="0" fontId="323" fillId="0" borderId="0" xfId="111" applyFont="1" applyAlignment="1">
      <alignment horizontal="center"/>
    </xf>
    <xf numFmtId="0" fontId="330" fillId="0" borderId="177" xfId="111" applyFont="1" applyBorder="1" applyAlignment="1">
      <alignment horizontal="center"/>
    </xf>
    <xf numFmtId="0" fontId="323" fillId="0" borderId="37" xfId="111" applyFont="1" applyBorder="1" applyAlignment="1">
      <alignment horizontal="center"/>
    </xf>
    <xf numFmtId="0" fontId="323" fillId="34" borderId="58" xfId="111" applyFont="1" applyFill="1" applyBorder="1" applyAlignment="1">
      <alignment horizontal="center"/>
    </xf>
    <xf numFmtId="0" fontId="323" fillId="34" borderId="101" xfId="111" applyFont="1" applyFill="1" applyBorder="1" applyAlignment="1">
      <alignment horizontal="center"/>
    </xf>
    <xf numFmtId="0" fontId="330" fillId="0" borderId="0" xfId="111" applyFont="1"/>
    <xf numFmtId="0" fontId="323" fillId="0" borderId="98" xfId="111" applyFont="1" applyBorder="1" applyAlignment="1">
      <alignment horizontal="center"/>
    </xf>
    <xf numFmtId="0" fontId="323" fillId="37" borderId="98" xfId="111" applyFont="1" applyFill="1" applyBorder="1" applyAlignment="1">
      <alignment horizontal="center"/>
    </xf>
    <xf numFmtId="0" fontId="330" fillId="0" borderId="58" xfId="111" applyFont="1" applyBorder="1" applyAlignment="1">
      <alignment horizontal="center"/>
    </xf>
    <xf numFmtId="0" fontId="330" fillId="37" borderId="58" xfId="111" applyFont="1" applyFill="1" applyBorder="1" applyAlignment="1">
      <alignment horizontal="center"/>
    </xf>
    <xf numFmtId="0" fontId="330" fillId="0" borderId="101" xfId="111" applyFont="1" applyBorder="1" applyAlignment="1">
      <alignment horizontal="center"/>
    </xf>
    <xf numFmtId="0" fontId="368" fillId="32" borderId="94" xfId="111" applyFont="1" applyFill="1" applyBorder="1"/>
    <xf numFmtId="3" fontId="368" fillId="32" borderId="95" xfId="111" applyNumberFormat="1" applyFont="1" applyFill="1" applyBorder="1" applyAlignment="1">
      <alignment horizontal="center"/>
    </xf>
    <xf numFmtId="3" fontId="368" fillId="37" borderId="95" xfId="111" applyNumberFormat="1" applyFont="1" applyFill="1" applyBorder="1" applyAlignment="1">
      <alignment horizontal="center"/>
    </xf>
    <xf numFmtId="3" fontId="368" fillId="32" borderId="96" xfId="111" applyNumberFormat="1" applyFont="1" applyFill="1" applyBorder="1" applyAlignment="1">
      <alignment horizontal="center"/>
    </xf>
    <xf numFmtId="0" fontId="330" fillId="0" borderId="0" xfId="111" applyFont="1" applyAlignment="1">
      <alignment horizontal="center" vertical="center" wrapText="1"/>
    </xf>
    <xf numFmtId="0" fontId="330" fillId="0" borderId="97" xfId="111" applyFont="1" applyBorder="1" applyAlignment="1">
      <alignment wrapText="1"/>
    </xf>
    <xf numFmtId="0" fontId="368" fillId="0" borderId="98" xfId="111" applyFont="1" applyBorder="1"/>
    <xf numFmtId="0" fontId="330" fillId="0" borderId="98" xfId="111" applyFont="1" applyBorder="1" applyAlignment="1">
      <alignment horizontal="center" vertical="center" wrapText="1"/>
    </xf>
    <xf numFmtId="0" fontId="330" fillId="0" borderId="98" xfId="111" applyFont="1" applyBorder="1" applyAlignment="1">
      <alignment horizontal="center"/>
    </xf>
    <xf numFmtId="0" fontId="330" fillId="0" borderId="100" xfId="111" applyFont="1" applyBorder="1" applyAlignment="1">
      <alignment horizontal="center"/>
    </xf>
    <xf numFmtId="0" fontId="330" fillId="0" borderId="44" xfId="111" applyFont="1" applyBorder="1" applyAlignment="1">
      <alignment wrapText="1"/>
    </xf>
    <xf numFmtId="3" fontId="324" fillId="34" borderId="0" xfId="111" applyNumberFormat="1" applyFont="1" applyFill="1" applyAlignment="1">
      <alignment horizontal="center"/>
    </xf>
    <xf numFmtId="3" fontId="324" fillId="34" borderId="37" xfId="111" applyNumberFormat="1" applyFont="1" applyFill="1" applyBorder="1" applyAlignment="1">
      <alignment horizontal="center"/>
    </xf>
    <xf numFmtId="3" fontId="324" fillId="0" borderId="0" xfId="111" applyNumberFormat="1" applyFont="1" applyAlignment="1">
      <alignment horizontal="center"/>
    </xf>
    <xf numFmtId="3" fontId="324" fillId="0" borderId="37" xfId="111" applyNumberFormat="1" applyFont="1" applyBorder="1" applyAlignment="1">
      <alignment horizontal="center"/>
    </xf>
    <xf numFmtId="3" fontId="311" fillId="0" borderId="0" xfId="111" applyNumberFormat="1" applyFont="1" applyAlignment="1">
      <alignment horizontal="center"/>
    </xf>
    <xf numFmtId="3" fontId="311" fillId="0" borderId="37" xfId="111" applyNumberFormat="1" applyFont="1" applyBorder="1" applyAlignment="1">
      <alignment horizontal="center"/>
    </xf>
    <xf numFmtId="3" fontId="311" fillId="0" borderId="177" xfId="111" applyNumberFormat="1" applyFont="1" applyBorder="1" applyAlignment="1">
      <alignment horizontal="center"/>
    </xf>
    <xf numFmtId="3" fontId="311" fillId="0" borderId="157" xfId="111" applyNumberFormat="1" applyFont="1" applyBorder="1" applyAlignment="1">
      <alignment horizontal="center"/>
    </xf>
    <xf numFmtId="3" fontId="311" fillId="0" borderId="176" xfId="111" applyNumberFormat="1" applyFont="1" applyBorder="1" applyAlignment="1">
      <alignment horizontal="center"/>
    </xf>
    <xf numFmtId="3" fontId="324" fillId="34" borderId="58" xfId="111" applyNumberFormat="1" applyFont="1" applyFill="1" applyBorder="1" applyAlignment="1">
      <alignment horizontal="center"/>
    </xf>
    <xf numFmtId="3" fontId="324" fillId="34" borderId="101" xfId="111" applyNumberFormat="1" applyFont="1" applyFill="1" applyBorder="1" applyAlignment="1">
      <alignment horizontal="center"/>
    </xf>
    <xf numFmtId="0" fontId="324" fillId="0" borderId="104" xfId="111" applyFont="1" applyBorder="1" applyAlignment="1">
      <alignment horizontal="center"/>
    </xf>
    <xf numFmtId="0" fontId="383" fillId="0" borderId="108" xfId="111" applyFont="1" applyBorder="1" applyAlignment="1">
      <alignment horizontal="right"/>
    </xf>
    <xf numFmtId="0" fontId="337" fillId="0" borderId="185" xfId="111" applyFont="1" applyBorder="1"/>
    <xf numFmtId="0" fontId="324" fillId="34" borderId="103" xfId="111" applyFont="1" applyFill="1" applyBorder="1" applyAlignment="1">
      <alignment horizontal="center"/>
    </xf>
    <xf numFmtId="0" fontId="311" fillId="34" borderId="103" xfId="111" applyFont="1" applyFill="1" applyBorder="1" applyAlignment="1">
      <alignment horizontal="center" vertical="center" wrapText="1"/>
    </xf>
    <xf numFmtId="3" fontId="338" fillId="34" borderId="11" xfId="111" applyNumberFormat="1" applyFont="1" applyFill="1" applyBorder="1"/>
    <xf numFmtId="3" fontId="311" fillId="34" borderId="11" xfId="111" applyNumberFormat="1" applyFont="1" applyFill="1" applyBorder="1"/>
    <xf numFmtId="3" fontId="337" fillId="34" borderId="111" xfId="111" applyNumberFormat="1" applyFont="1" applyFill="1" applyBorder="1"/>
    <xf numFmtId="3" fontId="45" fillId="0" borderId="35" xfId="0" applyNumberFormat="1" applyFont="1" applyBorder="1" applyAlignment="1">
      <alignment horizontal="right"/>
    </xf>
    <xf numFmtId="0" fontId="6" fillId="0" borderId="0" xfId="113" applyFont="1"/>
    <xf numFmtId="0" fontId="0" fillId="0" borderId="0" xfId="0" applyAlignment="1">
      <alignment vertical="center"/>
    </xf>
    <xf numFmtId="0" fontId="327" fillId="0" borderId="0" xfId="112" applyFont="1" applyAlignment="1">
      <alignment horizontal="left" vertical="center" indent="4"/>
    </xf>
    <xf numFmtId="0" fontId="384" fillId="0" borderId="0" xfId="103" applyFont="1" applyAlignment="1">
      <alignment horizontal="center"/>
    </xf>
    <xf numFmtId="0" fontId="386" fillId="0" borderId="0" xfId="103" applyFont="1" applyAlignment="1">
      <alignment horizontal="centerContinuous" vertical="center" wrapText="1"/>
    </xf>
    <xf numFmtId="0" fontId="385" fillId="0" borderId="0" xfId="103" applyFont="1" applyAlignment="1">
      <alignment horizontal="centerContinuous" vertical="center" wrapText="1"/>
    </xf>
    <xf numFmtId="0" fontId="384" fillId="0" borderId="0" xfId="103" applyFont="1"/>
    <xf numFmtId="0" fontId="388" fillId="0" borderId="28" xfId="103" applyFont="1" applyBorder="1" applyAlignment="1">
      <alignment horizontal="left" vertical="center" wrapText="1"/>
    </xf>
    <xf numFmtId="14" fontId="384" fillId="0" borderId="0" xfId="103" applyNumberFormat="1" applyFont="1"/>
    <xf numFmtId="0" fontId="385" fillId="0" borderId="0" xfId="103" applyFont="1" applyAlignment="1">
      <alignment horizontal="center" vertical="center" wrapText="1"/>
    </xf>
    <xf numFmtId="14" fontId="390" fillId="0" borderId="0" xfId="103" applyNumberFormat="1" applyFont="1" applyAlignment="1">
      <alignment vertical="center" wrapText="1"/>
    </xf>
    <xf numFmtId="0" fontId="80" fillId="0" borderId="0" xfId="52836" applyFont="1" applyAlignment="1">
      <alignment horizontal="center" vertical="center" wrapText="1"/>
    </xf>
    <xf numFmtId="0" fontId="87" fillId="0" borderId="0" xfId="52836" applyFont="1" applyAlignment="1">
      <alignment wrapText="1"/>
    </xf>
    <xf numFmtId="0" fontId="385" fillId="0" borderId="52" xfId="103" applyFont="1" applyBorder="1" applyAlignment="1">
      <alignment horizontal="center" vertical="center" wrapText="1"/>
    </xf>
    <xf numFmtId="0" fontId="387" fillId="0" borderId="52" xfId="103" applyFont="1" applyBorder="1" applyAlignment="1">
      <alignment vertical="center" wrapText="1"/>
    </xf>
    <xf numFmtId="0" fontId="391" fillId="0" borderId="53" xfId="103" applyFont="1" applyBorder="1" applyAlignment="1">
      <alignment horizontal="center" vertical="center" wrapText="1"/>
    </xf>
    <xf numFmtId="0" fontId="391" fillId="0" borderId="86" xfId="103" applyFont="1" applyBorder="1" applyAlignment="1">
      <alignment horizontal="center" vertical="center" wrapText="1"/>
    </xf>
    <xf numFmtId="0" fontId="391" fillId="0" borderId="54" xfId="103" applyFont="1" applyBorder="1" applyAlignment="1">
      <alignment horizontal="center" vertical="center" wrapText="1"/>
    </xf>
    <xf numFmtId="0" fontId="385" fillId="38" borderId="47" xfId="103" applyFont="1" applyFill="1" applyBorder="1" applyAlignment="1">
      <alignment horizontal="center" vertical="center" wrapText="1"/>
    </xf>
    <xf numFmtId="0" fontId="385" fillId="38" borderId="47" xfId="103" applyFont="1" applyFill="1" applyBorder="1" applyAlignment="1">
      <alignment vertical="center" wrapText="1"/>
    </xf>
    <xf numFmtId="3" fontId="391" fillId="38" borderId="28" xfId="103" applyNumberFormat="1" applyFont="1" applyFill="1" applyBorder="1" applyAlignment="1">
      <alignment vertical="center"/>
    </xf>
    <xf numFmtId="3" fontId="391" fillId="38" borderId="29" xfId="103" applyNumberFormat="1" applyFont="1" applyFill="1" applyBorder="1" applyAlignment="1">
      <alignment vertical="center"/>
    </xf>
    <xf numFmtId="0" fontId="388" fillId="0" borderId="47" xfId="103" applyFont="1" applyBorder="1" applyAlignment="1">
      <alignment horizontal="center" vertical="center" wrapText="1"/>
    </xf>
    <xf numFmtId="0" fontId="388" fillId="0" borderId="47" xfId="103" applyFont="1" applyBorder="1" applyAlignment="1">
      <alignment vertical="center" wrapText="1"/>
    </xf>
    <xf numFmtId="3" fontId="388" fillId="0" borderId="28" xfId="103" applyNumberFormat="1" applyFont="1" applyBorder="1" applyAlignment="1" applyProtection="1">
      <alignment horizontal="right" vertical="center" wrapText="1"/>
      <protection locked="0"/>
    </xf>
    <xf numFmtId="3" fontId="388" fillId="0" borderId="28" xfId="103" applyNumberFormat="1" applyFont="1" applyBorder="1" applyAlignment="1" applyProtection="1">
      <alignment horizontal="right" vertical="center"/>
      <protection locked="0"/>
    </xf>
    <xf numFmtId="3" fontId="388" fillId="0" borderId="85" xfId="103" applyNumberFormat="1" applyFont="1" applyBorder="1" applyAlignment="1" applyProtection="1">
      <alignment horizontal="right" vertical="center"/>
      <protection locked="0"/>
    </xf>
    <xf numFmtId="3" fontId="388" fillId="0" borderId="29" xfId="103" applyNumberFormat="1" applyFont="1" applyBorder="1" applyAlignment="1" applyProtection="1">
      <alignment horizontal="right" vertical="center"/>
      <protection locked="0"/>
    </xf>
    <xf numFmtId="3" fontId="388" fillId="0" borderId="0" xfId="103" applyNumberFormat="1" applyFont="1" applyAlignment="1" applyProtection="1">
      <alignment horizontal="right" vertical="center" wrapText="1"/>
      <protection locked="0"/>
    </xf>
    <xf numFmtId="0" fontId="392" fillId="0" borderId="47" xfId="103" applyFont="1" applyBorder="1" applyAlignment="1">
      <alignment horizontal="center" vertical="center" wrapText="1"/>
    </xf>
    <xf numFmtId="0" fontId="392" fillId="0" borderId="47" xfId="103" applyFont="1" applyBorder="1" applyAlignment="1">
      <alignment vertical="center" wrapText="1"/>
    </xf>
    <xf numFmtId="3" fontId="388" fillId="38" borderId="28" xfId="103" applyNumberFormat="1" applyFont="1" applyFill="1" applyBorder="1" applyAlignment="1">
      <alignment vertical="center"/>
    </xf>
    <xf numFmtId="3" fontId="388" fillId="38" borderId="29" xfId="103" applyNumberFormat="1" applyFont="1" applyFill="1" applyBorder="1" applyAlignment="1">
      <alignment vertical="center"/>
    </xf>
    <xf numFmtId="3" fontId="392" fillId="0" borderId="28" xfId="103" applyNumberFormat="1" applyFont="1" applyBorder="1" applyAlignment="1" applyProtection="1">
      <alignment horizontal="right" vertical="center" wrapText="1"/>
      <protection locked="0"/>
    </xf>
    <xf numFmtId="3" fontId="392" fillId="0" borderId="28" xfId="103" applyNumberFormat="1" applyFont="1" applyBorder="1" applyAlignment="1" applyProtection="1">
      <alignment horizontal="right" vertical="center"/>
      <protection locked="0"/>
    </xf>
    <xf numFmtId="3" fontId="392" fillId="0" borderId="29" xfId="103" applyNumberFormat="1" applyFont="1" applyBorder="1" applyAlignment="1" applyProtection="1">
      <alignment horizontal="right" vertical="center"/>
      <protection locked="0"/>
    </xf>
    <xf numFmtId="0" fontId="385" fillId="38" borderId="82" xfId="103" applyFont="1" applyFill="1" applyBorder="1" applyAlignment="1">
      <alignment horizontal="center" vertical="center" wrapText="1"/>
    </xf>
    <xf numFmtId="0" fontId="385" fillId="38" borderId="82" xfId="103" applyFont="1" applyFill="1" applyBorder="1" applyAlignment="1">
      <alignment vertical="center" wrapText="1"/>
    </xf>
    <xf numFmtId="3" fontId="388" fillId="38" borderId="83" xfId="103" applyNumberFormat="1" applyFont="1" applyFill="1" applyBorder="1" applyAlignment="1">
      <alignment vertical="center"/>
    </xf>
    <xf numFmtId="3" fontId="388" fillId="38" borderId="84" xfId="103" applyNumberFormat="1" applyFont="1" applyFill="1" applyBorder="1" applyAlignment="1">
      <alignment vertical="center"/>
    </xf>
    <xf numFmtId="0" fontId="391" fillId="0" borderId="188" xfId="103" applyFont="1" applyBorder="1" applyAlignment="1">
      <alignment horizontal="center"/>
    </xf>
    <xf numFmtId="0" fontId="391" fillId="0" borderId="189" xfId="103" applyFont="1" applyBorder="1" applyAlignment="1">
      <alignment horizontal="left"/>
    </xf>
    <xf numFmtId="0" fontId="388" fillId="0" borderId="190" xfId="103" applyFont="1" applyBorder="1" applyAlignment="1">
      <alignment horizontal="center"/>
    </xf>
    <xf numFmtId="0" fontId="388" fillId="38" borderId="190" xfId="103" applyFont="1" applyFill="1" applyBorder="1" applyAlignment="1">
      <alignment horizontal="center"/>
    </xf>
    <xf numFmtId="0" fontId="388" fillId="0" borderId="191" xfId="103" applyFont="1" applyBorder="1" applyAlignment="1">
      <alignment horizontal="center"/>
    </xf>
    <xf numFmtId="0" fontId="393" fillId="0" borderId="192" xfId="103" applyFont="1" applyBorder="1" applyAlignment="1">
      <alignment horizontal="center"/>
    </xf>
    <xf numFmtId="0" fontId="393" fillId="0" borderId="193" xfId="103" applyFont="1" applyBorder="1" applyAlignment="1">
      <alignment horizontal="left"/>
    </xf>
    <xf numFmtId="3" fontId="393" fillId="0" borderId="194" xfId="103" applyNumberFormat="1" applyFont="1" applyBorder="1" applyAlignment="1" applyProtection="1">
      <alignment horizontal="right"/>
      <protection locked="0"/>
    </xf>
    <xf numFmtId="3" fontId="393" fillId="0" borderId="194" xfId="103" applyNumberFormat="1" applyFont="1" applyBorder="1" applyAlignment="1">
      <alignment horizontal="right"/>
    </xf>
    <xf numFmtId="3" fontId="393" fillId="38" borderId="194" xfId="103" applyNumberFormat="1" applyFont="1" applyFill="1" applyBorder="1" applyAlignment="1">
      <alignment horizontal="right"/>
    </xf>
    <xf numFmtId="3" fontId="393" fillId="0" borderId="195" xfId="103" applyNumberFormat="1" applyFont="1" applyBorder="1" applyAlignment="1">
      <alignment horizontal="right"/>
    </xf>
    <xf numFmtId="3" fontId="393" fillId="0" borderId="195" xfId="103" applyNumberFormat="1" applyFont="1" applyBorder="1" applyAlignment="1" applyProtection="1">
      <alignment horizontal="right"/>
      <protection locked="0"/>
    </xf>
    <xf numFmtId="0" fontId="388" fillId="0" borderId="192" xfId="103" applyFont="1" applyBorder="1" applyAlignment="1">
      <alignment horizontal="center"/>
    </xf>
    <xf numFmtId="0" fontId="395" fillId="0" borderId="193" xfId="103" applyFont="1" applyBorder="1" applyAlignment="1">
      <alignment horizontal="left"/>
    </xf>
    <xf numFmtId="3" fontId="393" fillId="0" borderId="194" xfId="103" applyNumberFormat="1" applyFont="1" applyBorder="1" applyAlignment="1">
      <alignment horizontal="left" vertical="center"/>
    </xf>
    <xf numFmtId="3" fontId="393" fillId="0" borderId="195" xfId="103" applyNumberFormat="1" applyFont="1" applyBorder="1" applyAlignment="1">
      <alignment horizontal="left" vertical="center"/>
    </xf>
    <xf numFmtId="0" fontId="394" fillId="0" borderId="192" xfId="103" applyFont="1" applyBorder="1" applyAlignment="1">
      <alignment horizontal="center"/>
    </xf>
    <xf numFmtId="0" fontId="394" fillId="0" borderId="193" xfId="103" applyFont="1" applyBorder="1" applyAlignment="1">
      <alignment horizontal="left"/>
    </xf>
    <xf numFmtId="3" fontId="388" fillId="0" borderId="194" xfId="103" applyNumberFormat="1" applyFont="1" applyBorder="1" applyAlignment="1" applyProtection="1">
      <alignment horizontal="right"/>
      <protection locked="0"/>
    </xf>
    <xf numFmtId="0" fontId="388" fillId="38" borderId="194" xfId="103" applyFont="1" applyFill="1" applyBorder="1" applyAlignment="1">
      <alignment horizontal="right"/>
    </xf>
    <xf numFmtId="3" fontId="388" fillId="0" borderId="195" xfId="103" applyNumberFormat="1" applyFont="1" applyBorder="1" applyAlignment="1" applyProtection="1">
      <alignment horizontal="right"/>
      <protection locked="0"/>
    </xf>
    <xf numFmtId="0" fontId="394" fillId="38" borderId="196" xfId="103" applyFont="1" applyFill="1" applyBorder="1" applyAlignment="1">
      <alignment horizontal="center"/>
    </xf>
    <xf numFmtId="0" fontId="394" fillId="38" borderId="197" xfId="103" applyFont="1" applyFill="1" applyBorder="1"/>
    <xf numFmtId="3" fontId="394" fillId="38" borderId="198" xfId="103" applyNumberFormat="1" applyFont="1" applyFill="1" applyBorder="1" applyAlignment="1">
      <alignment horizontal="center" wrapText="1"/>
    </xf>
    <xf numFmtId="3" fontId="394" fillId="38" borderId="198" xfId="103" applyNumberFormat="1" applyFont="1" applyFill="1" applyBorder="1" applyAlignment="1">
      <alignment horizontal="right"/>
    </xf>
    <xf numFmtId="3" fontId="394" fillId="38" borderId="199" xfId="103" applyNumberFormat="1" applyFont="1" applyFill="1" applyBorder="1" applyAlignment="1">
      <alignment horizontal="right"/>
    </xf>
    <xf numFmtId="0" fontId="396" fillId="0" borderId="0" xfId="103" applyFont="1"/>
    <xf numFmtId="0" fontId="384" fillId="0" borderId="0" xfId="103" applyFont="1" applyAlignment="1">
      <alignment horizontal="left" vertical="center" wrapText="1"/>
    </xf>
    <xf numFmtId="0" fontId="388" fillId="0" borderId="193" xfId="103" applyFont="1" applyBorder="1" applyAlignment="1">
      <alignment horizontal="center" wrapText="1"/>
    </xf>
    <xf numFmtId="0" fontId="397" fillId="0" borderId="194" xfId="103" applyFont="1" applyBorder="1" applyAlignment="1">
      <alignment wrapText="1"/>
    </xf>
    <xf numFmtId="14" fontId="385" fillId="0" borderId="194" xfId="103" applyNumberFormat="1" applyFont="1" applyBorder="1" applyAlignment="1">
      <alignment horizontal="center" vertical="center" wrapText="1"/>
    </xf>
    <xf numFmtId="14" fontId="385" fillId="38" borderId="194" xfId="103" applyNumberFormat="1" applyFont="1" applyFill="1" applyBorder="1" applyAlignment="1">
      <alignment horizontal="center" vertical="center" wrapText="1"/>
    </xf>
    <xf numFmtId="14" fontId="385" fillId="0" borderId="195" xfId="103" applyNumberFormat="1" applyFont="1" applyBorder="1" applyAlignment="1">
      <alignment horizontal="center" vertical="center" wrapText="1"/>
    </xf>
    <xf numFmtId="0" fontId="388" fillId="38" borderId="193" xfId="103" applyFont="1" applyFill="1" applyBorder="1" applyAlignment="1">
      <alignment horizontal="center" vertical="center"/>
    </xf>
    <xf numFmtId="0" fontId="388" fillId="38" borderId="194" xfId="103" applyFont="1" applyFill="1" applyBorder="1" applyAlignment="1">
      <alignment horizontal="left" vertical="center" wrapText="1"/>
    </xf>
    <xf numFmtId="3" fontId="388" fillId="38" borderId="194" xfId="103" applyNumberFormat="1" applyFont="1" applyFill="1" applyBorder="1" applyAlignment="1">
      <alignment horizontal="right" vertical="center" wrapText="1" indent="1"/>
    </xf>
    <xf numFmtId="3" fontId="388" fillId="38" borderId="194" xfId="103" applyNumberFormat="1" applyFont="1" applyFill="1" applyBorder="1" applyAlignment="1">
      <alignment horizontal="center" vertical="center" wrapText="1"/>
    </xf>
    <xf numFmtId="3" fontId="388" fillId="38" borderId="195" xfId="103" applyNumberFormat="1" applyFont="1" applyFill="1" applyBorder="1" applyAlignment="1">
      <alignment horizontal="right" vertical="center" wrapText="1" indent="1"/>
    </xf>
    <xf numFmtId="0" fontId="392" fillId="0" borderId="193" xfId="103" applyFont="1" applyBorder="1" applyAlignment="1">
      <alignment horizontal="center" vertical="center"/>
    </xf>
    <xf numFmtId="0" fontId="392" fillId="0" borderId="194" xfId="103" applyFont="1" applyBorder="1" applyAlignment="1">
      <alignment horizontal="left" vertical="center" wrapText="1"/>
    </xf>
    <xf numFmtId="3" fontId="392" fillId="0" borderId="194" xfId="103" applyNumberFormat="1" applyFont="1" applyBorder="1" applyAlignment="1" applyProtection="1">
      <alignment horizontal="right" vertical="top" indent="1"/>
      <protection locked="0"/>
    </xf>
    <xf numFmtId="3" fontId="392" fillId="38" borderId="194" xfId="103" applyNumberFormat="1" applyFont="1" applyFill="1" applyBorder="1" applyAlignment="1">
      <alignment horizontal="center" vertical="top"/>
    </xf>
    <xf numFmtId="3" fontId="392" fillId="0" borderId="194" xfId="103" applyNumberFormat="1" applyFont="1" applyBorder="1" applyAlignment="1" applyProtection="1">
      <alignment horizontal="center" vertical="top"/>
      <protection locked="0"/>
    </xf>
    <xf numFmtId="3" fontId="392" fillId="0" borderId="195" xfId="103" applyNumberFormat="1" applyFont="1" applyBorder="1" applyAlignment="1" applyProtection="1">
      <alignment horizontal="right" vertical="top" indent="1"/>
      <protection locked="0"/>
    </xf>
    <xf numFmtId="0" fontId="392" fillId="38" borderId="193" xfId="103" applyFont="1" applyFill="1" applyBorder="1" applyAlignment="1">
      <alignment horizontal="center" vertical="center"/>
    </xf>
    <xf numFmtId="0" fontId="398" fillId="38" borderId="194" xfId="103" applyFont="1" applyFill="1" applyBorder="1" applyAlignment="1">
      <alignment horizontal="left" vertical="center" wrapText="1"/>
    </xf>
    <xf numFmtId="3" fontId="392" fillId="38" borderId="194" xfId="103" applyNumberFormat="1" applyFont="1" applyFill="1" applyBorder="1" applyAlignment="1" applyProtection="1">
      <alignment horizontal="right" vertical="top" indent="1"/>
      <protection locked="0"/>
    </xf>
    <xf numFmtId="3" fontId="392" fillId="38" borderId="194" xfId="103" applyNumberFormat="1" applyFont="1" applyFill="1" applyBorder="1" applyAlignment="1">
      <alignment horizontal="center" vertical="top" wrapText="1"/>
    </xf>
    <xf numFmtId="3" fontId="399" fillId="38" borderId="194" xfId="103" applyNumberFormat="1" applyFont="1" applyFill="1" applyBorder="1" applyAlignment="1">
      <alignment horizontal="center" vertical="top" wrapText="1"/>
    </xf>
    <xf numFmtId="3" fontId="399" fillId="38" borderId="195" xfId="103" applyNumberFormat="1" applyFont="1" applyFill="1" applyBorder="1" applyAlignment="1">
      <alignment horizontal="center" vertical="top" wrapText="1"/>
    </xf>
    <xf numFmtId="3" fontId="388" fillId="38" borderId="194" xfId="103" applyNumberFormat="1" applyFont="1" applyFill="1" applyBorder="1" applyAlignment="1" applyProtection="1">
      <alignment horizontal="right" vertical="top" indent="1"/>
      <protection locked="0"/>
    </xf>
    <xf numFmtId="3" fontId="388" fillId="38" borderId="194" xfId="103" applyNumberFormat="1" applyFont="1" applyFill="1" applyBorder="1" applyAlignment="1">
      <alignment horizontal="center" vertical="top"/>
    </xf>
    <xf numFmtId="3" fontId="388" fillId="38" borderId="195" xfId="103" applyNumberFormat="1" applyFont="1" applyFill="1" applyBorder="1" applyAlignment="1" applyProtection="1">
      <alignment horizontal="right" vertical="top" indent="1"/>
      <protection locked="0"/>
    </xf>
    <xf numFmtId="3" fontId="388" fillId="38" borderId="194" xfId="103" applyNumberFormat="1" applyFont="1" applyFill="1" applyBorder="1" applyAlignment="1">
      <alignment horizontal="right" vertical="top" indent="1"/>
    </xf>
    <xf numFmtId="3" fontId="388" fillId="38" borderId="195" xfId="103" applyNumberFormat="1" applyFont="1" applyFill="1" applyBorder="1" applyAlignment="1">
      <alignment horizontal="right" vertical="top" indent="1"/>
    </xf>
    <xf numFmtId="0" fontId="392" fillId="0" borderId="197" xfId="103" applyFont="1" applyBorder="1" applyAlignment="1">
      <alignment horizontal="center" vertical="center"/>
    </xf>
    <xf numFmtId="0" fontId="392" fillId="0" borderId="198" xfId="103" applyFont="1" applyBorder="1" applyAlignment="1">
      <alignment horizontal="left" vertical="center" wrapText="1"/>
    </xf>
    <xf numFmtId="3" fontId="392" fillId="0" borderId="198" xfId="103" applyNumberFormat="1" applyFont="1" applyBorder="1" applyAlignment="1" applyProtection="1">
      <alignment horizontal="right" vertical="top" indent="1"/>
      <protection locked="0"/>
    </xf>
    <xf numFmtId="3" fontId="392" fillId="38" borderId="198" xfId="103" applyNumberFormat="1" applyFont="1" applyFill="1" applyBorder="1" applyAlignment="1" applyProtection="1">
      <alignment horizontal="center" vertical="top"/>
      <protection locked="0"/>
    </xf>
    <xf numFmtId="3" fontId="392" fillId="0" borderId="198" xfId="103" applyNumberFormat="1" applyFont="1" applyBorder="1" applyAlignment="1" applyProtection="1">
      <alignment horizontal="center" vertical="top"/>
      <protection locked="0"/>
    </xf>
    <xf numFmtId="3" fontId="392" fillId="0" borderId="199" xfId="103" applyNumberFormat="1" applyFont="1" applyBorder="1" applyAlignment="1" applyProtection="1">
      <alignment horizontal="right" vertical="top" indent="1"/>
      <protection locked="0"/>
    </xf>
    <xf numFmtId="0" fontId="384" fillId="0" borderId="0" xfId="103" applyFont="1" applyAlignment="1">
      <alignment horizontal="center" vertical="center"/>
    </xf>
    <xf numFmtId="0" fontId="384" fillId="0" borderId="0" xfId="103" applyFont="1" applyAlignment="1">
      <alignment vertical="center"/>
    </xf>
    <xf numFmtId="0" fontId="384" fillId="0" borderId="0" xfId="103" applyFont="1" applyAlignment="1">
      <alignment wrapText="1"/>
    </xf>
    <xf numFmtId="0" fontId="330" fillId="0" borderId="97" xfId="113" applyFont="1" applyBorder="1" applyAlignment="1">
      <alignment horizontal="center" wrapText="1"/>
    </xf>
    <xf numFmtId="0" fontId="330" fillId="0" borderId="177" xfId="113" applyFont="1" applyBorder="1" applyAlignment="1">
      <alignment horizontal="center"/>
    </xf>
    <xf numFmtId="0" fontId="323" fillId="0" borderId="98" xfId="113" applyFont="1" applyBorder="1" applyAlignment="1">
      <alignment horizontal="center" vertical="center" wrapText="1"/>
    </xf>
    <xf numFmtId="0" fontId="323" fillId="0" borderId="100" xfId="113" applyFont="1" applyBorder="1" applyAlignment="1">
      <alignment horizontal="center"/>
    </xf>
    <xf numFmtId="0" fontId="330" fillId="0" borderId="44" xfId="113" applyFont="1" applyBorder="1" applyAlignment="1">
      <alignment horizontal="left" wrapText="1"/>
    </xf>
    <xf numFmtId="0" fontId="323" fillId="0" borderId="175" xfId="113" applyFont="1" applyBorder="1" applyAlignment="1">
      <alignment horizontal="left" wrapText="1"/>
    </xf>
    <xf numFmtId="0" fontId="374" fillId="0" borderId="157" xfId="113" applyFont="1" applyBorder="1" applyAlignment="1">
      <alignment horizontal="center"/>
    </xf>
    <xf numFmtId="0" fontId="374" fillId="0" borderId="176" xfId="113" applyFont="1" applyBorder="1" applyAlignment="1">
      <alignment horizontal="center"/>
    </xf>
    <xf numFmtId="0" fontId="1" fillId="0" borderId="0" xfId="52838" applyAlignment="1">
      <alignment vertical="center"/>
    </xf>
    <xf numFmtId="0" fontId="316" fillId="0" borderId="44" xfId="52838" applyFont="1" applyBorder="1" applyAlignment="1">
      <alignment horizontal="center" vertical="center" wrapText="1"/>
    </xf>
    <xf numFmtId="0" fontId="317" fillId="0" borderId="0" xfId="52838" applyFont="1" applyAlignment="1">
      <alignment vertical="center" wrapText="1"/>
    </xf>
    <xf numFmtId="0" fontId="318" fillId="92" borderId="12" xfId="52838" applyFont="1" applyFill="1" applyBorder="1" applyAlignment="1">
      <alignment horizontal="center" vertical="center" wrapText="1"/>
    </xf>
    <xf numFmtId="0" fontId="319" fillId="92" borderId="12" xfId="52838" applyFont="1" applyFill="1" applyBorder="1" applyAlignment="1">
      <alignment horizontal="center" vertical="center" wrapText="1"/>
    </xf>
    <xf numFmtId="0" fontId="318" fillId="92" borderId="12" xfId="52838" applyFont="1" applyFill="1" applyBorder="1" applyAlignment="1">
      <alignment vertical="center" wrapText="1"/>
    </xf>
    <xf numFmtId="0" fontId="376" fillId="0" borderId="12" xfId="52838" applyFont="1" applyBorder="1" applyAlignment="1">
      <alignment horizontal="center" vertical="center" wrapText="1"/>
    </xf>
    <xf numFmtId="0" fontId="377" fillId="0" borderId="12" xfId="52838" applyFont="1" applyBorder="1" applyAlignment="1">
      <alignment vertical="center" wrapText="1"/>
    </xf>
    <xf numFmtId="3" fontId="317" fillId="0" borderId="12" xfId="52838" applyNumberFormat="1" applyFont="1" applyBorder="1" applyAlignment="1">
      <alignment horizontal="center" vertical="center" wrapText="1"/>
    </xf>
    <xf numFmtId="0" fontId="378" fillId="0" borderId="12" xfId="52838" applyFont="1" applyBorder="1" applyAlignment="1">
      <alignment vertical="center" wrapText="1"/>
    </xf>
    <xf numFmtId="0" fontId="376" fillId="0" borderId="12" xfId="52838" applyFont="1" applyBorder="1" applyAlignment="1">
      <alignment vertical="center" wrapText="1"/>
    </xf>
    <xf numFmtId="0" fontId="316" fillId="0" borderId="12" xfId="52838" applyFont="1" applyBorder="1" applyAlignment="1">
      <alignment vertical="center" wrapText="1"/>
    </xf>
    <xf numFmtId="3" fontId="379" fillId="93" borderId="12" xfId="52838" applyNumberFormat="1" applyFont="1" applyFill="1" applyBorder="1" applyAlignment="1">
      <alignment horizontal="left" vertical="center" wrapText="1"/>
    </xf>
    <xf numFmtId="3" fontId="380" fillId="93" borderId="12" xfId="52838" applyNumberFormat="1" applyFont="1" applyFill="1" applyBorder="1" applyAlignment="1">
      <alignment horizontal="center" vertical="center" wrapText="1"/>
    </xf>
    <xf numFmtId="0" fontId="376" fillId="94" borderId="12" xfId="52838" applyFont="1" applyFill="1" applyBorder="1" applyAlignment="1">
      <alignment horizontal="center" vertical="center" wrapText="1"/>
    </xf>
    <xf numFmtId="0" fontId="381" fillId="94" borderId="12" xfId="52838" applyFont="1" applyFill="1" applyBorder="1" applyAlignment="1">
      <alignment vertical="center" wrapText="1"/>
    </xf>
    <xf numFmtId="3" fontId="317" fillId="94" borderId="12" xfId="52838" applyNumberFormat="1" applyFont="1" applyFill="1" applyBorder="1" applyAlignment="1">
      <alignment horizontal="center" vertical="center" wrapText="1"/>
    </xf>
    <xf numFmtId="3" fontId="379" fillId="0" borderId="12" xfId="52838" applyNumberFormat="1" applyFont="1" applyBorder="1" applyAlignment="1">
      <alignment horizontal="left" vertical="center" wrapText="1"/>
    </xf>
    <xf numFmtId="3" fontId="380" fillId="0" borderId="12" xfId="52838" applyNumberFormat="1" applyFont="1" applyBorder="1" applyAlignment="1">
      <alignment horizontal="center" vertical="center" wrapText="1"/>
    </xf>
    <xf numFmtId="0" fontId="318" fillId="39" borderId="12" xfId="52838" applyFont="1" applyFill="1" applyBorder="1" applyAlignment="1">
      <alignment horizontal="center" vertical="center" wrapText="1"/>
    </xf>
    <xf numFmtId="0" fontId="318" fillId="39" borderId="12" xfId="52838" applyFont="1" applyFill="1" applyBorder="1" applyAlignment="1">
      <alignment vertical="center" wrapText="1"/>
    </xf>
    <xf numFmtId="0" fontId="318" fillId="95" borderId="12" xfId="52838" applyFont="1" applyFill="1" applyBorder="1" applyAlignment="1">
      <alignment horizontal="center" vertical="center" wrapText="1"/>
    </xf>
    <xf numFmtId="0" fontId="318" fillId="95" borderId="12" xfId="52838" applyFont="1" applyFill="1" applyBorder="1" applyAlignment="1">
      <alignment vertical="center" wrapText="1"/>
    </xf>
    <xf numFmtId="3" fontId="382" fillId="95" borderId="12" xfId="52838" applyNumberFormat="1" applyFont="1" applyFill="1" applyBorder="1" applyAlignment="1">
      <alignment horizontal="center" vertical="center" wrapText="1"/>
    </xf>
    <xf numFmtId="0" fontId="371" fillId="0" borderId="12" xfId="52838" applyFont="1" applyBorder="1" applyAlignment="1">
      <alignment horizontal="center" vertical="center" wrapText="1"/>
    </xf>
    <xf numFmtId="0" fontId="376" fillId="96" borderId="12" xfId="52838" applyFont="1" applyFill="1" applyBorder="1" applyAlignment="1">
      <alignment vertical="center" wrapText="1"/>
    </xf>
    <xf numFmtId="3" fontId="317" fillId="96" borderId="12" xfId="52838" applyNumberFormat="1" applyFont="1" applyFill="1" applyBorder="1" applyAlignment="1">
      <alignment horizontal="center" vertical="center" wrapText="1"/>
    </xf>
    <xf numFmtId="0" fontId="318" fillId="96" borderId="12" xfId="52838" applyFont="1" applyFill="1" applyBorder="1" applyAlignment="1">
      <alignment vertical="center" wrapText="1"/>
    </xf>
    <xf numFmtId="3" fontId="318" fillId="39" borderId="12" xfId="52838" applyNumberFormat="1" applyFont="1" applyFill="1" applyBorder="1" applyAlignment="1">
      <alignment vertical="center" wrapText="1"/>
    </xf>
    <xf numFmtId="0" fontId="318" fillId="97" borderId="12" xfId="52838" applyFont="1" applyFill="1" applyBorder="1" applyAlignment="1">
      <alignment vertical="center" wrapText="1"/>
    </xf>
    <xf numFmtId="0" fontId="320" fillId="0" borderId="178" xfId="52838" applyFont="1" applyBorder="1" applyAlignment="1">
      <alignment vertical="center" wrapText="1"/>
    </xf>
    <xf numFmtId="0" fontId="85" fillId="0" borderId="0" xfId="52838" applyFont="1" applyAlignment="1">
      <alignment vertical="center"/>
    </xf>
    <xf numFmtId="0" fontId="85" fillId="0" borderId="0" xfId="52838" applyFont="1" applyAlignment="1">
      <alignment vertical="center" wrapText="1"/>
    </xf>
    <xf numFmtId="3" fontId="321" fillId="0" borderId="0" xfId="52838" applyNumberFormat="1" applyFont="1" applyAlignment="1">
      <alignment horizontal="center" vertical="center" wrapText="1"/>
    </xf>
    <xf numFmtId="0" fontId="321" fillId="0" borderId="0" xfId="52838" applyFont="1" applyAlignment="1">
      <alignment horizontal="left" vertical="center" wrapText="1"/>
    </xf>
    <xf numFmtId="0" fontId="375" fillId="53" borderId="44" xfId="52838" applyFont="1" applyFill="1" applyBorder="1" applyAlignment="1">
      <alignment horizontal="center" vertical="center" wrapText="1"/>
    </xf>
    <xf numFmtId="0" fontId="375" fillId="53" borderId="0" xfId="52838" applyFont="1" applyFill="1" applyAlignment="1">
      <alignment horizontal="center" vertical="center" wrapText="1"/>
    </xf>
    <xf numFmtId="0" fontId="401" fillId="0" borderId="0" xfId="52838" applyFont="1" applyAlignment="1">
      <alignment horizontal="left" vertical="center" wrapText="1"/>
    </xf>
    <xf numFmtId="0" fontId="322" fillId="36" borderId="0" xfId="0" applyFont="1" applyFill="1" applyAlignment="1">
      <alignment horizontal="center"/>
    </xf>
    <xf numFmtId="0" fontId="78" fillId="29" borderId="0" xfId="0" applyFont="1" applyFill="1" applyAlignment="1">
      <alignment horizontal="center" vertical="center"/>
    </xf>
    <xf numFmtId="0" fontId="80" fillId="0" borderId="104" xfId="111" applyFont="1" applyBorder="1" applyAlignment="1">
      <alignment horizontal="center"/>
    </xf>
    <xf numFmtId="0" fontId="80" fillId="0" borderId="105" xfId="111" applyFont="1" applyBorder="1" applyAlignment="1">
      <alignment horizontal="center"/>
    </xf>
    <xf numFmtId="0" fontId="80" fillId="0" borderId="106" xfId="111" applyFont="1" applyBorder="1" applyAlignment="1">
      <alignment horizontal="center"/>
    </xf>
    <xf numFmtId="0" fontId="324" fillId="31" borderId="103" xfId="111" applyFont="1" applyFill="1" applyBorder="1" applyAlignment="1">
      <alignment horizontal="center"/>
    </xf>
    <xf numFmtId="0" fontId="324" fillId="0" borderId="104" xfId="111" applyFont="1" applyBorder="1" applyAlignment="1">
      <alignment horizontal="center"/>
    </xf>
    <xf numFmtId="0" fontId="324" fillId="0" borderId="105" xfId="111" applyFont="1" applyBorder="1" applyAlignment="1">
      <alignment horizontal="center"/>
    </xf>
    <xf numFmtId="0" fontId="324" fillId="0" borderId="106" xfId="111" applyFont="1" applyBorder="1" applyAlignment="1">
      <alignment horizontal="center"/>
    </xf>
    <xf numFmtId="167" fontId="322" fillId="53" borderId="0" xfId="0" applyNumberFormat="1" applyFont="1" applyFill="1" applyAlignment="1">
      <alignment horizontal="center" vertical="top" wrapText="1"/>
    </xf>
    <xf numFmtId="0" fontId="77" fillId="29" borderId="13" xfId="0" applyFont="1" applyFill="1" applyBorder="1" applyAlignment="1">
      <alignment horizontal="center" vertical="center"/>
    </xf>
    <xf numFmtId="0" fontId="77" fillId="29" borderId="0" xfId="0" applyFont="1" applyFill="1" applyAlignment="1">
      <alignment horizontal="center" vertical="center"/>
    </xf>
    <xf numFmtId="167" fontId="310" fillId="53" borderId="0" xfId="0" applyNumberFormat="1" applyFont="1" applyFill="1" applyAlignment="1">
      <alignment horizontal="center" vertical="center" wrapText="1"/>
    </xf>
    <xf numFmtId="0" fontId="385" fillId="0" borderId="28" xfId="103" applyFont="1" applyBorder="1" applyAlignment="1" applyProtection="1">
      <alignment horizontal="center" vertical="center" wrapText="1"/>
      <protection locked="0"/>
    </xf>
    <xf numFmtId="0" fontId="387" fillId="0" borderId="0" xfId="103" applyFont="1" applyAlignment="1">
      <alignment horizontal="center" vertical="center" wrapText="1"/>
    </xf>
    <xf numFmtId="14" fontId="389" fillId="0" borderId="0" xfId="103" applyNumberFormat="1" applyFont="1" applyAlignment="1">
      <alignment horizontal="center" vertical="center" wrapText="1"/>
    </xf>
    <xf numFmtId="0" fontId="385" fillId="0" borderId="85" xfId="103" applyFont="1" applyBorder="1" applyAlignment="1" applyProtection="1">
      <alignment horizontal="center" vertical="center" wrapText="1"/>
      <protection locked="0"/>
    </xf>
    <xf numFmtId="0" fontId="385" fillId="0" borderId="186" xfId="103" applyFont="1" applyBorder="1" applyAlignment="1" applyProtection="1">
      <alignment horizontal="center" vertical="center" wrapText="1"/>
      <protection locked="0"/>
    </xf>
    <xf numFmtId="0" fontId="385" fillId="0" borderId="187" xfId="103" applyFont="1" applyBorder="1" applyAlignment="1" applyProtection="1">
      <alignment horizontal="center" vertical="center" wrapText="1"/>
      <protection locked="0"/>
    </xf>
    <xf numFmtId="49" fontId="385" fillId="0" borderId="28" xfId="103" applyNumberFormat="1" applyFont="1" applyBorder="1" applyAlignment="1" applyProtection="1">
      <alignment horizontal="center" vertical="center" wrapText="1"/>
      <protection locked="0"/>
    </xf>
    <xf numFmtId="0" fontId="311" fillId="0" borderId="113" xfId="111" applyFont="1" applyBorder="1" applyAlignment="1">
      <alignment horizontal="center"/>
    </xf>
    <xf numFmtId="0" fontId="12" fillId="0" borderId="113" xfId="111" applyBorder="1" applyAlignment="1">
      <alignment horizontal="center"/>
    </xf>
  </cellXfs>
  <cellStyles count="52839">
    <cellStyle name=" Verticals" xfId="125" xr:uid="{00000000-0005-0000-0000-000000000000}"/>
    <cellStyle name=" Verticals 2" xfId="126" xr:uid="{00000000-0005-0000-0000-000001000000}"/>
    <cellStyle name="_1_²ÜºÈÆø" xfId="127" xr:uid="{00000000-0005-0000-0000-000002000000}"/>
    <cellStyle name="_1_²ÜºÈÆø 2" xfId="128" xr:uid="{00000000-0005-0000-0000-000003000000}"/>
    <cellStyle name="_BLR MTScenarioTable" xfId="129" xr:uid="{00000000-0005-0000-0000-000004000000}"/>
    <cellStyle name="_Book1" xfId="130" xr:uid="{00000000-0005-0000-0000-000005000000}"/>
    <cellStyle name="_Book1 10" xfId="131" xr:uid="{00000000-0005-0000-0000-000006000000}"/>
    <cellStyle name="_Book1 11" xfId="132" xr:uid="{00000000-0005-0000-0000-000007000000}"/>
    <cellStyle name="_Book1 2" xfId="133" xr:uid="{00000000-0005-0000-0000-000008000000}"/>
    <cellStyle name="_Book1 2 10" xfId="134" xr:uid="{00000000-0005-0000-0000-000009000000}"/>
    <cellStyle name="_Book1 2 2" xfId="135" xr:uid="{00000000-0005-0000-0000-00000A000000}"/>
    <cellStyle name="_Book1 2 2 2" xfId="136" xr:uid="{00000000-0005-0000-0000-00000B000000}"/>
    <cellStyle name="_Book1 2 2 3" xfId="137" xr:uid="{00000000-0005-0000-0000-00000C000000}"/>
    <cellStyle name="_Book1 2 2 4" xfId="138" xr:uid="{00000000-0005-0000-0000-00000D000000}"/>
    <cellStyle name="_Book1 2 2 5" xfId="139" xr:uid="{00000000-0005-0000-0000-00000E000000}"/>
    <cellStyle name="_Book1 2 2_20120313_final_participating_bonds_mar2012_interest_calc" xfId="140" xr:uid="{00000000-0005-0000-0000-00000F000000}"/>
    <cellStyle name="_Book1 2 2_20120315_final_participating_bonds_mar2012_interest_calc" xfId="141" xr:uid="{00000000-0005-0000-0000-000010000000}"/>
    <cellStyle name="_Book1 2 2_20120327_final_participating_bonds_mar2012_interest_calc" xfId="142" xr:uid="{00000000-0005-0000-0000-000011000000}"/>
    <cellStyle name="_Book1 2 2_cs_Eligible bonds and HRO_feb2012" xfId="143" xr:uid="{00000000-0005-0000-0000-000012000000}"/>
    <cellStyle name="_Book1 2 2_final_participating_bonds_mar2012_interest_calc" xfId="144" xr:uid="{00000000-0005-0000-0000-000013000000}"/>
    <cellStyle name="_Book1 2 2_non-participating_bonds_interest" xfId="145" xr:uid="{00000000-0005-0000-0000-000014000000}"/>
    <cellStyle name="_Book1 2 3" xfId="146" xr:uid="{00000000-0005-0000-0000-000015000000}"/>
    <cellStyle name="_Book1 2 4" xfId="147" xr:uid="{00000000-0005-0000-0000-000016000000}"/>
    <cellStyle name="_Book1 2 5" xfId="148" xr:uid="{00000000-0005-0000-0000-000017000000}"/>
    <cellStyle name="_Book1 2 6" xfId="149" xr:uid="{00000000-0005-0000-0000-000018000000}"/>
    <cellStyle name="_Book1 2 7" xfId="150" xr:uid="{00000000-0005-0000-0000-000019000000}"/>
    <cellStyle name="_Book1 2 8" xfId="151" xr:uid="{00000000-0005-0000-0000-00001A000000}"/>
    <cellStyle name="_Book1 2 9" xfId="152" xr:uid="{00000000-0005-0000-0000-00001B000000}"/>
    <cellStyle name="_Book1 2_20120313_final_participating_bonds_mar2012_interest_calc" xfId="153" xr:uid="{00000000-0005-0000-0000-00001C000000}"/>
    <cellStyle name="_Book1 2_20120315_final_participating_bonds_mar2012_interest_calc" xfId="154" xr:uid="{00000000-0005-0000-0000-00001D000000}"/>
    <cellStyle name="_Book1 2_20120327_final_participating_bonds_mar2012_interest_calc" xfId="155" xr:uid="{00000000-0005-0000-0000-00001E000000}"/>
    <cellStyle name="_Book1 2_cs_Eligible bonds and HRO_feb2012" xfId="156" xr:uid="{00000000-0005-0000-0000-00001F000000}"/>
    <cellStyle name="_Book1 2_final_participating_bonds_mar2012_interest_calc" xfId="157" xr:uid="{00000000-0005-0000-0000-000020000000}"/>
    <cellStyle name="_Book1 2_non-participating_bonds_interest" xfId="158" xr:uid="{00000000-0005-0000-0000-000021000000}"/>
    <cellStyle name="_Book1 2_QPC's_6months_troika" xfId="159" xr:uid="{00000000-0005-0000-0000-000022000000}"/>
    <cellStyle name="_Book1 3" xfId="160" xr:uid="{00000000-0005-0000-0000-000023000000}"/>
    <cellStyle name="_Book1 3 2" xfId="161" xr:uid="{00000000-0005-0000-0000-000024000000}"/>
    <cellStyle name="_Book1 3 3" xfId="162" xr:uid="{00000000-0005-0000-0000-000025000000}"/>
    <cellStyle name="_Book1 3 4" xfId="163" xr:uid="{00000000-0005-0000-0000-000026000000}"/>
    <cellStyle name="_Book1 3 5" xfId="164" xr:uid="{00000000-0005-0000-0000-000027000000}"/>
    <cellStyle name="_Book1 3_20120313_final_participating_bonds_mar2012_interest_calc" xfId="165" xr:uid="{00000000-0005-0000-0000-000028000000}"/>
    <cellStyle name="_Book1 3_20120315_final_participating_bonds_mar2012_interest_calc" xfId="166" xr:uid="{00000000-0005-0000-0000-000029000000}"/>
    <cellStyle name="_Book1 3_20120327_final_participating_bonds_mar2012_interest_calc" xfId="167" xr:uid="{00000000-0005-0000-0000-00002A000000}"/>
    <cellStyle name="_Book1 3_cs_Eligible bonds and HRO_feb2012" xfId="168" xr:uid="{00000000-0005-0000-0000-00002B000000}"/>
    <cellStyle name="_Book1 3_final_participating_bonds_mar2012_interest_calc" xfId="169" xr:uid="{00000000-0005-0000-0000-00002C000000}"/>
    <cellStyle name="_Book1 3_non-participating_bonds_interest" xfId="170" xr:uid="{00000000-0005-0000-0000-00002D000000}"/>
    <cellStyle name="_Book1 4" xfId="171" xr:uid="{00000000-0005-0000-0000-00002E000000}"/>
    <cellStyle name="_Book1 5" xfId="172" xr:uid="{00000000-0005-0000-0000-00002F000000}"/>
    <cellStyle name="_Book1 6" xfId="173" xr:uid="{00000000-0005-0000-0000-000030000000}"/>
    <cellStyle name="_Book1 7" xfId="174" xr:uid="{00000000-0005-0000-0000-000031000000}"/>
    <cellStyle name="_Book1 8" xfId="175" xr:uid="{00000000-0005-0000-0000-000032000000}"/>
    <cellStyle name="_Book1 9" xfId="176" xr:uid="{00000000-0005-0000-0000-000033000000}"/>
    <cellStyle name="_Book1_20120313_final_participating_bonds_mar2012_interest_calc" xfId="177" xr:uid="{00000000-0005-0000-0000-000034000000}"/>
    <cellStyle name="_Book1_20120315_final_participating_bonds_mar2012_interest_calc" xfId="178" xr:uid="{00000000-0005-0000-0000-000035000000}"/>
    <cellStyle name="_Book1_20120327_final_participating_bonds_mar2012_interest_calc" xfId="179" xr:uid="{00000000-0005-0000-0000-000036000000}"/>
    <cellStyle name="_Book1_cs_Eligible bonds and HRO_feb2012" xfId="180" xr:uid="{00000000-0005-0000-0000-000037000000}"/>
    <cellStyle name="_Book1_Cumulative" xfId="181" xr:uid="{00000000-0005-0000-0000-000038000000}"/>
    <cellStyle name="_Book1_final_participating_bonds_mar2012_interest_calc" xfId="182" xr:uid="{00000000-0005-0000-0000-000039000000}"/>
    <cellStyle name="_Book1_IMF_OPC_2_6_2011" xfId="183" xr:uid="{00000000-0005-0000-0000-00003A000000}"/>
    <cellStyle name="_Book1_Modified General Government" xfId="184" xr:uid="{00000000-0005-0000-0000-00003B000000}"/>
    <cellStyle name="_Book1_non-participating_bonds_interest" xfId="185" xr:uid="{00000000-0005-0000-0000-00003C000000}"/>
    <cellStyle name="_Book1_projection_imf_14_6_2011" xfId="186" xr:uid="{00000000-0005-0000-0000-00003D000000}"/>
    <cellStyle name="_Book1_QPC's_6months_troika" xfId="187" xr:uid="{00000000-0005-0000-0000-00003E000000}"/>
    <cellStyle name="_Book2" xfId="188" xr:uid="{00000000-0005-0000-0000-00003F000000}"/>
    <cellStyle name="_Book2 10" xfId="189" xr:uid="{00000000-0005-0000-0000-000040000000}"/>
    <cellStyle name="_Book2 11" xfId="190" xr:uid="{00000000-0005-0000-0000-000041000000}"/>
    <cellStyle name="_Book2 2" xfId="191" xr:uid="{00000000-0005-0000-0000-000042000000}"/>
    <cellStyle name="_Book2 2 10" xfId="192" xr:uid="{00000000-0005-0000-0000-000043000000}"/>
    <cellStyle name="_Book2 2 2" xfId="193" xr:uid="{00000000-0005-0000-0000-000044000000}"/>
    <cellStyle name="_Book2 2 2 2" xfId="194" xr:uid="{00000000-0005-0000-0000-000045000000}"/>
    <cellStyle name="_Book2 2 2 3" xfId="195" xr:uid="{00000000-0005-0000-0000-000046000000}"/>
    <cellStyle name="_Book2 2 2 4" xfId="196" xr:uid="{00000000-0005-0000-0000-000047000000}"/>
    <cellStyle name="_Book2 2 2 5" xfId="197" xr:uid="{00000000-0005-0000-0000-000048000000}"/>
    <cellStyle name="_Book2 2 2_20120313_final_participating_bonds_mar2012_interest_calc" xfId="198" xr:uid="{00000000-0005-0000-0000-000049000000}"/>
    <cellStyle name="_Book2 2 2_20120315_final_participating_bonds_mar2012_interest_calc" xfId="199" xr:uid="{00000000-0005-0000-0000-00004A000000}"/>
    <cellStyle name="_Book2 2 2_20120327_final_participating_bonds_mar2012_interest_calc" xfId="200" xr:uid="{00000000-0005-0000-0000-00004B000000}"/>
    <cellStyle name="_Book2 2 2_cs_Eligible bonds and HRO_feb2012" xfId="201" xr:uid="{00000000-0005-0000-0000-00004C000000}"/>
    <cellStyle name="_Book2 2 2_final_participating_bonds_mar2012_interest_calc" xfId="202" xr:uid="{00000000-0005-0000-0000-00004D000000}"/>
    <cellStyle name="_Book2 2 2_non-participating_bonds_interest" xfId="203" xr:uid="{00000000-0005-0000-0000-00004E000000}"/>
    <cellStyle name="_Book2 2 3" xfId="204" xr:uid="{00000000-0005-0000-0000-00004F000000}"/>
    <cellStyle name="_Book2 2 4" xfId="205" xr:uid="{00000000-0005-0000-0000-000050000000}"/>
    <cellStyle name="_Book2 2 5" xfId="206" xr:uid="{00000000-0005-0000-0000-000051000000}"/>
    <cellStyle name="_Book2 2 6" xfId="207" xr:uid="{00000000-0005-0000-0000-000052000000}"/>
    <cellStyle name="_Book2 2 7" xfId="208" xr:uid="{00000000-0005-0000-0000-000053000000}"/>
    <cellStyle name="_Book2 2 8" xfId="209" xr:uid="{00000000-0005-0000-0000-000054000000}"/>
    <cellStyle name="_Book2 2 9" xfId="210" xr:uid="{00000000-0005-0000-0000-000055000000}"/>
    <cellStyle name="_Book2 2_20120313_final_participating_bonds_mar2012_interest_calc" xfId="211" xr:uid="{00000000-0005-0000-0000-000056000000}"/>
    <cellStyle name="_Book2 2_20120315_final_participating_bonds_mar2012_interest_calc" xfId="212" xr:uid="{00000000-0005-0000-0000-000057000000}"/>
    <cellStyle name="_Book2 2_20120327_final_participating_bonds_mar2012_interest_calc" xfId="213" xr:uid="{00000000-0005-0000-0000-000058000000}"/>
    <cellStyle name="_Book2 2_cs_Eligible bonds and HRO_feb2012" xfId="214" xr:uid="{00000000-0005-0000-0000-000059000000}"/>
    <cellStyle name="_Book2 2_final_participating_bonds_mar2012_interest_calc" xfId="215" xr:uid="{00000000-0005-0000-0000-00005A000000}"/>
    <cellStyle name="_Book2 2_non-participating_bonds_interest" xfId="216" xr:uid="{00000000-0005-0000-0000-00005B000000}"/>
    <cellStyle name="_Book2 2_QPC's_6months_troika" xfId="217" xr:uid="{00000000-0005-0000-0000-00005C000000}"/>
    <cellStyle name="_Book2 3" xfId="218" xr:uid="{00000000-0005-0000-0000-00005D000000}"/>
    <cellStyle name="_Book2 3 2" xfId="219" xr:uid="{00000000-0005-0000-0000-00005E000000}"/>
    <cellStyle name="_Book2 3 3" xfId="220" xr:uid="{00000000-0005-0000-0000-00005F000000}"/>
    <cellStyle name="_Book2 3 4" xfId="221" xr:uid="{00000000-0005-0000-0000-000060000000}"/>
    <cellStyle name="_Book2 3 5" xfId="222" xr:uid="{00000000-0005-0000-0000-000061000000}"/>
    <cellStyle name="_Book2 3_20120313_final_participating_bonds_mar2012_interest_calc" xfId="223" xr:uid="{00000000-0005-0000-0000-000062000000}"/>
    <cellStyle name="_Book2 3_20120315_final_participating_bonds_mar2012_interest_calc" xfId="224" xr:uid="{00000000-0005-0000-0000-000063000000}"/>
    <cellStyle name="_Book2 3_20120327_final_participating_bonds_mar2012_interest_calc" xfId="225" xr:uid="{00000000-0005-0000-0000-000064000000}"/>
    <cellStyle name="_Book2 3_cs_Eligible bonds and HRO_feb2012" xfId="226" xr:uid="{00000000-0005-0000-0000-000065000000}"/>
    <cellStyle name="_Book2 3_final_participating_bonds_mar2012_interest_calc" xfId="227" xr:uid="{00000000-0005-0000-0000-000066000000}"/>
    <cellStyle name="_Book2 3_non-participating_bonds_interest" xfId="228" xr:uid="{00000000-0005-0000-0000-000067000000}"/>
    <cellStyle name="_Book2 4" xfId="229" xr:uid="{00000000-0005-0000-0000-000068000000}"/>
    <cellStyle name="_Book2 5" xfId="230" xr:uid="{00000000-0005-0000-0000-000069000000}"/>
    <cellStyle name="_Book2 6" xfId="231" xr:uid="{00000000-0005-0000-0000-00006A000000}"/>
    <cellStyle name="_Book2 7" xfId="232" xr:uid="{00000000-0005-0000-0000-00006B000000}"/>
    <cellStyle name="_Book2 8" xfId="233" xr:uid="{00000000-0005-0000-0000-00006C000000}"/>
    <cellStyle name="_Book2 9" xfId="234" xr:uid="{00000000-0005-0000-0000-00006D000000}"/>
    <cellStyle name="_Book2_20120313_final_participating_bonds_mar2012_interest_calc" xfId="235" xr:uid="{00000000-0005-0000-0000-00006E000000}"/>
    <cellStyle name="_Book2_20120315_final_participating_bonds_mar2012_interest_calc" xfId="236" xr:uid="{00000000-0005-0000-0000-00006F000000}"/>
    <cellStyle name="_Book2_20120327_final_participating_bonds_mar2012_interest_calc" xfId="237" xr:uid="{00000000-0005-0000-0000-000070000000}"/>
    <cellStyle name="_Book2_cs_Eligible bonds and HRO_feb2012" xfId="238" xr:uid="{00000000-0005-0000-0000-000071000000}"/>
    <cellStyle name="_Book2_Cumulative" xfId="239" xr:uid="{00000000-0005-0000-0000-000072000000}"/>
    <cellStyle name="_Book2_final_participating_bonds_mar2012_interest_calc" xfId="240" xr:uid="{00000000-0005-0000-0000-000073000000}"/>
    <cellStyle name="_Book2_IMF_OPC_2_6_2011" xfId="241" xr:uid="{00000000-0005-0000-0000-000074000000}"/>
    <cellStyle name="_Book2_Modified General Government" xfId="242" xr:uid="{00000000-0005-0000-0000-000075000000}"/>
    <cellStyle name="_Book2_non-participating_bonds_interest" xfId="243" xr:uid="{00000000-0005-0000-0000-000076000000}"/>
    <cellStyle name="_Book2_projection_imf_14_6_2011" xfId="244" xr:uid="{00000000-0005-0000-0000-000077000000}"/>
    <cellStyle name="_Book2_QPC's_6months_troika" xfId="245" xr:uid="{00000000-0005-0000-0000-000078000000}"/>
    <cellStyle name="_Book3" xfId="246" xr:uid="{00000000-0005-0000-0000-000079000000}"/>
    <cellStyle name="_Book3 10" xfId="247" xr:uid="{00000000-0005-0000-0000-00007A000000}"/>
    <cellStyle name="_Book3 11" xfId="248" xr:uid="{00000000-0005-0000-0000-00007B000000}"/>
    <cellStyle name="_Book3 2" xfId="249" xr:uid="{00000000-0005-0000-0000-00007C000000}"/>
    <cellStyle name="_Book3 2 10" xfId="250" xr:uid="{00000000-0005-0000-0000-00007D000000}"/>
    <cellStyle name="_Book3 2 2" xfId="251" xr:uid="{00000000-0005-0000-0000-00007E000000}"/>
    <cellStyle name="_Book3 2 2 2" xfId="252" xr:uid="{00000000-0005-0000-0000-00007F000000}"/>
    <cellStyle name="_Book3 2 2 3" xfId="253" xr:uid="{00000000-0005-0000-0000-000080000000}"/>
    <cellStyle name="_Book3 2 2 4" xfId="254" xr:uid="{00000000-0005-0000-0000-000081000000}"/>
    <cellStyle name="_Book3 2 2 5" xfId="255" xr:uid="{00000000-0005-0000-0000-000082000000}"/>
    <cellStyle name="_Book3 2 2_20120313_final_participating_bonds_mar2012_interest_calc" xfId="256" xr:uid="{00000000-0005-0000-0000-000083000000}"/>
    <cellStyle name="_Book3 2 2_20120315_final_participating_bonds_mar2012_interest_calc" xfId="257" xr:uid="{00000000-0005-0000-0000-000084000000}"/>
    <cellStyle name="_Book3 2 2_20120327_final_participating_bonds_mar2012_interest_calc" xfId="258" xr:uid="{00000000-0005-0000-0000-000085000000}"/>
    <cellStyle name="_Book3 2 2_cs_Eligible bonds and HRO_feb2012" xfId="259" xr:uid="{00000000-0005-0000-0000-000086000000}"/>
    <cellStyle name="_Book3 2 2_final_participating_bonds_mar2012_interest_calc" xfId="260" xr:uid="{00000000-0005-0000-0000-000087000000}"/>
    <cellStyle name="_Book3 2 2_non-participating_bonds_interest" xfId="261" xr:uid="{00000000-0005-0000-0000-000088000000}"/>
    <cellStyle name="_Book3 2 3" xfId="262" xr:uid="{00000000-0005-0000-0000-000089000000}"/>
    <cellStyle name="_Book3 2 4" xfId="263" xr:uid="{00000000-0005-0000-0000-00008A000000}"/>
    <cellStyle name="_Book3 2 5" xfId="264" xr:uid="{00000000-0005-0000-0000-00008B000000}"/>
    <cellStyle name="_Book3 2 6" xfId="265" xr:uid="{00000000-0005-0000-0000-00008C000000}"/>
    <cellStyle name="_Book3 2 7" xfId="266" xr:uid="{00000000-0005-0000-0000-00008D000000}"/>
    <cellStyle name="_Book3 2 8" xfId="267" xr:uid="{00000000-0005-0000-0000-00008E000000}"/>
    <cellStyle name="_Book3 2 9" xfId="268" xr:uid="{00000000-0005-0000-0000-00008F000000}"/>
    <cellStyle name="_Book3 2_20120313_final_participating_bonds_mar2012_interest_calc" xfId="269" xr:uid="{00000000-0005-0000-0000-000090000000}"/>
    <cellStyle name="_Book3 2_20120315_final_participating_bonds_mar2012_interest_calc" xfId="270" xr:uid="{00000000-0005-0000-0000-000091000000}"/>
    <cellStyle name="_Book3 2_20120327_final_participating_bonds_mar2012_interest_calc" xfId="271" xr:uid="{00000000-0005-0000-0000-000092000000}"/>
    <cellStyle name="_Book3 2_cs_Eligible bonds and HRO_feb2012" xfId="272" xr:uid="{00000000-0005-0000-0000-000093000000}"/>
    <cellStyle name="_Book3 2_final_participating_bonds_mar2012_interest_calc" xfId="273" xr:uid="{00000000-0005-0000-0000-000094000000}"/>
    <cellStyle name="_Book3 2_non-participating_bonds_interest" xfId="274" xr:uid="{00000000-0005-0000-0000-000095000000}"/>
    <cellStyle name="_Book3 2_QPC's_6months_troika" xfId="275" xr:uid="{00000000-0005-0000-0000-000096000000}"/>
    <cellStyle name="_Book3 3" xfId="276" xr:uid="{00000000-0005-0000-0000-000097000000}"/>
    <cellStyle name="_Book3 3 2" xfId="277" xr:uid="{00000000-0005-0000-0000-000098000000}"/>
    <cellStyle name="_Book3 3 3" xfId="278" xr:uid="{00000000-0005-0000-0000-000099000000}"/>
    <cellStyle name="_Book3 3 4" xfId="279" xr:uid="{00000000-0005-0000-0000-00009A000000}"/>
    <cellStyle name="_Book3 3 5" xfId="280" xr:uid="{00000000-0005-0000-0000-00009B000000}"/>
    <cellStyle name="_Book3 3_20120313_final_participating_bonds_mar2012_interest_calc" xfId="281" xr:uid="{00000000-0005-0000-0000-00009C000000}"/>
    <cellStyle name="_Book3 3_20120315_final_participating_bonds_mar2012_interest_calc" xfId="282" xr:uid="{00000000-0005-0000-0000-00009D000000}"/>
    <cellStyle name="_Book3 3_20120327_final_participating_bonds_mar2012_interest_calc" xfId="283" xr:uid="{00000000-0005-0000-0000-00009E000000}"/>
    <cellStyle name="_Book3 3_cs_Eligible bonds and HRO_feb2012" xfId="284" xr:uid="{00000000-0005-0000-0000-00009F000000}"/>
    <cellStyle name="_Book3 3_final_participating_bonds_mar2012_interest_calc" xfId="285" xr:uid="{00000000-0005-0000-0000-0000A0000000}"/>
    <cellStyle name="_Book3 3_non-participating_bonds_interest" xfId="286" xr:uid="{00000000-0005-0000-0000-0000A1000000}"/>
    <cellStyle name="_Book3 4" xfId="287" xr:uid="{00000000-0005-0000-0000-0000A2000000}"/>
    <cellStyle name="_Book3 5" xfId="288" xr:uid="{00000000-0005-0000-0000-0000A3000000}"/>
    <cellStyle name="_Book3 6" xfId="289" xr:uid="{00000000-0005-0000-0000-0000A4000000}"/>
    <cellStyle name="_Book3 7" xfId="290" xr:uid="{00000000-0005-0000-0000-0000A5000000}"/>
    <cellStyle name="_Book3 8" xfId="291" xr:uid="{00000000-0005-0000-0000-0000A6000000}"/>
    <cellStyle name="_Book3 9" xfId="292" xr:uid="{00000000-0005-0000-0000-0000A7000000}"/>
    <cellStyle name="_Book3_20120313_final_participating_bonds_mar2012_interest_calc" xfId="293" xr:uid="{00000000-0005-0000-0000-0000A8000000}"/>
    <cellStyle name="_Book3_20120315_final_participating_bonds_mar2012_interest_calc" xfId="294" xr:uid="{00000000-0005-0000-0000-0000A9000000}"/>
    <cellStyle name="_Book3_20120327_final_participating_bonds_mar2012_interest_calc" xfId="295" xr:uid="{00000000-0005-0000-0000-0000AA000000}"/>
    <cellStyle name="_Book3_cs_Eligible bonds and HRO_feb2012" xfId="296" xr:uid="{00000000-0005-0000-0000-0000AB000000}"/>
    <cellStyle name="_Book3_Cumulative" xfId="297" xr:uid="{00000000-0005-0000-0000-0000AC000000}"/>
    <cellStyle name="_Book3_final_participating_bonds_mar2012_interest_calc" xfId="298" xr:uid="{00000000-0005-0000-0000-0000AD000000}"/>
    <cellStyle name="_Book3_IMF_OPC_2_6_2011" xfId="299" xr:uid="{00000000-0005-0000-0000-0000AE000000}"/>
    <cellStyle name="_Book3_Modified General Government" xfId="300" xr:uid="{00000000-0005-0000-0000-0000AF000000}"/>
    <cellStyle name="_Book3_non-participating_bonds_interest" xfId="301" xr:uid="{00000000-0005-0000-0000-0000B0000000}"/>
    <cellStyle name="_Book3_projection_imf_14_6_2011" xfId="302" xr:uid="{00000000-0005-0000-0000-0000B1000000}"/>
    <cellStyle name="_Book3_QPC's_6months_troika" xfId="303" xr:uid="{00000000-0005-0000-0000-0000B2000000}"/>
    <cellStyle name="_Book9" xfId="304" xr:uid="{00000000-0005-0000-0000-0000B3000000}"/>
    <cellStyle name="_Book9 10" xfId="305" xr:uid="{00000000-0005-0000-0000-0000B4000000}"/>
    <cellStyle name="_Book9 11" xfId="306" xr:uid="{00000000-0005-0000-0000-0000B5000000}"/>
    <cellStyle name="_Book9 2" xfId="307" xr:uid="{00000000-0005-0000-0000-0000B6000000}"/>
    <cellStyle name="_Book9 2 10" xfId="308" xr:uid="{00000000-0005-0000-0000-0000B7000000}"/>
    <cellStyle name="_Book9 2 2" xfId="309" xr:uid="{00000000-0005-0000-0000-0000B8000000}"/>
    <cellStyle name="_Book9 2 2 2" xfId="310" xr:uid="{00000000-0005-0000-0000-0000B9000000}"/>
    <cellStyle name="_Book9 2 2 3" xfId="311" xr:uid="{00000000-0005-0000-0000-0000BA000000}"/>
    <cellStyle name="_Book9 2 2 4" xfId="312" xr:uid="{00000000-0005-0000-0000-0000BB000000}"/>
    <cellStyle name="_Book9 2 2 5" xfId="313" xr:uid="{00000000-0005-0000-0000-0000BC000000}"/>
    <cellStyle name="_Book9 2 2_20120313_final_participating_bonds_mar2012_interest_calc" xfId="314" xr:uid="{00000000-0005-0000-0000-0000BD000000}"/>
    <cellStyle name="_Book9 2 2_20120315_final_participating_bonds_mar2012_interest_calc" xfId="315" xr:uid="{00000000-0005-0000-0000-0000BE000000}"/>
    <cellStyle name="_Book9 2 2_20120327_final_participating_bonds_mar2012_interest_calc" xfId="316" xr:uid="{00000000-0005-0000-0000-0000BF000000}"/>
    <cellStyle name="_Book9 2 2_cs_Eligible bonds and HRO_feb2012" xfId="317" xr:uid="{00000000-0005-0000-0000-0000C0000000}"/>
    <cellStyle name="_Book9 2 2_final_participating_bonds_mar2012_interest_calc" xfId="318" xr:uid="{00000000-0005-0000-0000-0000C1000000}"/>
    <cellStyle name="_Book9 2 2_non-participating_bonds_interest" xfId="319" xr:uid="{00000000-0005-0000-0000-0000C2000000}"/>
    <cellStyle name="_Book9 2 3" xfId="320" xr:uid="{00000000-0005-0000-0000-0000C3000000}"/>
    <cellStyle name="_Book9 2 4" xfId="321" xr:uid="{00000000-0005-0000-0000-0000C4000000}"/>
    <cellStyle name="_Book9 2 5" xfId="322" xr:uid="{00000000-0005-0000-0000-0000C5000000}"/>
    <cellStyle name="_Book9 2 6" xfId="323" xr:uid="{00000000-0005-0000-0000-0000C6000000}"/>
    <cellStyle name="_Book9 2 7" xfId="324" xr:uid="{00000000-0005-0000-0000-0000C7000000}"/>
    <cellStyle name="_Book9 2 8" xfId="325" xr:uid="{00000000-0005-0000-0000-0000C8000000}"/>
    <cellStyle name="_Book9 2 9" xfId="326" xr:uid="{00000000-0005-0000-0000-0000C9000000}"/>
    <cellStyle name="_Book9 2_20120313_final_participating_bonds_mar2012_interest_calc" xfId="327" xr:uid="{00000000-0005-0000-0000-0000CA000000}"/>
    <cellStyle name="_Book9 2_20120315_final_participating_bonds_mar2012_interest_calc" xfId="328" xr:uid="{00000000-0005-0000-0000-0000CB000000}"/>
    <cellStyle name="_Book9 2_20120327_final_participating_bonds_mar2012_interest_calc" xfId="329" xr:uid="{00000000-0005-0000-0000-0000CC000000}"/>
    <cellStyle name="_Book9 2_cs_Eligible bonds and HRO_feb2012" xfId="330" xr:uid="{00000000-0005-0000-0000-0000CD000000}"/>
    <cellStyle name="_Book9 2_final_participating_bonds_mar2012_interest_calc" xfId="331" xr:uid="{00000000-0005-0000-0000-0000CE000000}"/>
    <cellStyle name="_Book9 2_non-participating_bonds_interest" xfId="332" xr:uid="{00000000-0005-0000-0000-0000CF000000}"/>
    <cellStyle name="_Book9 2_QPC's_6months_troika" xfId="333" xr:uid="{00000000-0005-0000-0000-0000D0000000}"/>
    <cellStyle name="_Book9 3" xfId="334" xr:uid="{00000000-0005-0000-0000-0000D1000000}"/>
    <cellStyle name="_Book9 3 2" xfId="335" xr:uid="{00000000-0005-0000-0000-0000D2000000}"/>
    <cellStyle name="_Book9 3 3" xfId="336" xr:uid="{00000000-0005-0000-0000-0000D3000000}"/>
    <cellStyle name="_Book9 3 4" xfId="337" xr:uid="{00000000-0005-0000-0000-0000D4000000}"/>
    <cellStyle name="_Book9 3 5" xfId="338" xr:uid="{00000000-0005-0000-0000-0000D5000000}"/>
    <cellStyle name="_Book9 3_20120313_final_participating_bonds_mar2012_interest_calc" xfId="339" xr:uid="{00000000-0005-0000-0000-0000D6000000}"/>
    <cellStyle name="_Book9 3_20120315_final_participating_bonds_mar2012_interest_calc" xfId="340" xr:uid="{00000000-0005-0000-0000-0000D7000000}"/>
    <cellStyle name="_Book9 3_20120327_final_participating_bonds_mar2012_interest_calc" xfId="341" xr:uid="{00000000-0005-0000-0000-0000D8000000}"/>
    <cellStyle name="_Book9 3_cs_Eligible bonds and HRO_feb2012" xfId="342" xr:uid="{00000000-0005-0000-0000-0000D9000000}"/>
    <cellStyle name="_Book9 3_final_participating_bonds_mar2012_interest_calc" xfId="343" xr:uid="{00000000-0005-0000-0000-0000DA000000}"/>
    <cellStyle name="_Book9 3_non-participating_bonds_interest" xfId="344" xr:uid="{00000000-0005-0000-0000-0000DB000000}"/>
    <cellStyle name="_Book9 4" xfId="345" xr:uid="{00000000-0005-0000-0000-0000DC000000}"/>
    <cellStyle name="_Book9 5" xfId="346" xr:uid="{00000000-0005-0000-0000-0000DD000000}"/>
    <cellStyle name="_Book9 6" xfId="347" xr:uid="{00000000-0005-0000-0000-0000DE000000}"/>
    <cellStyle name="_Book9 7" xfId="348" xr:uid="{00000000-0005-0000-0000-0000DF000000}"/>
    <cellStyle name="_Book9 8" xfId="349" xr:uid="{00000000-0005-0000-0000-0000E0000000}"/>
    <cellStyle name="_Book9 9" xfId="350" xr:uid="{00000000-0005-0000-0000-0000E1000000}"/>
    <cellStyle name="_Book9_20120313_final_participating_bonds_mar2012_interest_calc" xfId="351" xr:uid="{00000000-0005-0000-0000-0000E2000000}"/>
    <cellStyle name="_Book9_20120315_final_participating_bonds_mar2012_interest_calc" xfId="352" xr:uid="{00000000-0005-0000-0000-0000E3000000}"/>
    <cellStyle name="_Book9_20120327_final_participating_bonds_mar2012_interest_calc" xfId="353" xr:uid="{00000000-0005-0000-0000-0000E4000000}"/>
    <cellStyle name="_Book9_cs_Eligible bonds and HRO_feb2012" xfId="354" xr:uid="{00000000-0005-0000-0000-0000E5000000}"/>
    <cellStyle name="_Book9_Cumulative" xfId="355" xr:uid="{00000000-0005-0000-0000-0000E6000000}"/>
    <cellStyle name="_Book9_final_participating_bonds_mar2012_interest_calc" xfId="356" xr:uid="{00000000-0005-0000-0000-0000E7000000}"/>
    <cellStyle name="_Book9_IMF_OPC_2_6_2011" xfId="357" xr:uid="{00000000-0005-0000-0000-0000E8000000}"/>
    <cellStyle name="_Book9_Modified General Government" xfId="358" xr:uid="{00000000-0005-0000-0000-0000E9000000}"/>
    <cellStyle name="_Book9_non-participating_bonds_interest" xfId="359" xr:uid="{00000000-0005-0000-0000-0000EA000000}"/>
    <cellStyle name="_Book9_projection_imf_14_6_2011" xfId="360" xr:uid="{00000000-0005-0000-0000-0000EB000000}"/>
    <cellStyle name="_Book9_QPC's_6months_troika" xfId="361" xr:uid="{00000000-0005-0000-0000-0000EC000000}"/>
    <cellStyle name="_external financing_April16_1000" xfId="362" xr:uid="{00000000-0005-0000-0000-0000ED000000}"/>
    <cellStyle name="_external financing_April16_1000 2" xfId="363" xr:uid="{00000000-0005-0000-0000-0000EE000000}"/>
    <cellStyle name="_external financing_April16_1000 3" xfId="364" xr:uid="{00000000-0005-0000-0000-0000EF000000}"/>
    <cellStyle name="_finansowanie z matek dla MFW (2)" xfId="365" xr:uid="{00000000-0005-0000-0000-0000F0000000}"/>
    <cellStyle name="_finansowanie z matek dla MFW (2) 2" xfId="366" xr:uid="{00000000-0005-0000-0000-0000F1000000}"/>
    <cellStyle name="_finansowanie z matek dla MFW (2) 2 2" xfId="367" xr:uid="{00000000-0005-0000-0000-0000F2000000}"/>
    <cellStyle name="_finansowanie z matek dla MFW (2) 2 3" xfId="368" xr:uid="{00000000-0005-0000-0000-0000F3000000}"/>
    <cellStyle name="_finansowanie z matek dla MFW (2)_20120313_final_participating_bonds_mar2012_interest_calc" xfId="369" xr:uid="{00000000-0005-0000-0000-0000F4000000}"/>
    <cellStyle name="_finansowanie z matek dla MFW (2)_20120315_final_participating_bonds_mar2012_interest_calc" xfId="370" xr:uid="{00000000-0005-0000-0000-0000F5000000}"/>
    <cellStyle name="_finansowanie z matek dla MFW (2)_20120327_final_participating_bonds_mar2012_interest_calc" xfId="371" xr:uid="{00000000-0005-0000-0000-0000F6000000}"/>
    <cellStyle name="_finansowanie z matek dla MFW (2)_cs_Eligible bonds and HRO_feb2012" xfId="372" xr:uid="{00000000-0005-0000-0000-0000F7000000}"/>
    <cellStyle name="_finansowanie z matek dla MFW (2)_final_participating_bonds_mar2012_interest_calc" xfId="373" xr:uid="{00000000-0005-0000-0000-0000F8000000}"/>
    <cellStyle name="_finansowanie z matek dla MFW (2)_non-participating_bonds_interest" xfId="374" xr:uid="{00000000-0005-0000-0000-0000F9000000}"/>
    <cellStyle name="_IE_cash position Sept 17" xfId="375" xr:uid="{00000000-0005-0000-0000-0000FA000000}"/>
    <cellStyle name="_IE_cash position Sept 17 2" xfId="376" xr:uid="{00000000-0005-0000-0000-0000FB000000}"/>
    <cellStyle name="_IE_cash position Sept 17_20120313_final_participating_bonds_mar2012_interest_calc" xfId="377" xr:uid="{00000000-0005-0000-0000-0000FC000000}"/>
    <cellStyle name="_IE_cash position Sept 17_20120315_final_participating_bonds_mar2012_interest_calc" xfId="378" xr:uid="{00000000-0005-0000-0000-0000FD000000}"/>
    <cellStyle name="_IE_cash position Sept 17_20120327_final_participating_bonds_mar2012_interest_calc" xfId="379" xr:uid="{00000000-0005-0000-0000-0000FE000000}"/>
    <cellStyle name="_IE_cash position Sept 17_cs_DSA_23-11-2011_cash upfront" xfId="380" xr:uid="{00000000-0005-0000-0000-0000FF000000}"/>
    <cellStyle name="_IE_cash position Sept 17_cs_DSA_23-11-2011_cash upfront 2" xfId="381" xr:uid="{00000000-0005-0000-0000-000000010000}"/>
    <cellStyle name="_IE_cash position Sept 17_cs_DSA_23-11-2011_cash upfront_20120313_final_participating_bonds_mar2012_interest_calc" xfId="382" xr:uid="{00000000-0005-0000-0000-000001010000}"/>
    <cellStyle name="_IE_cash position Sept 17_cs_DSA_23-11-2011_cash upfront_20120315_final_participating_bonds_mar2012_interest_calc" xfId="383" xr:uid="{00000000-0005-0000-0000-000002010000}"/>
    <cellStyle name="_IE_cash position Sept 17_cs_DSA_23-11-2011_cash upfront_20120327_final_participating_bonds_mar2012_interest_calc" xfId="384" xr:uid="{00000000-0005-0000-0000-000003010000}"/>
    <cellStyle name="_IE_cash position Sept 17_cs_DSA_23-11-2011_cash upfront_cs_Eligible bonds and HRO_feb2012" xfId="385" xr:uid="{00000000-0005-0000-0000-000004010000}"/>
    <cellStyle name="_IE_cash position Sept 17_cs_DSA_23-11-2011_cash upfront_final_participating_bonds_mar2012_interest_calc" xfId="386" xr:uid="{00000000-0005-0000-0000-000005010000}"/>
    <cellStyle name="_IE_cash position Sept 17_cs_DSA_23-11-2011_cash upfront_non-participating_bonds_interest" xfId="387" xr:uid="{00000000-0005-0000-0000-000006010000}"/>
    <cellStyle name="_IE_cash position Sept 17_cs_Eligible bonds and HRO_feb2012" xfId="388" xr:uid="{00000000-0005-0000-0000-000007010000}"/>
    <cellStyle name="_IE_cash position Sept 17_DSA 30b-01-12" xfId="389" xr:uid="{00000000-0005-0000-0000-000008010000}"/>
    <cellStyle name="_IE_cash position Sept 17_DSA 30b-01-12 2" xfId="390" xr:uid="{00000000-0005-0000-0000-000009010000}"/>
    <cellStyle name="_IE_cash position Sept 17_DSA 30b-01-12_20120313_final_participating_bonds_mar2012_interest_calc" xfId="391" xr:uid="{00000000-0005-0000-0000-00000A010000}"/>
    <cellStyle name="_IE_cash position Sept 17_DSA 30b-01-12_20120315_final_participating_bonds_mar2012_interest_calc" xfId="392" xr:uid="{00000000-0005-0000-0000-00000B010000}"/>
    <cellStyle name="_IE_cash position Sept 17_DSA 30b-01-12_20120327_final_participating_bonds_mar2012_interest_calc" xfId="393" xr:uid="{00000000-0005-0000-0000-00000C010000}"/>
    <cellStyle name="_IE_cash position Sept 17_DSA 30b-01-12_cs_Eligible bonds and HRO_feb2012" xfId="394" xr:uid="{00000000-0005-0000-0000-00000D010000}"/>
    <cellStyle name="_IE_cash position Sept 17_DSA 30b-01-12_final_participating_bonds_mar2012_interest_calc" xfId="395" xr:uid="{00000000-0005-0000-0000-00000E010000}"/>
    <cellStyle name="_IE_cash position Sept 17_DSA 30b-01-12_non-participating_bonds_interest" xfId="396" xr:uid="{00000000-0005-0000-0000-00000F010000}"/>
    <cellStyle name="_IE_cash position Sept 17_DSA_05-12-2011_coll_8%_100% partic" xfId="397" xr:uid="{00000000-0005-0000-0000-000010010000}"/>
    <cellStyle name="_IE_cash position Sept 17_DSA_05-12-2011_coll_8%_100% partic 2" xfId="398" xr:uid="{00000000-0005-0000-0000-000011010000}"/>
    <cellStyle name="_IE_cash position Sept 17_DSA_05-12-2011_coll_8%_100% partic_20120313_final_participating_bonds_mar2012_interest_calc" xfId="399" xr:uid="{00000000-0005-0000-0000-000012010000}"/>
    <cellStyle name="_IE_cash position Sept 17_DSA_05-12-2011_coll_8%_100% partic_20120315_final_participating_bonds_mar2012_interest_calc" xfId="400" xr:uid="{00000000-0005-0000-0000-000013010000}"/>
    <cellStyle name="_IE_cash position Sept 17_DSA_05-12-2011_coll_8%_100% partic_20120327_final_participating_bonds_mar2012_interest_calc" xfId="401" xr:uid="{00000000-0005-0000-0000-000014010000}"/>
    <cellStyle name="_IE_cash position Sept 17_DSA_05-12-2011_coll_8%_100% partic_cs_Eligible bonds and HRO_feb2012" xfId="402" xr:uid="{00000000-0005-0000-0000-000015010000}"/>
    <cellStyle name="_IE_cash position Sept 17_DSA_05-12-2011_coll_8%_100% partic_final_participating_bonds_mar2012_interest_calc" xfId="403" xr:uid="{00000000-0005-0000-0000-000016010000}"/>
    <cellStyle name="_IE_cash position Sept 17_DSA_05-12-2011_coll_8%_100% partic_non-participating_bonds_interest" xfId="404" xr:uid="{00000000-0005-0000-0000-000017010000}"/>
    <cellStyle name="_IE_cash position Sept 17_DSA_28-11-2011_cash upfront_2040_old" xfId="405" xr:uid="{00000000-0005-0000-0000-000018010000}"/>
    <cellStyle name="_IE_cash position Sept 17_DSA_28-11-2011_cash upfront_2040_old 2" xfId="406" xr:uid="{00000000-0005-0000-0000-000019010000}"/>
    <cellStyle name="_IE_cash position Sept 17_DSA_28-11-2011_cash upfront_2040_old_20120313_final_participating_bonds_mar2012_interest_calc" xfId="407" xr:uid="{00000000-0005-0000-0000-00001A010000}"/>
    <cellStyle name="_IE_cash position Sept 17_DSA_28-11-2011_cash upfront_2040_old_20120315_final_participating_bonds_mar2012_interest_calc" xfId="408" xr:uid="{00000000-0005-0000-0000-00001B010000}"/>
    <cellStyle name="_IE_cash position Sept 17_DSA_28-11-2011_cash upfront_2040_old_20120327_final_participating_bonds_mar2012_interest_calc" xfId="409" xr:uid="{00000000-0005-0000-0000-00001C010000}"/>
    <cellStyle name="_IE_cash position Sept 17_DSA_28-11-2011_cash upfront_2040_old_cs_Eligible bonds and HRO_feb2012" xfId="410" xr:uid="{00000000-0005-0000-0000-00001D010000}"/>
    <cellStyle name="_IE_cash position Sept 17_DSA_28-11-2011_cash upfront_2040_old_final_participating_bonds_mar2012_interest_calc" xfId="411" xr:uid="{00000000-0005-0000-0000-00001E010000}"/>
    <cellStyle name="_IE_cash position Sept 17_DSA_28-11-2011_cash upfront_2040_old_non-participating_bonds_interest" xfId="412" xr:uid="{00000000-0005-0000-0000-00001F010000}"/>
    <cellStyle name="_IE_cash position Sept 17_DSA_5th_review_IMF REVISED baseline_prolonged EFSF financing-AFTER2015" xfId="413" xr:uid="{00000000-0005-0000-0000-000020010000}"/>
    <cellStyle name="_IE_cash position Sept 17_DSA_5th_review_IMF REVISED baseline_prolonged EFSF financing-AFTER2015 2" xfId="414" xr:uid="{00000000-0005-0000-0000-000021010000}"/>
    <cellStyle name="_IE_cash position Sept 17_DSA_5th_review_IMF REVISED baseline_prolonged EFSF financing-AFTER2015_20120313_final_participating_bonds_mar2012_interest_calc" xfId="415" xr:uid="{00000000-0005-0000-0000-000022010000}"/>
    <cellStyle name="_IE_cash position Sept 17_DSA_5th_review_IMF REVISED baseline_prolonged EFSF financing-AFTER2015_20120315_final_participating_bonds_mar2012_interest_calc" xfId="416" xr:uid="{00000000-0005-0000-0000-000023010000}"/>
    <cellStyle name="_IE_cash position Sept 17_DSA_5th_review_IMF REVISED baseline_prolonged EFSF financing-AFTER2015_20120327_final_participating_bonds_mar2012_interest_calc" xfId="417" xr:uid="{00000000-0005-0000-0000-000024010000}"/>
    <cellStyle name="_IE_cash position Sept 17_DSA_5th_review_IMF REVISED baseline_prolonged EFSF financing-AFTER2015_cs_Eligible bonds and HRO_feb2012" xfId="418" xr:uid="{00000000-0005-0000-0000-000025010000}"/>
    <cellStyle name="_IE_cash position Sept 17_DSA_5th_review_IMF REVISED baseline_prolonged EFSF financing-AFTER2015_final_participating_bonds_mar2012_interest_calc" xfId="419" xr:uid="{00000000-0005-0000-0000-000026010000}"/>
    <cellStyle name="_IE_cash position Sept 17_DSA_5th_review_IMF REVISED baseline_prolonged EFSF financing-AFTER2015_non-participating_bonds_interest" xfId="420" xr:uid="{00000000-0005-0000-0000-000027010000}"/>
    <cellStyle name="_IE_cash position Sept 17_exchanged" xfId="421" xr:uid="{00000000-0005-0000-0000-000028010000}"/>
    <cellStyle name="_IE_cash position Sept 17_exchanged 2" xfId="422" xr:uid="{00000000-0005-0000-0000-000029010000}"/>
    <cellStyle name="_IE_cash position Sept 17_exchanged_20120313_final_participating_bonds_mar2012_interest_calc" xfId="423" xr:uid="{00000000-0005-0000-0000-00002A010000}"/>
    <cellStyle name="_IE_cash position Sept 17_exchanged_20120315_final_participating_bonds_mar2012_interest_calc" xfId="424" xr:uid="{00000000-0005-0000-0000-00002B010000}"/>
    <cellStyle name="_IE_cash position Sept 17_exchanged_20120327_final_participating_bonds_mar2012_interest_calc" xfId="425" xr:uid="{00000000-0005-0000-0000-00002C010000}"/>
    <cellStyle name="_IE_cash position Sept 17_exchanged_cs_Eligible bonds and HRO_feb2012" xfId="426" xr:uid="{00000000-0005-0000-0000-00002D010000}"/>
    <cellStyle name="_IE_cash position Sept 17_exchanged_final_participating_bonds_mar2012_interest_calc" xfId="427" xr:uid="{00000000-0005-0000-0000-00002E010000}"/>
    <cellStyle name="_IE_cash position Sept 17_exchanged_non-participating_bonds_interest" xfId="428" xr:uid="{00000000-0005-0000-0000-00002F010000}"/>
    <cellStyle name="_IE_cash position Sept 17_final_participating_bonds_mar2012_interest_calc" xfId="429" xr:uid="{00000000-0005-0000-0000-000030010000}"/>
    <cellStyle name="_IE_cash position Sept 17_non-participating_bonds_interest" xfId="430" xr:uid="{00000000-0005-0000-0000-000031010000}"/>
    <cellStyle name="_Ireland BoP ROLLOVER2" xfId="431" xr:uid="{00000000-0005-0000-0000-000032010000}"/>
    <cellStyle name="_Ireland BoP ROLLOVER2 2" xfId="432" xr:uid="{00000000-0005-0000-0000-000033010000}"/>
    <cellStyle name="_LTU_BoP" xfId="433" xr:uid="{00000000-0005-0000-0000-000034010000}"/>
    <cellStyle name="_LTU_BoP 10" xfId="434" xr:uid="{00000000-0005-0000-0000-000035010000}"/>
    <cellStyle name="_LTU_BoP 11" xfId="435" xr:uid="{00000000-0005-0000-0000-000036010000}"/>
    <cellStyle name="_LTU_BoP 2" xfId="436" xr:uid="{00000000-0005-0000-0000-000037010000}"/>
    <cellStyle name="_LTU_BoP 2 10" xfId="437" xr:uid="{00000000-0005-0000-0000-000038010000}"/>
    <cellStyle name="_LTU_BoP 2 2" xfId="438" xr:uid="{00000000-0005-0000-0000-000039010000}"/>
    <cellStyle name="_LTU_BoP 2 2 2" xfId="439" xr:uid="{00000000-0005-0000-0000-00003A010000}"/>
    <cellStyle name="_LTU_BoP 2 2 3" xfId="440" xr:uid="{00000000-0005-0000-0000-00003B010000}"/>
    <cellStyle name="_LTU_BoP 2 2 4" xfId="441" xr:uid="{00000000-0005-0000-0000-00003C010000}"/>
    <cellStyle name="_LTU_BoP 2 2 5" xfId="442" xr:uid="{00000000-0005-0000-0000-00003D010000}"/>
    <cellStyle name="_LTU_BoP 2 2_20120313_final_participating_bonds_mar2012_interest_calc" xfId="443" xr:uid="{00000000-0005-0000-0000-00003E010000}"/>
    <cellStyle name="_LTU_BoP 2 2_20120315_final_participating_bonds_mar2012_interest_calc" xfId="444" xr:uid="{00000000-0005-0000-0000-00003F010000}"/>
    <cellStyle name="_LTU_BoP 2 2_20120327_final_participating_bonds_mar2012_interest_calc" xfId="445" xr:uid="{00000000-0005-0000-0000-000040010000}"/>
    <cellStyle name="_LTU_BoP 2 2_cs_Eligible bonds and HRO_feb2012" xfId="446" xr:uid="{00000000-0005-0000-0000-000041010000}"/>
    <cellStyle name="_LTU_BoP 2 2_final_participating_bonds_mar2012_interest_calc" xfId="447" xr:uid="{00000000-0005-0000-0000-000042010000}"/>
    <cellStyle name="_LTU_BoP 2 2_non-participating_bonds_interest" xfId="448" xr:uid="{00000000-0005-0000-0000-000043010000}"/>
    <cellStyle name="_LTU_BoP 2 3" xfId="449" xr:uid="{00000000-0005-0000-0000-000044010000}"/>
    <cellStyle name="_LTU_BoP 2 4" xfId="450" xr:uid="{00000000-0005-0000-0000-000045010000}"/>
    <cellStyle name="_LTU_BoP 2 5" xfId="451" xr:uid="{00000000-0005-0000-0000-000046010000}"/>
    <cellStyle name="_LTU_BoP 2 6" xfId="452" xr:uid="{00000000-0005-0000-0000-000047010000}"/>
    <cellStyle name="_LTU_BoP 2 7" xfId="453" xr:uid="{00000000-0005-0000-0000-000048010000}"/>
    <cellStyle name="_LTU_BoP 2 8" xfId="454" xr:uid="{00000000-0005-0000-0000-000049010000}"/>
    <cellStyle name="_LTU_BoP 2 9" xfId="455" xr:uid="{00000000-0005-0000-0000-00004A010000}"/>
    <cellStyle name="_LTU_BoP 2_20120313_final_participating_bonds_mar2012_interest_calc" xfId="456" xr:uid="{00000000-0005-0000-0000-00004B010000}"/>
    <cellStyle name="_LTU_BoP 2_20120315_final_participating_bonds_mar2012_interest_calc" xfId="457" xr:uid="{00000000-0005-0000-0000-00004C010000}"/>
    <cellStyle name="_LTU_BoP 2_20120327_final_participating_bonds_mar2012_interest_calc" xfId="458" xr:uid="{00000000-0005-0000-0000-00004D010000}"/>
    <cellStyle name="_LTU_BoP 2_cs_Eligible bonds and HRO_feb2012" xfId="459" xr:uid="{00000000-0005-0000-0000-00004E010000}"/>
    <cellStyle name="_LTU_BoP 2_final_participating_bonds_mar2012_interest_calc" xfId="460" xr:uid="{00000000-0005-0000-0000-00004F010000}"/>
    <cellStyle name="_LTU_BoP 2_non-participating_bonds_interest" xfId="461" xr:uid="{00000000-0005-0000-0000-000050010000}"/>
    <cellStyle name="_LTU_BoP 2_QPC's_6months_troika" xfId="462" xr:uid="{00000000-0005-0000-0000-000051010000}"/>
    <cellStyle name="_LTU_BoP 3" xfId="463" xr:uid="{00000000-0005-0000-0000-000052010000}"/>
    <cellStyle name="_LTU_BoP 3 2" xfId="464" xr:uid="{00000000-0005-0000-0000-000053010000}"/>
    <cellStyle name="_LTU_BoP 3 3" xfId="465" xr:uid="{00000000-0005-0000-0000-000054010000}"/>
    <cellStyle name="_LTU_BoP 3 4" xfId="466" xr:uid="{00000000-0005-0000-0000-000055010000}"/>
    <cellStyle name="_LTU_BoP 3 5" xfId="467" xr:uid="{00000000-0005-0000-0000-000056010000}"/>
    <cellStyle name="_LTU_BoP 3_20120313_final_participating_bonds_mar2012_interest_calc" xfId="468" xr:uid="{00000000-0005-0000-0000-000057010000}"/>
    <cellStyle name="_LTU_BoP 3_20120315_final_participating_bonds_mar2012_interest_calc" xfId="469" xr:uid="{00000000-0005-0000-0000-000058010000}"/>
    <cellStyle name="_LTU_BoP 3_20120327_final_participating_bonds_mar2012_interest_calc" xfId="470" xr:uid="{00000000-0005-0000-0000-000059010000}"/>
    <cellStyle name="_LTU_BoP 3_cs_Eligible bonds and HRO_feb2012" xfId="471" xr:uid="{00000000-0005-0000-0000-00005A010000}"/>
    <cellStyle name="_LTU_BoP 3_final_participating_bonds_mar2012_interest_calc" xfId="472" xr:uid="{00000000-0005-0000-0000-00005B010000}"/>
    <cellStyle name="_LTU_BoP 3_non-participating_bonds_interest" xfId="473" xr:uid="{00000000-0005-0000-0000-00005C010000}"/>
    <cellStyle name="_LTU_BoP 4" xfId="474" xr:uid="{00000000-0005-0000-0000-00005D010000}"/>
    <cellStyle name="_LTU_BoP 5" xfId="475" xr:uid="{00000000-0005-0000-0000-00005E010000}"/>
    <cellStyle name="_LTU_BoP 6" xfId="476" xr:uid="{00000000-0005-0000-0000-00005F010000}"/>
    <cellStyle name="_LTU_BoP 7" xfId="477" xr:uid="{00000000-0005-0000-0000-000060010000}"/>
    <cellStyle name="_LTU_BoP 8" xfId="478" xr:uid="{00000000-0005-0000-0000-000061010000}"/>
    <cellStyle name="_LTU_BoP 9" xfId="479" xr:uid="{00000000-0005-0000-0000-000062010000}"/>
    <cellStyle name="_LTU_BoP_20120313_final_participating_bonds_mar2012_interest_calc" xfId="480" xr:uid="{00000000-0005-0000-0000-000063010000}"/>
    <cellStyle name="_LTU_BoP_20120315_final_participating_bonds_mar2012_interest_calc" xfId="481" xr:uid="{00000000-0005-0000-0000-000064010000}"/>
    <cellStyle name="_LTU_BoP_20120327_final_participating_bonds_mar2012_interest_calc" xfId="482" xr:uid="{00000000-0005-0000-0000-000065010000}"/>
    <cellStyle name="_LTU_BoP_cs_Eligible bonds and HRO_feb2012" xfId="483" xr:uid="{00000000-0005-0000-0000-000066010000}"/>
    <cellStyle name="_LTU_BoP_Cumulative" xfId="484" xr:uid="{00000000-0005-0000-0000-000067010000}"/>
    <cellStyle name="_LTU_BoP_final_participating_bonds_mar2012_interest_calc" xfId="485" xr:uid="{00000000-0005-0000-0000-000068010000}"/>
    <cellStyle name="_LTU_BoP_IMF_OPC_2_6_2011" xfId="486" xr:uid="{00000000-0005-0000-0000-000069010000}"/>
    <cellStyle name="_LTU_BoP_Modified General Government" xfId="487" xr:uid="{00000000-0005-0000-0000-00006A010000}"/>
    <cellStyle name="_LTU_BoP_non-participating_bonds_interest" xfId="488" xr:uid="{00000000-0005-0000-0000-00006B010000}"/>
    <cellStyle name="_LTU_BoP_projection_imf_14_6_2011" xfId="489" xr:uid="{00000000-0005-0000-0000-00006C010000}"/>
    <cellStyle name="_LTU_BoP_QPC's_6months_troika" xfId="490" xr:uid="{00000000-0005-0000-0000-00006D010000}"/>
    <cellStyle name="_LTU_FIS" xfId="491" xr:uid="{00000000-0005-0000-0000-00006E010000}"/>
    <cellStyle name="_LTU_FIS 10" xfId="492" xr:uid="{00000000-0005-0000-0000-00006F010000}"/>
    <cellStyle name="_LTU_FIS 11" xfId="493" xr:uid="{00000000-0005-0000-0000-000070010000}"/>
    <cellStyle name="_LTU_FIS 2" xfId="494" xr:uid="{00000000-0005-0000-0000-000071010000}"/>
    <cellStyle name="_LTU_FIS 2 10" xfId="495" xr:uid="{00000000-0005-0000-0000-000072010000}"/>
    <cellStyle name="_LTU_FIS 2 2" xfId="496" xr:uid="{00000000-0005-0000-0000-000073010000}"/>
    <cellStyle name="_LTU_FIS 2 2 2" xfId="497" xr:uid="{00000000-0005-0000-0000-000074010000}"/>
    <cellStyle name="_LTU_FIS 2 2 3" xfId="498" xr:uid="{00000000-0005-0000-0000-000075010000}"/>
    <cellStyle name="_LTU_FIS 2 2 4" xfId="499" xr:uid="{00000000-0005-0000-0000-000076010000}"/>
    <cellStyle name="_LTU_FIS 2 2 5" xfId="500" xr:uid="{00000000-0005-0000-0000-000077010000}"/>
    <cellStyle name="_LTU_FIS 2 2_20120313_final_participating_bonds_mar2012_interest_calc" xfId="501" xr:uid="{00000000-0005-0000-0000-000078010000}"/>
    <cellStyle name="_LTU_FIS 2 2_20120315_final_participating_bonds_mar2012_interest_calc" xfId="502" xr:uid="{00000000-0005-0000-0000-000079010000}"/>
    <cellStyle name="_LTU_FIS 2 2_20120327_final_participating_bonds_mar2012_interest_calc" xfId="503" xr:uid="{00000000-0005-0000-0000-00007A010000}"/>
    <cellStyle name="_LTU_FIS 2 2_cs_Eligible bonds and HRO_feb2012" xfId="504" xr:uid="{00000000-0005-0000-0000-00007B010000}"/>
    <cellStyle name="_LTU_FIS 2 2_final_participating_bonds_mar2012_interest_calc" xfId="505" xr:uid="{00000000-0005-0000-0000-00007C010000}"/>
    <cellStyle name="_LTU_FIS 2 2_non-participating_bonds_interest" xfId="506" xr:uid="{00000000-0005-0000-0000-00007D010000}"/>
    <cellStyle name="_LTU_FIS 2 3" xfId="507" xr:uid="{00000000-0005-0000-0000-00007E010000}"/>
    <cellStyle name="_LTU_FIS 2 4" xfId="508" xr:uid="{00000000-0005-0000-0000-00007F010000}"/>
    <cellStyle name="_LTU_FIS 2 5" xfId="509" xr:uid="{00000000-0005-0000-0000-000080010000}"/>
    <cellStyle name="_LTU_FIS 2 6" xfId="510" xr:uid="{00000000-0005-0000-0000-000081010000}"/>
    <cellStyle name="_LTU_FIS 2 7" xfId="511" xr:uid="{00000000-0005-0000-0000-000082010000}"/>
    <cellStyle name="_LTU_FIS 2 8" xfId="512" xr:uid="{00000000-0005-0000-0000-000083010000}"/>
    <cellStyle name="_LTU_FIS 2 9" xfId="513" xr:uid="{00000000-0005-0000-0000-000084010000}"/>
    <cellStyle name="_LTU_FIS 2_20120313_final_participating_bonds_mar2012_interest_calc" xfId="514" xr:uid="{00000000-0005-0000-0000-000085010000}"/>
    <cellStyle name="_LTU_FIS 2_20120315_final_participating_bonds_mar2012_interest_calc" xfId="515" xr:uid="{00000000-0005-0000-0000-000086010000}"/>
    <cellStyle name="_LTU_FIS 2_20120327_final_participating_bonds_mar2012_interest_calc" xfId="516" xr:uid="{00000000-0005-0000-0000-000087010000}"/>
    <cellStyle name="_LTU_FIS 2_cs_Eligible bonds and HRO_feb2012" xfId="517" xr:uid="{00000000-0005-0000-0000-000088010000}"/>
    <cellStyle name="_LTU_FIS 2_final_participating_bonds_mar2012_interest_calc" xfId="518" xr:uid="{00000000-0005-0000-0000-000089010000}"/>
    <cellStyle name="_LTU_FIS 2_non-participating_bonds_interest" xfId="519" xr:uid="{00000000-0005-0000-0000-00008A010000}"/>
    <cellStyle name="_LTU_FIS 2_QPC's_6months_troika" xfId="520" xr:uid="{00000000-0005-0000-0000-00008B010000}"/>
    <cellStyle name="_LTU_FIS 3" xfId="521" xr:uid="{00000000-0005-0000-0000-00008C010000}"/>
    <cellStyle name="_LTU_FIS 3 2" xfId="522" xr:uid="{00000000-0005-0000-0000-00008D010000}"/>
    <cellStyle name="_LTU_FIS 3 3" xfId="523" xr:uid="{00000000-0005-0000-0000-00008E010000}"/>
    <cellStyle name="_LTU_FIS 3 4" xfId="524" xr:uid="{00000000-0005-0000-0000-00008F010000}"/>
    <cellStyle name="_LTU_FIS 3 5" xfId="525" xr:uid="{00000000-0005-0000-0000-000090010000}"/>
    <cellStyle name="_LTU_FIS 3_20120313_final_participating_bonds_mar2012_interest_calc" xfId="526" xr:uid="{00000000-0005-0000-0000-000091010000}"/>
    <cellStyle name="_LTU_FIS 3_20120315_final_participating_bonds_mar2012_interest_calc" xfId="527" xr:uid="{00000000-0005-0000-0000-000092010000}"/>
    <cellStyle name="_LTU_FIS 3_20120327_final_participating_bonds_mar2012_interest_calc" xfId="528" xr:uid="{00000000-0005-0000-0000-000093010000}"/>
    <cellStyle name="_LTU_FIS 3_cs_Eligible bonds and HRO_feb2012" xfId="529" xr:uid="{00000000-0005-0000-0000-000094010000}"/>
    <cellStyle name="_LTU_FIS 3_final_participating_bonds_mar2012_interest_calc" xfId="530" xr:uid="{00000000-0005-0000-0000-000095010000}"/>
    <cellStyle name="_LTU_FIS 3_non-participating_bonds_interest" xfId="531" xr:uid="{00000000-0005-0000-0000-000096010000}"/>
    <cellStyle name="_LTU_FIS 4" xfId="532" xr:uid="{00000000-0005-0000-0000-000097010000}"/>
    <cellStyle name="_LTU_FIS 5" xfId="533" xr:uid="{00000000-0005-0000-0000-000098010000}"/>
    <cellStyle name="_LTU_FIS 6" xfId="534" xr:uid="{00000000-0005-0000-0000-000099010000}"/>
    <cellStyle name="_LTU_FIS 7" xfId="535" xr:uid="{00000000-0005-0000-0000-00009A010000}"/>
    <cellStyle name="_LTU_FIS 8" xfId="536" xr:uid="{00000000-0005-0000-0000-00009B010000}"/>
    <cellStyle name="_LTU_FIS 9" xfId="537" xr:uid="{00000000-0005-0000-0000-00009C010000}"/>
    <cellStyle name="_LTU_FIS_20120313_final_participating_bonds_mar2012_interest_calc" xfId="538" xr:uid="{00000000-0005-0000-0000-00009D010000}"/>
    <cellStyle name="_LTU_FIS_20120315_final_participating_bonds_mar2012_interest_calc" xfId="539" xr:uid="{00000000-0005-0000-0000-00009E010000}"/>
    <cellStyle name="_LTU_FIS_20120327_final_participating_bonds_mar2012_interest_calc" xfId="540" xr:uid="{00000000-0005-0000-0000-00009F010000}"/>
    <cellStyle name="_LTU_FIS_cs_Eligible bonds and HRO_feb2012" xfId="541" xr:uid="{00000000-0005-0000-0000-0000A0010000}"/>
    <cellStyle name="_LTU_FIS_Cumulative" xfId="542" xr:uid="{00000000-0005-0000-0000-0000A1010000}"/>
    <cellStyle name="_LTU_FIS_final_participating_bonds_mar2012_interest_calc" xfId="543" xr:uid="{00000000-0005-0000-0000-0000A2010000}"/>
    <cellStyle name="_LTU_FIS_IMF_OPC_2_6_2011" xfId="544" xr:uid="{00000000-0005-0000-0000-0000A3010000}"/>
    <cellStyle name="_LTU_FIS_Modified General Government" xfId="545" xr:uid="{00000000-0005-0000-0000-0000A4010000}"/>
    <cellStyle name="_LTU_FIS_non-participating_bonds_interest" xfId="546" xr:uid="{00000000-0005-0000-0000-0000A5010000}"/>
    <cellStyle name="_LTU_FIS_projection_imf_14_6_2011" xfId="547" xr:uid="{00000000-0005-0000-0000-0000A6010000}"/>
    <cellStyle name="_LTU_FIS_QPC's_6months_troika" xfId="548" xr:uid="{00000000-0005-0000-0000-0000A7010000}"/>
    <cellStyle name="_LTU_FIS_Sep4 (2)1a" xfId="549" xr:uid="{00000000-0005-0000-0000-0000A8010000}"/>
    <cellStyle name="_LTU_FIS_Sep4 (2)1a 2" xfId="550" xr:uid="{00000000-0005-0000-0000-0000A9010000}"/>
    <cellStyle name="_LTU_FIS_Sep4 (2)1a 2 2" xfId="551" xr:uid="{00000000-0005-0000-0000-0000AA010000}"/>
    <cellStyle name="_LTU_FIS_Sep4 (2)1a 2 3" xfId="552" xr:uid="{00000000-0005-0000-0000-0000AB010000}"/>
    <cellStyle name="_LTU_FIS_Sep4 (2)1a 2 4" xfId="553" xr:uid="{00000000-0005-0000-0000-0000AC010000}"/>
    <cellStyle name="_LTU_FIS_Sep4 (2)1a 2 5" xfId="554" xr:uid="{00000000-0005-0000-0000-0000AD010000}"/>
    <cellStyle name="_LTU_FIS_Sep4 (2)1a 3" xfId="555" xr:uid="{00000000-0005-0000-0000-0000AE010000}"/>
    <cellStyle name="_LTU_FIS_Sep4 (2)1a 4" xfId="556" xr:uid="{00000000-0005-0000-0000-0000AF010000}"/>
    <cellStyle name="_LTU_FIS_Sep4 (2)1a 5" xfId="557" xr:uid="{00000000-0005-0000-0000-0000B0010000}"/>
    <cellStyle name="_LTU_FIS_Sep4 (2)1a 6" xfId="558" xr:uid="{00000000-0005-0000-0000-0000B1010000}"/>
    <cellStyle name="_LTU_FIS_Sep4 (2)1a 7" xfId="559" xr:uid="{00000000-0005-0000-0000-0000B2010000}"/>
    <cellStyle name="_LTU_FIS_Sep4 (2)1a_Cumulative" xfId="560" xr:uid="{00000000-0005-0000-0000-0000B3010000}"/>
    <cellStyle name="_LTU_FIS_Sep4 (2)1a_IMF_OPC_2_6_2011" xfId="561" xr:uid="{00000000-0005-0000-0000-0000B4010000}"/>
    <cellStyle name="_LTU_FIS_Sep4 (2)1a_Modified General Government" xfId="562" xr:uid="{00000000-0005-0000-0000-0000B5010000}"/>
    <cellStyle name="_LTU_FIS_Sep4 (2)1a_projection_imf_14_6_2011" xfId="563" xr:uid="{00000000-0005-0000-0000-0000B6010000}"/>
    <cellStyle name="_LTU_FIS_Sep4 (2)1a_QPC's_6months_troika" xfId="564" xr:uid="{00000000-0005-0000-0000-0000B7010000}"/>
    <cellStyle name="_LTU_Macro" xfId="565" xr:uid="{00000000-0005-0000-0000-0000B8010000}"/>
    <cellStyle name="_LTU_Macro 2" xfId="566" xr:uid="{00000000-0005-0000-0000-0000B9010000}"/>
    <cellStyle name="_LTU_Macro 2 2" xfId="567" xr:uid="{00000000-0005-0000-0000-0000BA010000}"/>
    <cellStyle name="_LTU_Macro 2 3" xfId="568" xr:uid="{00000000-0005-0000-0000-0000BB010000}"/>
    <cellStyle name="_LTU_Macro 2 4" xfId="569" xr:uid="{00000000-0005-0000-0000-0000BC010000}"/>
    <cellStyle name="_LTU_Macro 2 5" xfId="570" xr:uid="{00000000-0005-0000-0000-0000BD010000}"/>
    <cellStyle name="_LTU_Macro 3" xfId="571" xr:uid="{00000000-0005-0000-0000-0000BE010000}"/>
    <cellStyle name="_LTU_Macro 4" xfId="572" xr:uid="{00000000-0005-0000-0000-0000BF010000}"/>
    <cellStyle name="_LTU_Macro 5" xfId="573" xr:uid="{00000000-0005-0000-0000-0000C0010000}"/>
    <cellStyle name="_LTU_Macro 6" xfId="574" xr:uid="{00000000-0005-0000-0000-0000C1010000}"/>
    <cellStyle name="_LTU_Macro 7" xfId="575" xr:uid="{00000000-0005-0000-0000-0000C2010000}"/>
    <cellStyle name="_LTU_Macro_Cumulative" xfId="576" xr:uid="{00000000-0005-0000-0000-0000C3010000}"/>
    <cellStyle name="_LTU_Macro_IMF_OPC_2_6_2011" xfId="577" xr:uid="{00000000-0005-0000-0000-0000C4010000}"/>
    <cellStyle name="_LTU_Macro_Modified General Government" xfId="578" xr:uid="{00000000-0005-0000-0000-0000C5010000}"/>
    <cellStyle name="_LTU_Macro_projection_imf_14_6_2011" xfId="579" xr:uid="{00000000-0005-0000-0000-0000C6010000}"/>
    <cellStyle name="_LTU_Macro_QPC's_6months_troika" xfId="580" xr:uid="{00000000-0005-0000-0000-0000C7010000}"/>
    <cellStyle name="_Official financing profile" xfId="581" xr:uid="{00000000-0005-0000-0000-0000C8010000}"/>
    <cellStyle name="_Official financing profile 2" xfId="582" xr:uid="{00000000-0005-0000-0000-0000C9010000}"/>
    <cellStyle name="_Official financing profile_20120313_final_participating_bonds_mar2012_interest_calc" xfId="583" xr:uid="{00000000-0005-0000-0000-0000CA010000}"/>
    <cellStyle name="_Official financing profile_20120315_final_participating_bonds_mar2012_interest_calc" xfId="584" xr:uid="{00000000-0005-0000-0000-0000CB010000}"/>
    <cellStyle name="_Official financing profile_20120327_final_participating_bonds_mar2012_interest_calc" xfId="585" xr:uid="{00000000-0005-0000-0000-0000CC010000}"/>
    <cellStyle name="_Official financing profile_cs_DSA_23-11-2011_cash upfront" xfId="586" xr:uid="{00000000-0005-0000-0000-0000CD010000}"/>
    <cellStyle name="_Official financing profile_cs_DSA_23-11-2011_cash upfront 2" xfId="587" xr:uid="{00000000-0005-0000-0000-0000CE010000}"/>
    <cellStyle name="_Official financing profile_cs_DSA_23-11-2011_cash upfront_20120313_final_participating_bonds_mar2012_interest_calc" xfId="588" xr:uid="{00000000-0005-0000-0000-0000CF010000}"/>
    <cellStyle name="_Official financing profile_cs_DSA_23-11-2011_cash upfront_20120315_final_participating_bonds_mar2012_interest_calc" xfId="589" xr:uid="{00000000-0005-0000-0000-0000D0010000}"/>
    <cellStyle name="_Official financing profile_cs_DSA_23-11-2011_cash upfront_20120327_final_participating_bonds_mar2012_interest_calc" xfId="590" xr:uid="{00000000-0005-0000-0000-0000D1010000}"/>
    <cellStyle name="_Official financing profile_cs_DSA_23-11-2011_cash upfront_cs_Eligible bonds and HRO_feb2012" xfId="591" xr:uid="{00000000-0005-0000-0000-0000D2010000}"/>
    <cellStyle name="_Official financing profile_cs_DSA_23-11-2011_cash upfront_final_participating_bonds_mar2012_interest_calc" xfId="592" xr:uid="{00000000-0005-0000-0000-0000D3010000}"/>
    <cellStyle name="_Official financing profile_cs_DSA_23-11-2011_cash upfront_non-participating_bonds_interest" xfId="593" xr:uid="{00000000-0005-0000-0000-0000D4010000}"/>
    <cellStyle name="_Official financing profile_cs_Eligible bonds and HRO_feb2012" xfId="594" xr:uid="{00000000-0005-0000-0000-0000D5010000}"/>
    <cellStyle name="_Official financing profile_DSA 30b-01-12" xfId="595" xr:uid="{00000000-0005-0000-0000-0000D6010000}"/>
    <cellStyle name="_Official financing profile_DSA 30b-01-12 2" xfId="596" xr:uid="{00000000-0005-0000-0000-0000D7010000}"/>
    <cellStyle name="_Official financing profile_DSA 30b-01-12_20120313_final_participating_bonds_mar2012_interest_calc" xfId="597" xr:uid="{00000000-0005-0000-0000-0000D8010000}"/>
    <cellStyle name="_Official financing profile_DSA 30b-01-12_20120315_final_participating_bonds_mar2012_interest_calc" xfId="598" xr:uid="{00000000-0005-0000-0000-0000D9010000}"/>
    <cellStyle name="_Official financing profile_DSA 30b-01-12_20120327_final_participating_bonds_mar2012_interest_calc" xfId="599" xr:uid="{00000000-0005-0000-0000-0000DA010000}"/>
    <cellStyle name="_Official financing profile_DSA 30b-01-12_cs_Eligible bonds and HRO_feb2012" xfId="600" xr:uid="{00000000-0005-0000-0000-0000DB010000}"/>
    <cellStyle name="_Official financing profile_DSA 30b-01-12_final_participating_bonds_mar2012_interest_calc" xfId="601" xr:uid="{00000000-0005-0000-0000-0000DC010000}"/>
    <cellStyle name="_Official financing profile_DSA 30b-01-12_non-participating_bonds_interest" xfId="602" xr:uid="{00000000-0005-0000-0000-0000DD010000}"/>
    <cellStyle name="_Official financing profile_DSA_05-12-2011_coll_8%_100% partic" xfId="603" xr:uid="{00000000-0005-0000-0000-0000DE010000}"/>
    <cellStyle name="_Official financing profile_DSA_05-12-2011_coll_8%_100% partic 2" xfId="604" xr:uid="{00000000-0005-0000-0000-0000DF010000}"/>
    <cellStyle name="_Official financing profile_DSA_05-12-2011_coll_8%_100% partic_20120313_final_participating_bonds_mar2012_interest_calc" xfId="605" xr:uid="{00000000-0005-0000-0000-0000E0010000}"/>
    <cellStyle name="_Official financing profile_DSA_05-12-2011_coll_8%_100% partic_20120315_final_participating_bonds_mar2012_interest_calc" xfId="606" xr:uid="{00000000-0005-0000-0000-0000E1010000}"/>
    <cellStyle name="_Official financing profile_DSA_05-12-2011_coll_8%_100% partic_20120327_final_participating_bonds_mar2012_interest_calc" xfId="607" xr:uid="{00000000-0005-0000-0000-0000E2010000}"/>
    <cellStyle name="_Official financing profile_DSA_05-12-2011_coll_8%_100% partic_cs_Eligible bonds and HRO_feb2012" xfId="608" xr:uid="{00000000-0005-0000-0000-0000E3010000}"/>
    <cellStyle name="_Official financing profile_DSA_05-12-2011_coll_8%_100% partic_final_participating_bonds_mar2012_interest_calc" xfId="609" xr:uid="{00000000-0005-0000-0000-0000E4010000}"/>
    <cellStyle name="_Official financing profile_DSA_05-12-2011_coll_8%_100% partic_non-participating_bonds_interest" xfId="610" xr:uid="{00000000-0005-0000-0000-0000E5010000}"/>
    <cellStyle name="_Official financing profile_DSA_28-11-2011_cash upfront_2040_old" xfId="611" xr:uid="{00000000-0005-0000-0000-0000E6010000}"/>
    <cellStyle name="_Official financing profile_DSA_28-11-2011_cash upfront_2040_old 2" xfId="612" xr:uid="{00000000-0005-0000-0000-0000E7010000}"/>
    <cellStyle name="_Official financing profile_DSA_28-11-2011_cash upfront_2040_old_20120313_final_participating_bonds_mar2012_interest_calc" xfId="613" xr:uid="{00000000-0005-0000-0000-0000E8010000}"/>
    <cellStyle name="_Official financing profile_DSA_28-11-2011_cash upfront_2040_old_20120315_final_participating_bonds_mar2012_interest_calc" xfId="614" xr:uid="{00000000-0005-0000-0000-0000E9010000}"/>
    <cellStyle name="_Official financing profile_DSA_28-11-2011_cash upfront_2040_old_20120327_final_participating_bonds_mar2012_interest_calc" xfId="615" xr:uid="{00000000-0005-0000-0000-0000EA010000}"/>
    <cellStyle name="_Official financing profile_DSA_28-11-2011_cash upfront_2040_old_cs_Eligible bonds and HRO_feb2012" xfId="616" xr:uid="{00000000-0005-0000-0000-0000EB010000}"/>
    <cellStyle name="_Official financing profile_DSA_28-11-2011_cash upfront_2040_old_final_participating_bonds_mar2012_interest_calc" xfId="617" xr:uid="{00000000-0005-0000-0000-0000EC010000}"/>
    <cellStyle name="_Official financing profile_DSA_28-11-2011_cash upfront_2040_old_non-participating_bonds_interest" xfId="618" xr:uid="{00000000-0005-0000-0000-0000ED010000}"/>
    <cellStyle name="_Official financing profile_DSA_5th_review_IMF REVISED baseline_prolonged EFSF financing-AFTER2015" xfId="619" xr:uid="{00000000-0005-0000-0000-0000EE010000}"/>
    <cellStyle name="_Official financing profile_DSA_5th_review_IMF REVISED baseline_prolonged EFSF financing-AFTER2015 2" xfId="620" xr:uid="{00000000-0005-0000-0000-0000EF010000}"/>
    <cellStyle name="_Official financing profile_DSA_5th_review_IMF REVISED baseline_prolonged EFSF financing-AFTER2015_20120313_final_participating_bonds_mar2012_interest_calc" xfId="621" xr:uid="{00000000-0005-0000-0000-0000F0010000}"/>
    <cellStyle name="_Official financing profile_DSA_5th_review_IMF REVISED baseline_prolonged EFSF financing-AFTER2015_20120315_final_participating_bonds_mar2012_interest_calc" xfId="622" xr:uid="{00000000-0005-0000-0000-0000F1010000}"/>
    <cellStyle name="_Official financing profile_DSA_5th_review_IMF REVISED baseline_prolonged EFSF financing-AFTER2015_20120327_final_participating_bonds_mar2012_interest_calc" xfId="623" xr:uid="{00000000-0005-0000-0000-0000F2010000}"/>
    <cellStyle name="_Official financing profile_DSA_5th_review_IMF REVISED baseline_prolonged EFSF financing-AFTER2015_cs_Eligible bonds and HRO_feb2012" xfId="624" xr:uid="{00000000-0005-0000-0000-0000F3010000}"/>
    <cellStyle name="_Official financing profile_DSA_5th_review_IMF REVISED baseline_prolonged EFSF financing-AFTER2015_final_participating_bonds_mar2012_interest_calc" xfId="625" xr:uid="{00000000-0005-0000-0000-0000F4010000}"/>
    <cellStyle name="_Official financing profile_DSA_5th_review_IMF REVISED baseline_prolonged EFSF financing-AFTER2015_non-participating_bonds_interest" xfId="626" xr:uid="{00000000-0005-0000-0000-0000F5010000}"/>
    <cellStyle name="_Official financing profile_exchanged" xfId="627" xr:uid="{00000000-0005-0000-0000-0000F6010000}"/>
    <cellStyle name="_Official financing profile_exchanged 2" xfId="628" xr:uid="{00000000-0005-0000-0000-0000F7010000}"/>
    <cellStyle name="_Official financing profile_exchanged_20120313_final_participating_bonds_mar2012_interest_calc" xfId="629" xr:uid="{00000000-0005-0000-0000-0000F8010000}"/>
    <cellStyle name="_Official financing profile_exchanged_20120315_final_participating_bonds_mar2012_interest_calc" xfId="630" xr:uid="{00000000-0005-0000-0000-0000F9010000}"/>
    <cellStyle name="_Official financing profile_exchanged_20120327_final_participating_bonds_mar2012_interest_calc" xfId="631" xr:uid="{00000000-0005-0000-0000-0000FA010000}"/>
    <cellStyle name="_Official financing profile_exchanged_cs_Eligible bonds and HRO_feb2012" xfId="632" xr:uid="{00000000-0005-0000-0000-0000FB010000}"/>
    <cellStyle name="_Official financing profile_exchanged_final_participating_bonds_mar2012_interest_calc" xfId="633" xr:uid="{00000000-0005-0000-0000-0000FC010000}"/>
    <cellStyle name="_Official financing profile_exchanged_non-participating_bonds_interest" xfId="634" xr:uid="{00000000-0005-0000-0000-0000FD010000}"/>
    <cellStyle name="_Official financing profile_final_participating_bonds_mar2012_interest_calc" xfId="635" xr:uid="{00000000-0005-0000-0000-0000FE010000}"/>
    <cellStyle name="_Official financing profile_non-participating_bonds_interest" xfId="636" xr:uid="{00000000-0005-0000-0000-0000FF010000}"/>
    <cellStyle name="_PkBoP_h" xfId="637" xr:uid="{00000000-0005-0000-0000-000000020000}"/>
    <cellStyle name="_ROM-BOP IMF file" xfId="638" xr:uid="{00000000-0005-0000-0000-000001020000}"/>
    <cellStyle name="_ROM-BOP IMF file 2" xfId="639" xr:uid="{00000000-0005-0000-0000-000002020000}"/>
    <cellStyle name="_ROM-BOP IMF file_20120313_final_participating_bonds_mar2012_interest_calc" xfId="640" xr:uid="{00000000-0005-0000-0000-000003020000}"/>
    <cellStyle name="_ROM-BOP IMF file_20120315_final_participating_bonds_mar2012_interest_calc" xfId="641" xr:uid="{00000000-0005-0000-0000-000004020000}"/>
    <cellStyle name="_ROM-BOP IMF file_20120327_final_participating_bonds_mar2012_interest_calc" xfId="642" xr:uid="{00000000-0005-0000-0000-000005020000}"/>
    <cellStyle name="_ROM-BOP IMF file_cs_DSA_23-11-2011_cash upfront" xfId="643" xr:uid="{00000000-0005-0000-0000-000006020000}"/>
    <cellStyle name="_ROM-BOP IMF file_cs_DSA_23-11-2011_cash upfront 2" xfId="644" xr:uid="{00000000-0005-0000-0000-000007020000}"/>
    <cellStyle name="_ROM-BOP IMF file_cs_DSA_23-11-2011_cash upfront_20120313_final_participating_bonds_mar2012_interest_calc" xfId="645" xr:uid="{00000000-0005-0000-0000-000008020000}"/>
    <cellStyle name="_ROM-BOP IMF file_cs_DSA_23-11-2011_cash upfront_20120315_final_participating_bonds_mar2012_interest_calc" xfId="646" xr:uid="{00000000-0005-0000-0000-000009020000}"/>
    <cellStyle name="_ROM-BOP IMF file_cs_DSA_23-11-2011_cash upfront_20120327_final_participating_bonds_mar2012_interest_calc" xfId="647" xr:uid="{00000000-0005-0000-0000-00000A020000}"/>
    <cellStyle name="_ROM-BOP IMF file_cs_DSA_23-11-2011_cash upfront_cs_Eligible bonds and HRO_feb2012" xfId="648" xr:uid="{00000000-0005-0000-0000-00000B020000}"/>
    <cellStyle name="_ROM-BOP IMF file_cs_DSA_23-11-2011_cash upfront_final_participating_bonds_mar2012_interest_calc" xfId="649" xr:uid="{00000000-0005-0000-0000-00000C020000}"/>
    <cellStyle name="_ROM-BOP IMF file_cs_DSA_23-11-2011_cash upfront_non-participating_bonds_interest" xfId="650" xr:uid="{00000000-0005-0000-0000-00000D020000}"/>
    <cellStyle name="_ROM-BOP IMF file_cs_Eligible bonds and HRO_feb2012" xfId="651" xr:uid="{00000000-0005-0000-0000-00000E020000}"/>
    <cellStyle name="_ROM-BOP IMF file_DSA 30b-01-12" xfId="652" xr:uid="{00000000-0005-0000-0000-00000F020000}"/>
    <cellStyle name="_ROM-BOP IMF file_DSA 30b-01-12 2" xfId="653" xr:uid="{00000000-0005-0000-0000-000010020000}"/>
    <cellStyle name="_ROM-BOP IMF file_DSA 30b-01-12_20120313_final_participating_bonds_mar2012_interest_calc" xfId="654" xr:uid="{00000000-0005-0000-0000-000011020000}"/>
    <cellStyle name="_ROM-BOP IMF file_DSA 30b-01-12_20120315_final_participating_bonds_mar2012_interest_calc" xfId="655" xr:uid="{00000000-0005-0000-0000-000012020000}"/>
    <cellStyle name="_ROM-BOP IMF file_DSA 30b-01-12_20120327_final_participating_bonds_mar2012_interest_calc" xfId="656" xr:uid="{00000000-0005-0000-0000-000013020000}"/>
    <cellStyle name="_ROM-BOP IMF file_DSA 30b-01-12_cs_Eligible bonds and HRO_feb2012" xfId="657" xr:uid="{00000000-0005-0000-0000-000014020000}"/>
    <cellStyle name="_ROM-BOP IMF file_DSA 30b-01-12_final_participating_bonds_mar2012_interest_calc" xfId="658" xr:uid="{00000000-0005-0000-0000-000015020000}"/>
    <cellStyle name="_ROM-BOP IMF file_DSA 30b-01-12_non-participating_bonds_interest" xfId="659" xr:uid="{00000000-0005-0000-0000-000016020000}"/>
    <cellStyle name="_ROM-BOP IMF file_DSA_05-12-2011_coll_8%_100% partic" xfId="660" xr:uid="{00000000-0005-0000-0000-000017020000}"/>
    <cellStyle name="_ROM-BOP IMF file_DSA_05-12-2011_coll_8%_100% partic 2" xfId="661" xr:uid="{00000000-0005-0000-0000-000018020000}"/>
    <cellStyle name="_ROM-BOP IMF file_DSA_05-12-2011_coll_8%_100% partic_20120313_final_participating_bonds_mar2012_interest_calc" xfId="662" xr:uid="{00000000-0005-0000-0000-000019020000}"/>
    <cellStyle name="_ROM-BOP IMF file_DSA_05-12-2011_coll_8%_100% partic_20120315_final_participating_bonds_mar2012_interest_calc" xfId="663" xr:uid="{00000000-0005-0000-0000-00001A020000}"/>
    <cellStyle name="_ROM-BOP IMF file_DSA_05-12-2011_coll_8%_100% partic_20120327_final_participating_bonds_mar2012_interest_calc" xfId="664" xr:uid="{00000000-0005-0000-0000-00001B020000}"/>
    <cellStyle name="_ROM-BOP IMF file_DSA_05-12-2011_coll_8%_100% partic_cs_Eligible bonds and HRO_feb2012" xfId="665" xr:uid="{00000000-0005-0000-0000-00001C020000}"/>
    <cellStyle name="_ROM-BOP IMF file_DSA_05-12-2011_coll_8%_100% partic_final_participating_bonds_mar2012_interest_calc" xfId="666" xr:uid="{00000000-0005-0000-0000-00001D020000}"/>
    <cellStyle name="_ROM-BOP IMF file_DSA_05-12-2011_coll_8%_100% partic_non-participating_bonds_interest" xfId="667" xr:uid="{00000000-0005-0000-0000-00001E020000}"/>
    <cellStyle name="_ROM-BOP IMF file_DSA_28-11-2011_cash upfront_2040_old" xfId="668" xr:uid="{00000000-0005-0000-0000-00001F020000}"/>
    <cellStyle name="_ROM-BOP IMF file_DSA_28-11-2011_cash upfront_2040_old 2" xfId="669" xr:uid="{00000000-0005-0000-0000-000020020000}"/>
    <cellStyle name="_ROM-BOP IMF file_DSA_28-11-2011_cash upfront_2040_old_20120313_final_participating_bonds_mar2012_interest_calc" xfId="670" xr:uid="{00000000-0005-0000-0000-000021020000}"/>
    <cellStyle name="_ROM-BOP IMF file_DSA_28-11-2011_cash upfront_2040_old_20120315_final_participating_bonds_mar2012_interest_calc" xfId="671" xr:uid="{00000000-0005-0000-0000-000022020000}"/>
    <cellStyle name="_ROM-BOP IMF file_DSA_28-11-2011_cash upfront_2040_old_20120327_final_participating_bonds_mar2012_interest_calc" xfId="672" xr:uid="{00000000-0005-0000-0000-000023020000}"/>
    <cellStyle name="_ROM-BOP IMF file_DSA_28-11-2011_cash upfront_2040_old_cs_Eligible bonds and HRO_feb2012" xfId="673" xr:uid="{00000000-0005-0000-0000-000024020000}"/>
    <cellStyle name="_ROM-BOP IMF file_DSA_28-11-2011_cash upfront_2040_old_final_participating_bonds_mar2012_interest_calc" xfId="674" xr:uid="{00000000-0005-0000-0000-000025020000}"/>
    <cellStyle name="_ROM-BOP IMF file_DSA_28-11-2011_cash upfront_2040_old_non-participating_bonds_interest" xfId="675" xr:uid="{00000000-0005-0000-0000-000026020000}"/>
    <cellStyle name="_ROM-BOP IMF file_DSA_5th_review_IMF REVISED baseline_prolonged EFSF financing-AFTER2015" xfId="676" xr:uid="{00000000-0005-0000-0000-000027020000}"/>
    <cellStyle name="_ROM-BOP IMF file_DSA_5th_review_IMF REVISED baseline_prolonged EFSF financing-AFTER2015 2" xfId="677" xr:uid="{00000000-0005-0000-0000-000028020000}"/>
    <cellStyle name="_ROM-BOP IMF file_DSA_5th_review_IMF REVISED baseline_prolonged EFSF financing-AFTER2015_20120313_final_participating_bonds_mar2012_interest_calc" xfId="678" xr:uid="{00000000-0005-0000-0000-000029020000}"/>
    <cellStyle name="_ROM-BOP IMF file_DSA_5th_review_IMF REVISED baseline_prolonged EFSF financing-AFTER2015_20120315_final_participating_bonds_mar2012_interest_calc" xfId="679" xr:uid="{00000000-0005-0000-0000-00002A020000}"/>
    <cellStyle name="_ROM-BOP IMF file_DSA_5th_review_IMF REVISED baseline_prolonged EFSF financing-AFTER2015_20120327_final_participating_bonds_mar2012_interest_calc" xfId="680" xr:uid="{00000000-0005-0000-0000-00002B020000}"/>
    <cellStyle name="_ROM-BOP IMF file_DSA_5th_review_IMF REVISED baseline_prolonged EFSF financing-AFTER2015_cs_Eligible bonds and HRO_feb2012" xfId="681" xr:uid="{00000000-0005-0000-0000-00002C020000}"/>
    <cellStyle name="_ROM-BOP IMF file_DSA_5th_review_IMF REVISED baseline_prolonged EFSF financing-AFTER2015_final_participating_bonds_mar2012_interest_calc" xfId="682" xr:uid="{00000000-0005-0000-0000-00002D020000}"/>
    <cellStyle name="_ROM-BOP IMF file_DSA_5th_review_IMF REVISED baseline_prolonged EFSF financing-AFTER2015_non-participating_bonds_interest" xfId="683" xr:uid="{00000000-0005-0000-0000-00002E020000}"/>
    <cellStyle name="_ROM-BOP IMF file_exchanged" xfId="684" xr:uid="{00000000-0005-0000-0000-00002F020000}"/>
    <cellStyle name="_ROM-BOP IMF file_exchanged 2" xfId="685" xr:uid="{00000000-0005-0000-0000-000030020000}"/>
    <cellStyle name="_ROM-BOP IMF file_exchanged_20120313_final_participating_bonds_mar2012_interest_calc" xfId="686" xr:uid="{00000000-0005-0000-0000-000031020000}"/>
    <cellStyle name="_ROM-BOP IMF file_exchanged_20120315_final_participating_bonds_mar2012_interest_calc" xfId="687" xr:uid="{00000000-0005-0000-0000-000032020000}"/>
    <cellStyle name="_ROM-BOP IMF file_exchanged_20120327_final_participating_bonds_mar2012_interest_calc" xfId="688" xr:uid="{00000000-0005-0000-0000-000033020000}"/>
    <cellStyle name="_ROM-BOP IMF file_exchanged_cs_Eligible bonds and HRO_feb2012" xfId="689" xr:uid="{00000000-0005-0000-0000-000034020000}"/>
    <cellStyle name="_ROM-BOP IMF file_exchanged_final_participating_bonds_mar2012_interest_calc" xfId="690" xr:uid="{00000000-0005-0000-0000-000035020000}"/>
    <cellStyle name="_ROM-BOP IMF file_exchanged_non-participating_bonds_interest" xfId="691" xr:uid="{00000000-0005-0000-0000-000036020000}"/>
    <cellStyle name="_ROM-BOP IMF file_final_participating_bonds_mar2012_interest_calc" xfId="692" xr:uid="{00000000-0005-0000-0000-000037020000}"/>
    <cellStyle name="_ROM-BOP IMF file_non-participating_bonds_interest" xfId="693" xr:uid="{00000000-0005-0000-0000-000038020000}"/>
    <cellStyle name="=C:\WINNT35\SYSTEM32\COMMAND.COM" xfId="694" xr:uid="{00000000-0005-0000-0000-000039020000}"/>
    <cellStyle name="=C:\WINNT35\SYSTEM32\COMMAND.COM 2" xfId="695" xr:uid="{00000000-0005-0000-0000-00003A020000}"/>
    <cellStyle name="=C:\WINNT35\SYSTEM32\COMMAND.COM 2 2" xfId="696" xr:uid="{00000000-0005-0000-0000-00003B020000}"/>
    <cellStyle name="=C:\WINNT35\SYSTEM32\COMMAND.COM 2 2 2" xfId="697" xr:uid="{00000000-0005-0000-0000-00003C020000}"/>
    <cellStyle name="=C:\WINNT35\SYSTEM32\COMMAND.COM 2 2 3" xfId="698" xr:uid="{00000000-0005-0000-0000-00003D020000}"/>
    <cellStyle name="=C:\WINNT35\SYSTEM32\COMMAND.COM 2 2 4" xfId="699" xr:uid="{00000000-0005-0000-0000-00003E020000}"/>
    <cellStyle name="=C:\WINNT35\SYSTEM32\COMMAND.COM 2 2 5" xfId="700" xr:uid="{00000000-0005-0000-0000-00003F020000}"/>
    <cellStyle name="=C:\WINNT35\SYSTEM32\COMMAND.COM 2 3" xfId="701" xr:uid="{00000000-0005-0000-0000-000040020000}"/>
    <cellStyle name="=C:\WINNT35\SYSTEM32\COMMAND.COM 2 4" xfId="702" xr:uid="{00000000-0005-0000-0000-000041020000}"/>
    <cellStyle name="=C:\WINNT35\SYSTEM32\COMMAND.COM 2 5" xfId="703" xr:uid="{00000000-0005-0000-0000-000042020000}"/>
    <cellStyle name="=C:\WINNT35\SYSTEM32\COMMAND.COM 2 6" xfId="704" xr:uid="{00000000-0005-0000-0000-000043020000}"/>
    <cellStyle name="=C:\WINNT35\SYSTEM32\COMMAND.COM 2 7" xfId="705" xr:uid="{00000000-0005-0000-0000-000044020000}"/>
    <cellStyle name="=C:\WINNT35\SYSTEM32\COMMAND.COM 2_20120313_final_participating_bonds_mar2012_interest_calc" xfId="706" xr:uid="{00000000-0005-0000-0000-000045020000}"/>
    <cellStyle name="=C:\WINNT35\SYSTEM32\COMMAND.COM 3" xfId="707" xr:uid="{00000000-0005-0000-0000-000046020000}"/>
    <cellStyle name="=C:\WINNT35\SYSTEM32\COMMAND.COM 3 2" xfId="708" xr:uid="{00000000-0005-0000-0000-000047020000}"/>
    <cellStyle name="=C:\WINNT35\SYSTEM32\COMMAND.COM 3 3" xfId="709" xr:uid="{00000000-0005-0000-0000-000048020000}"/>
    <cellStyle name="=C:\WINNT35\SYSTEM32\COMMAND.COM 3 4" xfId="710" xr:uid="{00000000-0005-0000-0000-000049020000}"/>
    <cellStyle name="=C:\WINNT35\SYSTEM32\COMMAND.COM 3 5" xfId="711" xr:uid="{00000000-0005-0000-0000-00004A020000}"/>
    <cellStyle name="=C:\WINNT35\SYSTEM32\COMMAND.COM 4" xfId="712" xr:uid="{00000000-0005-0000-0000-00004B020000}"/>
    <cellStyle name="=C:\WINNT35\SYSTEM32\COMMAND.COM 5" xfId="713" xr:uid="{00000000-0005-0000-0000-00004C020000}"/>
    <cellStyle name="=C:\WINNT35\SYSTEM32\COMMAND.COM 6" xfId="714" xr:uid="{00000000-0005-0000-0000-00004D020000}"/>
    <cellStyle name="=C:\WINNT35\SYSTEM32\COMMAND.COM 7" xfId="715" xr:uid="{00000000-0005-0000-0000-00004E020000}"/>
    <cellStyle name="=C:\WINNT35\SYSTEM32\COMMAND.COM 8" xfId="716" xr:uid="{00000000-0005-0000-0000-00004F020000}"/>
    <cellStyle name="=C:\WINNT35\SYSTEM32\COMMAND.COM_20120313_final_participating_bonds_mar2012_interest_calc" xfId="717" xr:uid="{00000000-0005-0000-0000-000050020000}"/>
    <cellStyle name="0mitP" xfId="718" xr:uid="{00000000-0005-0000-0000-000051020000}"/>
    <cellStyle name="0ohneP" xfId="719" xr:uid="{00000000-0005-0000-0000-000052020000}"/>
    <cellStyle name="1 indent" xfId="720" xr:uid="{00000000-0005-0000-0000-000053020000}"/>
    <cellStyle name="1 indent 2" xfId="721" xr:uid="{00000000-0005-0000-0000-000054020000}"/>
    <cellStyle name="1 indent 3" xfId="722" xr:uid="{00000000-0005-0000-0000-000055020000}"/>
    <cellStyle name="10mitP" xfId="723" xr:uid="{00000000-0005-0000-0000-000056020000}"/>
    <cellStyle name="12mitP" xfId="724" xr:uid="{00000000-0005-0000-0000-000057020000}"/>
    <cellStyle name="12ohneP" xfId="725" xr:uid="{00000000-0005-0000-0000-000058020000}"/>
    <cellStyle name="13mitP" xfId="726" xr:uid="{00000000-0005-0000-0000-000059020000}"/>
    <cellStyle name="1enter" xfId="727" xr:uid="{00000000-0005-0000-0000-00005A020000}"/>
    <cellStyle name="1mitP" xfId="728" xr:uid="{00000000-0005-0000-0000-00005B020000}"/>
    <cellStyle name="1ohneP" xfId="729" xr:uid="{00000000-0005-0000-0000-00005C020000}"/>
    <cellStyle name="2 indents" xfId="730" xr:uid="{00000000-0005-0000-0000-00005D020000}"/>
    <cellStyle name="2 indents 2" xfId="731" xr:uid="{00000000-0005-0000-0000-00005E020000}"/>
    <cellStyle name="2 indents 3" xfId="732" xr:uid="{00000000-0005-0000-0000-00005F020000}"/>
    <cellStyle name="20% - Accent1" xfId="1" xr:uid="{00000000-0005-0000-0000-000060020000}"/>
    <cellStyle name="20% - Accent1 2" xfId="733" xr:uid="{00000000-0005-0000-0000-000061020000}"/>
    <cellStyle name="20% - Accent1 2 2" xfId="734" xr:uid="{00000000-0005-0000-0000-000062020000}"/>
    <cellStyle name="20% - Accent1 2 3" xfId="735" xr:uid="{00000000-0005-0000-0000-000063020000}"/>
    <cellStyle name="20% - Accent1 3" xfId="736" xr:uid="{00000000-0005-0000-0000-000064020000}"/>
    <cellStyle name="20% - Accent1 3 2" xfId="737" xr:uid="{00000000-0005-0000-0000-000065020000}"/>
    <cellStyle name="20% - Accent1 3 3" xfId="738" xr:uid="{00000000-0005-0000-0000-000066020000}"/>
    <cellStyle name="20% - Accent1 3 4" xfId="739" xr:uid="{00000000-0005-0000-0000-000067020000}"/>
    <cellStyle name="20% - Accent1 4" xfId="740" xr:uid="{00000000-0005-0000-0000-000068020000}"/>
    <cellStyle name="20% - Accent1 5" xfId="741" xr:uid="{00000000-0005-0000-0000-000069020000}"/>
    <cellStyle name="20% - Accent1 5 2" xfId="742" xr:uid="{00000000-0005-0000-0000-00006A020000}"/>
    <cellStyle name="20% - Accent1 6" xfId="743" xr:uid="{00000000-0005-0000-0000-00006B020000}"/>
    <cellStyle name="20% - Accent1 7" xfId="744" xr:uid="{00000000-0005-0000-0000-00006C020000}"/>
    <cellStyle name="20% - Accent2" xfId="2" xr:uid="{00000000-0005-0000-0000-00006D020000}"/>
    <cellStyle name="20% - Accent2 2" xfId="745" xr:uid="{00000000-0005-0000-0000-00006E020000}"/>
    <cellStyle name="20% - Accent2 2 2" xfId="746" xr:uid="{00000000-0005-0000-0000-00006F020000}"/>
    <cellStyle name="20% - Accent2 2 3" xfId="747" xr:uid="{00000000-0005-0000-0000-000070020000}"/>
    <cellStyle name="20% - Accent2 3" xfId="748" xr:uid="{00000000-0005-0000-0000-000071020000}"/>
    <cellStyle name="20% - Accent2 3 2" xfId="749" xr:uid="{00000000-0005-0000-0000-000072020000}"/>
    <cellStyle name="20% - Accent2 3 3" xfId="750" xr:uid="{00000000-0005-0000-0000-000073020000}"/>
    <cellStyle name="20% - Accent2 3 4" xfId="751" xr:uid="{00000000-0005-0000-0000-000074020000}"/>
    <cellStyle name="20% - Accent2 4" xfId="752" xr:uid="{00000000-0005-0000-0000-000075020000}"/>
    <cellStyle name="20% - Accent2 5" xfId="753" xr:uid="{00000000-0005-0000-0000-000076020000}"/>
    <cellStyle name="20% - Accent2 5 2" xfId="754" xr:uid="{00000000-0005-0000-0000-000077020000}"/>
    <cellStyle name="20% - Accent2 6" xfId="755" xr:uid="{00000000-0005-0000-0000-000078020000}"/>
    <cellStyle name="20% - Accent2 7" xfId="756" xr:uid="{00000000-0005-0000-0000-000079020000}"/>
    <cellStyle name="20% - Accent3" xfId="3" xr:uid="{00000000-0005-0000-0000-00007A020000}"/>
    <cellStyle name="20% - Accent3 2" xfId="757" xr:uid="{00000000-0005-0000-0000-00007B020000}"/>
    <cellStyle name="20% - Accent3 2 2" xfId="758" xr:uid="{00000000-0005-0000-0000-00007C020000}"/>
    <cellStyle name="20% - Accent3 2 3" xfId="759" xr:uid="{00000000-0005-0000-0000-00007D020000}"/>
    <cellStyle name="20% - Accent3 3" xfId="760" xr:uid="{00000000-0005-0000-0000-00007E020000}"/>
    <cellStyle name="20% - Accent3 3 2" xfId="761" xr:uid="{00000000-0005-0000-0000-00007F020000}"/>
    <cellStyle name="20% - Accent3 3 3" xfId="762" xr:uid="{00000000-0005-0000-0000-000080020000}"/>
    <cellStyle name="20% - Accent3 3 4" xfId="763" xr:uid="{00000000-0005-0000-0000-000081020000}"/>
    <cellStyle name="20% - Accent3 4" xfId="764" xr:uid="{00000000-0005-0000-0000-000082020000}"/>
    <cellStyle name="20% - Accent3 5" xfId="765" xr:uid="{00000000-0005-0000-0000-000083020000}"/>
    <cellStyle name="20% - Accent3 5 2" xfId="766" xr:uid="{00000000-0005-0000-0000-000084020000}"/>
    <cellStyle name="20% - Accent3 6" xfId="767" xr:uid="{00000000-0005-0000-0000-000085020000}"/>
    <cellStyle name="20% - Accent3 7" xfId="768" xr:uid="{00000000-0005-0000-0000-000086020000}"/>
    <cellStyle name="20% - Accent4" xfId="4" xr:uid="{00000000-0005-0000-0000-000087020000}"/>
    <cellStyle name="20% - Accent4 2" xfId="769" xr:uid="{00000000-0005-0000-0000-000088020000}"/>
    <cellStyle name="20% - Accent4 2 2" xfId="770" xr:uid="{00000000-0005-0000-0000-000089020000}"/>
    <cellStyle name="20% - Accent4 2 3" xfId="771" xr:uid="{00000000-0005-0000-0000-00008A020000}"/>
    <cellStyle name="20% - Accent4 3" xfId="772" xr:uid="{00000000-0005-0000-0000-00008B020000}"/>
    <cellStyle name="20% - Accent4 3 2" xfId="773" xr:uid="{00000000-0005-0000-0000-00008C020000}"/>
    <cellStyle name="20% - Accent4 3 3" xfId="774" xr:uid="{00000000-0005-0000-0000-00008D020000}"/>
    <cellStyle name="20% - Accent4 3 4" xfId="775" xr:uid="{00000000-0005-0000-0000-00008E020000}"/>
    <cellStyle name="20% - Accent4 4" xfId="776" xr:uid="{00000000-0005-0000-0000-00008F020000}"/>
    <cellStyle name="20% - Accent4 5" xfId="777" xr:uid="{00000000-0005-0000-0000-000090020000}"/>
    <cellStyle name="20% - Accent4 5 2" xfId="778" xr:uid="{00000000-0005-0000-0000-000091020000}"/>
    <cellStyle name="20% - Accent4 6" xfId="779" xr:uid="{00000000-0005-0000-0000-000092020000}"/>
    <cellStyle name="20% - Accent4 7" xfId="780" xr:uid="{00000000-0005-0000-0000-000093020000}"/>
    <cellStyle name="20% - Accent5" xfId="5" xr:uid="{00000000-0005-0000-0000-000094020000}"/>
    <cellStyle name="20% - Accent5 2" xfId="781" xr:uid="{00000000-0005-0000-0000-000095020000}"/>
    <cellStyle name="20% - Accent5 2 2" xfId="782" xr:uid="{00000000-0005-0000-0000-000096020000}"/>
    <cellStyle name="20% - Accent5 2 3" xfId="783" xr:uid="{00000000-0005-0000-0000-000097020000}"/>
    <cellStyle name="20% - Accent5 3" xfId="784" xr:uid="{00000000-0005-0000-0000-000098020000}"/>
    <cellStyle name="20% - Accent5 3 2" xfId="785" xr:uid="{00000000-0005-0000-0000-000099020000}"/>
    <cellStyle name="20% - Accent5 3 3" xfId="786" xr:uid="{00000000-0005-0000-0000-00009A020000}"/>
    <cellStyle name="20% - Accent5 3 4" xfId="787" xr:uid="{00000000-0005-0000-0000-00009B020000}"/>
    <cellStyle name="20% - Accent5 4" xfId="788" xr:uid="{00000000-0005-0000-0000-00009C020000}"/>
    <cellStyle name="20% - Accent5 5" xfId="789" xr:uid="{00000000-0005-0000-0000-00009D020000}"/>
    <cellStyle name="20% - Accent5 5 2" xfId="790" xr:uid="{00000000-0005-0000-0000-00009E020000}"/>
    <cellStyle name="20% - Accent5 6" xfId="791" xr:uid="{00000000-0005-0000-0000-00009F020000}"/>
    <cellStyle name="20% - Accent6" xfId="6" xr:uid="{00000000-0005-0000-0000-0000A0020000}"/>
    <cellStyle name="20% - Accent6 2" xfId="792" xr:uid="{00000000-0005-0000-0000-0000A1020000}"/>
    <cellStyle name="20% - Accent6 2 2" xfId="793" xr:uid="{00000000-0005-0000-0000-0000A2020000}"/>
    <cellStyle name="20% - Accent6 2 3" xfId="794" xr:uid="{00000000-0005-0000-0000-0000A3020000}"/>
    <cellStyle name="20% - Accent6 3" xfId="795" xr:uid="{00000000-0005-0000-0000-0000A4020000}"/>
    <cellStyle name="20% - Accent6 3 2" xfId="796" xr:uid="{00000000-0005-0000-0000-0000A5020000}"/>
    <cellStyle name="20% - Accent6 3 3" xfId="797" xr:uid="{00000000-0005-0000-0000-0000A6020000}"/>
    <cellStyle name="20% - Accent6 3 4" xfId="798" xr:uid="{00000000-0005-0000-0000-0000A7020000}"/>
    <cellStyle name="20% - Accent6 4" xfId="799" xr:uid="{00000000-0005-0000-0000-0000A8020000}"/>
    <cellStyle name="20% - Accent6 5" xfId="800" xr:uid="{00000000-0005-0000-0000-0000A9020000}"/>
    <cellStyle name="20% - Accent6 5 2" xfId="801" xr:uid="{00000000-0005-0000-0000-0000AA020000}"/>
    <cellStyle name="20% - Accent6 6" xfId="802" xr:uid="{00000000-0005-0000-0000-0000AB020000}"/>
    <cellStyle name="20% - akcent 1" xfId="803" xr:uid="{00000000-0005-0000-0000-0000AC020000}"/>
    <cellStyle name="20% - akcent 1 2" xfId="804" xr:uid="{00000000-0005-0000-0000-0000AD020000}"/>
    <cellStyle name="20% - akcent 2" xfId="805" xr:uid="{00000000-0005-0000-0000-0000AE020000}"/>
    <cellStyle name="20% - akcent 2 2" xfId="806" xr:uid="{00000000-0005-0000-0000-0000AF020000}"/>
    <cellStyle name="20% - akcent 3" xfId="807" xr:uid="{00000000-0005-0000-0000-0000B0020000}"/>
    <cellStyle name="20% - akcent 3 2" xfId="808" xr:uid="{00000000-0005-0000-0000-0000B1020000}"/>
    <cellStyle name="20% - akcent 4" xfId="809" xr:uid="{00000000-0005-0000-0000-0000B2020000}"/>
    <cellStyle name="20% - akcent 4 2" xfId="810" xr:uid="{00000000-0005-0000-0000-0000B3020000}"/>
    <cellStyle name="20% - akcent 5" xfId="811" xr:uid="{00000000-0005-0000-0000-0000B4020000}"/>
    <cellStyle name="20% - akcent 5 2" xfId="812" xr:uid="{00000000-0005-0000-0000-0000B5020000}"/>
    <cellStyle name="20% - akcent 6" xfId="813" xr:uid="{00000000-0005-0000-0000-0000B6020000}"/>
    <cellStyle name="20% - akcent 6 2" xfId="814" xr:uid="{00000000-0005-0000-0000-0000B7020000}"/>
    <cellStyle name="20% - Έμφαση1 2" xfId="815" xr:uid="{00000000-0005-0000-0000-0000B8020000}"/>
    <cellStyle name="20% - Έμφαση1 2 2" xfId="816" xr:uid="{00000000-0005-0000-0000-0000B9020000}"/>
    <cellStyle name="20% - Έμφαση1 2 3" xfId="817" xr:uid="{00000000-0005-0000-0000-0000BA020000}"/>
    <cellStyle name="20% - Έμφαση1 2 4" xfId="818" xr:uid="{00000000-0005-0000-0000-0000BB020000}"/>
    <cellStyle name="20% - Έμφαση1 2 5" xfId="819" xr:uid="{00000000-0005-0000-0000-0000BC020000}"/>
    <cellStyle name="20% - Έμφαση1 3" xfId="820" xr:uid="{00000000-0005-0000-0000-0000BD020000}"/>
    <cellStyle name="20% - Έμφαση1 4" xfId="821" xr:uid="{00000000-0005-0000-0000-0000BE020000}"/>
    <cellStyle name="20% - Έμφαση1 5" xfId="822" xr:uid="{00000000-0005-0000-0000-0000BF020000}"/>
    <cellStyle name="20% - Έμφαση1 6" xfId="823" xr:uid="{00000000-0005-0000-0000-0000C0020000}"/>
    <cellStyle name="20% - Έμφαση1 7" xfId="824" xr:uid="{00000000-0005-0000-0000-0000C1020000}"/>
    <cellStyle name="20% - Έμφαση2 2" xfId="825" xr:uid="{00000000-0005-0000-0000-0000C2020000}"/>
    <cellStyle name="20% - Έμφαση2 2 2" xfId="826" xr:uid="{00000000-0005-0000-0000-0000C3020000}"/>
    <cellStyle name="20% - Έμφαση2 2 3" xfId="827" xr:uid="{00000000-0005-0000-0000-0000C4020000}"/>
    <cellStyle name="20% - Έμφαση2 2 4" xfId="828" xr:uid="{00000000-0005-0000-0000-0000C5020000}"/>
    <cellStyle name="20% - Έμφαση2 2 5" xfId="829" xr:uid="{00000000-0005-0000-0000-0000C6020000}"/>
    <cellStyle name="20% - Έμφαση2 3" xfId="830" xr:uid="{00000000-0005-0000-0000-0000C7020000}"/>
    <cellStyle name="20% - Έμφαση2 4" xfId="831" xr:uid="{00000000-0005-0000-0000-0000C8020000}"/>
    <cellStyle name="20% - Έμφαση2 5" xfId="832" xr:uid="{00000000-0005-0000-0000-0000C9020000}"/>
    <cellStyle name="20% - Έμφαση2 6" xfId="833" xr:uid="{00000000-0005-0000-0000-0000CA020000}"/>
    <cellStyle name="20% - Έμφαση2 7" xfId="834" xr:uid="{00000000-0005-0000-0000-0000CB020000}"/>
    <cellStyle name="20% - Έμφαση3 2" xfId="835" xr:uid="{00000000-0005-0000-0000-0000CC020000}"/>
    <cellStyle name="20% - Έμφαση3 2 2" xfId="836" xr:uid="{00000000-0005-0000-0000-0000CD020000}"/>
    <cellStyle name="20% - Έμφαση3 2 3" xfId="837" xr:uid="{00000000-0005-0000-0000-0000CE020000}"/>
    <cellStyle name="20% - Έμφαση3 2 4" xfId="838" xr:uid="{00000000-0005-0000-0000-0000CF020000}"/>
    <cellStyle name="20% - Έμφαση3 2 5" xfId="839" xr:uid="{00000000-0005-0000-0000-0000D0020000}"/>
    <cellStyle name="20% - Έμφαση3 3" xfId="840" xr:uid="{00000000-0005-0000-0000-0000D1020000}"/>
    <cellStyle name="20% - Έμφαση3 4" xfId="841" xr:uid="{00000000-0005-0000-0000-0000D2020000}"/>
    <cellStyle name="20% - Έμφαση3 5" xfId="842" xr:uid="{00000000-0005-0000-0000-0000D3020000}"/>
    <cellStyle name="20% - Έμφαση3 6" xfId="843" xr:uid="{00000000-0005-0000-0000-0000D4020000}"/>
    <cellStyle name="20% - Έμφαση3 7" xfId="844" xr:uid="{00000000-0005-0000-0000-0000D5020000}"/>
    <cellStyle name="20% - Έμφαση4 2" xfId="845" xr:uid="{00000000-0005-0000-0000-0000D6020000}"/>
    <cellStyle name="20% - Έμφαση4 2 2" xfId="846" xr:uid="{00000000-0005-0000-0000-0000D7020000}"/>
    <cellStyle name="20% - Έμφαση4 2 3" xfId="847" xr:uid="{00000000-0005-0000-0000-0000D8020000}"/>
    <cellStyle name="20% - Έμφαση4 2 4" xfId="848" xr:uid="{00000000-0005-0000-0000-0000D9020000}"/>
    <cellStyle name="20% - Έμφαση4 2 5" xfId="849" xr:uid="{00000000-0005-0000-0000-0000DA020000}"/>
    <cellStyle name="20% - Έμφαση4 3" xfId="850" xr:uid="{00000000-0005-0000-0000-0000DB020000}"/>
    <cellStyle name="20% - Έμφαση4 4" xfId="851" xr:uid="{00000000-0005-0000-0000-0000DC020000}"/>
    <cellStyle name="20% - Έμφαση4 5" xfId="852" xr:uid="{00000000-0005-0000-0000-0000DD020000}"/>
    <cellStyle name="20% - Έμφαση4 6" xfId="853" xr:uid="{00000000-0005-0000-0000-0000DE020000}"/>
    <cellStyle name="20% - Έμφαση4 7" xfId="854" xr:uid="{00000000-0005-0000-0000-0000DF020000}"/>
    <cellStyle name="20% - Έμφαση5 2" xfId="855" xr:uid="{00000000-0005-0000-0000-0000E0020000}"/>
    <cellStyle name="20% - Έμφαση5 2 2" xfId="856" xr:uid="{00000000-0005-0000-0000-0000E1020000}"/>
    <cellStyle name="20% - Έμφαση5 2 3" xfId="857" xr:uid="{00000000-0005-0000-0000-0000E2020000}"/>
    <cellStyle name="20% - Έμφαση5 2 4" xfId="858" xr:uid="{00000000-0005-0000-0000-0000E3020000}"/>
    <cellStyle name="20% - Έμφαση5 2 5" xfId="859" xr:uid="{00000000-0005-0000-0000-0000E4020000}"/>
    <cellStyle name="20% - Έμφαση5 3" xfId="860" xr:uid="{00000000-0005-0000-0000-0000E5020000}"/>
    <cellStyle name="20% - Έμφαση5 4" xfId="861" xr:uid="{00000000-0005-0000-0000-0000E6020000}"/>
    <cellStyle name="20% - Έμφαση5 5" xfId="862" xr:uid="{00000000-0005-0000-0000-0000E7020000}"/>
    <cellStyle name="20% - Έμφαση5 6" xfId="863" xr:uid="{00000000-0005-0000-0000-0000E8020000}"/>
    <cellStyle name="20% - Έμφαση6 2" xfId="864" xr:uid="{00000000-0005-0000-0000-0000E9020000}"/>
    <cellStyle name="20% - Έμφαση6 2 2" xfId="865" xr:uid="{00000000-0005-0000-0000-0000EA020000}"/>
    <cellStyle name="20% - Έμφαση6 2 3" xfId="866" xr:uid="{00000000-0005-0000-0000-0000EB020000}"/>
    <cellStyle name="20% - Έμφαση6 2 4" xfId="867" xr:uid="{00000000-0005-0000-0000-0000EC020000}"/>
    <cellStyle name="20% - Έμφαση6 2 5" xfId="868" xr:uid="{00000000-0005-0000-0000-0000ED020000}"/>
    <cellStyle name="20% - Έμφαση6 3" xfId="869" xr:uid="{00000000-0005-0000-0000-0000EE020000}"/>
    <cellStyle name="20% - Έμφαση6 4" xfId="870" xr:uid="{00000000-0005-0000-0000-0000EF020000}"/>
    <cellStyle name="20% - Έμφαση6 5" xfId="871" xr:uid="{00000000-0005-0000-0000-0000F0020000}"/>
    <cellStyle name="20% - Έμφαση6 6" xfId="872" xr:uid="{00000000-0005-0000-0000-0000F1020000}"/>
    <cellStyle name="20% - Έμφαση6 7" xfId="873" xr:uid="{00000000-0005-0000-0000-0000F2020000}"/>
    <cellStyle name="2mitP" xfId="874" xr:uid="{00000000-0005-0000-0000-0000F3020000}"/>
    <cellStyle name="2ohneP" xfId="875" xr:uid="{00000000-0005-0000-0000-0000F4020000}"/>
    <cellStyle name="3 indents" xfId="876" xr:uid="{00000000-0005-0000-0000-0000F5020000}"/>
    <cellStyle name="3 indents 2" xfId="877" xr:uid="{00000000-0005-0000-0000-0000F6020000}"/>
    <cellStyle name="3 indents 3" xfId="878" xr:uid="{00000000-0005-0000-0000-0000F7020000}"/>
    <cellStyle name="3mitP" xfId="879" xr:uid="{00000000-0005-0000-0000-0000F8020000}"/>
    <cellStyle name="3ohneP" xfId="880" xr:uid="{00000000-0005-0000-0000-0000F9020000}"/>
    <cellStyle name="4 indents" xfId="881" xr:uid="{00000000-0005-0000-0000-0000FA020000}"/>
    <cellStyle name="4 indents 2" xfId="882" xr:uid="{00000000-0005-0000-0000-0000FB020000}"/>
    <cellStyle name="4 indents 3" xfId="883" xr:uid="{00000000-0005-0000-0000-0000FC020000}"/>
    <cellStyle name="40% - Accent1" xfId="7" xr:uid="{00000000-0005-0000-0000-0000FD020000}"/>
    <cellStyle name="40% - Accent1 2" xfId="884" xr:uid="{00000000-0005-0000-0000-0000FE020000}"/>
    <cellStyle name="40% - Accent1 2 2" xfId="885" xr:uid="{00000000-0005-0000-0000-0000FF020000}"/>
    <cellStyle name="40% - Accent1 2 3" xfId="886" xr:uid="{00000000-0005-0000-0000-000000030000}"/>
    <cellStyle name="40% - Accent1 3" xfId="887" xr:uid="{00000000-0005-0000-0000-000001030000}"/>
    <cellStyle name="40% - Accent1 3 2" xfId="888" xr:uid="{00000000-0005-0000-0000-000002030000}"/>
    <cellStyle name="40% - Accent1 3 3" xfId="889" xr:uid="{00000000-0005-0000-0000-000003030000}"/>
    <cellStyle name="40% - Accent1 3 4" xfId="890" xr:uid="{00000000-0005-0000-0000-000004030000}"/>
    <cellStyle name="40% - Accent1 4" xfId="891" xr:uid="{00000000-0005-0000-0000-000005030000}"/>
    <cellStyle name="40% - Accent1 5" xfId="892" xr:uid="{00000000-0005-0000-0000-000006030000}"/>
    <cellStyle name="40% - Accent1 5 2" xfId="893" xr:uid="{00000000-0005-0000-0000-000007030000}"/>
    <cellStyle name="40% - Accent1 6" xfId="894" xr:uid="{00000000-0005-0000-0000-000008030000}"/>
    <cellStyle name="40% - Accent1 7" xfId="895" xr:uid="{00000000-0005-0000-0000-000009030000}"/>
    <cellStyle name="40% - Accent2" xfId="8" xr:uid="{00000000-0005-0000-0000-00000A030000}"/>
    <cellStyle name="40% - Accent2 2" xfId="896" xr:uid="{00000000-0005-0000-0000-00000B030000}"/>
    <cellStyle name="40% - Accent2 2 2" xfId="897" xr:uid="{00000000-0005-0000-0000-00000C030000}"/>
    <cellStyle name="40% - Accent2 2 3" xfId="898" xr:uid="{00000000-0005-0000-0000-00000D030000}"/>
    <cellStyle name="40% - Accent2 3" xfId="899" xr:uid="{00000000-0005-0000-0000-00000E030000}"/>
    <cellStyle name="40% - Accent2 3 2" xfId="900" xr:uid="{00000000-0005-0000-0000-00000F030000}"/>
    <cellStyle name="40% - Accent2 3 3" xfId="901" xr:uid="{00000000-0005-0000-0000-000010030000}"/>
    <cellStyle name="40% - Accent2 3 4" xfId="902" xr:uid="{00000000-0005-0000-0000-000011030000}"/>
    <cellStyle name="40% - Accent2 4" xfId="903" xr:uid="{00000000-0005-0000-0000-000012030000}"/>
    <cellStyle name="40% - Accent2 5" xfId="904" xr:uid="{00000000-0005-0000-0000-000013030000}"/>
    <cellStyle name="40% - Accent2 5 2" xfId="905" xr:uid="{00000000-0005-0000-0000-000014030000}"/>
    <cellStyle name="40% - Accent2 6" xfId="906" xr:uid="{00000000-0005-0000-0000-000015030000}"/>
    <cellStyle name="40% - Accent3" xfId="9" xr:uid="{00000000-0005-0000-0000-000016030000}"/>
    <cellStyle name="40% - Accent3 2" xfId="907" xr:uid="{00000000-0005-0000-0000-000017030000}"/>
    <cellStyle name="40% - Accent3 2 2" xfId="908" xr:uid="{00000000-0005-0000-0000-000018030000}"/>
    <cellStyle name="40% - Accent3 2 3" xfId="909" xr:uid="{00000000-0005-0000-0000-000019030000}"/>
    <cellStyle name="40% - Accent3 3" xfId="910" xr:uid="{00000000-0005-0000-0000-00001A030000}"/>
    <cellStyle name="40% - Accent3 3 2" xfId="911" xr:uid="{00000000-0005-0000-0000-00001B030000}"/>
    <cellStyle name="40% - Accent3 3 3" xfId="912" xr:uid="{00000000-0005-0000-0000-00001C030000}"/>
    <cellStyle name="40% - Accent3 3 4" xfId="913" xr:uid="{00000000-0005-0000-0000-00001D030000}"/>
    <cellStyle name="40% - Accent3 4" xfId="914" xr:uid="{00000000-0005-0000-0000-00001E030000}"/>
    <cellStyle name="40% - Accent3 5" xfId="915" xr:uid="{00000000-0005-0000-0000-00001F030000}"/>
    <cellStyle name="40% - Accent3 5 2" xfId="916" xr:uid="{00000000-0005-0000-0000-000020030000}"/>
    <cellStyle name="40% - Accent3 6" xfId="917" xr:uid="{00000000-0005-0000-0000-000021030000}"/>
    <cellStyle name="40% - Accent3 7" xfId="918" xr:uid="{00000000-0005-0000-0000-000022030000}"/>
    <cellStyle name="40% - Accent4" xfId="10" xr:uid="{00000000-0005-0000-0000-000023030000}"/>
    <cellStyle name="40% - Accent4 2" xfId="919" xr:uid="{00000000-0005-0000-0000-000024030000}"/>
    <cellStyle name="40% - Accent4 2 2" xfId="920" xr:uid="{00000000-0005-0000-0000-000025030000}"/>
    <cellStyle name="40% - Accent4 2 3" xfId="921" xr:uid="{00000000-0005-0000-0000-000026030000}"/>
    <cellStyle name="40% - Accent4 3" xfId="922" xr:uid="{00000000-0005-0000-0000-000027030000}"/>
    <cellStyle name="40% - Accent4 3 2" xfId="923" xr:uid="{00000000-0005-0000-0000-000028030000}"/>
    <cellStyle name="40% - Accent4 3 3" xfId="924" xr:uid="{00000000-0005-0000-0000-000029030000}"/>
    <cellStyle name="40% - Accent4 3 4" xfId="925" xr:uid="{00000000-0005-0000-0000-00002A030000}"/>
    <cellStyle name="40% - Accent4 4" xfId="926" xr:uid="{00000000-0005-0000-0000-00002B030000}"/>
    <cellStyle name="40% - Accent4 5" xfId="927" xr:uid="{00000000-0005-0000-0000-00002C030000}"/>
    <cellStyle name="40% - Accent4 5 2" xfId="928" xr:uid="{00000000-0005-0000-0000-00002D030000}"/>
    <cellStyle name="40% - Accent4 6" xfId="929" xr:uid="{00000000-0005-0000-0000-00002E030000}"/>
    <cellStyle name="40% - Accent4 7" xfId="930" xr:uid="{00000000-0005-0000-0000-00002F030000}"/>
    <cellStyle name="40% - Accent5" xfId="11" xr:uid="{00000000-0005-0000-0000-000030030000}"/>
    <cellStyle name="40% - Accent5 2" xfId="931" xr:uid="{00000000-0005-0000-0000-000031030000}"/>
    <cellStyle name="40% - Accent5 2 2" xfId="932" xr:uid="{00000000-0005-0000-0000-000032030000}"/>
    <cellStyle name="40% - Accent5 2 3" xfId="933" xr:uid="{00000000-0005-0000-0000-000033030000}"/>
    <cellStyle name="40% - Accent5 3" xfId="934" xr:uid="{00000000-0005-0000-0000-000034030000}"/>
    <cellStyle name="40% - Accent5 3 2" xfId="935" xr:uid="{00000000-0005-0000-0000-000035030000}"/>
    <cellStyle name="40% - Accent5 3 3" xfId="936" xr:uid="{00000000-0005-0000-0000-000036030000}"/>
    <cellStyle name="40% - Accent5 3 4" xfId="937" xr:uid="{00000000-0005-0000-0000-000037030000}"/>
    <cellStyle name="40% - Accent5 4" xfId="938" xr:uid="{00000000-0005-0000-0000-000038030000}"/>
    <cellStyle name="40% - Accent5 5" xfId="939" xr:uid="{00000000-0005-0000-0000-000039030000}"/>
    <cellStyle name="40% - Accent5 5 2" xfId="940" xr:uid="{00000000-0005-0000-0000-00003A030000}"/>
    <cellStyle name="40% - Accent5 6" xfId="941" xr:uid="{00000000-0005-0000-0000-00003B030000}"/>
    <cellStyle name="40% - Accent6" xfId="12" xr:uid="{00000000-0005-0000-0000-00003C030000}"/>
    <cellStyle name="40% - Accent6 2" xfId="942" xr:uid="{00000000-0005-0000-0000-00003D030000}"/>
    <cellStyle name="40% - Accent6 2 2" xfId="943" xr:uid="{00000000-0005-0000-0000-00003E030000}"/>
    <cellStyle name="40% - Accent6 2 3" xfId="944" xr:uid="{00000000-0005-0000-0000-00003F030000}"/>
    <cellStyle name="40% - Accent6 3" xfId="945" xr:uid="{00000000-0005-0000-0000-000040030000}"/>
    <cellStyle name="40% - Accent6 3 2" xfId="946" xr:uid="{00000000-0005-0000-0000-000041030000}"/>
    <cellStyle name="40% - Accent6 3 3" xfId="947" xr:uid="{00000000-0005-0000-0000-000042030000}"/>
    <cellStyle name="40% - Accent6 3 4" xfId="948" xr:uid="{00000000-0005-0000-0000-000043030000}"/>
    <cellStyle name="40% - Accent6 4" xfId="949" xr:uid="{00000000-0005-0000-0000-000044030000}"/>
    <cellStyle name="40% - Accent6 5" xfId="950" xr:uid="{00000000-0005-0000-0000-000045030000}"/>
    <cellStyle name="40% - Accent6 5 2" xfId="951" xr:uid="{00000000-0005-0000-0000-000046030000}"/>
    <cellStyle name="40% - Accent6 6" xfId="952" xr:uid="{00000000-0005-0000-0000-000047030000}"/>
    <cellStyle name="40% - Accent6 7" xfId="953" xr:uid="{00000000-0005-0000-0000-000048030000}"/>
    <cellStyle name="40% - akcent 1" xfId="954" xr:uid="{00000000-0005-0000-0000-000049030000}"/>
    <cellStyle name="40% - akcent 1 2" xfId="955" xr:uid="{00000000-0005-0000-0000-00004A030000}"/>
    <cellStyle name="40% - akcent 2" xfId="956" xr:uid="{00000000-0005-0000-0000-00004B030000}"/>
    <cellStyle name="40% - akcent 2 2" xfId="957" xr:uid="{00000000-0005-0000-0000-00004C030000}"/>
    <cellStyle name="40% - akcent 3" xfId="958" xr:uid="{00000000-0005-0000-0000-00004D030000}"/>
    <cellStyle name="40% - akcent 3 2" xfId="959" xr:uid="{00000000-0005-0000-0000-00004E030000}"/>
    <cellStyle name="40% - akcent 4" xfId="960" xr:uid="{00000000-0005-0000-0000-00004F030000}"/>
    <cellStyle name="40% - akcent 4 2" xfId="961" xr:uid="{00000000-0005-0000-0000-000050030000}"/>
    <cellStyle name="40% - akcent 5" xfId="962" xr:uid="{00000000-0005-0000-0000-000051030000}"/>
    <cellStyle name="40% - akcent 5 2" xfId="963" xr:uid="{00000000-0005-0000-0000-000052030000}"/>
    <cellStyle name="40% - akcent 6" xfId="964" xr:uid="{00000000-0005-0000-0000-000053030000}"/>
    <cellStyle name="40% - akcent 6 2" xfId="965" xr:uid="{00000000-0005-0000-0000-000054030000}"/>
    <cellStyle name="40% - Έμφαση1 2" xfId="966" xr:uid="{00000000-0005-0000-0000-000055030000}"/>
    <cellStyle name="40% - Έμφαση1 2 2" xfId="967" xr:uid="{00000000-0005-0000-0000-000056030000}"/>
    <cellStyle name="40% - Έμφαση1 2 3" xfId="968" xr:uid="{00000000-0005-0000-0000-000057030000}"/>
    <cellStyle name="40% - Έμφαση1 2 4" xfId="969" xr:uid="{00000000-0005-0000-0000-000058030000}"/>
    <cellStyle name="40% - Έμφαση1 2 5" xfId="970" xr:uid="{00000000-0005-0000-0000-000059030000}"/>
    <cellStyle name="40% - Έμφαση1 3" xfId="971" xr:uid="{00000000-0005-0000-0000-00005A030000}"/>
    <cellStyle name="40% - Έμφαση1 4" xfId="972" xr:uid="{00000000-0005-0000-0000-00005B030000}"/>
    <cellStyle name="40% - Έμφαση1 5" xfId="973" xr:uid="{00000000-0005-0000-0000-00005C030000}"/>
    <cellStyle name="40% - Έμφαση1 6" xfId="974" xr:uid="{00000000-0005-0000-0000-00005D030000}"/>
    <cellStyle name="40% - Έμφαση1 7" xfId="975" xr:uid="{00000000-0005-0000-0000-00005E030000}"/>
    <cellStyle name="40% - Έμφαση2 2" xfId="976" xr:uid="{00000000-0005-0000-0000-00005F030000}"/>
    <cellStyle name="40% - Έμφαση2 2 2" xfId="977" xr:uid="{00000000-0005-0000-0000-000060030000}"/>
    <cellStyle name="40% - Έμφαση2 2 3" xfId="978" xr:uid="{00000000-0005-0000-0000-000061030000}"/>
    <cellStyle name="40% - Έμφαση2 2 4" xfId="979" xr:uid="{00000000-0005-0000-0000-000062030000}"/>
    <cellStyle name="40% - Έμφαση2 2 5" xfId="980" xr:uid="{00000000-0005-0000-0000-000063030000}"/>
    <cellStyle name="40% - Έμφαση2 3" xfId="981" xr:uid="{00000000-0005-0000-0000-000064030000}"/>
    <cellStyle name="40% - Έμφαση2 4" xfId="982" xr:uid="{00000000-0005-0000-0000-000065030000}"/>
    <cellStyle name="40% - Έμφαση2 5" xfId="983" xr:uid="{00000000-0005-0000-0000-000066030000}"/>
    <cellStyle name="40% - Έμφαση2 6" xfId="984" xr:uid="{00000000-0005-0000-0000-000067030000}"/>
    <cellStyle name="40% - Έμφαση3 2" xfId="985" xr:uid="{00000000-0005-0000-0000-000068030000}"/>
    <cellStyle name="40% - Έμφαση3 2 2" xfId="986" xr:uid="{00000000-0005-0000-0000-000069030000}"/>
    <cellStyle name="40% - Έμφαση3 2 3" xfId="987" xr:uid="{00000000-0005-0000-0000-00006A030000}"/>
    <cellStyle name="40% - Έμφαση3 2 4" xfId="988" xr:uid="{00000000-0005-0000-0000-00006B030000}"/>
    <cellStyle name="40% - Έμφαση3 2 5" xfId="989" xr:uid="{00000000-0005-0000-0000-00006C030000}"/>
    <cellStyle name="40% - Έμφαση3 3" xfId="990" xr:uid="{00000000-0005-0000-0000-00006D030000}"/>
    <cellStyle name="40% - Έμφαση3 4" xfId="991" xr:uid="{00000000-0005-0000-0000-00006E030000}"/>
    <cellStyle name="40% - Έμφαση3 5" xfId="992" xr:uid="{00000000-0005-0000-0000-00006F030000}"/>
    <cellStyle name="40% - Έμφαση3 6" xfId="993" xr:uid="{00000000-0005-0000-0000-000070030000}"/>
    <cellStyle name="40% - Έμφαση3 7" xfId="994" xr:uid="{00000000-0005-0000-0000-000071030000}"/>
    <cellStyle name="40% - Έμφαση4 2" xfId="995" xr:uid="{00000000-0005-0000-0000-000072030000}"/>
    <cellStyle name="40% - Έμφαση4 2 2" xfId="996" xr:uid="{00000000-0005-0000-0000-000073030000}"/>
    <cellStyle name="40% - Έμφαση4 2 3" xfId="997" xr:uid="{00000000-0005-0000-0000-000074030000}"/>
    <cellStyle name="40% - Έμφαση4 2 4" xfId="998" xr:uid="{00000000-0005-0000-0000-000075030000}"/>
    <cellStyle name="40% - Έμφαση4 2 5" xfId="999" xr:uid="{00000000-0005-0000-0000-000076030000}"/>
    <cellStyle name="40% - Έμφαση4 3" xfId="1000" xr:uid="{00000000-0005-0000-0000-000077030000}"/>
    <cellStyle name="40% - Έμφαση4 4" xfId="1001" xr:uid="{00000000-0005-0000-0000-000078030000}"/>
    <cellStyle name="40% - Έμφαση4 5" xfId="1002" xr:uid="{00000000-0005-0000-0000-000079030000}"/>
    <cellStyle name="40% - Έμφαση4 6" xfId="1003" xr:uid="{00000000-0005-0000-0000-00007A030000}"/>
    <cellStyle name="40% - Έμφαση4 7" xfId="1004" xr:uid="{00000000-0005-0000-0000-00007B030000}"/>
    <cellStyle name="40% - Έμφαση5 2" xfId="1005" xr:uid="{00000000-0005-0000-0000-00007C030000}"/>
    <cellStyle name="40% - Έμφαση5 2 2" xfId="1006" xr:uid="{00000000-0005-0000-0000-00007D030000}"/>
    <cellStyle name="40% - Έμφαση5 2 3" xfId="1007" xr:uid="{00000000-0005-0000-0000-00007E030000}"/>
    <cellStyle name="40% - Έμφαση5 2 4" xfId="1008" xr:uid="{00000000-0005-0000-0000-00007F030000}"/>
    <cellStyle name="40% - Έμφαση5 2 5" xfId="1009" xr:uid="{00000000-0005-0000-0000-000080030000}"/>
    <cellStyle name="40% - Έμφαση5 3" xfId="1010" xr:uid="{00000000-0005-0000-0000-000081030000}"/>
    <cellStyle name="40% - Έμφαση5 4" xfId="1011" xr:uid="{00000000-0005-0000-0000-000082030000}"/>
    <cellStyle name="40% - Έμφαση5 5" xfId="1012" xr:uid="{00000000-0005-0000-0000-000083030000}"/>
    <cellStyle name="40% - Έμφαση5 6" xfId="1013" xr:uid="{00000000-0005-0000-0000-000084030000}"/>
    <cellStyle name="40% - Έμφαση5 7" xfId="1014" xr:uid="{00000000-0005-0000-0000-000085030000}"/>
    <cellStyle name="40% - Έμφαση6 2" xfId="1015" xr:uid="{00000000-0005-0000-0000-000086030000}"/>
    <cellStyle name="40% - Έμφαση6 2 2" xfId="1016" xr:uid="{00000000-0005-0000-0000-000087030000}"/>
    <cellStyle name="40% - Έμφαση6 2 3" xfId="1017" xr:uid="{00000000-0005-0000-0000-000088030000}"/>
    <cellStyle name="40% - Έμφαση6 2 4" xfId="1018" xr:uid="{00000000-0005-0000-0000-000089030000}"/>
    <cellStyle name="40% - Έμφαση6 2 5" xfId="1019" xr:uid="{00000000-0005-0000-0000-00008A030000}"/>
    <cellStyle name="40% - Έμφαση6 3" xfId="1020" xr:uid="{00000000-0005-0000-0000-00008B030000}"/>
    <cellStyle name="40% - Έμφαση6 4" xfId="1021" xr:uid="{00000000-0005-0000-0000-00008C030000}"/>
    <cellStyle name="40% - Έμφαση6 5" xfId="1022" xr:uid="{00000000-0005-0000-0000-00008D030000}"/>
    <cellStyle name="40% - Έμφαση6 6" xfId="1023" xr:uid="{00000000-0005-0000-0000-00008E030000}"/>
    <cellStyle name="40% - Έμφαση6 7" xfId="1024" xr:uid="{00000000-0005-0000-0000-00008F030000}"/>
    <cellStyle name="4mitP" xfId="1025" xr:uid="{00000000-0005-0000-0000-000090030000}"/>
    <cellStyle name="4ohneP" xfId="1026" xr:uid="{00000000-0005-0000-0000-000091030000}"/>
    <cellStyle name="5 indents" xfId="1027" xr:uid="{00000000-0005-0000-0000-000092030000}"/>
    <cellStyle name="60% - Accent1" xfId="13" xr:uid="{00000000-0005-0000-0000-000093030000}"/>
    <cellStyle name="60% - Accent1 2" xfId="1028" xr:uid="{00000000-0005-0000-0000-000094030000}"/>
    <cellStyle name="60% - Accent1 2 2" xfId="1029" xr:uid="{00000000-0005-0000-0000-000095030000}"/>
    <cellStyle name="60% - Accent1 2 3" xfId="1030" xr:uid="{00000000-0005-0000-0000-000096030000}"/>
    <cellStyle name="60% - Accent1 3" xfId="1031" xr:uid="{00000000-0005-0000-0000-000097030000}"/>
    <cellStyle name="60% - Accent1 3 2" xfId="1032" xr:uid="{00000000-0005-0000-0000-000098030000}"/>
    <cellStyle name="60% - Accent1 3 3" xfId="1033" xr:uid="{00000000-0005-0000-0000-000099030000}"/>
    <cellStyle name="60% - Accent1 3 4" xfId="1034" xr:uid="{00000000-0005-0000-0000-00009A030000}"/>
    <cellStyle name="60% - Accent1 4" xfId="1035" xr:uid="{00000000-0005-0000-0000-00009B030000}"/>
    <cellStyle name="60% - Accent1 5" xfId="1036" xr:uid="{00000000-0005-0000-0000-00009C030000}"/>
    <cellStyle name="60% - Accent2" xfId="14" xr:uid="{00000000-0005-0000-0000-00009D030000}"/>
    <cellStyle name="60% - Accent2 2" xfId="1037" xr:uid="{00000000-0005-0000-0000-00009E030000}"/>
    <cellStyle name="60% - Accent2 2 2" xfId="1038" xr:uid="{00000000-0005-0000-0000-00009F030000}"/>
    <cellStyle name="60% - Accent2 2 3" xfId="1039" xr:uid="{00000000-0005-0000-0000-0000A0030000}"/>
    <cellStyle name="60% - Accent2 3" xfId="1040" xr:uid="{00000000-0005-0000-0000-0000A1030000}"/>
    <cellStyle name="60% - Accent2 3 2" xfId="1041" xr:uid="{00000000-0005-0000-0000-0000A2030000}"/>
    <cellStyle name="60% - Accent2 3 3" xfId="1042" xr:uid="{00000000-0005-0000-0000-0000A3030000}"/>
    <cellStyle name="60% - Accent2 3 4" xfId="1043" xr:uid="{00000000-0005-0000-0000-0000A4030000}"/>
    <cellStyle name="60% - Accent2 4" xfId="1044" xr:uid="{00000000-0005-0000-0000-0000A5030000}"/>
    <cellStyle name="60% - Accent3" xfId="15" xr:uid="{00000000-0005-0000-0000-0000A6030000}"/>
    <cellStyle name="60% - Accent3 2" xfId="1045" xr:uid="{00000000-0005-0000-0000-0000A7030000}"/>
    <cellStyle name="60% - Accent3 2 2" xfId="1046" xr:uid="{00000000-0005-0000-0000-0000A8030000}"/>
    <cellStyle name="60% - Accent3 2 3" xfId="1047" xr:uid="{00000000-0005-0000-0000-0000A9030000}"/>
    <cellStyle name="60% - Accent3 3" xfId="1048" xr:uid="{00000000-0005-0000-0000-0000AA030000}"/>
    <cellStyle name="60% - Accent3 3 2" xfId="1049" xr:uid="{00000000-0005-0000-0000-0000AB030000}"/>
    <cellStyle name="60% - Accent3 3 3" xfId="1050" xr:uid="{00000000-0005-0000-0000-0000AC030000}"/>
    <cellStyle name="60% - Accent3 3 4" xfId="1051" xr:uid="{00000000-0005-0000-0000-0000AD030000}"/>
    <cellStyle name="60% - Accent3 4" xfId="1052" xr:uid="{00000000-0005-0000-0000-0000AE030000}"/>
    <cellStyle name="60% - Accent3 5" xfId="1053" xr:uid="{00000000-0005-0000-0000-0000AF030000}"/>
    <cellStyle name="60% - Accent4" xfId="16" xr:uid="{00000000-0005-0000-0000-0000B0030000}"/>
    <cellStyle name="60% - Accent4 2" xfId="1054" xr:uid="{00000000-0005-0000-0000-0000B1030000}"/>
    <cellStyle name="60% - Accent4 2 2" xfId="1055" xr:uid="{00000000-0005-0000-0000-0000B2030000}"/>
    <cellStyle name="60% - Accent4 2 3" xfId="1056" xr:uid="{00000000-0005-0000-0000-0000B3030000}"/>
    <cellStyle name="60% - Accent4 3" xfId="1057" xr:uid="{00000000-0005-0000-0000-0000B4030000}"/>
    <cellStyle name="60% - Accent4 3 2" xfId="1058" xr:uid="{00000000-0005-0000-0000-0000B5030000}"/>
    <cellStyle name="60% - Accent4 3 3" xfId="1059" xr:uid="{00000000-0005-0000-0000-0000B6030000}"/>
    <cellStyle name="60% - Accent4 3 4" xfId="1060" xr:uid="{00000000-0005-0000-0000-0000B7030000}"/>
    <cellStyle name="60% - Accent4 4" xfId="1061" xr:uid="{00000000-0005-0000-0000-0000B8030000}"/>
    <cellStyle name="60% - Accent4 5" xfId="1062" xr:uid="{00000000-0005-0000-0000-0000B9030000}"/>
    <cellStyle name="60% - Accent5" xfId="17" xr:uid="{00000000-0005-0000-0000-0000BA030000}"/>
    <cellStyle name="60% - Accent5 2" xfId="1063" xr:uid="{00000000-0005-0000-0000-0000BB030000}"/>
    <cellStyle name="60% - Accent5 2 2" xfId="1064" xr:uid="{00000000-0005-0000-0000-0000BC030000}"/>
    <cellStyle name="60% - Accent5 2 3" xfId="1065" xr:uid="{00000000-0005-0000-0000-0000BD030000}"/>
    <cellStyle name="60% - Accent5 3" xfId="1066" xr:uid="{00000000-0005-0000-0000-0000BE030000}"/>
    <cellStyle name="60% - Accent5 3 2" xfId="1067" xr:uid="{00000000-0005-0000-0000-0000BF030000}"/>
    <cellStyle name="60% - Accent5 3 3" xfId="1068" xr:uid="{00000000-0005-0000-0000-0000C0030000}"/>
    <cellStyle name="60% - Accent5 3 4" xfId="1069" xr:uid="{00000000-0005-0000-0000-0000C1030000}"/>
    <cellStyle name="60% - Accent5 4" xfId="1070" xr:uid="{00000000-0005-0000-0000-0000C2030000}"/>
    <cellStyle name="60% - Accent6" xfId="18" xr:uid="{00000000-0005-0000-0000-0000C3030000}"/>
    <cellStyle name="60% - Accent6 2" xfId="1071" xr:uid="{00000000-0005-0000-0000-0000C4030000}"/>
    <cellStyle name="60% - Accent6 2 2" xfId="1072" xr:uid="{00000000-0005-0000-0000-0000C5030000}"/>
    <cellStyle name="60% - Accent6 2 3" xfId="1073" xr:uid="{00000000-0005-0000-0000-0000C6030000}"/>
    <cellStyle name="60% - Accent6 3" xfId="1074" xr:uid="{00000000-0005-0000-0000-0000C7030000}"/>
    <cellStyle name="60% - Accent6 3 2" xfId="1075" xr:uid="{00000000-0005-0000-0000-0000C8030000}"/>
    <cellStyle name="60% - Accent6 3 3" xfId="1076" xr:uid="{00000000-0005-0000-0000-0000C9030000}"/>
    <cellStyle name="60% - Accent6 3 4" xfId="1077" xr:uid="{00000000-0005-0000-0000-0000CA030000}"/>
    <cellStyle name="60% - Accent6 4" xfId="1078" xr:uid="{00000000-0005-0000-0000-0000CB030000}"/>
    <cellStyle name="60% - Accent6 5" xfId="1079" xr:uid="{00000000-0005-0000-0000-0000CC030000}"/>
    <cellStyle name="60% - akcent 1" xfId="1080" xr:uid="{00000000-0005-0000-0000-0000CD030000}"/>
    <cellStyle name="60% - akcent 1 2" xfId="1081" xr:uid="{00000000-0005-0000-0000-0000CE030000}"/>
    <cellStyle name="60% - akcent 2" xfId="1082" xr:uid="{00000000-0005-0000-0000-0000CF030000}"/>
    <cellStyle name="60% - akcent 2 2" xfId="1083" xr:uid="{00000000-0005-0000-0000-0000D0030000}"/>
    <cellStyle name="60% - akcent 3" xfId="1084" xr:uid="{00000000-0005-0000-0000-0000D1030000}"/>
    <cellStyle name="60% - akcent 3 2" xfId="1085" xr:uid="{00000000-0005-0000-0000-0000D2030000}"/>
    <cellStyle name="60% - akcent 4" xfId="1086" xr:uid="{00000000-0005-0000-0000-0000D3030000}"/>
    <cellStyle name="60% - akcent 4 2" xfId="1087" xr:uid="{00000000-0005-0000-0000-0000D4030000}"/>
    <cellStyle name="60% - akcent 5" xfId="1088" xr:uid="{00000000-0005-0000-0000-0000D5030000}"/>
    <cellStyle name="60% - akcent 5 2" xfId="1089" xr:uid="{00000000-0005-0000-0000-0000D6030000}"/>
    <cellStyle name="60% - akcent 6" xfId="1090" xr:uid="{00000000-0005-0000-0000-0000D7030000}"/>
    <cellStyle name="60% - akcent 6 2" xfId="1091" xr:uid="{00000000-0005-0000-0000-0000D8030000}"/>
    <cellStyle name="60% - Έμφαση1 2" xfId="1092" xr:uid="{00000000-0005-0000-0000-0000D9030000}"/>
    <cellStyle name="60% - Έμφαση1 2 2" xfId="1093" xr:uid="{00000000-0005-0000-0000-0000DA030000}"/>
    <cellStyle name="60% - Έμφαση1 2 3" xfId="1094" xr:uid="{00000000-0005-0000-0000-0000DB030000}"/>
    <cellStyle name="60% - Έμφαση1 2 4" xfId="1095" xr:uid="{00000000-0005-0000-0000-0000DC030000}"/>
    <cellStyle name="60% - Έμφαση1 2 5" xfId="1096" xr:uid="{00000000-0005-0000-0000-0000DD030000}"/>
    <cellStyle name="60% - Έμφαση1 3" xfId="1097" xr:uid="{00000000-0005-0000-0000-0000DE030000}"/>
    <cellStyle name="60% - Έμφαση1 4" xfId="1098" xr:uid="{00000000-0005-0000-0000-0000DF030000}"/>
    <cellStyle name="60% - Έμφαση1 5" xfId="1099" xr:uid="{00000000-0005-0000-0000-0000E0030000}"/>
    <cellStyle name="60% - Έμφαση1 6" xfId="1100" xr:uid="{00000000-0005-0000-0000-0000E1030000}"/>
    <cellStyle name="60% - Έμφαση1 7" xfId="1101" xr:uid="{00000000-0005-0000-0000-0000E2030000}"/>
    <cellStyle name="60% - Έμφαση2 2" xfId="1102" xr:uid="{00000000-0005-0000-0000-0000E3030000}"/>
    <cellStyle name="60% - Έμφαση2 2 2" xfId="1103" xr:uid="{00000000-0005-0000-0000-0000E4030000}"/>
    <cellStyle name="60% - Έμφαση2 2 3" xfId="1104" xr:uid="{00000000-0005-0000-0000-0000E5030000}"/>
    <cellStyle name="60% - Έμφαση2 2 4" xfId="1105" xr:uid="{00000000-0005-0000-0000-0000E6030000}"/>
    <cellStyle name="60% - Έμφαση2 2 5" xfId="1106" xr:uid="{00000000-0005-0000-0000-0000E7030000}"/>
    <cellStyle name="60% - Έμφαση2 3" xfId="1107" xr:uid="{00000000-0005-0000-0000-0000E8030000}"/>
    <cellStyle name="60% - Έμφαση2 4" xfId="1108" xr:uid="{00000000-0005-0000-0000-0000E9030000}"/>
    <cellStyle name="60% - Έμφαση2 5" xfId="1109" xr:uid="{00000000-0005-0000-0000-0000EA030000}"/>
    <cellStyle name="60% - Έμφαση2 6" xfId="1110" xr:uid="{00000000-0005-0000-0000-0000EB030000}"/>
    <cellStyle name="60% - Έμφαση2 7" xfId="1111" xr:uid="{00000000-0005-0000-0000-0000EC030000}"/>
    <cellStyle name="60% - Έμφαση3 2" xfId="1112" xr:uid="{00000000-0005-0000-0000-0000ED030000}"/>
    <cellStyle name="60% - Έμφαση3 2 2" xfId="1113" xr:uid="{00000000-0005-0000-0000-0000EE030000}"/>
    <cellStyle name="60% - Έμφαση3 2 3" xfId="1114" xr:uid="{00000000-0005-0000-0000-0000EF030000}"/>
    <cellStyle name="60% - Έμφαση3 2 4" xfId="1115" xr:uid="{00000000-0005-0000-0000-0000F0030000}"/>
    <cellStyle name="60% - Έμφαση3 2 5" xfId="1116" xr:uid="{00000000-0005-0000-0000-0000F1030000}"/>
    <cellStyle name="60% - Έμφαση3 3" xfId="1117" xr:uid="{00000000-0005-0000-0000-0000F2030000}"/>
    <cellStyle name="60% - Έμφαση3 4" xfId="1118" xr:uid="{00000000-0005-0000-0000-0000F3030000}"/>
    <cellStyle name="60% - Έμφαση3 5" xfId="1119" xr:uid="{00000000-0005-0000-0000-0000F4030000}"/>
    <cellStyle name="60% - Έμφαση3 6" xfId="1120" xr:uid="{00000000-0005-0000-0000-0000F5030000}"/>
    <cellStyle name="60% - Έμφαση3 7" xfId="1121" xr:uid="{00000000-0005-0000-0000-0000F6030000}"/>
    <cellStyle name="60% - Έμφαση4 2" xfId="1122" xr:uid="{00000000-0005-0000-0000-0000F7030000}"/>
    <cellStyle name="60% - Έμφαση4 2 2" xfId="1123" xr:uid="{00000000-0005-0000-0000-0000F8030000}"/>
    <cellStyle name="60% - Έμφαση4 2 3" xfId="1124" xr:uid="{00000000-0005-0000-0000-0000F9030000}"/>
    <cellStyle name="60% - Έμφαση4 2 4" xfId="1125" xr:uid="{00000000-0005-0000-0000-0000FA030000}"/>
    <cellStyle name="60% - Έμφαση4 2 5" xfId="1126" xr:uid="{00000000-0005-0000-0000-0000FB030000}"/>
    <cellStyle name="60% - Έμφαση4 3" xfId="1127" xr:uid="{00000000-0005-0000-0000-0000FC030000}"/>
    <cellStyle name="60% - Έμφαση4 4" xfId="1128" xr:uid="{00000000-0005-0000-0000-0000FD030000}"/>
    <cellStyle name="60% - Έμφαση4 5" xfId="1129" xr:uid="{00000000-0005-0000-0000-0000FE030000}"/>
    <cellStyle name="60% - Έμφαση4 6" xfId="1130" xr:uid="{00000000-0005-0000-0000-0000FF030000}"/>
    <cellStyle name="60% - Έμφαση4 7" xfId="1131" xr:uid="{00000000-0005-0000-0000-000000040000}"/>
    <cellStyle name="60% - Έμφαση5 2" xfId="1132" xr:uid="{00000000-0005-0000-0000-000001040000}"/>
    <cellStyle name="60% - Έμφαση5 2 2" xfId="1133" xr:uid="{00000000-0005-0000-0000-000002040000}"/>
    <cellStyle name="60% - Έμφαση5 2 3" xfId="1134" xr:uid="{00000000-0005-0000-0000-000003040000}"/>
    <cellStyle name="60% - Έμφαση5 2 4" xfId="1135" xr:uid="{00000000-0005-0000-0000-000004040000}"/>
    <cellStyle name="60% - Έμφαση5 2 5" xfId="1136" xr:uid="{00000000-0005-0000-0000-000005040000}"/>
    <cellStyle name="60% - Έμφαση5 3" xfId="1137" xr:uid="{00000000-0005-0000-0000-000006040000}"/>
    <cellStyle name="60% - Έμφαση5 4" xfId="1138" xr:uid="{00000000-0005-0000-0000-000007040000}"/>
    <cellStyle name="60% - Έμφαση5 5" xfId="1139" xr:uid="{00000000-0005-0000-0000-000008040000}"/>
    <cellStyle name="60% - Έμφαση5 6" xfId="1140" xr:uid="{00000000-0005-0000-0000-000009040000}"/>
    <cellStyle name="60% - Έμφαση5 7" xfId="1141" xr:uid="{00000000-0005-0000-0000-00000A040000}"/>
    <cellStyle name="60% - Έμφαση6 2" xfId="1142" xr:uid="{00000000-0005-0000-0000-00000B040000}"/>
    <cellStyle name="60% - Έμφαση6 2 2" xfId="1143" xr:uid="{00000000-0005-0000-0000-00000C040000}"/>
    <cellStyle name="60% - Έμφαση6 2 3" xfId="1144" xr:uid="{00000000-0005-0000-0000-00000D040000}"/>
    <cellStyle name="60% - Έμφαση6 2 4" xfId="1145" xr:uid="{00000000-0005-0000-0000-00000E040000}"/>
    <cellStyle name="60% - Έμφαση6 2 5" xfId="1146" xr:uid="{00000000-0005-0000-0000-00000F040000}"/>
    <cellStyle name="60% - Έμφαση6 3" xfId="1147" xr:uid="{00000000-0005-0000-0000-000010040000}"/>
    <cellStyle name="60% - Έμφαση6 4" xfId="1148" xr:uid="{00000000-0005-0000-0000-000011040000}"/>
    <cellStyle name="60% - Έμφαση6 5" xfId="1149" xr:uid="{00000000-0005-0000-0000-000012040000}"/>
    <cellStyle name="60% - Έμφαση6 6" xfId="1150" xr:uid="{00000000-0005-0000-0000-000013040000}"/>
    <cellStyle name="60% - Έμφαση6 7" xfId="1151" xr:uid="{00000000-0005-0000-0000-000014040000}"/>
    <cellStyle name="6mitP" xfId="1152" xr:uid="{00000000-0005-0000-0000-000015040000}"/>
    <cellStyle name="6ohneP" xfId="1153" xr:uid="{00000000-0005-0000-0000-000016040000}"/>
    <cellStyle name="7mitP" xfId="1154" xr:uid="{00000000-0005-0000-0000-000017040000}"/>
    <cellStyle name="9mitP" xfId="1155" xr:uid="{00000000-0005-0000-0000-000018040000}"/>
    <cellStyle name="9ohneP" xfId="1156" xr:uid="{00000000-0005-0000-0000-000019040000}"/>
    <cellStyle name="Accent1" xfId="19" xr:uid="{00000000-0005-0000-0000-00001A040000}"/>
    <cellStyle name="Accent1 - 20%" xfId="1157" xr:uid="{00000000-0005-0000-0000-00001B040000}"/>
    <cellStyle name="Accent1 - 20% 2" xfId="1158" xr:uid="{00000000-0005-0000-0000-00001C040000}"/>
    <cellStyle name="Accent1 - 20% 2 2" xfId="1159" xr:uid="{00000000-0005-0000-0000-00001D040000}"/>
    <cellStyle name="Accent1 - 20% 2 3" xfId="1160" xr:uid="{00000000-0005-0000-0000-00001E040000}"/>
    <cellStyle name="Accent1 - 20% 2 4" xfId="1161" xr:uid="{00000000-0005-0000-0000-00001F040000}"/>
    <cellStyle name="Accent1 - 20% 2 5" xfId="1162" xr:uid="{00000000-0005-0000-0000-000020040000}"/>
    <cellStyle name="Accent1 - 20% 3" xfId="1163" xr:uid="{00000000-0005-0000-0000-000021040000}"/>
    <cellStyle name="Accent1 - 20% 3 2" xfId="1164" xr:uid="{00000000-0005-0000-0000-000022040000}"/>
    <cellStyle name="Accent1 - 20% 3 3" xfId="1165" xr:uid="{00000000-0005-0000-0000-000023040000}"/>
    <cellStyle name="Accent1 - 20% 3 4" xfId="1166" xr:uid="{00000000-0005-0000-0000-000024040000}"/>
    <cellStyle name="Accent1 - 20% 3 5" xfId="1167" xr:uid="{00000000-0005-0000-0000-000025040000}"/>
    <cellStyle name="Accent1 - 20% 4" xfId="1168" xr:uid="{00000000-0005-0000-0000-000026040000}"/>
    <cellStyle name="Accent1 - 20% 5" xfId="1169" xr:uid="{00000000-0005-0000-0000-000027040000}"/>
    <cellStyle name="Accent1 - 20% 6" xfId="1170" xr:uid="{00000000-0005-0000-0000-000028040000}"/>
    <cellStyle name="Accent1 - 20% 7" xfId="1171" xr:uid="{00000000-0005-0000-0000-000029040000}"/>
    <cellStyle name="Accent1 - 20% 8" xfId="1172" xr:uid="{00000000-0005-0000-0000-00002A040000}"/>
    <cellStyle name="Accent1 - 40%" xfId="1173" xr:uid="{00000000-0005-0000-0000-00002B040000}"/>
    <cellStyle name="Accent1 - 40% 2" xfId="1174" xr:uid="{00000000-0005-0000-0000-00002C040000}"/>
    <cellStyle name="Accent1 - 40% 2 2" xfId="1175" xr:uid="{00000000-0005-0000-0000-00002D040000}"/>
    <cellStyle name="Accent1 - 40% 2 3" xfId="1176" xr:uid="{00000000-0005-0000-0000-00002E040000}"/>
    <cellStyle name="Accent1 - 40% 2 4" xfId="1177" xr:uid="{00000000-0005-0000-0000-00002F040000}"/>
    <cellStyle name="Accent1 - 40% 2 5" xfId="1178" xr:uid="{00000000-0005-0000-0000-000030040000}"/>
    <cellStyle name="Accent1 - 40% 3" xfId="1179" xr:uid="{00000000-0005-0000-0000-000031040000}"/>
    <cellStyle name="Accent1 - 40% 3 2" xfId="1180" xr:uid="{00000000-0005-0000-0000-000032040000}"/>
    <cellStyle name="Accent1 - 40% 3 3" xfId="1181" xr:uid="{00000000-0005-0000-0000-000033040000}"/>
    <cellStyle name="Accent1 - 40% 3 4" xfId="1182" xr:uid="{00000000-0005-0000-0000-000034040000}"/>
    <cellStyle name="Accent1 - 40% 3 5" xfId="1183" xr:uid="{00000000-0005-0000-0000-000035040000}"/>
    <cellStyle name="Accent1 - 40% 4" xfId="1184" xr:uid="{00000000-0005-0000-0000-000036040000}"/>
    <cellStyle name="Accent1 - 40% 5" xfId="1185" xr:uid="{00000000-0005-0000-0000-000037040000}"/>
    <cellStyle name="Accent1 - 40% 6" xfId="1186" xr:uid="{00000000-0005-0000-0000-000038040000}"/>
    <cellStyle name="Accent1 - 40% 7" xfId="1187" xr:uid="{00000000-0005-0000-0000-000039040000}"/>
    <cellStyle name="Accent1 - 40% 8" xfId="1188" xr:uid="{00000000-0005-0000-0000-00003A040000}"/>
    <cellStyle name="Accent1 - 60%" xfId="1189" xr:uid="{00000000-0005-0000-0000-00003B040000}"/>
    <cellStyle name="Accent1 - 60% 2" xfId="1190" xr:uid="{00000000-0005-0000-0000-00003C040000}"/>
    <cellStyle name="Accent1 - 60% 2 2" xfId="1191" xr:uid="{00000000-0005-0000-0000-00003D040000}"/>
    <cellStyle name="Accent1 - 60% 2 3" xfId="1192" xr:uid="{00000000-0005-0000-0000-00003E040000}"/>
    <cellStyle name="Accent1 - 60% 2 4" xfId="1193" xr:uid="{00000000-0005-0000-0000-00003F040000}"/>
    <cellStyle name="Accent1 - 60% 2 5" xfId="1194" xr:uid="{00000000-0005-0000-0000-000040040000}"/>
    <cellStyle name="Accent1 - 60% 3" xfId="1195" xr:uid="{00000000-0005-0000-0000-000041040000}"/>
    <cellStyle name="Accent1 - 60% 4" xfId="1196" xr:uid="{00000000-0005-0000-0000-000042040000}"/>
    <cellStyle name="Accent1 - 60% 5" xfId="1197" xr:uid="{00000000-0005-0000-0000-000043040000}"/>
    <cellStyle name="Accent1 - 60% 6" xfId="1198" xr:uid="{00000000-0005-0000-0000-000044040000}"/>
    <cellStyle name="Accent1 - 60% 7" xfId="1199" xr:uid="{00000000-0005-0000-0000-000045040000}"/>
    <cellStyle name="Accent1 10" xfId="1200" xr:uid="{00000000-0005-0000-0000-000046040000}"/>
    <cellStyle name="Accent1 11" xfId="1201" xr:uid="{00000000-0005-0000-0000-000047040000}"/>
    <cellStyle name="Accent1 12" xfId="1202" xr:uid="{00000000-0005-0000-0000-000048040000}"/>
    <cellStyle name="Accent1 13" xfId="1203" xr:uid="{00000000-0005-0000-0000-000049040000}"/>
    <cellStyle name="Accent1 14" xfId="1204" xr:uid="{00000000-0005-0000-0000-00004A040000}"/>
    <cellStyle name="Accent1 15" xfId="1205" xr:uid="{00000000-0005-0000-0000-00004B040000}"/>
    <cellStyle name="Accent1 2" xfId="1206" xr:uid="{00000000-0005-0000-0000-00004C040000}"/>
    <cellStyle name="Accent1 2 2" xfId="1207" xr:uid="{00000000-0005-0000-0000-00004D040000}"/>
    <cellStyle name="Accent1 2 3" xfId="1208" xr:uid="{00000000-0005-0000-0000-00004E040000}"/>
    <cellStyle name="Accent1 3" xfId="1209" xr:uid="{00000000-0005-0000-0000-00004F040000}"/>
    <cellStyle name="Accent1 3 2" xfId="1210" xr:uid="{00000000-0005-0000-0000-000050040000}"/>
    <cellStyle name="Accent1 3 3" xfId="1211" xr:uid="{00000000-0005-0000-0000-000051040000}"/>
    <cellStyle name="Accent1 3 4" xfId="1212" xr:uid="{00000000-0005-0000-0000-000052040000}"/>
    <cellStyle name="Accent1 4" xfId="1213" xr:uid="{00000000-0005-0000-0000-000053040000}"/>
    <cellStyle name="Accent1 5" xfId="1214" xr:uid="{00000000-0005-0000-0000-000054040000}"/>
    <cellStyle name="Accent1 6" xfId="1215" xr:uid="{00000000-0005-0000-0000-000055040000}"/>
    <cellStyle name="Accent1 7" xfId="1216" xr:uid="{00000000-0005-0000-0000-000056040000}"/>
    <cellStyle name="Accent1 8" xfId="1217" xr:uid="{00000000-0005-0000-0000-000057040000}"/>
    <cellStyle name="Accent1 9" xfId="1218" xr:uid="{00000000-0005-0000-0000-000058040000}"/>
    <cellStyle name="Accent2" xfId="20" xr:uid="{00000000-0005-0000-0000-000059040000}"/>
    <cellStyle name="Accent2 - 20%" xfId="1219" xr:uid="{00000000-0005-0000-0000-00005A040000}"/>
    <cellStyle name="Accent2 - 20% 2" xfId="1220" xr:uid="{00000000-0005-0000-0000-00005B040000}"/>
    <cellStyle name="Accent2 - 20% 2 2" xfId="1221" xr:uid="{00000000-0005-0000-0000-00005C040000}"/>
    <cellStyle name="Accent2 - 20% 2 3" xfId="1222" xr:uid="{00000000-0005-0000-0000-00005D040000}"/>
    <cellStyle name="Accent2 - 20% 2 4" xfId="1223" xr:uid="{00000000-0005-0000-0000-00005E040000}"/>
    <cellStyle name="Accent2 - 20% 2 5" xfId="1224" xr:uid="{00000000-0005-0000-0000-00005F040000}"/>
    <cellStyle name="Accent2 - 20% 3" xfId="1225" xr:uid="{00000000-0005-0000-0000-000060040000}"/>
    <cellStyle name="Accent2 - 20% 3 2" xfId="1226" xr:uid="{00000000-0005-0000-0000-000061040000}"/>
    <cellStyle name="Accent2 - 20% 3 3" xfId="1227" xr:uid="{00000000-0005-0000-0000-000062040000}"/>
    <cellStyle name="Accent2 - 20% 3 4" xfId="1228" xr:uid="{00000000-0005-0000-0000-000063040000}"/>
    <cellStyle name="Accent2 - 20% 3 5" xfId="1229" xr:uid="{00000000-0005-0000-0000-000064040000}"/>
    <cellStyle name="Accent2 - 20% 4" xfId="1230" xr:uid="{00000000-0005-0000-0000-000065040000}"/>
    <cellStyle name="Accent2 - 20% 5" xfId="1231" xr:uid="{00000000-0005-0000-0000-000066040000}"/>
    <cellStyle name="Accent2 - 20% 6" xfId="1232" xr:uid="{00000000-0005-0000-0000-000067040000}"/>
    <cellStyle name="Accent2 - 20% 7" xfId="1233" xr:uid="{00000000-0005-0000-0000-000068040000}"/>
    <cellStyle name="Accent2 - 20% 8" xfId="1234" xr:uid="{00000000-0005-0000-0000-000069040000}"/>
    <cellStyle name="Accent2 - 40%" xfId="1235" xr:uid="{00000000-0005-0000-0000-00006A040000}"/>
    <cellStyle name="Accent2 - 40% 2" xfId="1236" xr:uid="{00000000-0005-0000-0000-00006B040000}"/>
    <cellStyle name="Accent2 - 40% 2 2" xfId="1237" xr:uid="{00000000-0005-0000-0000-00006C040000}"/>
    <cellStyle name="Accent2 - 40% 2 3" xfId="1238" xr:uid="{00000000-0005-0000-0000-00006D040000}"/>
    <cellStyle name="Accent2 - 40% 2 4" xfId="1239" xr:uid="{00000000-0005-0000-0000-00006E040000}"/>
    <cellStyle name="Accent2 - 40% 2 5" xfId="1240" xr:uid="{00000000-0005-0000-0000-00006F040000}"/>
    <cellStyle name="Accent2 - 40% 3" xfId="1241" xr:uid="{00000000-0005-0000-0000-000070040000}"/>
    <cellStyle name="Accent2 - 40% 3 2" xfId="1242" xr:uid="{00000000-0005-0000-0000-000071040000}"/>
    <cellStyle name="Accent2 - 40% 3 3" xfId="1243" xr:uid="{00000000-0005-0000-0000-000072040000}"/>
    <cellStyle name="Accent2 - 40% 3 4" xfId="1244" xr:uid="{00000000-0005-0000-0000-000073040000}"/>
    <cellStyle name="Accent2 - 40% 3 5" xfId="1245" xr:uid="{00000000-0005-0000-0000-000074040000}"/>
    <cellStyle name="Accent2 - 40% 4" xfId="1246" xr:uid="{00000000-0005-0000-0000-000075040000}"/>
    <cellStyle name="Accent2 - 40% 5" xfId="1247" xr:uid="{00000000-0005-0000-0000-000076040000}"/>
    <cellStyle name="Accent2 - 40% 6" xfId="1248" xr:uid="{00000000-0005-0000-0000-000077040000}"/>
    <cellStyle name="Accent2 - 40% 7" xfId="1249" xr:uid="{00000000-0005-0000-0000-000078040000}"/>
    <cellStyle name="Accent2 - 40% 8" xfId="1250" xr:uid="{00000000-0005-0000-0000-000079040000}"/>
    <cellStyle name="Accent2 - 60%" xfId="1251" xr:uid="{00000000-0005-0000-0000-00007A040000}"/>
    <cellStyle name="Accent2 - 60% 2" xfId="1252" xr:uid="{00000000-0005-0000-0000-00007B040000}"/>
    <cellStyle name="Accent2 - 60% 2 2" xfId="1253" xr:uid="{00000000-0005-0000-0000-00007C040000}"/>
    <cellStyle name="Accent2 - 60% 2 3" xfId="1254" xr:uid="{00000000-0005-0000-0000-00007D040000}"/>
    <cellStyle name="Accent2 - 60% 2 4" xfId="1255" xr:uid="{00000000-0005-0000-0000-00007E040000}"/>
    <cellStyle name="Accent2 - 60% 2 5" xfId="1256" xr:uid="{00000000-0005-0000-0000-00007F040000}"/>
    <cellStyle name="Accent2 - 60% 3" xfId="1257" xr:uid="{00000000-0005-0000-0000-000080040000}"/>
    <cellStyle name="Accent2 - 60% 4" xfId="1258" xr:uid="{00000000-0005-0000-0000-000081040000}"/>
    <cellStyle name="Accent2 - 60% 5" xfId="1259" xr:uid="{00000000-0005-0000-0000-000082040000}"/>
    <cellStyle name="Accent2 - 60% 6" xfId="1260" xr:uid="{00000000-0005-0000-0000-000083040000}"/>
    <cellStyle name="Accent2 - 60% 7" xfId="1261" xr:uid="{00000000-0005-0000-0000-000084040000}"/>
    <cellStyle name="Accent2 10" xfId="1262" xr:uid="{00000000-0005-0000-0000-000085040000}"/>
    <cellStyle name="Accent2 11" xfId="1263" xr:uid="{00000000-0005-0000-0000-000086040000}"/>
    <cellStyle name="Accent2 12" xfId="1264" xr:uid="{00000000-0005-0000-0000-000087040000}"/>
    <cellStyle name="Accent2 13" xfId="1265" xr:uid="{00000000-0005-0000-0000-000088040000}"/>
    <cellStyle name="Accent2 14" xfId="1266" xr:uid="{00000000-0005-0000-0000-000089040000}"/>
    <cellStyle name="Accent2 15" xfId="1267" xr:uid="{00000000-0005-0000-0000-00008A040000}"/>
    <cellStyle name="Accent2 2" xfId="1268" xr:uid="{00000000-0005-0000-0000-00008B040000}"/>
    <cellStyle name="Accent2 2 2" xfId="1269" xr:uid="{00000000-0005-0000-0000-00008C040000}"/>
    <cellStyle name="Accent2 2 3" xfId="1270" xr:uid="{00000000-0005-0000-0000-00008D040000}"/>
    <cellStyle name="Accent2 3" xfId="1271" xr:uid="{00000000-0005-0000-0000-00008E040000}"/>
    <cellStyle name="Accent2 3 2" xfId="1272" xr:uid="{00000000-0005-0000-0000-00008F040000}"/>
    <cellStyle name="Accent2 3 3" xfId="1273" xr:uid="{00000000-0005-0000-0000-000090040000}"/>
    <cellStyle name="Accent2 3 4" xfId="1274" xr:uid="{00000000-0005-0000-0000-000091040000}"/>
    <cellStyle name="Accent2 4" xfId="1275" xr:uid="{00000000-0005-0000-0000-000092040000}"/>
    <cellStyle name="Accent2 5" xfId="1276" xr:uid="{00000000-0005-0000-0000-000093040000}"/>
    <cellStyle name="Accent2 6" xfId="1277" xr:uid="{00000000-0005-0000-0000-000094040000}"/>
    <cellStyle name="Accent2 7" xfId="1278" xr:uid="{00000000-0005-0000-0000-000095040000}"/>
    <cellStyle name="Accent2 8" xfId="1279" xr:uid="{00000000-0005-0000-0000-000096040000}"/>
    <cellStyle name="Accent2 9" xfId="1280" xr:uid="{00000000-0005-0000-0000-000097040000}"/>
    <cellStyle name="Accent3" xfId="21" xr:uid="{00000000-0005-0000-0000-000098040000}"/>
    <cellStyle name="Accent3 - 20%" xfId="1281" xr:uid="{00000000-0005-0000-0000-000099040000}"/>
    <cellStyle name="Accent3 - 20% 2" xfId="1282" xr:uid="{00000000-0005-0000-0000-00009A040000}"/>
    <cellStyle name="Accent3 - 20% 2 2" xfId="1283" xr:uid="{00000000-0005-0000-0000-00009B040000}"/>
    <cellStyle name="Accent3 - 20% 2 3" xfId="1284" xr:uid="{00000000-0005-0000-0000-00009C040000}"/>
    <cellStyle name="Accent3 - 20% 2 4" xfId="1285" xr:uid="{00000000-0005-0000-0000-00009D040000}"/>
    <cellStyle name="Accent3 - 20% 2 5" xfId="1286" xr:uid="{00000000-0005-0000-0000-00009E040000}"/>
    <cellStyle name="Accent3 - 20% 3" xfId="1287" xr:uid="{00000000-0005-0000-0000-00009F040000}"/>
    <cellStyle name="Accent3 - 20% 3 2" xfId="1288" xr:uid="{00000000-0005-0000-0000-0000A0040000}"/>
    <cellStyle name="Accent3 - 20% 3 3" xfId="1289" xr:uid="{00000000-0005-0000-0000-0000A1040000}"/>
    <cellStyle name="Accent3 - 20% 3 4" xfId="1290" xr:uid="{00000000-0005-0000-0000-0000A2040000}"/>
    <cellStyle name="Accent3 - 20% 3 5" xfId="1291" xr:uid="{00000000-0005-0000-0000-0000A3040000}"/>
    <cellStyle name="Accent3 - 20% 4" xfId="1292" xr:uid="{00000000-0005-0000-0000-0000A4040000}"/>
    <cellStyle name="Accent3 - 20% 5" xfId="1293" xr:uid="{00000000-0005-0000-0000-0000A5040000}"/>
    <cellStyle name="Accent3 - 20% 6" xfId="1294" xr:uid="{00000000-0005-0000-0000-0000A6040000}"/>
    <cellStyle name="Accent3 - 20% 7" xfId="1295" xr:uid="{00000000-0005-0000-0000-0000A7040000}"/>
    <cellStyle name="Accent3 - 20% 8" xfId="1296" xr:uid="{00000000-0005-0000-0000-0000A8040000}"/>
    <cellStyle name="Accent3 - 40%" xfId="1297" xr:uid="{00000000-0005-0000-0000-0000A9040000}"/>
    <cellStyle name="Accent3 - 40% 2" xfId="1298" xr:uid="{00000000-0005-0000-0000-0000AA040000}"/>
    <cellStyle name="Accent3 - 40% 2 2" xfId="1299" xr:uid="{00000000-0005-0000-0000-0000AB040000}"/>
    <cellStyle name="Accent3 - 40% 2 3" xfId="1300" xr:uid="{00000000-0005-0000-0000-0000AC040000}"/>
    <cellStyle name="Accent3 - 40% 2 4" xfId="1301" xr:uid="{00000000-0005-0000-0000-0000AD040000}"/>
    <cellStyle name="Accent3 - 40% 2 5" xfId="1302" xr:uid="{00000000-0005-0000-0000-0000AE040000}"/>
    <cellStyle name="Accent3 - 40% 3" xfId="1303" xr:uid="{00000000-0005-0000-0000-0000AF040000}"/>
    <cellStyle name="Accent3 - 40% 3 2" xfId="1304" xr:uid="{00000000-0005-0000-0000-0000B0040000}"/>
    <cellStyle name="Accent3 - 40% 3 3" xfId="1305" xr:uid="{00000000-0005-0000-0000-0000B1040000}"/>
    <cellStyle name="Accent3 - 40% 3 4" xfId="1306" xr:uid="{00000000-0005-0000-0000-0000B2040000}"/>
    <cellStyle name="Accent3 - 40% 3 5" xfId="1307" xr:uid="{00000000-0005-0000-0000-0000B3040000}"/>
    <cellStyle name="Accent3 - 40% 4" xfId="1308" xr:uid="{00000000-0005-0000-0000-0000B4040000}"/>
    <cellStyle name="Accent3 - 40% 5" xfId="1309" xr:uid="{00000000-0005-0000-0000-0000B5040000}"/>
    <cellStyle name="Accent3 - 40% 6" xfId="1310" xr:uid="{00000000-0005-0000-0000-0000B6040000}"/>
    <cellStyle name="Accent3 - 40% 7" xfId="1311" xr:uid="{00000000-0005-0000-0000-0000B7040000}"/>
    <cellStyle name="Accent3 - 40% 8" xfId="1312" xr:uid="{00000000-0005-0000-0000-0000B8040000}"/>
    <cellStyle name="Accent3 - 60%" xfId="1313" xr:uid="{00000000-0005-0000-0000-0000B9040000}"/>
    <cellStyle name="Accent3 - 60% 2" xfId="1314" xr:uid="{00000000-0005-0000-0000-0000BA040000}"/>
    <cellStyle name="Accent3 - 60% 2 2" xfId="1315" xr:uid="{00000000-0005-0000-0000-0000BB040000}"/>
    <cellStyle name="Accent3 - 60% 2 3" xfId="1316" xr:uid="{00000000-0005-0000-0000-0000BC040000}"/>
    <cellStyle name="Accent3 - 60% 2 4" xfId="1317" xr:uid="{00000000-0005-0000-0000-0000BD040000}"/>
    <cellStyle name="Accent3 - 60% 2 5" xfId="1318" xr:uid="{00000000-0005-0000-0000-0000BE040000}"/>
    <cellStyle name="Accent3 - 60% 3" xfId="1319" xr:uid="{00000000-0005-0000-0000-0000BF040000}"/>
    <cellStyle name="Accent3 - 60% 4" xfId="1320" xr:uid="{00000000-0005-0000-0000-0000C0040000}"/>
    <cellStyle name="Accent3 - 60% 5" xfId="1321" xr:uid="{00000000-0005-0000-0000-0000C1040000}"/>
    <cellStyle name="Accent3 - 60% 6" xfId="1322" xr:uid="{00000000-0005-0000-0000-0000C2040000}"/>
    <cellStyle name="Accent3 - 60% 7" xfId="1323" xr:uid="{00000000-0005-0000-0000-0000C3040000}"/>
    <cellStyle name="Accent3 10" xfId="1324" xr:uid="{00000000-0005-0000-0000-0000C4040000}"/>
    <cellStyle name="Accent3 11" xfId="1325" xr:uid="{00000000-0005-0000-0000-0000C5040000}"/>
    <cellStyle name="Accent3 12" xfId="1326" xr:uid="{00000000-0005-0000-0000-0000C6040000}"/>
    <cellStyle name="Accent3 13" xfId="1327" xr:uid="{00000000-0005-0000-0000-0000C7040000}"/>
    <cellStyle name="Accent3 14" xfId="1328" xr:uid="{00000000-0005-0000-0000-0000C8040000}"/>
    <cellStyle name="Accent3 15" xfId="1329" xr:uid="{00000000-0005-0000-0000-0000C9040000}"/>
    <cellStyle name="Accent3 2" xfId="1330" xr:uid="{00000000-0005-0000-0000-0000CA040000}"/>
    <cellStyle name="Accent3 2 2" xfId="1331" xr:uid="{00000000-0005-0000-0000-0000CB040000}"/>
    <cellStyle name="Accent3 2 3" xfId="1332" xr:uid="{00000000-0005-0000-0000-0000CC040000}"/>
    <cellStyle name="Accent3 3" xfId="1333" xr:uid="{00000000-0005-0000-0000-0000CD040000}"/>
    <cellStyle name="Accent3 3 2" xfId="1334" xr:uid="{00000000-0005-0000-0000-0000CE040000}"/>
    <cellStyle name="Accent3 3 3" xfId="1335" xr:uid="{00000000-0005-0000-0000-0000CF040000}"/>
    <cellStyle name="Accent3 3 4" xfId="1336" xr:uid="{00000000-0005-0000-0000-0000D0040000}"/>
    <cellStyle name="Accent3 4" xfId="1337" xr:uid="{00000000-0005-0000-0000-0000D1040000}"/>
    <cellStyle name="Accent3 5" xfId="1338" xr:uid="{00000000-0005-0000-0000-0000D2040000}"/>
    <cellStyle name="Accent3 6" xfId="1339" xr:uid="{00000000-0005-0000-0000-0000D3040000}"/>
    <cellStyle name="Accent3 7" xfId="1340" xr:uid="{00000000-0005-0000-0000-0000D4040000}"/>
    <cellStyle name="Accent3 8" xfId="1341" xr:uid="{00000000-0005-0000-0000-0000D5040000}"/>
    <cellStyle name="Accent3 9" xfId="1342" xr:uid="{00000000-0005-0000-0000-0000D6040000}"/>
    <cellStyle name="Accent4" xfId="22" xr:uid="{00000000-0005-0000-0000-0000D7040000}"/>
    <cellStyle name="Accent4 - 20%" xfId="1343" xr:uid="{00000000-0005-0000-0000-0000D8040000}"/>
    <cellStyle name="Accent4 - 20% 2" xfId="1344" xr:uid="{00000000-0005-0000-0000-0000D9040000}"/>
    <cellStyle name="Accent4 - 20% 2 2" xfId="1345" xr:uid="{00000000-0005-0000-0000-0000DA040000}"/>
    <cellStyle name="Accent4 - 20% 2 3" xfId="1346" xr:uid="{00000000-0005-0000-0000-0000DB040000}"/>
    <cellStyle name="Accent4 - 20% 2 4" xfId="1347" xr:uid="{00000000-0005-0000-0000-0000DC040000}"/>
    <cellStyle name="Accent4 - 20% 2 5" xfId="1348" xr:uid="{00000000-0005-0000-0000-0000DD040000}"/>
    <cellStyle name="Accent4 - 20% 3" xfId="1349" xr:uid="{00000000-0005-0000-0000-0000DE040000}"/>
    <cellStyle name="Accent4 - 20% 3 2" xfId="1350" xr:uid="{00000000-0005-0000-0000-0000DF040000}"/>
    <cellStyle name="Accent4 - 20% 3 3" xfId="1351" xr:uid="{00000000-0005-0000-0000-0000E0040000}"/>
    <cellStyle name="Accent4 - 20% 3 4" xfId="1352" xr:uid="{00000000-0005-0000-0000-0000E1040000}"/>
    <cellStyle name="Accent4 - 20% 3 5" xfId="1353" xr:uid="{00000000-0005-0000-0000-0000E2040000}"/>
    <cellStyle name="Accent4 - 20% 4" xfId="1354" xr:uid="{00000000-0005-0000-0000-0000E3040000}"/>
    <cellStyle name="Accent4 - 20% 5" xfId="1355" xr:uid="{00000000-0005-0000-0000-0000E4040000}"/>
    <cellStyle name="Accent4 - 20% 6" xfId="1356" xr:uid="{00000000-0005-0000-0000-0000E5040000}"/>
    <cellStyle name="Accent4 - 20% 7" xfId="1357" xr:uid="{00000000-0005-0000-0000-0000E6040000}"/>
    <cellStyle name="Accent4 - 20% 8" xfId="1358" xr:uid="{00000000-0005-0000-0000-0000E7040000}"/>
    <cellStyle name="Accent4 - 40%" xfId="1359" xr:uid="{00000000-0005-0000-0000-0000E8040000}"/>
    <cellStyle name="Accent4 - 40% 2" xfId="1360" xr:uid="{00000000-0005-0000-0000-0000E9040000}"/>
    <cellStyle name="Accent4 - 40% 2 2" xfId="1361" xr:uid="{00000000-0005-0000-0000-0000EA040000}"/>
    <cellStyle name="Accent4 - 40% 2 3" xfId="1362" xr:uid="{00000000-0005-0000-0000-0000EB040000}"/>
    <cellStyle name="Accent4 - 40% 2 4" xfId="1363" xr:uid="{00000000-0005-0000-0000-0000EC040000}"/>
    <cellStyle name="Accent4 - 40% 2 5" xfId="1364" xr:uid="{00000000-0005-0000-0000-0000ED040000}"/>
    <cellStyle name="Accent4 - 40% 3" xfId="1365" xr:uid="{00000000-0005-0000-0000-0000EE040000}"/>
    <cellStyle name="Accent4 - 40% 3 2" xfId="1366" xr:uid="{00000000-0005-0000-0000-0000EF040000}"/>
    <cellStyle name="Accent4 - 40% 3 3" xfId="1367" xr:uid="{00000000-0005-0000-0000-0000F0040000}"/>
    <cellStyle name="Accent4 - 40% 3 4" xfId="1368" xr:uid="{00000000-0005-0000-0000-0000F1040000}"/>
    <cellStyle name="Accent4 - 40% 3 5" xfId="1369" xr:uid="{00000000-0005-0000-0000-0000F2040000}"/>
    <cellStyle name="Accent4 - 40% 4" xfId="1370" xr:uid="{00000000-0005-0000-0000-0000F3040000}"/>
    <cellStyle name="Accent4 - 40% 5" xfId="1371" xr:uid="{00000000-0005-0000-0000-0000F4040000}"/>
    <cellStyle name="Accent4 - 40% 6" xfId="1372" xr:uid="{00000000-0005-0000-0000-0000F5040000}"/>
    <cellStyle name="Accent4 - 40% 7" xfId="1373" xr:uid="{00000000-0005-0000-0000-0000F6040000}"/>
    <cellStyle name="Accent4 - 40% 8" xfId="1374" xr:uid="{00000000-0005-0000-0000-0000F7040000}"/>
    <cellStyle name="Accent4 - 60%" xfId="1375" xr:uid="{00000000-0005-0000-0000-0000F8040000}"/>
    <cellStyle name="Accent4 - 60% 2" xfId="1376" xr:uid="{00000000-0005-0000-0000-0000F9040000}"/>
    <cellStyle name="Accent4 - 60% 2 2" xfId="1377" xr:uid="{00000000-0005-0000-0000-0000FA040000}"/>
    <cellStyle name="Accent4 - 60% 2 3" xfId="1378" xr:uid="{00000000-0005-0000-0000-0000FB040000}"/>
    <cellStyle name="Accent4 - 60% 2 4" xfId="1379" xr:uid="{00000000-0005-0000-0000-0000FC040000}"/>
    <cellStyle name="Accent4 - 60% 2 5" xfId="1380" xr:uid="{00000000-0005-0000-0000-0000FD040000}"/>
    <cellStyle name="Accent4 - 60% 3" xfId="1381" xr:uid="{00000000-0005-0000-0000-0000FE040000}"/>
    <cellStyle name="Accent4 - 60% 4" xfId="1382" xr:uid="{00000000-0005-0000-0000-0000FF040000}"/>
    <cellStyle name="Accent4 - 60% 5" xfId="1383" xr:uid="{00000000-0005-0000-0000-000000050000}"/>
    <cellStyle name="Accent4 - 60% 6" xfId="1384" xr:uid="{00000000-0005-0000-0000-000001050000}"/>
    <cellStyle name="Accent4 - 60% 7" xfId="1385" xr:uid="{00000000-0005-0000-0000-000002050000}"/>
    <cellStyle name="Accent4 10" xfId="1386" xr:uid="{00000000-0005-0000-0000-000003050000}"/>
    <cellStyle name="Accent4 11" xfId="1387" xr:uid="{00000000-0005-0000-0000-000004050000}"/>
    <cellStyle name="Accent4 12" xfId="1388" xr:uid="{00000000-0005-0000-0000-000005050000}"/>
    <cellStyle name="Accent4 13" xfId="1389" xr:uid="{00000000-0005-0000-0000-000006050000}"/>
    <cellStyle name="Accent4 14" xfId="1390" xr:uid="{00000000-0005-0000-0000-000007050000}"/>
    <cellStyle name="Accent4 15" xfId="1391" xr:uid="{00000000-0005-0000-0000-000008050000}"/>
    <cellStyle name="Accent4 2" xfId="1392" xr:uid="{00000000-0005-0000-0000-000009050000}"/>
    <cellStyle name="Accent4 2 2" xfId="1393" xr:uid="{00000000-0005-0000-0000-00000A050000}"/>
    <cellStyle name="Accent4 2 3" xfId="1394" xr:uid="{00000000-0005-0000-0000-00000B050000}"/>
    <cellStyle name="Accent4 3" xfId="1395" xr:uid="{00000000-0005-0000-0000-00000C050000}"/>
    <cellStyle name="Accent4 3 2" xfId="1396" xr:uid="{00000000-0005-0000-0000-00000D050000}"/>
    <cellStyle name="Accent4 3 3" xfId="1397" xr:uid="{00000000-0005-0000-0000-00000E050000}"/>
    <cellStyle name="Accent4 3 4" xfId="1398" xr:uid="{00000000-0005-0000-0000-00000F050000}"/>
    <cellStyle name="Accent4 4" xfId="1399" xr:uid="{00000000-0005-0000-0000-000010050000}"/>
    <cellStyle name="Accent4 5" xfId="1400" xr:uid="{00000000-0005-0000-0000-000011050000}"/>
    <cellStyle name="Accent4 6" xfId="1401" xr:uid="{00000000-0005-0000-0000-000012050000}"/>
    <cellStyle name="Accent4 7" xfId="1402" xr:uid="{00000000-0005-0000-0000-000013050000}"/>
    <cellStyle name="Accent4 8" xfId="1403" xr:uid="{00000000-0005-0000-0000-000014050000}"/>
    <cellStyle name="Accent4 9" xfId="1404" xr:uid="{00000000-0005-0000-0000-000015050000}"/>
    <cellStyle name="Accent5" xfId="23" xr:uid="{00000000-0005-0000-0000-000016050000}"/>
    <cellStyle name="Accent5 - 20%" xfId="1405" xr:uid="{00000000-0005-0000-0000-000017050000}"/>
    <cellStyle name="Accent5 - 20% 2" xfId="1406" xr:uid="{00000000-0005-0000-0000-000018050000}"/>
    <cellStyle name="Accent5 - 20% 2 2" xfId="1407" xr:uid="{00000000-0005-0000-0000-000019050000}"/>
    <cellStyle name="Accent5 - 20% 2 3" xfId="1408" xr:uid="{00000000-0005-0000-0000-00001A050000}"/>
    <cellStyle name="Accent5 - 20% 2 4" xfId="1409" xr:uid="{00000000-0005-0000-0000-00001B050000}"/>
    <cellStyle name="Accent5 - 20% 2 5" xfId="1410" xr:uid="{00000000-0005-0000-0000-00001C050000}"/>
    <cellStyle name="Accent5 - 20% 3" xfId="1411" xr:uid="{00000000-0005-0000-0000-00001D050000}"/>
    <cellStyle name="Accent5 - 20% 3 2" xfId="1412" xr:uid="{00000000-0005-0000-0000-00001E050000}"/>
    <cellStyle name="Accent5 - 20% 3 3" xfId="1413" xr:uid="{00000000-0005-0000-0000-00001F050000}"/>
    <cellStyle name="Accent5 - 20% 3 4" xfId="1414" xr:uid="{00000000-0005-0000-0000-000020050000}"/>
    <cellStyle name="Accent5 - 20% 3 5" xfId="1415" xr:uid="{00000000-0005-0000-0000-000021050000}"/>
    <cellStyle name="Accent5 - 20% 4" xfId="1416" xr:uid="{00000000-0005-0000-0000-000022050000}"/>
    <cellStyle name="Accent5 - 20% 5" xfId="1417" xr:uid="{00000000-0005-0000-0000-000023050000}"/>
    <cellStyle name="Accent5 - 20% 6" xfId="1418" xr:uid="{00000000-0005-0000-0000-000024050000}"/>
    <cellStyle name="Accent5 - 20% 7" xfId="1419" xr:uid="{00000000-0005-0000-0000-000025050000}"/>
    <cellStyle name="Accent5 - 20% 8" xfId="1420" xr:uid="{00000000-0005-0000-0000-000026050000}"/>
    <cellStyle name="Accent5 - 40%" xfId="1421" xr:uid="{00000000-0005-0000-0000-000027050000}"/>
    <cellStyle name="Accent5 - 40% 2" xfId="1422" xr:uid="{00000000-0005-0000-0000-000028050000}"/>
    <cellStyle name="Accent5 - 40% 2 2" xfId="1423" xr:uid="{00000000-0005-0000-0000-000029050000}"/>
    <cellStyle name="Accent5 - 40% 2 3" xfId="1424" xr:uid="{00000000-0005-0000-0000-00002A050000}"/>
    <cellStyle name="Accent5 - 40% 2 4" xfId="1425" xr:uid="{00000000-0005-0000-0000-00002B050000}"/>
    <cellStyle name="Accent5 - 40% 2 5" xfId="1426" xr:uid="{00000000-0005-0000-0000-00002C050000}"/>
    <cellStyle name="Accent5 - 40% 3" xfId="1427" xr:uid="{00000000-0005-0000-0000-00002D050000}"/>
    <cellStyle name="Accent5 - 40% 3 2" xfId="1428" xr:uid="{00000000-0005-0000-0000-00002E050000}"/>
    <cellStyle name="Accent5 - 40% 3 3" xfId="1429" xr:uid="{00000000-0005-0000-0000-00002F050000}"/>
    <cellStyle name="Accent5 - 40% 3 4" xfId="1430" xr:uid="{00000000-0005-0000-0000-000030050000}"/>
    <cellStyle name="Accent5 - 40% 3 5" xfId="1431" xr:uid="{00000000-0005-0000-0000-000031050000}"/>
    <cellStyle name="Accent5 - 40% 4" xfId="1432" xr:uid="{00000000-0005-0000-0000-000032050000}"/>
    <cellStyle name="Accent5 - 40% 5" xfId="1433" xr:uid="{00000000-0005-0000-0000-000033050000}"/>
    <cellStyle name="Accent5 - 40% 6" xfId="1434" xr:uid="{00000000-0005-0000-0000-000034050000}"/>
    <cellStyle name="Accent5 - 40% 7" xfId="1435" xr:uid="{00000000-0005-0000-0000-000035050000}"/>
    <cellStyle name="Accent5 - 40% 8" xfId="1436" xr:uid="{00000000-0005-0000-0000-000036050000}"/>
    <cellStyle name="Accent5 - 60%" xfId="1437" xr:uid="{00000000-0005-0000-0000-000037050000}"/>
    <cellStyle name="Accent5 - 60% 2" xfId="1438" xr:uid="{00000000-0005-0000-0000-000038050000}"/>
    <cellStyle name="Accent5 - 60% 2 2" xfId="1439" xr:uid="{00000000-0005-0000-0000-000039050000}"/>
    <cellStyle name="Accent5 - 60% 2 3" xfId="1440" xr:uid="{00000000-0005-0000-0000-00003A050000}"/>
    <cellStyle name="Accent5 - 60% 2 4" xfId="1441" xr:uid="{00000000-0005-0000-0000-00003B050000}"/>
    <cellStyle name="Accent5 - 60% 2 5" xfId="1442" xr:uid="{00000000-0005-0000-0000-00003C050000}"/>
    <cellStyle name="Accent5 - 60% 3" xfId="1443" xr:uid="{00000000-0005-0000-0000-00003D050000}"/>
    <cellStyle name="Accent5 - 60% 4" xfId="1444" xr:uid="{00000000-0005-0000-0000-00003E050000}"/>
    <cellStyle name="Accent5 - 60% 5" xfId="1445" xr:uid="{00000000-0005-0000-0000-00003F050000}"/>
    <cellStyle name="Accent5 - 60% 6" xfId="1446" xr:uid="{00000000-0005-0000-0000-000040050000}"/>
    <cellStyle name="Accent5 - 60% 7" xfId="1447" xr:uid="{00000000-0005-0000-0000-000041050000}"/>
    <cellStyle name="Accent5 10" xfId="1448" xr:uid="{00000000-0005-0000-0000-000042050000}"/>
    <cellStyle name="Accent5 11" xfId="1449" xr:uid="{00000000-0005-0000-0000-000043050000}"/>
    <cellStyle name="Accent5 12" xfId="1450" xr:uid="{00000000-0005-0000-0000-000044050000}"/>
    <cellStyle name="Accent5 13" xfId="1451" xr:uid="{00000000-0005-0000-0000-000045050000}"/>
    <cellStyle name="Accent5 14" xfId="1452" xr:uid="{00000000-0005-0000-0000-000046050000}"/>
    <cellStyle name="Accent5 15" xfId="1453" xr:uid="{00000000-0005-0000-0000-000047050000}"/>
    <cellStyle name="Accent5 2" xfId="1454" xr:uid="{00000000-0005-0000-0000-000048050000}"/>
    <cellStyle name="Accent5 2 2" xfId="1455" xr:uid="{00000000-0005-0000-0000-000049050000}"/>
    <cellStyle name="Accent5 2 3" xfId="1456" xr:uid="{00000000-0005-0000-0000-00004A050000}"/>
    <cellStyle name="Accent5 3" xfId="1457" xr:uid="{00000000-0005-0000-0000-00004B050000}"/>
    <cellStyle name="Accent5 3 2" xfId="1458" xr:uid="{00000000-0005-0000-0000-00004C050000}"/>
    <cellStyle name="Accent5 3 3" xfId="1459" xr:uid="{00000000-0005-0000-0000-00004D050000}"/>
    <cellStyle name="Accent5 3 4" xfId="1460" xr:uid="{00000000-0005-0000-0000-00004E050000}"/>
    <cellStyle name="Accent5 4" xfId="1461" xr:uid="{00000000-0005-0000-0000-00004F050000}"/>
    <cellStyle name="Accent5 5" xfId="1462" xr:uid="{00000000-0005-0000-0000-000050050000}"/>
    <cellStyle name="Accent5 6" xfId="1463" xr:uid="{00000000-0005-0000-0000-000051050000}"/>
    <cellStyle name="Accent5 7" xfId="1464" xr:uid="{00000000-0005-0000-0000-000052050000}"/>
    <cellStyle name="Accent5 8" xfId="1465" xr:uid="{00000000-0005-0000-0000-000053050000}"/>
    <cellStyle name="Accent5 9" xfId="1466" xr:uid="{00000000-0005-0000-0000-000054050000}"/>
    <cellStyle name="Accent6" xfId="24" xr:uid="{00000000-0005-0000-0000-000055050000}"/>
    <cellStyle name="Accent6 - 20%" xfId="1467" xr:uid="{00000000-0005-0000-0000-000056050000}"/>
    <cellStyle name="Accent6 - 20% 2" xfId="1468" xr:uid="{00000000-0005-0000-0000-000057050000}"/>
    <cellStyle name="Accent6 - 20% 2 2" xfId="1469" xr:uid="{00000000-0005-0000-0000-000058050000}"/>
    <cellStyle name="Accent6 - 20% 2 3" xfId="1470" xr:uid="{00000000-0005-0000-0000-000059050000}"/>
    <cellStyle name="Accent6 - 20% 2 4" xfId="1471" xr:uid="{00000000-0005-0000-0000-00005A050000}"/>
    <cellStyle name="Accent6 - 20% 2 5" xfId="1472" xr:uid="{00000000-0005-0000-0000-00005B050000}"/>
    <cellStyle name="Accent6 - 20% 3" xfId="1473" xr:uid="{00000000-0005-0000-0000-00005C050000}"/>
    <cellStyle name="Accent6 - 20% 3 2" xfId="1474" xr:uid="{00000000-0005-0000-0000-00005D050000}"/>
    <cellStyle name="Accent6 - 20% 3 3" xfId="1475" xr:uid="{00000000-0005-0000-0000-00005E050000}"/>
    <cellStyle name="Accent6 - 20% 3 4" xfId="1476" xr:uid="{00000000-0005-0000-0000-00005F050000}"/>
    <cellStyle name="Accent6 - 20% 3 5" xfId="1477" xr:uid="{00000000-0005-0000-0000-000060050000}"/>
    <cellStyle name="Accent6 - 20% 4" xfId="1478" xr:uid="{00000000-0005-0000-0000-000061050000}"/>
    <cellStyle name="Accent6 - 20% 5" xfId="1479" xr:uid="{00000000-0005-0000-0000-000062050000}"/>
    <cellStyle name="Accent6 - 20% 6" xfId="1480" xr:uid="{00000000-0005-0000-0000-000063050000}"/>
    <cellStyle name="Accent6 - 20% 7" xfId="1481" xr:uid="{00000000-0005-0000-0000-000064050000}"/>
    <cellStyle name="Accent6 - 20% 8" xfId="1482" xr:uid="{00000000-0005-0000-0000-000065050000}"/>
    <cellStyle name="Accent6 - 40%" xfId="1483" xr:uid="{00000000-0005-0000-0000-000066050000}"/>
    <cellStyle name="Accent6 - 40% 2" xfId="1484" xr:uid="{00000000-0005-0000-0000-000067050000}"/>
    <cellStyle name="Accent6 - 40% 2 2" xfId="1485" xr:uid="{00000000-0005-0000-0000-000068050000}"/>
    <cellStyle name="Accent6 - 40% 2 3" xfId="1486" xr:uid="{00000000-0005-0000-0000-000069050000}"/>
    <cellStyle name="Accent6 - 40% 2 4" xfId="1487" xr:uid="{00000000-0005-0000-0000-00006A050000}"/>
    <cellStyle name="Accent6 - 40% 2 5" xfId="1488" xr:uid="{00000000-0005-0000-0000-00006B050000}"/>
    <cellStyle name="Accent6 - 40% 3" xfId="1489" xr:uid="{00000000-0005-0000-0000-00006C050000}"/>
    <cellStyle name="Accent6 - 40% 3 2" xfId="1490" xr:uid="{00000000-0005-0000-0000-00006D050000}"/>
    <cellStyle name="Accent6 - 40% 3 3" xfId="1491" xr:uid="{00000000-0005-0000-0000-00006E050000}"/>
    <cellStyle name="Accent6 - 40% 3 4" xfId="1492" xr:uid="{00000000-0005-0000-0000-00006F050000}"/>
    <cellStyle name="Accent6 - 40% 3 5" xfId="1493" xr:uid="{00000000-0005-0000-0000-000070050000}"/>
    <cellStyle name="Accent6 - 40% 4" xfId="1494" xr:uid="{00000000-0005-0000-0000-000071050000}"/>
    <cellStyle name="Accent6 - 40% 5" xfId="1495" xr:uid="{00000000-0005-0000-0000-000072050000}"/>
    <cellStyle name="Accent6 - 40% 6" xfId="1496" xr:uid="{00000000-0005-0000-0000-000073050000}"/>
    <cellStyle name="Accent6 - 40% 7" xfId="1497" xr:uid="{00000000-0005-0000-0000-000074050000}"/>
    <cellStyle name="Accent6 - 40% 8" xfId="1498" xr:uid="{00000000-0005-0000-0000-000075050000}"/>
    <cellStyle name="Accent6 - 60%" xfId="1499" xr:uid="{00000000-0005-0000-0000-000076050000}"/>
    <cellStyle name="Accent6 - 60% 2" xfId="1500" xr:uid="{00000000-0005-0000-0000-000077050000}"/>
    <cellStyle name="Accent6 - 60% 2 2" xfId="1501" xr:uid="{00000000-0005-0000-0000-000078050000}"/>
    <cellStyle name="Accent6 - 60% 2 3" xfId="1502" xr:uid="{00000000-0005-0000-0000-000079050000}"/>
    <cellStyle name="Accent6 - 60% 2 4" xfId="1503" xr:uid="{00000000-0005-0000-0000-00007A050000}"/>
    <cellStyle name="Accent6 - 60% 2 5" xfId="1504" xr:uid="{00000000-0005-0000-0000-00007B050000}"/>
    <cellStyle name="Accent6 - 60% 3" xfId="1505" xr:uid="{00000000-0005-0000-0000-00007C050000}"/>
    <cellStyle name="Accent6 - 60% 4" xfId="1506" xr:uid="{00000000-0005-0000-0000-00007D050000}"/>
    <cellStyle name="Accent6 - 60% 5" xfId="1507" xr:uid="{00000000-0005-0000-0000-00007E050000}"/>
    <cellStyle name="Accent6 - 60% 6" xfId="1508" xr:uid="{00000000-0005-0000-0000-00007F050000}"/>
    <cellStyle name="Accent6 - 60% 7" xfId="1509" xr:uid="{00000000-0005-0000-0000-000080050000}"/>
    <cellStyle name="Accent6 10" xfId="1510" xr:uid="{00000000-0005-0000-0000-000081050000}"/>
    <cellStyle name="Accent6 11" xfId="1511" xr:uid="{00000000-0005-0000-0000-000082050000}"/>
    <cellStyle name="Accent6 12" xfId="1512" xr:uid="{00000000-0005-0000-0000-000083050000}"/>
    <cellStyle name="Accent6 13" xfId="1513" xr:uid="{00000000-0005-0000-0000-000084050000}"/>
    <cellStyle name="Accent6 14" xfId="1514" xr:uid="{00000000-0005-0000-0000-000085050000}"/>
    <cellStyle name="Accent6 15" xfId="1515" xr:uid="{00000000-0005-0000-0000-000086050000}"/>
    <cellStyle name="Accent6 2" xfId="1516" xr:uid="{00000000-0005-0000-0000-000087050000}"/>
    <cellStyle name="Accent6 2 2" xfId="1517" xr:uid="{00000000-0005-0000-0000-000088050000}"/>
    <cellStyle name="Accent6 2 3" xfId="1518" xr:uid="{00000000-0005-0000-0000-000089050000}"/>
    <cellStyle name="Accent6 3" xfId="1519" xr:uid="{00000000-0005-0000-0000-00008A050000}"/>
    <cellStyle name="Accent6 3 2" xfId="1520" xr:uid="{00000000-0005-0000-0000-00008B050000}"/>
    <cellStyle name="Accent6 3 3" xfId="1521" xr:uid="{00000000-0005-0000-0000-00008C050000}"/>
    <cellStyle name="Accent6 3 4" xfId="1522" xr:uid="{00000000-0005-0000-0000-00008D050000}"/>
    <cellStyle name="Accent6 4" xfId="1523" xr:uid="{00000000-0005-0000-0000-00008E050000}"/>
    <cellStyle name="Accent6 5" xfId="1524" xr:uid="{00000000-0005-0000-0000-00008F050000}"/>
    <cellStyle name="Accent6 6" xfId="1525" xr:uid="{00000000-0005-0000-0000-000090050000}"/>
    <cellStyle name="Accent6 7" xfId="1526" xr:uid="{00000000-0005-0000-0000-000091050000}"/>
    <cellStyle name="Accent6 8" xfId="1527" xr:uid="{00000000-0005-0000-0000-000092050000}"/>
    <cellStyle name="Accent6 9" xfId="1528" xr:uid="{00000000-0005-0000-0000-000093050000}"/>
    <cellStyle name="Aeia?nnueea" xfId="1529" xr:uid="{00000000-0005-0000-0000-000094050000}"/>
    <cellStyle name="Aeia?nnueea 2" xfId="1530" xr:uid="{00000000-0005-0000-0000-000095050000}"/>
    <cellStyle name="Ãèïåðññûëêà" xfId="1531" xr:uid="{00000000-0005-0000-0000-000096050000}"/>
    <cellStyle name="Ãèïåðññûëêà 2" xfId="1532" xr:uid="{00000000-0005-0000-0000-000097050000}"/>
    <cellStyle name="Akcent 1" xfId="1533" xr:uid="{00000000-0005-0000-0000-000098050000}"/>
    <cellStyle name="Akcent 1 2" xfId="1534" xr:uid="{00000000-0005-0000-0000-000099050000}"/>
    <cellStyle name="Akcent 2" xfId="1535" xr:uid="{00000000-0005-0000-0000-00009A050000}"/>
    <cellStyle name="Akcent 2 2" xfId="1536" xr:uid="{00000000-0005-0000-0000-00009B050000}"/>
    <cellStyle name="Akcent 3" xfId="1537" xr:uid="{00000000-0005-0000-0000-00009C050000}"/>
    <cellStyle name="Akcent 3 2" xfId="1538" xr:uid="{00000000-0005-0000-0000-00009D050000}"/>
    <cellStyle name="Akcent 4" xfId="1539" xr:uid="{00000000-0005-0000-0000-00009E050000}"/>
    <cellStyle name="Akcent 4 2" xfId="1540" xr:uid="{00000000-0005-0000-0000-00009F050000}"/>
    <cellStyle name="Akcent 5" xfId="1541" xr:uid="{00000000-0005-0000-0000-0000A0050000}"/>
    <cellStyle name="Akcent 5 2" xfId="1542" xr:uid="{00000000-0005-0000-0000-0000A1050000}"/>
    <cellStyle name="Akcent 6" xfId="1543" xr:uid="{00000000-0005-0000-0000-0000A2050000}"/>
    <cellStyle name="Akcent 6 2" xfId="1544" xr:uid="{00000000-0005-0000-0000-0000A3050000}"/>
    <cellStyle name="al_laroux_7_laroux_1_²ðò²Ê´²ÜÎ" xfId="1545" xr:uid="{00000000-0005-0000-0000-0000A4050000}"/>
    <cellStyle name="ANCLAS,REZONES Y SUS PARTES,DE FUNDICION,DE HIERRO O DE ACERO" xfId="1546" xr:uid="{00000000-0005-0000-0000-0000A5050000}"/>
    <cellStyle name="arial" xfId="1547" xr:uid="{00000000-0005-0000-0000-0000A6050000}"/>
    <cellStyle name="Array" xfId="1548" xr:uid="{00000000-0005-0000-0000-0000A7050000}"/>
    <cellStyle name="Array 10" xfId="1549" xr:uid="{00000000-0005-0000-0000-0000A8050000}"/>
    <cellStyle name="Array 11" xfId="1550" xr:uid="{00000000-0005-0000-0000-0000A9050000}"/>
    <cellStyle name="Array 12" xfId="1551" xr:uid="{00000000-0005-0000-0000-0000AA050000}"/>
    <cellStyle name="Array 2" xfId="1552" xr:uid="{00000000-0005-0000-0000-0000AB050000}"/>
    <cellStyle name="Array 2 2" xfId="1553" xr:uid="{00000000-0005-0000-0000-0000AC050000}"/>
    <cellStyle name="Array 2 2 2" xfId="1554" xr:uid="{00000000-0005-0000-0000-0000AD050000}"/>
    <cellStyle name="Array 2 2 2 2" xfId="1555" xr:uid="{00000000-0005-0000-0000-0000AE050000}"/>
    <cellStyle name="Array 2 2 2 2 2" xfId="1556" xr:uid="{00000000-0005-0000-0000-0000AF050000}"/>
    <cellStyle name="Array 2 2 2 3" xfId="1557" xr:uid="{00000000-0005-0000-0000-0000B0050000}"/>
    <cellStyle name="Array 2 2 3" xfId="1558" xr:uid="{00000000-0005-0000-0000-0000B1050000}"/>
    <cellStyle name="Array 2 2 3 2" xfId="1559" xr:uid="{00000000-0005-0000-0000-0000B2050000}"/>
    <cellStyle name="Array 2 2 4" xfId="1560" xr:uid="{00000000-0005-0000-0000-0000B3050000}"/>
    <cellStyle name="Array 2 3" xfId="1561" xr:uid="{00000000-0005-0000-0000-0000B4050000}"/>
    <cellStyle name="Array 2 3 2" xfId="1562" xr:uid="{00000000-0005-0000-0000-0000B5050000}"/>
    <cellStyle name="Array 2 3 2 2" xfId="1563" xr:uid="{00000000-0005-0000-0000-0000B6050000}"/>
    <cellStyle name="Array 2 3 2 3" xfId="1564" xr:uid="{00000000-0005-0000-0000-0000B7050000}"/>
    <cellStyle name="Array 2 3 3" xfId="1565" xr:uid="{00000000-0005-0000-0000-0000B8050000}"/>
    <cellStyle name="Array 2 3 3 2" xfId="1566" xr:uid="{00000000-0005-0000-0000-0000B9050000}"/>
    <cellStyle name="Array 2 3 4" xfId="1567" xr:uid="{00000000-0005-0000-0000-0000BA050000}"/>
    <cellStyle name="Array 2 4" xfId="1568" xr:uid="{00000000-0005-0000-0000-0000BB050000}"/>
    <cellStyle name="Array 2 4 2" xfId="1569" xr:uid="{00000000-0005-0000-0000-0000BC050000}"/>
    <cellStyle name="Array 2 4 2 2" xfId="1570" xr:uid="{00000000-0005-0000-0000-0000BD050000}"/>
    <cellStyle name="Array 2 4 3" xfId="1571" xr:uid="{00000000-0005-0000-0000-0000BE050000}"/>
    <cellStyle name="Array 2 4 3 2" xfId="1572" xr:uid="{00000000-0005-0000-0000-0000BF050000}"/>
    <cellStyle name="Array 2 5" xfId="1573" xr:uid="{00000000-0005-0000-0000-0000C0050000}"/>
    <cellStyle name="Array 2 5 2" xfId="1574" xr:uid="{00000000-0005-0000-0000-0000C1050000}"/>
    <cellStyle name="Array 2 5 2 2" xfId="1575" xr:uid="{00000000-0005-0000-0000-0000C2050000}"/>
    <cellStyle name="Array 2 5 3" xfId="1576" xr:uid="{00000000-0005-0000-0000-0000C3050000}"/>
    <cellStyle name="Array 2 6" xfId="1577" xr:uid="{00000000-0005-0000-0000-0000C4050000}"/>
    <cellStyle name="Array 2 6 2" xfId="1578" xr:uid="{00000000-0005-0000-0000-0000C5050000}"/>
    <cellStyle name="Array 2 6 2 2" xfId="1579" xr:uid="{00000000-0005-0000-0000-0000C6050000}"/>
    <cellStyle name="Array 2 6 3" xfId="1580" xr:uid="{00000000-0005-0000-0000-0000C7050000}"/>
    <cellStyle name="Array 2 7" xfId="1581" xr:uid="{00000000-0005-0000-0000-0000C8050000}"/>
    <cellStyle name="Array 2 7 2" xfId="1582" xr:uid="{00000000-0005-0000-0000-0000C9050000}"/>
    <cellStyle name="Array 2 7 2 2" xfId="1583" xr:uid="{00000000-0005-0000-0000-0000CA050000}"/>
    <cellStyle name="Array 2 7 3" xfId="1584" xr:uid="{00000000-0005-0000-0000-0000CB050000}"/>
    <cellStyle name="Array 2 8" xfId="1585" xr:uid="{00000000-0005-0000-0000-0000CC050000}"/>
    <cellStyle name="Array 2 8 2" xfId="1586" xr:uid="{00000000-0005-0000-0000-0000CD050000}"/>
    <cellStyle name="Array 2 9" xfId="1587" xr:uid="{00000000-0005-0000-0000-0000CE050000}"/>
    <cellStyle name="Array 3" xfId="1588" xr:uid="{00000000-0005-0000-0000-0000CF050000}"/>
    <cellStyle name="Array 3 2" xfId="1589" xr:uid="{00000000-0005-0000-0000-0000D0050000}"/>
    <cellStyle name="Array 3 2 2" xfId="1590" xr:uid="{00000000-0005-0000-0000-0000D1050000}"/>
    <cellStyle name="Array 3 2 2 2" xfId="1591" xr:uid="{00000000-0005-0000-0000-0000D2050000}"/>
    <cellStyle name="Array 3 2 3" xfId="1592" xr:uid="{00000000-0005-0000-0000-0000D3050000}"/>
    <cellStyle name="Array 3 3" xfId="1593" xr:uid="{00000000-0005-0000-0000-0000D4050000}"/>
    <cellStyle name="Array 3 3 2" xfId="1594" xr:uid="{00000000-0005-0000-0000-0000D5050000}"/>
    <cellStyle name="Array 3 4" xfId="1595" xr:uid="{00000000-0005-0000-0000-0000D6050000}"/>
    <cellStyle name="Array 4" xfId="1596" xr:uid="{00000000-0005-0000-0000-0000D7050000}"/>
    <cellStyle name="Array 4 2" xfId="1597" xr:uid="{00000000-0005-0000-0000-0000D8050000}"/>
    <cellStyle name="Array 4 2 2" xfId="1598" xr:uid="{00000000-0005-0000-0000-0000D9050000}"/>
    <cellStyle name="Array 4 2 3" xfId="1599" xr:uid="{00000000-0005-0000-0000-0000DA050000}"/>
    <cellStyle name="Array 4 3" xfId="1600" xr:uid="{00000000-0005-0000-0000-0000DB050000}"/>
    <cellStyle name="Array 4 3 2" xfId="1601" xr:uid="{00000000-0005-0000-0000-0000DC050000}"/>
    <cellStyle name="Array 4 4" xfId="1602" xr:uid="{00000000-0005-0000-0000-0000DD050000}"/>
    <cellStyle name="Array 5" xfId="1603" xr:uid="{00000000-0005-0000-0000-0000DE050000}"/>
    <cellStyle name="Array 5 2" xfId="1604" xr:uid="{00000000-0005-0000-0000-0000DF050000}"/>
    <cellStyle name="Array 5 2 2" xfId="1605" xr:uid="{00000000-0005-0000-0000-0000E0050000}"/>
    <cellStyle name="Array 5 3" xfId="1606" xr:uid="{00000000-0005-0000-0000-0000E1050000}"/>
    <cellStyle name="Array 5 3 2" xfId="1607" xr:uid="{00000000-0005-0000-0000-0000E2050000}"/>
    <cellStyle name="Array 6" xfId="1608" xr:uid="{00000000-0005-0000-0000-0000E3050000}"/>
    <cellStyle name="Array 6 2" xfId="1609" xr:uid="{00000000-0005-0000-0000-0000E4050000}"/>
    <cellStyle name="Array 6 2 2" xfId="1610" xr:uid="{00000000-0005-0000-0000-0000E5050000}"/>
    <cellStyle name="Array 6 3" xfId="1611" xr:uid="{00000000-0005-0000-0000-0000E6050000}"/>
    <cellStyle name="Array 7" xfId="1612" xr:uid="{00000000-0005-0000-0000-0000E7050000}"/>
    <cellStyle name="Array 7 2" xfId="1613" xr:uid="{00000000-0005-0000-0000-0000E8050000}"/>
    <cellStyle name="Array 7 2 2" xfId="1614" xr:uid="{00000000-0005-0000-0000-0000E9050000}"/>
    <cellStyle name="Array 7 3" xfId="1615" xr:uid="{00000000-0005-0000-0000-0000EA050000}"/>
    <cellStyle name="Array 8" xfId="1616" xr:uid="{00000000-0005-0000-0000-0000EB050000}"/>
    <cellStyle name="Array 8 2" xfId="1617" xr:uid="{00000000-0005-0000-0000-0000EC050000}"/>
    <cellStyle name="Array 8 2 2" xfId="1618" xr:uid="{00000000-0005-0000-0000-0000ED050000}"/>
    <cellStyle name="Array 8 3" xfId="1619" xr:uid="{00000000-0005-0000-0000-0000EE050000}"/>
    <cellStyle name="Array 9" xfId="1620" xr:uid="{00000000-0005-0000-0000-0000EF050000}"/>
    <cellStyle name="Array 9 2" xfId="1621" xr:uid="{00000000-0005-0000-0000-0000F0050000}"/>
    <cellStyle name="Array Enter" xfId="1622" xr:uid="{00000000-0005-0000-0000-0000F1050000}"/>
    <cellStyle name="Array Enter 10" xfId="1623" xr:uid="{00000000-0005-0000-0000-0000F2050000}"/>
    <cellStyle name="Array Enter 11" xfId="1624" xr:uid="{00000000-0005-0000-0000-0000F3050000}"/>
    <cellStyle name="Array Enter 12" xfId="1625" xr:uid="{00000000-0005-0000-0000-0000F4050000}"/>
    <cellStyle name="Array Enter 2" xfId="1626" xr:uid="{00000000-0005-0000-0000-0000F5050000}"/>
    <cellStyle name="Array Enter 2 2" xfId="1627" xr:uid="{00000000-0005-0000-0000-0000F6050000}"/>
    <cellStyle name="Array Enter 2 2 2" xfId="1628" xr:uid="{00000000-0005-0000-0000-0000F7050000}"/>
    <cellStyle name="Array Enter 2 2 2 2" xfId="1629" xr:uid="{00000000-0005-0000-0000-0000F8050000}"/>
    <cellStyle name="Array Enter 2 2 2 2 2" xfId="1630" xr:uid="{00000000-0005-0000-0000-0000F9050000}"/>
    <cellStyle name="Array Enter 2 2 2 3" xfId="1631" xr:uid="{00000000-0005-0000-0000-0000FA050000}"/>
    <cellStyle name="Array Enter 2 2 3" xfId="1632" xr:uid="{00000000-0005-0000-0000-0000FB050000}"/>
    <cellStyle name="Array Enter 2 2 3 2" xfId="1633" xr:uid="{00000000-0005-0000-0000-0000FC050000}"/>
    <cellStyle name="Array Enter 2 2 4" xfId="1634" xr:uid="{00000000-0005-0000-0000-0000FD050000}"/>
    <cellStyle name="Array Enter 2 3" xfId="1635" xr:uid="{00000000-0005-0000-0000-0000FE050000}"/>
    <cellStyle name="Array Enter 2 3 2" xfId="1636" xr:uid="{00000000-0005-0000-0000-0000FF050000}"/>
    <cellStyle name="Array Enter 2 3 2 2" xfId="1637" xr:uid="{00000000-0005-0000-0000-000000060000}"/>
    <cellStyle name="Array Enter 2 3 2 3" xfId="1638" xr:uid="{00000000-0005-0000-0000-000001060000}"/>
    <cellStyle name="Array Enter 2 3 3" xfId="1639" xr:uid="{00000000-0005-0000-0000-000002060000}"/>
    <cellStyle name="Array Enter 2 3 3 2" xfId="1640" xr:uid="{00000000-0005-0000-0000-000003060000}"/>
    <cellStyle name="Array Enter 2 3 4" xfId="1641" xr:uid="{00000000-0005-0000-0000-000004060000}"/>
    <cellStyle name="Array Enter 2 4" xfId="1642" xr:uid="{00000000-0005-0000-0000-000005060000}"/>
    <cellStyle name="Array Enter 2 4 2" xfId="1643" xr:uid="{00000000-0005-0000-0000-000006060000}"/>
    <cellStyle name="Array Enter 2 4 2 2" xfId="1644" xr:uid="{00000000-0005-0000-0000-000007060000}"/>
    <cellStyle name="Array Enter 2 4 3" xfId="1645" xr:uid="{00000000-0005-0000-0000-000008060000}"/>
    <cellStyle name="Array Enter 2 4 3 2" xfId="1646" xr:uid="{00000000-0005-0000-0000-000009060000}"/>
    <cellStyle name="Array Enter 2 5" xfId="1647" xr:uid="{00000000-0005-0000-0000-00000A060000}"/>
    <cellStyle name="Array Enter 2 5 2" xfId="1648" xr:uid="{00000000-0005-0000-0000-00000B060000}"/>
    <cellStyle name="Array Enter 2 5 2 2" xfId="1649" xr:uid="{00000000-0005-0000-0000-00000C060000}"/>
    <cellStyle name="Array Enter 2 5 3" xfId="1650" xr:uid="{00000000-0005-0000-0000-00000D060000}"/>
    <cellStyle name="Array Enter 2 6" xfId="1651" xr:uid="{00000000-0005-0000-0000-00000E060000}"/>
    <cellStyle name="Array Enter 2 6 2" xfId="1652" xr:uid="{00000000-0005-0000-0000-00000F060000}"/>
    <cellStyle name="Array Enter 2 6 2 2" xfId="1653" xr:uid="{00000000-0005-0000-0000-000010060000}"/>
    <cellStyle name="Array Enter 2 6 3" xfId="1654" xr:uid="{00000000-0005-0000-0000-000011060000}"/>
    <cellStyle name="Array Enter 2 7" xfId="1655" xr:uid="{00000000-0005-0000-0000-000012060000}"/>
    <cellStyle name="Array Enter 2 7 2" xfId="1656" xr:uid="{00000000-0005-0000-0000-000013060000}"/>
    <cellStyle name="Array Enter 2 7 2 2" xfId="1657" xr:uid="{00000000-0005-0000-0000-000014060000}"/>
    <cellStyle name="Array Enter 2 7 3" xfId="1658" xr:uid="{00000000-0005-0000-0000-000015060000}"/>
    <cellStyle name="Array Enter 2 8" xfId="1659" xr:uid="{00000000-0005-0000-0000-000016060000}"/>
    <cellStyle name="Array Enter 2 8 2" xfId="1660" xr:uid="{00000000-0005-0000-0000-000017060000}"/>
    <cellStyle name="Array Enter 2 9" xfId="1661" xr:uid="{00000000-0005-0000-0000-000018060000}"/>
    <cellStyle name="Array Enter 3" xfId="1662" xr:uid="{00000000-0005-0000-0000-000019060000}"/>
    <cellStyle name="Array Enter 3 2" xfId="1663" xr:uid="{00000000-0005-0000-0000-00001A060000}"/>
    <cellStyle name="Array Enter 3 2 2" xfId="1664" xr:uid="{00000000-0005-0000-0000-00001B060000}"/>
    <cellStyle name="Array Enter 3 2 2 2" xfId="1665" xr:uid="{00000000-0005-0000-0000-00001C060000}"/>
    <cellStyle name="Array Enter 3 2 3" xfId="1666" xr:uid="{00000000-0005-0000-0000-00001D060000}"/>
    <cellStyle name="Array Enter 3 3" xfId="1667" xr:uid="{00000000-0005-0000-0000-00001E060000}"/>
    <cellStyle name="Array Enter 3 3 2" xfId="1668" xr:uid="{00000000-0005-0000-0000-00001F060000}"/>
    <cellStyle name="Array Enter 3 4" xfId="1669" xr:uid="{00000000-0005-0000-0000-000020060000}"/>
    <cellStyle name="Array Enter 4" xfId="1670" xr:uid="{00000000-0005-0000-0000-000021060000}"/>
    <cellStyle name="Array Enter 4 2" xfId="1671" xr:uid="{00000000-0005-0000-0000-000022060000}"/>
    <cellStyle name="Array Enter 4 2 2" xfId="1672" xr:uid="{00000000-0005-0000-0000-000023060000}"/>
    <cellStyle name="Array Enter 4 2 3" xfId="1673" xr:uid="{00000000-0005-0000-0000-000024060000}"/>
    <cellStyle name="Array Enter 4 3" xfId="1674" xr:uid="{00000000-0005-0000-0000-000025060000}"/>
    <cellStyle name="Array Enter 4 3 2" xfId="1675" xr:uid="{00000000-0005-0000-0000-000026060000}"/>
    <cellStyle name="Array Enter 4 4" xfId="1676" xr:uid="{00000000-0005-0000-0000-000027060000}"/>
    <cellStyle name="Array Enter 5" xfId="1677" xr:uid="{00000000-0005-0000-0000-000028060000}"/>
    <cellStyle name="Array Enter 5 2" xfId="1678" xr:uid="{00000000-0005-0000-0000-000029060000}"/>
    <cellStyle name="Array Enter 5 2 2" xfId="1679" xr:uid="{00000000-0005-0000-0000-00002A060000}"/>
    <cellStyle name="Array Enter 5 3" xfId="1680" xr:uid="{00000000-0005-0000-0000-00002B060000}"/>
    <cellStyle name="Array Enter 5 3 2" xfId="1681" xr:uid="{00000000-0005-0000-0000-00002C060000}"/>
    <cellStyle name="Array Enter 6" xfId="1682" xr:uid="{00000000-0005-0000-0000-00002D060000}"/>
    <cellStyle name="Array Enter 6 2" xfId="1683" xr:uid="{00000000-0005-0000-0000-00002E060000}"/>
    <cellStyle name="Array Enter 6 2 2" xfId="1684" xr:uid="{00000000-0005-0000-0000-00002F060000}"/>
    <cellStyle name="Array Enter 6 3" xfId="1685" xr:uid="{00000000-0005-0000-0000-000030060000}"/>
    <cellStyle name="Array Enter 7" xfId="1686" xr:uid="{00000000-0005-0000-0000-000031060000}"/>
    <cellStyle name="Array Enter 7 2" xfId="1687" xr:uid="{00000000-0005-0000-0000-000032060000}"/>
    <cellStyle name="Array Enter 7 2 2" xfId="1688" xr:uid="{00000000-0005-0000-0000-000033060000}"/>
    <cellStyle name="Array Enter 7 3" xfId="1689" xr:uid="{00000000-0005-0000-0000-000034060000}"/>
    <cellStyle name="Array Enter 8" xfId="1690" xr:uid="{00000000-0005-0000-0000-000035060000}"/>
    <cellStyle name="Array Enter 8 2" xfId="1691" xr:uid="{00000000-0005-0000-0000-000036060000}"/>
    <cellStyle name="Array Enter 8 2 2" xfId="1692" xr:uid="{00000000-0005-0000-0000-000037060000}"/>
    <cellStyle name="Array Enter 8 3" xfId="1693" xr:uid="{00000000-0005-0000-0000-000038060000}"/>
    <cellStyle name="Array Enter 9" xfId="1694" xr:uid="{00000000-0005-0000-0000-000039060000}"/>
    <cellStyle name="Array Enter 9 2" xfId="1695" xr:uid="{00000000-0005-0000-0000-00003A060000}"/>
    <cellStyle name="Array_2011-10-03 DSA EL with PSI Oct" xfId="1696" xr:uid="{00000000-0005-0000-0000-00003B060000}"/>
    <cellStyle name="AutoFormat Options" xfId="1697" xr:uid="{00000000-0005-0000-0000-00003C060000}"/>
    <cellStyle name="Bad" xfId="25" xr:uid="{00000000-0005-0000-0000-00003D060000}"/>
    <cellStyle name="Bad 2" xfId="1698" xr:uid="{00000000-0005-0000-0000-00003E060000}"/>
    <cellStyle name="Bad 2 2" xfId="1699" xr:uid="{00000000-0005-0000-0000-00003F060000}"/>
    <cellStyle name="Bad 2 3" xfId="1700" xr:uid="{00000000-0005-0000-0000-000040060000}"/>
    <cellStyle name="Bad 3" xfId="1701" xr:uid="{00000000-0005-0000-0000-000041060000}"/>
    <cellStyle name="Bad 3 2" xfId="1702" xr:uid="{00000000-0005-0000-0000-000042060000}"/>
    <cellStyle name="Bad 3 3" xfId="1703" xr:uid="{00000000-0005-0000-0000-000043060000}"/>
    <cellStyle name="Bad 3 4" xfId="1704" xr:uid="{00000000-0005-0000-0000-000044060000}"/>
    <cellStyle name="Bad 4" xfId="1705" xr:uid="{00000000-0005-0000-0000-000045060000}"/>
    <cellStyle name="Bad 5" xfId="1706" xr:uid="{00000000-0005-0000-0000-000046060000}"/>
    <cellStyle name="Body" xfId="1707" xr:uid="{00000000-0005-0000-0000-000047060000}"/>
    <cellStyle name="Body 2" xfId="1708" xr:uid="{00000000-0005-0000-0000-000048060000}"/>
    <cellStyle name="Bol-Data" xfId="1709" xr:uid="{00000000-0005-0000-0000-000049060000}"/>
    <cellStyle name="bolet" xfId="1710" xr:uid="{00000000-0005-0000-0000-00004A060000}"/>
    <cellStyle name="Ç¥ÁØ_¿ù°£¿ä¾àº¸°í" xfId="1711" xr:uid="{00000000-0005-0000-0000-00004B060000}"/>
    <cellStyle name="Cabe‡alho 1" xfId="1712" xr:uid="{00000000-0005-0000-0000-00004C060000}"/>
    <cellStyle name="Cabe‡alho 2" xfId="1713" xr:uid="{00000000-0005-0000-0000-00004D060000}"/>
    <cellStyle name="Cabecera 1" xfId="1714" xr:uid="{00000000-0005-0000-0000-00004E060000}"/>
    <cellStyle name="Cabecera 1 2" xfId="1715" xr:uid="{00000000-0005-0000-0000-00004F060000}"/>
    <cellStyle name="Cabecera 1 2 2" xfId="1716" xr:uid="{00000000-0005-0000-0000-000050060000}"/>
    <cellStyle name="Cabecera 1 2 3" xfId="1717" xr:uid="{00000000-0005-0000-0000-000051060000}"/>
    <cellStyle name="Cabecera 1 2 4" xfId="1718" xr:uid="{00000000-0005-0000-0000-000052060000}"/>
    <cellStyle name="Cabecera 1 2 5" xfId="1719" xr:uid="{00000000-0005-0000-0000-000053060000}"/>
    <cellStyle name="Cabecera 1 3" xfId="1720" xr:uid="{00000000-0005-0000-0000-000054060000}"/>
    <cellStyle name="Cabecera 1 4" xfId="1721" xr:uid="{00000000-0005-0000-0000-000055060000}"/>
    <cellStyle name="Cabecera 1 5" xfId="1722" xr:uid="{00000000-0005-0000-0000-000056060000}"/>
    <cellStyle name="Cabecera 1 6" xfId="1723" xr:uid="{00000000-0005-0000-0000-000057060000}"/>
    <cellStyle name="Cabecera 1 7" xfId="1724" xr:uid="{00000000-0005-0000-0000-000058060000}"/>
    <cellStyle name="Cabecera 2" xfId="1725" xr:uid="{00000000-0005-0000-0000-000059060000}"/>
    <cellStyle name="Cabecera 2 2" xfId="1726" xr:uid="{00000000-0005-0000-0000-00005A060000}"/>
    <cellStyle name="Cabecera 2 2 2" xfId="1727" xr:uid="{00000000-0005-0000-0000-00005B060000}"/>
    <cellStyle name="Cabecera 2 2 3" xfId="1728" xr:uid="{00000000-0005-0000-0000-00005C060000}"/>
    <cellStyle name="Cabecera 2 2 4" xfId="1729" xr:uid="{00000000-0005-0000-0000-00005D060000}"/>
    <cellStyle name="Cabecera 2 2 5" xfId="1730" xr:uid="{00000000-0005-0000-0000-00005E060000}"/>
    <cellStyle name="Cabecera 2 3" xfId="1731" xr:uid="{00000000-0005-0000-0000-00005F060000}"/>
    <cellStyle name="Cabecera 2 4" xfId="1732" xr:uid="{00000000-0005-0000-0000-000060060000}"/>
    <cellStyle name="Cabecera 2 5" xfId="1733" xr:uid="{00000000-0005-0000-0000-000061060000}"/>
    <cellStyle name="Cabecera 2 6" xfId="1734" xr:uid="{00000000-0005-0000-0000-000062060000}"/>
    <cellStyle name="Cabecera 2 7" xfId="1735" xr:uid="{00000000-0005-0000-0000-000063060000}"/>
    <cellStyle name="Calculation" xfId="26" xr:uid="{00000000-0005-0000-0000-000064060000}"/>
    <cellStyle name="Calculation 10" xfId="1736" xr:uid="{00000000-0005-0000-0000-000065060000}"/>
    <cellStyle name="Calculation 2" xfId="1737" xr:uid="{00000000-0005-0000-0000-000066060000}"/>
    <cellStyle name="Calculation 2 2" xfId="1738" xr:uid="{00000000-0005-0000-0000-000067060000}"/>
    <cellStyle name="Calculation 2 2 2" xfId="1739" xr:uid="{00000000-0005-0000-0000-000068060000}"/>
    <cellStyle name="Calculation 2 2 2 2" xfId="1740" xr:uid="{00000000-0005-0000-0000-000069060000}"/>
    <cellStyle name="Calculation 2 2 2 2 2" xfId="1741" xr:uid="{00000000-0005-0000-0000-00006A060000}"/>
    <cellStyle name="Calculation 2 2 2 3" xfId="1742" xr:uid="{00000000-0005-0000-0000-00006B060000}"/>
    <cellStyle name="Calculation 2 2 2 3 2" xfId="1743" xr:uid="{00000000-0005-0000-0000-00006C060000}"/>
    <cellStyle name="Calculation 2 2 2 4" xfId="1744" xr:uid="{00000000-0005-0000-0000-00006D060000}"/>
    <cellStyle name="Calculation 2 2 3" xfId="1745" xr:uid="{00000000-0005-0000-0000-00006E060000}"/>
    <cellStyle name="Calculation 2 2 3 2" xfId="1746" xr:uid="{00000000-0005-0000-0000-00006F060000}"/>
    <cellStyle name="Calculation 2 2 4" xfId="1747" xr:uid="{00000000-0005-0000-0000-000070060000}"/>
    <cellStyle name="Calculation 2 2 4 2" xfId="1748" xr:uid="{00000000-0005-0000-0000-000071060000}"/>
    <cellStyle name="Calculation 2 2 5" xfId="1749" xr:uid="{00000000-0005-0000-0000-000072060000}"/>
    <cellStyle name="Calculation 2 2 5 2" xfId="1750" xr:uid="{00000000-0005-0000-0000-000073060000}"/>
    <cellStyle name="Calculation 2 2 6" xfId="1751" xr:uid="{00000000-0005-0000-0000-000074060000}"/>
    <cellStyle name="Calculation 2 3" xfId="1752" xr:uid="{00000000-0005-0000-0000-000075060000}"/>
    <cellStyle name="Calculation 2 3 2" xfId="1753" xr:uid="{00000000-0005-0000-0000-000076060000}"/>
    <cellStyle name="Calculation 2 3 2 2" xfId="1754" xr:uid="{00000000-0005-0000-0000-000077060000}"/>
    <cellStyle name="Calculation 2 3 2 2 2" xfId="1755" xr:uid="{00000000-0005-0000-0000-000078060000}"/>
    <cellStyle name="Calculation 2 3 2 3" xfId="1756" xr:uid="{00000000-0005-0000-0000-000079060000}"/>
    <cellStyle name="Calculation 2 3 2 3 2" xfId="1757" xr:uid="{00000000-0005-0000-0000-00007A060000}"/>
    <cellStyle name="Calculation 2 3 2 4" xfId="1758" xr:uid="{00000000-0005-0000-0000-00007B060000}"/>
    <cellStyle name="Calculation 2 3 3" xfId="1759" xr:uid="{00000000-0005-0000-0000-00007C060000}"/>
    <cellStyle name="Calculation 2 3 3 2" xfId="1760" xr:uid="{00000000-0005-0000-0000-00007D060000}"/>
    <cellStyle name="Calculation 2 3 4" xfId="1761" xr:uid="{00000000-0005-0000-0000-00007E060000}"/>
    <cellStyle name="Calculation 2 3 4 2" xfId="1762" xr:uid="{00000000-0005-0000-0000-00007F060000}"/>
    <cellStyle name="Calculation 2 3 5" xfId="1763" xr:uid="{00000000-0005-0000-0000-000080060000}"/>
    <cellStyle name="Calculation 2 3 5 2" xfId="1764" xr:uid="{00000000-0005-0000-0000-000081060000}"/>
    <cellStyle name="Calculation 2 3 6" xfId="1765" xr:uid="{00000000-0005-0000-0000-000082060000}"/>
    <cellStyle name="Calculation 2 4" xfId="1766" xr:uid="{00000000-0005-0000-0000-000083060000}"/>
    <cellStyle name="Calculation 2 4 2" xfId="1767" xr:uid="{00000000-0005-0000-0000-000084060000}"/>
    <cellStyle name="Calculation 2 4 2 2" xfId="1768" xr:uid="{00000000-0005-0000-0000-000085060000}"/>
    <cellStyle name="Calculation 2 4 3" xfId="1769" xr:uid="{00000000-0005-0000-0000-000086060000}"/>
    <cellStyle name="Calculation 2 4 3 2" xfId="1770" xr:uid="{00000000-0005-0000-0000-000087060000}"/>
    <cellStyle name="Calculation 2 4 4" xfId="1771" xr:uid="{00000000-0005-0000-0000-000088060000}"/>
    <cellStyle name="Calculation 2 5" xfId="1772" xr:uid="{00000000-0005-0000-0000-000089060000}"/>
    <cellStyle name="Calculation 2 5 2" xfId="1773" xr:uid="{00000000-0005-0000-0000-00008A060000}"/>
    <cellStyle name="Calculation 2 6" xfId="1774" xr:uid="{00000000-0005-0000-0000-00008B060000}"/>
    <cellStyle name="Calculation 2 6 2" xfId="1775" xr:uid="{00000000-0005-0000-0000-00008C060000}"/>
    <cellStyle name="Calculation 2 7" xfId="1776" xr:uid="{00000000-0005-0000-0000-00008D060000}"/>
    <cellStyle name="Calculation 2 7 2" xfId="1777" xr:uid="{00000000-0005-0000-0000-00008E060000}"/>
    <cellStyle name="Calculation 2 8" xfId="1778" xr:uid="{00000000-0005-0000-0000-00008F060000}"/>
    <cellStyle name="Calculation 2 9" xfId="1779" xr:uid="{00000000-0005-0000-0000-000090060000}"/>
    <cellStyle name="Calculation 3" xfId="1780" xr:uid="{00000000-0005-0000-0000-000091060000}"/>
    <cellStyle name="Calculation 3 10" xfId="1781" xr:uid="{00000000-0005-0000-0000-000092060000}"/>
    <cellStyle name="Calculation 3 2" xfId="1782" xr:uid="{00000000-0005-0000-0000-000093060000}"/>
    <cellStyle name="Calculation 3 2 2" xfId="1783" xr:uid="{00000000-0005-0000-0000-000094060000}"/>
    <cellStyle name="Calculation 3 2 2 2" xfId="1784" xr:uid="{00000000-0005-0000-0000-000095060000}"/>
    <cellStyle name="Calculation 3 2 2 2 2" xfId="1785" xr:uid="{00000000-0005-0000-0000-000096060000}"/>
    <cellStyle name="Calculation 3 2 2 3" xfId="1786" xr:uid="{00000000-0005-0000-0000-000097060000}"/>
    <cellStyle name="Calculation 3 2 2 3 2" xfId="1787" xr:uid="{00000000-0005-0000-0000-000098060000}"/>
    <cellStyle name="Calculation 3 2 2 4" xfId="1788" xr:uid="{00000000-0005-0000-0000-000099060000}"/>
    <cellStyle name="Calculation 3 2 3" xfId="1789" xr:uid="{00000000-0005-0000-0000-00009A060000}"/>
    <cellStyle name="Calculation 3 2 3 2" xfId="1790" xr:uid="{00000000-0005-0000-0000-00009B060000}"/>
    <cellStyle name="Calculation 3 2 4" xfId="1791" xr:uid="{00000000-0005-0000-0000-00009C060000}"/>
    <cellStyle name="Calculation 3 2 4 2" xfId="1792" xr:uid="{00000000-0005-0000-0000-00009D060000}"/>
    <cellStyle name="Calculation 3 2 5" xfId="1793" xr:uid="{00000000-0005-0000-0000-00009E060000}"/>
    <cellStyle name="Calculation 3 2 5 2" xfId="1794" xr:uid="{00000000-0005-0000-0000-00009F060000}"/>
    <cellStyle name="Calculation 3 2 6" xfId="1795" xr:uid="{00000000-0005-0000-0000-0000A0060000}"/>
    <cellStyle name="Calculation 3 3" xfId="1796" xr:uid="{00000000-0005-0000-0000-0000A1060000}"/>
    <cellStyle name="Calculation 3 3 2" xfId="1797" xr:uid="{00000000-0005-0000-0000-0000A2060000}"/>
    <cellStyle name="Calculation 3 3 2 2" xfId="1798" xr:uid="{00000000-0005-0000-0000-0000A3060000}"/>
    <cellStyle name="Calculation 3 3 2 2 2" xfId="1799" xr:uid="{00000000-0005-0000-0000-0000A4060000}"/>
    <cellStyle name="Calculation 3 3 2 3" xfId="1800" xr:uid="{00000000-0005-0000-0000-0000A5060000}"/>
    <cellStyle name="Calculation 3 3 2 3 2" xfId="1801" xr:uid="{00000000-0005-0000-0000-0000A6060000}"/>
    <cellStyle name="Calculation 3 3 2 4" xfId="1802" xr:uid="{00000000-0005-0000-0000-0000A7060000}"/>
    <cellStyle name="Calculation 3 3 3" xfId="1803" xr:uid="{00000000-0005-0000-0000-0000A8060000}"/>
    <cellStyle name="Calculation 3 3 3 2" xfId="1804" xr:uid="{00000000-0005-0000-0000-0000A9060000}"/>
    <cellStyle name="Calculation 3 3 4" xfId="1805" xr:uid="{00000000-0005-0000-0000-0000AA060000}"/>
    <cellStyle name="Calculation 3 3 4 2" xfId="1806" xr:uid="{00000000-0005-0000-0000-0000AB060000}"/>
    <cellStyle name="Calculation 3 3 5" xfId="1807" xr:uid="{00000000-0005-0000-0000-0000AC060000}"/>
    <cellStyle name="Calculation 3 3 5 2" xfId="1808" xr:uid="{00000000-0005-0000-0000-0000AD060000}"/>
    <cellStyle name="Calculation 3 3 6" xfId="1809" xr:uid="{00000000-0005-0000-0000-0000AE060000}"/>
    <cellStyle name="Calculation 3 4" xfId="1810" xr:uid="{00000000-0005-0000-0000-0000AF060000}"/>
    <cellStyle name="Calculation 3 4 2" xfId="1811" xr:uid="{00000000-0005-0000-0000-0000B0060000}"/>
    <cellStyle name="Calculation 3 4 2 2" xfId="1812" xr:uid="{00000000-0005-0000-0000-0000B1060000}"/>
    <cellStyle name="Calculation 3 4 3" xfId="1813" xr:uid="{00000000-0005-0000-0000-0000B2060000}"/>
    <cellStyle name="Calculation 3 4 3 2" xfId="1814" xr:uid="{00000000-0005-0000-0000-0000B3060000}"/>
    <cellStyle name="Calculation 3 4 4" xfId="1815" xr:uid="{00000000-0005-0000-0000-0000B4060000}"/>
    <cellStyle name="Calculation 3 5" xfId="1816" xr:uid="{00000000-0005-0000-0000-0000B5060000}"/>
    <cellStyle name="Calculation 3 5 2" xfId="1817" xr:uid="{00000000-0005-0000-0000-0000B6060000}"/>
    <cellStyle name="Calculation 3 5 2 2" xfId="1818" xr:uid="{00000000-0005-0000-0000-0000B7060000}"/>
    <cellStyle name="Calculation 3 5 3" xfId="1819" xr:uid="{00000000-0005-0000-0000-0000B8060000}"/>
    <cellStyle name="Calculation 3 5 3 2" xfId="1820" xr:uid="{00000000-0005-0000-0000-0000B9060000}"/>
    <cellStyle name="Calculation 3 5 4" xfId="1821" xr:uid="{00000000-0005-0000-0000-0000BA060000}"/>
    <cellStyle name="Calculation 3 6" xfId="1822" xr:uid="{00000000-0005-0000-0000-0000BB060000}"/>
    <cellStyle name="Calculation 3 6 2" xfId="1823" xr:uid="{00000000-0005-0000-0000-0000BC060000}"/>
    <cellStyle name="Calculation 3 6 2 2" xfId="1824" xr:uid="{00000000-0005-0000-0000-0000BD060000}"/>
    <cellStyle name="Calculation 3 6 3" xfId="1825" xr:uid="{00000000-0005-0000-0000-0000BE060000}"/>
    <cellStyle name="Calculation 3 6 3 2" xfId="1826" xr:uid="{00000000-0005-0000-0000-0000BF060000}"/>
    <cellStyle name="Calculation 3 6 4" xfId="1827" xr:uid="{00000000-0005-0000-0000-0000C0060000}"/>
    <cellStyle name="Calculation 3 7" xfId="1828" xr:uid="{00000000-0005-0000-0000-0000C1060000}"/>
    <cellStyle name="Calculation 3 7 2" xfId="1829" xr:uid="{00000000-0005-0000-0000-0000C2060000}"/>
    <cellStyle name="Calculation 3 8" xfId="1830" xr:uid="{00000000-0005-0000-0000-0000C3060000}"/>
    <cellStyle name="Calculation 3 8 2" xfId="1831" xr:uid="{00000000-0005-0000-0000-0000C4060000}"/>
    <cellStyle name="Calculation 3 9" xfId="1832" xr:uid="{00000000-0005-0000-0000-0000C5060000}"/>
    <cellStyle name="Calculation 3 9 2" xfId="1833" xr:uid="{00000000-0005-0000-0000-0000C6060000}"/>
    <cellStyle name="Calculation 4" xfId="1834" xr:uid="{00000000-0005-0000-0000-0000C7060000}"/>
    <cellStyle name="Calculation 4 2" xfId="1835" xr:uid="{00000000-0005-0000-0000-0000C8060000}"/>
    <cellStyle name="Calculation 4 2 2" xfId="1836" xr:uid="{00000000-0005-0000-0000-0000C9060000}"/>
    <cellStyle name="Calculation 4 3" xfId="1837" xr:uid="{00000000-0005-0000-0000-0000CA060000}"/>
    <cellStyle name="Calculation 4 3 2" xfId="1838" xr:uid="{00000000-0005-0000-0000-0000CB060000}"/>
    <cellStyle name="Calculation 4 4" xfId="1839" xr:uid="{00000000-0005-0000-0000-0000CC060000}"/>
    <cellStyle name="Calculation 5" xfId="1840" xr:uid="{00000000-0005-0000-0000-0000CD060000}"/>
    <cellStyle name="Calculation 5 2" xfId="1841" xr:uid="{00000000-0005-0000-0000-0000CE060000}"/>
    <cellStyle name="Calculation 6" xfId="1842" xr:uid="{00000000-0005-0000-0000-0000CF060000}"/>
    <cellStyle name="Calculation 6 2" xfId="1843" xr:uid="{00000000-0005-0000-0000-0000D0060000}"/>
    <cellStyle name="Calculation 7" xfId="1844" xr:uid="{00000000-0005-0000-0000-0000D1060000}"/>
    <cellStyle name="Calculation 7 2" xfId="1845" xr:uid="{00000000-0005-0000-0000-0000D2060000}"/>
    <cellStyle name="Calculation 8" xfId="1846" xr:uid="{00000000-0005-0000-0000-0000D3060000}"/>
    <cellStyle name="Calculation 8 2" xfId="1847" xr:uid="{00000000-0005-0000-0000-0000D4060000}"/>
    <cellStyle name="Calculation 9" xfId="1848" xr:uid="{00000000-0005-0000-0000-0000D5060000}"/>
    <cellStyle name="Celkem" xfId="1849" xr:uid="{00000000-0005-0000-0000-0000D6060000}"/>
    <cellStyle name="Celkem 2" xfId="1850" xr:uid="{00000000-0005-0000-0000-0000D7060000}"/>
    <cellStyle name="Celkem 2 2" xfId="1851" xr:uid="{00000000-0005-0000-0000-0000D8060000}"/>
    <cellStyle name="Celkem 2 3" xfId="1852" xr:uid="{00000000-0005-0000-0000-0000D9060000}"/>
    <cellStyle name="Celkem 2 4" xfId="1853" xr:uid="{00000000-0005-0000-0000-0000DA060000}"/>
    <cellStyle name="Celkem 2 5" xfId="1854" xr:uid="{00000000-0005-0000-0000-0000DB060000}"/>
    <cellStyle name="Celkem 3" xfId="1855" xr:uid="{00000000-0005-0000-0000-0000DC060000}"/>
    <cellStyle name="Celkem 4" xfId="1856" xr:uid="{00000000-0005-0000-0000-0000DD060000}"/>
    <cellStyle name="Celkem 5" xfId="1857" xr:uid="{00000000-0005-0000-0000-0000DE060000}"/>
    <cellStyle name="Celkem 6" xfId="1858" xr:uid="{00000000-0005-0000-0000-0000DF060000}"/>
    <cellStyle name="Celkem 7" xfId="1859" xr:uid="{00000000-0005-0000-0000-0000E0060000}"/>
    <cellStyle name="Check Cell" xfId="27" xr:uid="{00000000-0005-0000-0000-0000E1060000}"/>
    <cellStyle name="Check Cell 2" xfId="1860" xr:uid="{00000000-0005-0000-0000-0000E2060000}"/>
    <cellStyle name="Check Cell 2 2" xfId="1861" xr:uid="{00000000-0005-0000-0000-0000E3060000}"/>
    <cellStyle name="Check Cell 2 3" xfId="1862" xr:uid="{00000000-0005-0000-0000-0000E4060000}"/>
    <cellStyle name="Check Cell 3" xfId="1863" xr:uid="{00000000-0005-0000-0000-0000E5060000}"/>
    <cellStyle name="Check Cell 3 2" xfId="1864" xr:uid="{00000000-0005-0000-0000-0000E6060000}"/>
    <cellStyle name="Check Cell 3 3" xfId="1865" xr:uid="{00000000-0005-0000-0000-0000E7060000}"/>
    <cellStyle name="Check Cell 3 4" xfId="1866" xr:uid="{00000000-0005-0000-0000-0000E8060000}"/>
    <cellStyle name="Check Cell 4" xfId="1867" xr:uid="{00000000-0005-0000-0000-0000E9060000}"/>
    <cellStyle name="CHF" xfId="1868" xr:uid="{00000000-0005-0000-0000-0000EA060000}"/>
    <cellStyle name="CHF 2" xfId="1869" xr:uid="{00000000-0005-0000-0000-0000EB060000}"/>
    <cellStyle name="CHF 2 2" xfId="1870" xr:uid="{00000000-0005-0000-0000-0000EC060000}"/>
    <cellStyle name="CHF 2 3" xfId="1871" xr:uid="{00000000-0005-0000-0000-0000ED060000}"/>
    <cellStyle name="CHF 2 4" xfId="1872" xr:uid="{00000000-0005-0000-0000-0000EE060000}"/>
    <cellStyle name="CHF 2 5" xfId="1873" xr:uid="{00000000-0005-0000-0000-0000EF060000}"/>
    <cellStyle name="CHF 3" xfId="1874" xr:uid="{00000000-0005-0000-0000-0000F0060000}"/>
    <cellStyle name="CHF 4" xfId="1875" xr:uid="{00000000-0005-0000-0000-0000F1060000}"/>
    <cellStyle name="CHF 5" xfId="1876" xr:uid="{00000000-0005-0000-0000-0000F2060000}"/>
    <cellStyle name="CHF 6" xfId="1877" xr:uid="{00000000-0005-0000-0000-0000F3060000}"/>
    <cellStyle name="CHF 7" xfId="1878" xr:uid="{00000000-0005-0000-0000-0000F4060000}"/>
    <cellStyle name="Clive" xfId="1879" xr:uid="{00000000-0005-0000-0000-0000F5060000}"/>
    <cellStyle name="Clive 2" xfId="1880" xr:uid="{00000000-0005-0000-0000-0000F6060000}"/>
    <cellStyle name="Clive 2 2" xfId="1881" xr:uid="{00000000-0005-0000-0000-0000F7060000}"/>
    <cellStyle name="Clive 3" xfId="1882" xr:uid="{00000000-0005-0000-0000-0000F8060000}"/>
    <cellStyle name="Clive_20120313_final_participating_bonds_mar2012_interest_calc" xfId="1883" xr:uid="{00000000-0005-0000-0000-0000F9060000}"/>
    <cellStyle name="clsAltData" xfId="1884" xr:uid="{00000000-0005-0000-0000-0000FA060000}"/>
    <cellStyle name="clsAltData 10" xfId="1885" xr:uid="{00000000-0005-0000-0000-0000FB060000}"/>
    <cellStyle name="clsAltData 10 2" xfId="1886" xr:uid="{00000000-0005-0000-0000-0000FC060000}"/>
    <cellStyle name="clsAltData 11" xfId="1887" xr:uid="{00000000-0005-0000-0000-0000FD060000}"/>
    <cellStyle name="clsAltData 11 2" xfId="1888" xr:uid="{00000000-0005-0000-0000-0000FE060000}"/>
    <cellStyle name="clsAltData 12" xfId="1889" xr:uid="{00000000-0005-0000-0000-0000FF060000}"/>
    <cellStyle name="clsAltData 13" xfId="1890" xr:uid="{00000000-0005-0000-0000-000000070000}"/>
    <cellStyle name="clsAltData 14" xfId="1891" xr:uid="{00000000-0005-0000-0000-000001070000}"/>
    <cellStyle name="clsAltData 15" xfId="1892" xr:uid="{00000000-0005-0000-0000-000002070000}"/>
    <cellStyle name="clsAltData 16" xfId="1893" xr:uid="{00000000-0005-0000-0000-000003070000}"/>
    <cellStyle name="clsAltData 2" xfId="1894" xr:uid="{00000000-0005-0000-0000-000004070000}"/>
    <cellStyle name="clsAltData 2 10" xfId="1895" xr:uid="{00000000-0005-0000-0000-000005070000}"/>
    <cellStyle name="clsAltData 2 10 2" xfId="1896" xr:uid="{00000000-0005-0000-0000-000006070000}"/>
    <cellStyle name="clsAltData 2 11" xfId="1897" xr:uid="{00000000-0005-0000-0000-000007070000}"/>
    <cellStyle name="clsAltData 2 2" xfId="1898" xr:uid="{00000000-0005-0000-0000-000008070000}"/>
    <cellStyle name="clsAltData 2 2 2" xfId="1899" xr:uid="{00000000-0005-0000-0000-000009070000}"/>
    <cellStyle name="clsAltData 2 2 2 2" xfId="1900" xr:uid="{00000000-0005-0000-0000-00000A070000}"/>
    <cellStyle name="clsAltData 2 2 2 2 2" xfId="1901" xr:uid="{00000000-0005-0000-0000-00000B070000}"/>
    <cellStyle name="clsAltData 2 2 2 2 2 2" xfId="1902" xr:uid="{00000000-0005-0000-0000-00000C070000}"/>
    <cellStyle name="clsAltData 2 2 2 2 3" xfId="1903" xr:uid="{00000000-0005-0000-0000-00000D070000}"/>
    <cellStyle name="clsAltData 2 2 2 2 3 2" xfId="1904" xr:uid="{00000000-0005-0000-0000-00000E070000}"/>
    <cellStyle name="clsAltData 2 2 2 2 4" xfId="1905" xr:uid="{00000000-0005-0000-0000-00000F070000}"/>
    <cellStyle name="clsAltData 2 2 2 3" xfId="1906" xr:uid="{00000000-0005-0000-0000-000010070000}"/>
    <cellStyle name="clsAltData 2 2 2 3 2" xfId="1907" xr:uid="{00000000-0005-0000-0000-000011070000}"/>
    <cellStyle name="clsAltData 2 2 2 4" xfId="1908" xr:uid="{00000000-0005-0000-0000-000012070000}"/>
    <cellStyle name="clsAltData 2 2 2 4 2" xfId="1909" xr:uid="{00000000-0005-0000-0000-000013070000}"/>
    <cellStyle name="clsAltData 2 2 2 5" xfId="1910" xr:uid="{00000000-0005-0000-0000-000014070000}"/>
    <cellStyle name="clsAltData 2 2 2 5 2" xfId="1911" xr:uid="{00000000-0005-0000-0000-000015070000}"/>
    <cellStyle name="clsAltData 2 2 2 6" xfId="1912" xr:uid="{00000000-0005-0000-0000-000016070000}"/>
    <cellStyle name="clsAltData 2 2 3" xfId="1913" xr:uid="{00000000-0005-0000-0000-000017070000}"/>
    <cellStyle name="clsAltData 2 2 3 2" xfId="1914" xr:uid="{00000000-0005-0000-0000-000018070000}"/>
    <cellStyle name="clsAltData 2 2 3 2 2" xfId="1915" xr:uid="{00000000-0005-0000-0000-000019070000}"/>
    <cellStyle name="clsAltData 2 2 3 3" xfId="1916" xr:uid="{00000000-0005-0000-0000-00001A070000}"/>
    <cellStyle name="clsAltData 2 2 3 3 2" xfId="1917" xr:uid="{00000000-0005-0000-0000-00001B070000}"/>
    <cellStyle name="clsAltData 2 2 3 4" xfId="1918" xr:uid="{00000000-0005-0000-0000-00001C070000}"/>
    <cellStyle name="clsAltData 2 2 4" xfId="1919" xr:uid="{00000000-0005-0000-0000-00001D070000}"/>
    <cellStyle name="clsAltData 2 2 4 2" xfId="1920" xr:uid="{00000000-0005-0000-0000-00001E070000}"/>
    <cellStyle name="clsAltData 2 2 4 2 2" xfId="1921" xr:uid="{00000000-0005-0000-0000-00001F070000}"/>
    <cellStyle name="clsAltData 2 2 4 3" xfId="1922" xr:uid="{00000000-0005-0000-0000-000020070000}"/>
    <cellStyle name="clsAltData 2 2 4 3 2" xfId="1923" xr:uid="{00000000-0005-0000-0000-000021070000}"/>
    <cellStyle name="clsAltData 2 2 4 4" xfId="1924" xr:uid="{00000000-0005-0000-0000-000022070000}"/>
    <cellStyle name="clsAltData 2 2 5" xfId="1925" xr:uid="{00000000-0005-0000-0000-000023070000}"/>
    <cellStyle name="clsAltData 2 2 5 2" xfId="1926" xr:uid="{00000000-0005-0000-0000-000024070000}"/>
    <cellStyle name="clsAltData 2 2 6" xfId="1927" xr:uid="{00000000-0005-0000-0000-000025070000}"/>
    <cellStyle name="clsAltData 2 2 6 2" xfId="1928" xr:uid="{00000000-0005-0000-0000-000026070000}"/>
    <cellStyle name="clsAltData 2 2 7" xfId="1929" xr:uid="{00000000-0005-0000-0000-000027070000}"/>
    <cellStyle name="clsAltData 2 2 7 2" xfId="1930" xr:uid="{00000000-0005-0000-0000-000028070000}"/>
    <cellStyle name="clsAltData 2 2 8" xfId="1931" xr:uid="{00000000-0005-0000-0000-000029070000}"/>
    <cellStyle name="clsAltData 2 3" xfId="1932" xr:uid="{00000000-0005-0000-0000-00002A070000}"/>
    <cellStyle name="clsAltData 2 3 2" xfId="1933" xr:uid="{00000000-0005-0000-0000-00002B070000}"/>
    <cellStyle name="clsAltData 2 3 2 2" xfId="1934" xr:uid="{00000000-0005-0000-0000-00002C070000}"/>
    <cellStyle name="clsAltData 2 3 2 2 2" xfId="1935" xr:uid="{00000000-0005-0000-0000-00002D070000}"/>
    <cellStyle name="clsAltData 2 3 2 3" xfId="1936" xr:uid="{00000000-0005-0000-0000-00002E070000}"/>
    <cellStyle name="clsAltData 2 3 2 3 2" xfId="1937" xr:uid="{00000000-0005-0000-0000-00002F070000}"/>
    <cellStyle name="clsAltData 2 3 2 4" xfId="1938" xr:uid="{00000000-0005-0000-0000-000030070000}"/>
    <cellStyle name="clsAltData 2 3 3" xfId="1939" xr:uid="{00000000-0005-0000-0000-000031070000}"/>
    <cellStyle name="clsAltData 2 3 3 2" xfId="1940" xr:uid="{00000000-0005-0000-0000-000032070000}"/>
    <cellStyle name="clsAltData 2 3 4" xfId="1941" xr:uid="{00000000-0005-0000-0000-000033070000}"/>
    <cellStyle name="clsAltData 2 3 4 2" xfId="1942" xr:uid="{00000000-0005-0000-0000-000034070000}"/>
    <cellStyle name="clsAltData 2 3 5" xfId="1943" xr:uid="{00000000-0005-0000-0000-000035070000}"/>
    <cellStyle name="clsAltData 2 4" xfId="1944" xr:uid="{00000000-0005-0000-0000-000036070000}"/>
    <cellStyle name="clsAltData 2 4 2" xfId="1945" xr:uid="{00000000-0005-0000-0000-000037070000}"/>
    <cellStyle name="clsAltData 2 4 2 2" xfId="1946" xr:uid="{00000000-0005-0000-0000-000038070000}"/>
    <cellStyle name="clsAltData 2 4 2 2 2" xfId="1947" xr:uid="{00000000-0005-0000-0000-000039070000}"/>
    <cellStyle name="clsAltData 2 4 2 3" xfId="1948" xr:uid="{00000000-0005-0000-0000-00003A070000}"/>
    <cellStyle name="clsAltData 2 4 2 3 2" xfId="1949" xr:uid="{00000000-0005-0000-0000-00003B070000}"/>
    <cellStyle name="clsAltData 2 4 2 4" xfId="1950" xr:uid="{00000000-0005-0000-0000-00003C070000}"/>
    <cellStyle name="clsAltData 2 4 3" xfId="1951" xr:uid="{00000000-0005-0000-0000-00003D070000}"/>
    <cellStyle name="clsAltData 2 4 3 2" xfId="1952" xr:uid="{00000000-0005-0000-0000-00003E070000}"/>
    <cellStyle name="clsAltData 2 4 4" xfId="1953" xr:uid="{00000000-0005-0000-0000-00003F070000}"/>
    <cellStyle name="clsAltData 2 4 4 2" xfId="1954" xr:uid="{00000000-0005-0000-0000-000040070000}"/>
    <cellStyle name="clsAltData 2 4 5" xfId="1955" xr:uid="{00000000-0005-0000-0000-000041070000}"/>
    <cellStyle name="clsAltData 2 5" xfId="1956" xr:uid="{00000000-0005-0000-0000-000042070000}"/>
    <cellStyle name="clsAltData 2 5 2" xfId="1957" xr:uid="{00000000-0005-0000-0000-000043070000}"/>
    <cellStyle name="clsAltData 2 5 2 2" xfId="1958" xr:uid="{00000000-0005-0000-0000-000044070000}"/>
    <cellStyle name="clsAltData 2 5 2 2 2" xfId="1959" xr:uid="{00000000-0005-0000-0000-000045070000}"/>
    <cellStyle name="clsAltData 2 5 2 3" xfId="1960" xr:uid="{00000000-0005-0000-0000-000046070000}"/>
    <cellStyle name="clsAltData 2 5 2 3 2" xfId="1961" xr:uid="{00000000-0005-0000-0000-000047070000}"/>
    <cellStyle name="clsAltData 2 5 2 4" xfId="1962" xr:uid="{00000000-0005-0000-0000-000048070000}"/>
    <cellStyle name="clsAltData 2 5 3" xfId="1963" xr:uid="{00000000-0005-0000-0000-000049070000}"/>
    <cellStyle name="clsAltData 2 5 3 2" xfId="1964" xr:uid="{00000000-0005-0000-0000-00004A070000}"/>
    <cellStyle name="clsAltData 2 5 4" xfId="1965" xr:uid="{00000000-0005-0000-0000-00004B070000}"/>
    <cellStyle name="clsAltData 2 5 4 2" xfId="1966" xr:uid="{00000000-0005-0000-0000-00004C070000}"/>
    <cellStyle name="clsAltData 2 5 5" xfId="1967" xr:uid="{00000000-0005-0000-0000-00004D070000}"/>
    <cellStyle name="clsAltData 2 5 5 2" xfId="1968" xr:uid="{00000000-0005-0000-0000-00004E070000}"/>
    <cellStyle name="clsAltData 2 5 6" xfId="1969" xr:uid="{00000000-0005-0000-0000-00004F070000}"/>
    <cellStyle name="clsAltData 2 6" xfId="1970" xr:uid="{00000000-0005-0000-0000-000050070000}"/>
    <cellStyle name="clsAltData 2 6 2" xfId="1971" xr:uid="{00000000-0005-0000-0000-000051070000}"/>
    <cellStyle name="clsAltData 2 6 2 2" xfId="1972" xr:uid="{00000000-0005-0000-0000-000052070000}"/>
    <cellStyle name="clsAltData 2 6 3" xfId="1973" xr:uid="{00000000-0005-0000-0000-000053070000}"/>
    <cellStyle name="clsAltData 2 6 3 2" xfId="1974" xr:uid="{00000000-0005-0000-0000-000054070000}"/>
    <cellStyle name="clsAltData 2 6 4" xfId="1975" xr:uid="{00000000-0005-0000-0000-000055070000}"/>
    <cellStyle name="clsAltData 2 7" xfId="1976" xr:uid="{00000000-0005-0000-0000-000056070000}"/>
    <cellStyle name="clsAltData 2 7 2" xfId="1977" xr:uid="{00000000-0005-0000-0000-000057070000}"/>
    <cellStyle name="clsAltData 2 7 2 2" xfId="1978" xr:uid="{00000000-0005-0000-0000-000058070000}"/>
    <cellStyle name="clsAltData 2 7 3" xfId="1979" xr:uid="{00000000-0005-0000-0000-000059070000}"/>
    <cellStyle name="clsAltData 2 7 3 2" xfId="1980" xr:uid="{00000000-0005-0000-0000-00005A070000}"/>
    <cellStyle name="clsAltData 2 7 4" xfId="1981" xr:uid="{00000000-0005-0000-0000-00005B070000}"/>
    <cellStyle name="clsAltData 2 8" xfId="1982" xr:uid="{00000000-0005-0000-0000-00005C070000}"/>
    <cellStyle name="clsAltData 2 8 2" xfId="1983" xr:uid="{00000000-0005-0000-0000-00005D070000}"/>
    <cellStyle name="clsAltData 2 9" xfId="1984" xr:uid="{00000000-0005-0000-0000-00005E070000}"/>
    <cellStyle name="clsAltData 2 9 2" xfId="1985" xr:uid="{00000000-0005-0000-0000-00005F070000}"/>
    <cellStyle name="clsAltData 3" xfId="1986" xr:uid="{00000000-0005-0000-0000-000060070000}"/>
    <cellStyle name="clsAltData 3 2" xfId="1987" xr:uid="{00000000-0005-0000-0000-000061070000}"/>
    <cellStyle name="clsAltData 3 2 2" xfId="1988" xr:uid="{00000000-0005-0000-0000-000062070000}"/>
    <cellStyle name="clsAltData 3 2 2 2" xfId="1989" xr:uid="{00000000-0005-0000-0000-000063070000}"/>
    <cellStyle name="clsAltData 3 2 2 2 2" xfId="1990" xr:uid="{00000000-0005-0000-0000-000064070000}"/>
    <cellStyle name="clsAltData 3 2 2 3" xfId="1991" xr:uid="{00000000-0005-0000-0000-000065070000}"/>
    <cellStyle name="clsAltData 3 2 2 3 2" xfId="1992" xr:uid="{00000000-0005-0000-0000-000066070000}"/>
    <cellStyle name="clsAltData 3 2 2 4" xfId="1993" xr:uid="{00000000-0005-0000-0000-000067070000}"/>
    <cellStyle name="clsAltData 3 2 3" xfId="1994" xr:uid="{00000000-0005-0000-0000-000068070000}"/>
    <cellStyle name="clsAltData 3 2 3 2" xfId="1995" xr:uid="{00000000-0005-0000-0000-000069070000}"/>
    <cellStyle name="clsAltData 3 2 4" xfId="1996" xr:uid="{00000000-0005-0000-0000-00006A070000}"/>
    <cellStyle name="clsAltData 3 2 4 2" xfId="1997" xr:uid="{00000000-0005-0000-0000-00006B070000}"/>
    <cellStyle name="clsAltData 3 2 5" xfId="1998" xr:uid="{00000000-0005-0000-0000-00006C070000}"/>
    <cellStyle name="clsAltData 3 2 5 2" xfId="1999" xr:uid="{00000000-0005-0000-0000-00006D070000}"/>
    <cellStyle name="clsAltData 3 2 6" xfId="2000" xr:uid="{00000000-0005-0000-0000-00006E070000}"/>
    <cellStyle name="clsAltData 3 3" xfId="2001" xr:uid="{00000000-0005-0000-0000-00006F070000}"/>
    <cellStyle name="clsAltData 3 3 2" xfId="2002" xr:uid="{00000000-0005-0000-0000-000070070000}"/>
    <cellStyle name="clsAltData 3 3 2 2" xfId="2003" xr:uid="{00000000-0005-0000-0000-000071070000}"/>
    <cellStyle name="clsAltData 3 3 3" xfId="2004" xr:uid="{00000000-0005-0000-0000-000072070000}"/>
    <cellStyle name="clsAltData 3 3 3 2" xfId="2005" xr:uid="{00000000-0005-0000-0000-000073070000}"/>
    <cellStyle name="clsAltData 3 3 4" xfId="2006" xr:uid="{00000000-0005-0000-0000-000074070000}"/>
    <cellStyle name="clsAltData 3 4" xfId="2007" xr:uid="{00000000-0005-0000-0000-000075070000}"/>
    <cellStyle name="clsAltData 3 4 2" xfId="2008" xr:uid="{00000000-0005-0000-0000-000076070000}"/>
    <cellStyle name="clsAltData 3 4 2 2" xfId="2009" xr:uid="{00000000-0005-0000-0000-000077070000}"/>
    <cellStyle name="clsAltData 3 4 3" xfId="2010" xr:uid="{00000000-0005-0000-0000-000078070000}"/>
    <cellStyle name="clsAltData 3 4 3 2" xfId="2011" xr:uid="{00000000-0005-0000-0000-000079070000}"/>
    <cellStyle name="clsAltData 3 4 4" xfId="2012" xr:uid="{00000000-0005-0000-0000-00007A070000}"/>
    <cellStyle name="clsAltData 3 5" xfId="2013" xr:uid="{00000000-0005-0000-0000-00007B070000}"/>
    <cellStyle name="clsAltData 3 5 2" xfId="2014" xr:uid="{00000000-0005-0000-0000-00007C070000}"/>
    <cellStyle name="clsAltData 3 6" xfId="2015" xr:uid="{00000000-0005-0000-0000-00007D070000}"/>
    <cellStyle name="clsAltData 3 6 2" xfId="2016" xr:uid="{00000000-0005-0000-0000-00007E070000}"/>
    <cellStyle name="clsAltData 3 7" xfId="2017" xr:uid="{00000000-0005-0000-0000-00007F070000}"/>
    <cellStyle name="clsAltData 3 7 2" xfId="2018" xr:uid="{00000000-0005-0000-0000-000080070000}"/>
    <cellStyle name="clsAltData 3 8" xfId="2019" xr:uid="{00000000-0005-0000-0000-000081070000}"/>
    <cellStyle name="clsAltData 4" xfId="2020" xr:uid="{00000000-0005-0000-0000-000082070000}"/>
    <cellStyle name="clsAltData 4 2" xfId="2021" xr:uid="{00000000-0005-0000-0000-000083070000}"/>
    <cellStyle name="clsAltData 4 2 2" xfId="2022" xr:uid="{00000000-0005-0000-0000-000084070000}"/>
    <cellStyle name="clsAltData 4 2 2 2" xfId="2023" xr:uid="{00000000-0005-0000-0000-000085070000}"/>
    <cellStyle name="clsAltData 4 2 3" xfId="2024" xr:uid="{00000000-0005-0000-0000-000086070000}"/>
    <cellStyle name="clsAltData 4 2 3 2" xfId="2025" xr:uid="{00000000-0005-0000-0000-000087070000}"/>
    <cellStyle name="clsAltData 4 2 4" xfId="2026" xr:uid="{00000000-0005-0000-0000-000088070000}"/>
    <cellStyle name="clsAltData 4 3" xfId="2027" xr:uid="{00000000-0005-0000-0000-000089070000}"/>
    <cellStyle name="clsAltData 4 3 2" xfId="2028" xr:uid="{00000000-0005-0000-0000-00008A070000}"/>
    <cellStyle name="clsAltData 4 4" xfId="2029" xr:uid="{00000000-0005-0000-0000-00008B070000}"/>
    <cellStyle name="clsAltData 4 4 2" xfId="2030" xr:uid="{00000000-0005-0000-0000-00008C070000}"/>
    <cellStyle name="clsAltData 4 5" xfId="2031" xr:uid="{00000000-0005-0000-0000-00008D070000}"/>
    <cellStyle name="clsAltData 5" xfId="2032" xr:uid="{00000000-0005-0000-0000-00008E070000}"/>
    <cellStyle name="clsAltData 5 2" xfId="2033" xr:uid="{00000000-0005-0000-0000-00008F070000}"/>
    <cellStyle name="clsAltData 5 2 2" xfId="2034" xr:uid="{00000000-0005-0000-0000-000090070000}"/>
    <cellStyle name="clsAltData 5 2 2 2" xfId="2035" xr:uid="{00000000-0005-0000-0000-000091070000}"/>
    <cellStyle name="clsAltData 5 2 3" xfId="2036" xr:uid="{00000000-0005-0000-0000-000092070000}"/>
    <cellStyle name="clsAltData 5 2 3 2" xfId="2037" xr:uid="{00000000-0005-0000-0000-000093070000}"/>
    <cellStyle name="clsAltData 5 2 4" xfId="2038" xr:uid="{00000000-0005-0000-0000-000094070000}"/>
    <cellStyle name="clsAltData 5 3" xfId="2039" xr:uid="{00000000-0005-0000-0000-000095070000}"/>
    <cellStyle name="clsAltData 5 3 2" xfId="2040" xr:uid="{00000000-0005-0000-0000-000096070000}"/>
    <cellStyle name="clsAltData 5 4" xfId="2041" xr:uid="{00000000-0005-0000-0000-000097070000}"/>
    <cellStyle name="clsAltData 5 4 2" xfId="2042" xr:uid="{00000000-0005-0000-0000-000098070000}"/>
    <cellStyle name="clsAltData 5 5" xfId="2043" xr:uid="{00000000-0005-0000-0000-000099070000}"/>
    <cellStyle name="clsAltData 6" xfId="2044" xr:uid="{00000000-0005-0000-0000-00009A070000}"/>
    <cellStyle name="clsAltData 6 2" xfId="2045" xr:uid="{00000000-0005-0000-0000-00009B070000}"/>
    <cellStyle name="clsAltData 6 2 2" xfId="2046" xr:uid="{00000000-0005-0000-0000-00009C070000}"/>
    <cellStyle name="clsAltData 6 2 2 2" xfId="2047" xr:uid="{00000000-0005-0000-0000-00009D070000}"/>
    <cellStyle name="clsAltData 6 2 3" xfId="2048" xr:uid="{00000000-0005-0000-0000-00009E070000}"/>
    <cellStyle name="clsAltData 6 2 3 2" xfId="2049" xr:uid="{00000000-0005-0000-0000-00009F070000}"/>
    <cellStyle name="clsAltData 6 2 4" xfId="2050" xr:uid="{00000000-0005-0000-0000-0000A0070000}"/>
    <cellStyle name="clsAltData 6 3" xfId="2051" xr:uid="{00000000-0005-0000-0000-0000A1070000}"/>
    <cellStyle name="clsAltData 6 3 2" xfId="2052" xr:uid="{00000000-0005-0000-0000-0000A2070000}"/>
    <cellStyle name="clsAltData 6 4" xfId="2053" xr:uid="{00000000-0005-0000-0000-0000A3070000}"/>
    <cellStyle name="clsAltData 6 4 2" xfId="2054" xr:uid="{00000000-0005-0000-0000-0000A4070000}"/>
    <cellStyle name="clsAltData 6 5" xfId="2055" xr:uid="{00000000-0005-0000-0000-0000A5070000}"/>
    <cellStyle name="clsAltData 6 5 2" xfId="2056" xr:uid="{00000000-0005-0000-0000-0000A6070000}"/>
    <cellStyle name="clsAltData 6 6" xfId="2057" xr:uid="{00000000-0005-0000-0000-0000A7070000}"/>
    <cellStyle name="clsAltData 7" xfId="2058" xr:uid="{00000000-0005-0000-0000-0000A8070000}"/>
    <cellStyle name="clsAltData 7 2" xfId="2059" xr:uid="{00000000-0005-0000-0000-0000A9070000}"/>
    <cellStyle name="clsAltData 7 2 2" xfId="2060" xr:uid="{00000000-0005-0000-0000-0000AA070000}"/>
    <cellStyle name="clsAltData 7 3" xfId="2061" xr:uid="{00000000-0005-0000-0000-0000AB070000}"/>
    <cellStyle name="clsAltData 7 3 2" xfId="2062" xr:uid="{00000000-0005-0000-0000-0000AC070000}"/>
    <cellStyle name="clsAltData 7 4" xfId="2063" xr:uid="{00000000-0005-0000-0000-0000AD070000}"/>
    <cellStyle name="clsAltData 8" xfId="2064" xr:uid="{00000000-0005-0000-0000-0000AE070000}"/>
    <cellStyle name="clsAltData 8 2" xfId="2065" xr:uid="{00000000-0005-0000-0000-0000AF070000}"/>
    <cellStyle name="clsAltData 8 2 2" xfId="2066" xr:uid="{00000000-0005-0000-0000-0000B0070000}"/>
    <cellStyle name="clsAltData 8 3" xfId="2067" xr:uid="{00000000-0005-0000-0000-0000B1070000}"/>
    <cellStyle name="clsAltData 8 3 2" xfId="2068" xr:uid="{00000000-0005-0000-0000-0000B2070000}"/>
    <cellStyle name="clsAltData 8 4" xfId="2069" xr:uid="{00000000-0005-0000-0000-0000B3070000}"/>
    <cellStyle name="clsAltData 9" xfId="2070" xr:uid="{00000000-0005-0000-0000-0000B4070000}"/>
    <cellStyle name="clsAltData 9 2" xfId="2071" xr:uid="{00000000-0005-0000-0000-0000B5070000}"/>
    <cellStyle name="clsAltDataPrezn1" xfId="2072" xr:uid="{00000000-0005-0000-0000-0000B6070000}"/>
    <cellStyle name="clsAltDataPrezn1 10" xfId="2073" xr:uid="{00000000-0005-0000-0000-0000B7070000}"/>
    <cellStyle name="clsAltDataPrezn1 11" xfId="2074" xr:uid="{00000000-0005-0000-0000-0000B8070000}"/>
    <cellStyle name="clsAltDataPrezn1 12" xfId="2075" xr:uid="{00000000-0005-0000-0000-0000B9070000}"/>
    <cellStyle name="clsAltDataPrezn1 13" xfId="2076" xr:uid="{00000000-0005-0000-0000-0000BA070000}"/>
    <cellStyle name="clsAltDataPrezn1 2" xfId="2077" xr:uid="{00000000-0005-0000-0000-0000BB070000}"/>
    <cellStyle name="clsAltDataPrezn1 2 2" xfId="2078" xr:uid="{00000000-0005-0000-0000-0000BC070000}"/>
    <cellStyle name="clsAltDataPrezn1 2 2 2" xfId="2079" xr:uid="{00000000-0005-0000-0000-0000BD070000}"/>
    <cellStyle name="clsAltDataPrezn1 2 2 2 2" xfId="2080" xr:uid="{00000000-0005-0000-0000-0000BE070000}"/>
    <cellStyle name="clsAltDataPrezn1 2 2 3" xfId="2081" xr:uid="{00000000-0005-0000-0000-0000BF070000}"/>
    <cellStyle name="clsAltDataPrezn1 2 2 3 2" xfId="2082" xr:uid="{00000000-0005-0000-0000-0000C0070000}"/>
    <cellStyle name="clsAltDataPrezn1 2 2 4" xfId="2083" xr:uid="{00000000-0005-0000-0000-0000C1070000}"/>
    <cellStyle name="clsAltDataPrezn1 2 3" xfId="2084" xr:uid="{00000000-0005-0000-0000-0000C2070000}"/>
    <cellStyle name="clsAltDataPrezn1 2 3 2" xfId="2085" xr:uid="{00000000-0005-0000-0000-0000C3070000}"/>
    <cellStyle name="clsAltDataPrezn1 2 4" xfId="2086" xr:uid="{00000000-0005-0000-0000-0000C4070000}"/>
    <cellStyle name="clsAltDataPrezn1 2 4 2" xfId="2087" xr:uid="{00000000-0005-0000-0000-0000C5070000}"/>
    <cellStyle name="clsAltDataPrezn1 2 5" xfId="2088" xr:uid="{00000000-0005-0000-0000-0000C6070000}"/>
    <cellStyle name="clsAltDataPrezn1 3" xfId="2089" xr:uid="{00000000-0005-0000-0000-0000C7070000}"/>
    <cellStyle name="clsAltDataPrezn1 3 2" xfId="2090" xr:uid="{00000000-0005-0000-0000-0000C8070000}"/>
    <cellStyle name="clsAltDataPrezn1 3 2 2" xfId="2091" xr:uid="{00000000-0005-0000-0000-0000C9070000}"/>
    <cellStyle name="clsAltDataPrezn1 3 2 2 2" xfId="2092" xr:uid="{00000000-0005-0000-0000-0000CA070000}"/>
    <cellStyle name="clsAltDataPrezn1 3 2 3" xfId="2093" xr:uid="{00000000-0005-0000-0000-0000CB070000}"/>
    <cellStyle name="clsAltDataPrezn1 3 2 3 2" xfId="2094" xr:uid="{00000000-0005-0000-0000-0000CC070000}"/>
    <cellStyle name="clsAltDataPrezn1 3 2 4" xfId="2095" xr:uid="{00000000-0005-0000-0000-0000CD070000}"/>
    <cellStyle name="clsAltDataPrezn1 3 3" xfId="2096" xr:uid="{00000000-0005-0000-0000-0000CE070000}"/>
    <cellStyle name="clsAltDataPrezn1 3 3 2" xfId="2097" xr:uid="{00000000-0005-0000-0000-0000CF070000}"/>
    <cellStyle name="clsAltDataPrezn1 3 4" xfId="2098" xr:uid="{00000000-0005-0000-0000-0000D0070000}"/>
    <cellStyle name="clsAltDataPrezn1 3 4 2" xfId="2099" xr:uid="{00000000-0005-0000-0000-0000D1070000}"/>
    <cellStyle name="clsAltDataPrezn1 3 5" xfId="2100" xr:uid="{00000000-0005-0000-0000-0000D2070000}"/>
    <cellStyle name="clsAltDataPrezn1 4" xfId="2101" xr:uid="{00000000-0005-0000-0000-0000D3070000}"/>
    <cellStyle name="clsAltDataPrezn1 4 2" xfId="2102" xr:uid="{00000000-0005-0000-0000-0000D4070000}"/>
    <cellStyle name="clsAltDataPrezn1 4 2 2" xfId="2103" xr:uid="{00000000-0005-0000-0000-0000D5070000}"/>
    <cellStyle name="clsAltDataPrezn1 4 2 2 2" xfId="2104" xr:uid="{00000000-0005-0000-0000-0000D6070000}"/>
    <cellStyle name="clsAltDataPrezn1 4 2 3" xfId="2105" xr:uid="{00000000-0005-0000-0000-0000D7070000}"/>
    <cellStyle name="clsAltDataPrezn1 4 2 3 2" xfId="2106" xr:uid="{00000000-0005-0000-0000-0000D8070000}"/>
    <cellStyle name="clsAltDataPrezn1 4 2 4" xfId="2107" xr:uid="{00000000-0005-0000-0000-0000D9070000}"/>
    <cellStyle name="clsAltDataPrezn1 4 3" xfId="2108" xr:uid="{00000000-0005-0000-0000-0000DA070000}"/>
    <cellStyle name="clsAltDataPrezn1 4 3 2" xfId="2109" xr:uid="{00000000-0005-0000-0000-0000DB070000}"/>
    <cellStyle name="clsAltDataPrezn1 4 4" xfId="2110" xr:uid="{00000000-0005-0000-0000-0000DC070000}"/>
    <cellStyle name="clsAltDataPrezn1 4 4 2" xfId="2111" xr:uid="{00000000-0005-0000-0000-0000DD070000}"/>
    <cellStyle name="clsAltDataPrezn1 4 5" xfId="2112" xr:uid="{00000000-0005-0000-0000-0000DE070000}"/>
    <cellStyle name="clsAltDataPrezn1 4 5 2" xfId="2113" xr:uid="{00000000-0005-0000-0000-0000DF070000}"/>
    <cellStyle name="clsAltDataPrezn1 4 6" xfId="2114" xr:uid="{00000000-0005-0000-0000-0000E0070000}"/>
    <cellStyle name="clsAltDataPrezn1 5" xfId="2115" xr:uid="{00000000-0005-0000-0000-0000E1070000}"/>
    <cellStyle name="clsAltDataPrezn1 5 2" xfId="2116" xr:uid="{00000000-0005-0000-0000-0000E2070000}"/>
    <cellStyle name="clsAltDataPrezn1 5 2 2" xfId="2117" xr:uid="{00000000-0005-0000-0000-0000E3070000}"/>
    <cellStyle name="clsAltDataPrezn1 5 3" xfId="2118" xr:uid="{00000000-0005-0000-0000-0000E4070000}"/>
    <cellStyle name="clsAltDataPrezn1 5 3 2" xfId="2119" xr:uid="{00000000-0005-0000-0000-0000E5070000}"/>
    <cellStyle name="clsAltDataPrezn1 5 4" xfId="2120" xr:uid="{00000000-0005-0000-0000-0000E6070000}"/>
    <cellStyle name="clsAltDataPrezn1 6" xfId="2121" xr:uid="{00000000-0005-0000-0000-0000E7070000}"/>
    <cellStyle name="clsAltDataPrezn1 6 2" xfId="2122" xr:uid="{00000000-0005-0000-0000-0000E8070000}"/>
    <cellStyle name="clsAltDataPrezn1 6 2 2" xfId="2123" xr:uid="{00000000-0005-0000-0000-0000E9070000}"/>
    <cellStyle name="clsAltDataPrezn1 6 3" xfId="2124" xr:uid="{00000000-0005-0000-0000-0000EA070000}"/>
    <cellStyle name="clsAltDataPrezn1 6 3 2" xfId="2125" xr:uid="{00000000-0005-0000-0000-0000EB070000}"/>
    <cellStyle name="clsAltDataPrezn1 6 4" xfId="2126" xr:uid="{00000000-0005-0000-0000-0000EC070000}"/>
    <cellStyle name="clsAltDataPrezn1 7" xfId="2127" xr:uid="{00000000-0005-0000-0000-0000ED070000}"/>
    <cellStyle name="clsAltDataPrezn1 7 2" xfId="2128" xr:uid="{00000000-0005-0000-0000-0000EE070000}"/>
    <cellStyle name="clsAltDataPrezn1 8" xfId="2129" xr:uid="{00000000-0005-0000-0000-0000EF070000}"/>
    <cellStyle name="clsAltDataPrezn1 8 2" xfId="2130" xr:uid="{00000000-0005-0000-0000-0000F0070000}"/>
    <cellStyle name="clsAltDataPrezn1 9" xfId="2131" xr:uid="{00000000-0005-0000-0000-0000F1070000}"/>
    <cellStyle name="clsAltDataPrezn1 9 2" xfId="2132" xr:uid="{00000000-0005-0000-0000-0000F2070000}"/>
    <cellStyle name="clsAltDataPrezn3" xfId="2133" xr:uid="{00000000-0005-0000-0000-0000F3070000}"/>
    <cellStyle name="clsAltDataPrezn3 10" xfId="2134" xr:uid="{00000000-0005-0000-0000-0000F4070000}"/>
    <cellStyle name="clsAltDataPrezn3 11" xfId="2135" xr:uid="{00000000-0005-0000-0000-0000F5070000}"/>
    <cellStyle name="clsAltDataPrezn3 12" xfId="2136" xr:uid="{00000000-0005-0000-0000-0000F6070000}"/>
    <cellStyle name="clsAltDataPrezn3 13" xfId="2137" xr:uid="{00000000-0005-0000-0000-0000F7070000}"/>
    <cellStyle name="clsAltDataPrezn3 2" xfId="2138" xr:uid="{00000000-0005-0000-0000-0000F8070000}"/>
    <cellStyle name="clsAltDataPrezn3 2 2" xfId="2139" xr:uid="{00000000-0005-0000-0000-0000F9070000}"/>
    <cellStyle name="clsAltDataPrezn3 2 2 2" xfId="2140" xr:uid="{00000000-0005-0000-0000-0000FA070000}"/>
    <cellStyle name="clsAltDataPrezn3 2 2 2 2" xfId="2141" xr:uid="{00000000-0005-0000-0000-0000FB070000}"/>
    <cellStyle name="clsAltDataPrezn3 2 2 3" xfId="2142" xr:uid="{00000000-0005-0000-0000-0000FC070000}"/>
    <cellStyle name="clsAltDataPrezn3 2 2 3 2" xfId="2143" xr:uid="{00000000-0005-0000-0000-0000FD070000}"/>
    <cellStyle name="clsAltDataPrezn3 2 2 4" xfId="2144" xr:uid="{00000000-0005-0000-0000-0000FE070000}"/>
    <cellStyle name="clsAltDataPrezn3 2 3" xfId="2145" xr:uid="{00000000-0005-0000-0000-0000FF070000}"/>
    <cellStyle name="clsAltDataPrezn3 2 3 2" xfId="2146" xr:uid="{00000000-0005-0000-0000-000000080000}"/>
    <cellStyle name="clsAltDataPrezn3 2 4" xfId="2147" xr:uid="{00000000-0005-0000-0000-000001080000}"/>
    <cellStyle name="clsAltDataPrezn3 2 4 2" xfId="2148" xr:uid="{00000000-0005-0000-0000-000002080000}"/>
    <cellStyle name="clsAltDataPrezn3 2 5" xfId="2149" xr:uid="{00000000-0005-0000-0000-000003080000}"/>
    <cellStyle name="clsAltDataPrezn3 3" xfId="2150" xr:uid="{00000000-0005-0000-0000-000004080000}"/>
    <cellStyle name="clsAltDataPrezn3 3 2" xfId="2151" xr:uid="{00000000-0005-0000-0000-000005080000}"/>
    <cellStyle name="clsAltDataPrezn3 3 2 2" xfId="2152" xr:uid="{00000000-0005-0000-0000-000006080000}"/>
    <cellStyle name="clsAltDataPrezn3 3 2 2 2" xfId="2153" xr:uid="{00000000-0005-0000-0000-000007080000}"/>
    <cellStyle name="clsAltDataPrezn3 3 2 3" xfId="2154" xr:uid="{00000000-0005-0000-0000-000008080000}"/>
    <cellStyle name="clsAltDataPrezn3 3 2 3 2" xfId="2155" xr:uid="{00000000-0005-0000-0000-000009080000}"/>
    <cellStyle name="clsAltDataPrezn3 3 2 4" xfId="2156" xr:uid="{00000000-0005-0000-0000-00000A080000}"/>
    <cellStyle name="clsAltDataPrezn3 3 3" xfId="2157" xr:uid="{00000000-0005-0000-0000-00000B080000}"/>
    <cellStyle name="clsAltDataPrezn3 3 3 2" xfId="2158" xr:uid="{00000000-0005-0000-0000-00000C080000}"/>
    <cellStyle name="clsAltDataPrezn3 3 4" xfId="2159" xr:uid="{00000000-0005-0000-0000-00000D080000}"/>
    <cellStyle name="clsAltDataPrezn3 3 4 2" xfId="2160" xr:uid="{00000000-0005-0000-0000-00000E080000}"/>
    <cellStyle name="clsAltDataPrezn3 3 5" xfId="2161" xr:uid="{00000000-0005-0000-0000-00000F080000}"/>
    <cellStyle name="clsAltDataPrezn3 4" xfId="2162" xr:uid="{00000000-0005-0000-0000-000010080000}"/>
    <cellStyle name="clsAltDataPrezn3 4 2" xfId="2163" xr:uid="{00000000-0005-0000-0000-000011080000}"/>
    <cellStyle name="clsAltDataPrezn3 4 2 2" xfId="2164" xr:uid="{00000000-0005-0000-0000-000012080000}"/>
    <cellStyle name="clsAltDataPrezn3 4 2 2 2" xfId="2165" xr:uid="{00000000-0005-0000-0000-000013080000}"/>
    <cellStyle name="clsAltDataPrezn3 4 2 3" xfId="2166" xr:uid="{00000000-0005-0000-0000-000014080000}"/>
    <cellStyle name="clsAltDataPrezn3 4 2 3 2" xfId="2167" xr:uid="{00000000-0005-0000-0000-000015080000}"/>
    <cellStyle name="clsAltDataPrezn3 4 2 4" xfId="2168" xr:uid="{00000000-0005-0000-0000-000016080000}"/>
    <cellStyle name="clsAltDataPrezn3 4 3" xfId="2169" xr:uid="{00000000-0005-0000-0000-000017080000}"/>
    <cellStyle name="clsAltDataPrezn3 4 3 2" xfId="2170" xr:uid="{00000000-0005-0000-0000-000018080000}"/>
    <cellStyle name="clsAltDataPrezn3 4 4" xfId="2171" xr:uid="{00000000-0005-0000-0000-000019080000}"/>
    <cellStyle name="clsAltDataPrezn3 4 4 2" xfId="2172" xr:uid="{00000000-0005-0000-0000-00001A080000}"/>
    <cellStyle name="clsAltDataPrezn3 4 5" xfId="2173" xr:uid="{00000000-0005-0000-0000-00001B080000}"/>
    <cellStyle name="clsAltDataPrezn3 4 5 2" xfId="2174" xr:uid="{00000000-0005-0000-0000-00001C080000}"/>
    <cellStyle name="clsAltDataPrezn3 4 6" xfId="2175" xr:uid="{00000000-0005-0000-0000-00001D080000}"/>
    <cellStyle name="clsAltDataPrezn3 5" xfId="2176" xr:uid="{00000000-0005-0000-0000-00001E080000}"/>
    <cellStyle name="clsAltDataPrezn3 5 2" xfId="2177" xr:uid="{00000000-0005-0000-0000-00001F080000}"/>
    <cellStyle name="clsAltDataPrezn3 5 2 2" xfId="2178" xr:uid="{00000000-0005-0000-0000-000020080000}"/>
    <cellStyle name="clsAltDataPrezn3 5 3" xfId="2179" xr:uid="{00000000-0005-0000-0000-000021080000}"/>
    <cellStyle name="clsAltDataPrezn3 5 3 2" xfId="2180" xr:uid="{00000000-0005-0000-0000-000022080000}"/>
    <cellStyle name="clsAltDataPrezn3 5 4" xfId="2181" xr:uid="{00000000-0005-0000-0000-000023080000}"/>
    <cellStyle name="clsAltDataPrezn3 6" xfId="2182" xr:uid="{00000000-0005-0000-0000-000024080000}"/>
    <cellStyle name="clsAltDataPrezn3 6 2" xfId="2183" xr:uid="{00000000-0005-0000-0000-000025080000}"/>
    <cellStyle name="clsAltDataPrezn3 6 2 2" xfId="2184" xr:uid="{00000000-0005-0000-0000-000026080000}"/>
    <cellStyle name="clsAltDataPrezn3 6 3" xfId="2185" xr:uid="{00000000-0005-0000-0000-000027080000}"/>
    <cellStyle name="clsAltDataPrezn3 6 3 2" xfId="2186" xr:uid="{00000000-0005-0000-0000-000028080000}"/>
    <cellStyle name="clsAltDataPrezn3 6 4" xfId="2187" xr:uid="{00000000-0005-0000-0000-000029080000}"/>
    <cellStyle name="clsAltDataPrezn3 7" xfId="2188" xr:uid="{00000000-0005-0000-0000-00002A080000}"/>
    <cellStyle name="clsAltDataPrezn3 7 2" xfId="2189" xr:uid="{00000000-0005-0000-0000-00002B080000}"/>
    <cellStyle name="clsAltDataPrezn3 8" xfId="2190" xr:uid="{00000000-0005-0000-0000-00002C080000}"/>
    <cellStyle name="clsAltDataPrezn3 8 2" xfId="2191" xr:uid="{00000000-0005-0000-0000-00002D080000}"/>
    <cellStyle name="clsAltDataPrezn3 9" xfId="2192" xr:uid="{00000000-0005-0000-0000-00002E080000}"/>
    <cellStyle name="clsAltDataPrezn3 9 2" xfId="2193" xr:uid="{00000000-0005-0000-0000-00002F080000}"/>
    <cellStyle name="clsAltDataPrezn4" xfId="2194" xr:uid="{00000000-0005-0000-0000-000030080000}"/>
    <cellStyle name="clsAltDataPrezn4 10" xfId="2195" xr:uid="{00000000-0005-0000-0000-000031080000}"/>
    <cellStyle name="clsAltDataPrezn4 11" xfId="2196" xr:uid="{00000000-0005-0000-0000-000032080000}"/>
    <cellStyle name="clsAltDataPrezn4 12" xfId="2197" xr:uid="{00000000-0005-0000-0000-000033080000}"/>
    <cellStyle name="clsAltDataPrezn4 13" xfId="2198" xr:uid="{00000000-0005-0000-0000-000034080000}"/>
    <cellStyle name="clsAltDataPrezn4 2" xfId="2199" xr:uid="{00000000-0005-0000-0000-000035080000}"/>
    <cellStyle name="clsAltDataPrezn4 2 2" xfId="2200" xr:uid="{00000000-0005-0000-0000-000036080000}"/>
    <cellStyle name="clsAltDataPrezn4 2 2 2" xfId="2201" xr:uid="{00000000-0005-0000-0000-000037080000}"/>
    <cellStyle name="clsAltDataPrezn4 2 2 2 2" xfId="2202" xr:uid="{00000000-0005-0000-0000-000038080000}"/>
    <cellStyle name="clsAltDataPrezn4 2 2 3" xfId="2203" xr:uid="{00000000-0005-0000-0000-000039080000}"/>
    <cellStyle name="clsAltDataPrezn4 2 2 3 2" xfId="2204" xr:uid="{00000000-0005-0000-0000-00003A080000}"/>
    <cellStyle name="clsAltDataPrezn4 2 2 4" xfId="2205" xr:uid="{00000000-0005-0000-0000-00003B080000}"/>
    <cellStyle name="clsAltDataPrezn4 2 3" xfId="2206" xr:uid="{00000000-0005-0000-0000-00003C080000}"/>
    <cellStyle name="clsAltDataPrezn4 2 3 2" xfId="2207" xr:uid="{00000000-0005-0000-0000-00003D080000}"/>
    <cellStyle name="clsAltDataPrezn4 2 4" xfId="2208" xr:uid="{00000000-0005-0000-0000-00003E080000}"/>
    <cellStyle name="clsAltDataPrezn4 2 4 2" xfId="2209" xr:uid="{00000000-0005-0000-0000-00003F080000}"/>
    <cellStyle name="clsAltDataPrezn4 2 5" xfId="2210" xr:uid="{00000000-0005-0000-0000-000040080000}"/>
    <cellStyle name="clsAltDataPrezn4 3" xfId="2211" xr:uid="{00000000-0005-0000-0000-000041080000}"/>
    <cellStyle name="clsAltDataPrezn4 3 2" xfId="2212" xr:uid="{00000000-0005-0000-0000-000042080000}"/>
    <cellStyle name="clsAltDataPrezn4 3 2 2" xfId="2213" xr:uid="{00000000-0005-0000-0000-000043080000}"/>
    <cellStyle name="clsAltDataPrezn4 3 2 2 2" xfId="2214" xr:uid="{00000000-0005-0000-0000-000044080000}"/>
    <cellStyle name="clsAltDataPrezn4 3 2 3" xfId="2215" xr:uid="{00000000-0005-0000-0000-000045080000}"/>
    <cellStyle name="clsAltDataPrezn4 3 2 3 2" xfId="2216" xr:uid="{00000000-0005-0000-0000-000046080000}"/>
    <cellStyle name="clsAltDataPrezn4 3 2 4" xfId="2217" xr:uid="{00000000-0005-0000-0000-000047080000}"/>
    <cellStyle name="clsAltDataPrezn4 3 3" xfId="2218" xr:uid="{00000000-0005-0000-0000-000048080000}"/>
    <cellStyle name="clsAltDataPrezn4 3 3 2" xfId="2219" xr:uid="{00000000-0005-0000-0000-000049080000}"/>
    <cellStyle name="clsAltDataPrezn4 3 4" xfId="2220" xr:uid="{00000000-0005-0000-0000-00004A080000}"/>
    <cellStyle name="clsAltDataPrezn4 3 4 2" xfId="2221" xr:uid="{00000000-0005-0000-0000-00004B080000}"/>
    <cellStyle name="clsAltDataPrezn4 3 5" xfId="2222" xr:uid="{00000000-0005-0000-0000-00004C080000}"/>
    <cellStyle name="clsAltDataPrezn4 4" xfId="2223" xr:uid="{00000000-0005-0000-0000-00004D080000}"/>
    <cellStyle name="clsAltDataPrezn4 4 2" xfId="2224" xr:uid="{00000000-0005-0000-0000-00004E080000}"/>
    <cellStyle name="clsAltDataPrezn4 4 2 2" xfId="2225" xr:uid="{00000000-0005-0000-0000-00004F080000}"/>
    <cellStyle name="clsAltDataPrezn4 4 2 2 2" xfId="2226" xr:uid="{00000000-0005-0000-0000-000050080000}"/>
    <cellStyle name="clsAltDataPrezn4 4 2 3" xfId="2227" xr:uid="{00000000-0005-0000-0000-000051080000}"/>
    <cellStyle name="clsAltDataPrezn4 4 2 3 2" xfId="2228" xr:uid="{00000000-0005-0000-0000-000052080000}"/>
    <cellStyle name="clsAltDataPrezn4 4 2 4" xfId="2229" xr:uid="{00000000-0005-0000-0000-000053080000}"/>
    <cellStyle name="clsAltDataPrezn4 4 3" xfId="2230" xr:uid="{00000000-0005-0000-0000-000054080000}"/>
    <cellStyle name="clsAltDataPrezn4 4 3 2" xfId="2231" xr:uid="{00000000-0005-0000-0000-000055080000}"/>
    <cellStyle name="clsAltDataPrezn4 4 4" xfId="2232" xr:uid="{00000000-0005-0000-0000-000056080000}"/>
    <cellStyle name="clsAltDataPrezn4 4 4 2" xfId="2233" xr:uid="{00000000-0005-0000-0000-000057080000}"/>
    <cellStyle name="clsAltDataPrezn4 4 5" xfId="2234" xr:uid="{00000000-0005-0000-0000-000058080000}"/>
    <cellStyle name="clsAltDataPrezn4 4 5 2" xfId="2235" xr:uid="{00000000-0005-0000-0000-000059080000}"/>
    <cellStyle name="clsAltDataPrezn4 4 6" xfId="2236" xr:uid="{00000000-0005-0000-0000-00005A080000}"/>
    <cellStyle name="clsAltDataPrezn4 5" xfId="2237" xr:uid="{00000000-0005-0000-0000-00005B080000}"/>
    <cellStyle name="clsAltDataPrezn4 5 2" xfId="2238" xr:uid="{00000000-0005-0000-0000-00005C080000}"/>
    <cellStyle name="clsAltDataPrezn4 5 2 2" xfId="2239" xr:uid="{00000000-0005-0000-0000-00005D080000}"/>
    <cellStyle name="clsAltDataPrezn4 5 3" xfId="2240" xr:uid="{00000000-0005-0000-0000-00005E080000}"/>
    <cellStyle name="clsAltDataPrezn4 5 3 2" xfId="2241" xr:uid="{00000000-0005-0000-0000-00005F080000}"/>
    <cellStyle name="clsAltDataPrezn4 5 4" xfId="2242" xr:uid="{00000000-0005-0000-0000-000060080000}"/>
    <cellStyle name="clsAltDataPrezn4 6" xfId="2243" xr:uid="{00000000-0005-0000-0000-000061080000}"/>
    <cellStyle name="clsAltDataPrezn4 6 2" xfId="2244" xr:uid="{00000000-0005-0000-0000-000062080000}"/>
    <cellStyle name="clsAltDataPrezn4 6 2 2" xfId="2245" xr:uid="{00000000-0005-0000-0000-000063080000}"/>
    <cellStyle name="clsAltDataPrezn4 6 3" xfId="2246" xr:uid="{00000000-0005-0000-0000-000064080000}"/>
    <cellStyle name="clsAltDataPrezn4 6 3 2" xfId="2247" xr:uid="{00000000-0005-0000-0000-000065080000}"/>
    <cellStyle name="clsAltDataPrezn4 6 4" xfId="2248" xr:uid="{00000000-0005-0000-0000-000066080000}"/>
    <cellStyle name="clsAltDataPrezn4 7" xfId="2249" xr:uid="{00000000-0005-0000-0000-000067080000}"/>
    <cellStyle name="clsAltDataPrezn4 7 2" xfId="2250" xr:uid="{00000000-0005-0000-0000-000068080000}"/>
    <cellStyle name="clsAltDataPrezn4 8" xfId="2251" xr:uid="{00000000-0005-0000-0000-000069080000}"/>
    <cellStyle name="clsAltDataPrezn4 8 2" xfId="2252" xr:uid="{00000000-0005-0000-0000-00006A080000}"/>
    <cellStyle name="clsAltDataPrezn4 9" xfId="2253" xr:uid="{00000000-0005-0000-0000-00006B080000}"/>
    <cellStyle name="clsAltDataPrezn4 9 2" xfId="2254" xr:uid="{00000000-0005-0000-0000-00006C080000}"/>
    <cellStyle name="clsAltDataPrezn5" xfId="2255" xr:uid="{00000000-0005-0000-0000-00006D080000}"/>
    <cellStyle name="clsAltDataPrezn5 10" xfId="2256" xr:uid="{00000000-0005-0000-0000-00006E080000}"/>
    <cellStyle name="clsAltDataPrezn5 11" xfId="2257" xr:uid="{00000000-0005-0000-0000-00006F080000}"/>
    <cellStyle name="clsAltDataPrezn5 12" xfId="2258" xr:uid="{00000000-0005-0000-0000-000070080000}"/>
    <cellStyle name="clsAltDataPrezn5 13" xfId="2259" xr:uid="{00000000-0005-0000-0000-000071080000}"/>
    <cellStyle name="clsAltDataPrezn5 2" xfId="2260" xr:uid="{00000000-0005-0000-0000-000072080000}"/>
    <cellStyle name="clsAltDataPrezn5 2 2" xfId="2261" xr:uid="{00000000-0005-0000-0000-000073080000}"/>
    <cellStyle name="clsAltDataPrezn5 2 2 2" xfId="2262" xr:uid="{00000000-0005-0000-0000-000074080000}"/>
    <cellStyle name="clsAltDataPrezn5 2 2 2 2" xfId="2263" xr:uid="{00000000-0005-0000-0000-000075080000}"/>
    <cellStyle name="clsAltDataPrezn5 2 2 3" xfId="2264" xr:uid="{00000000-0005-0000-0000-000076080000}"/>
    <cellStyle name="clsAltDataPrezn5 2 2 3 2" xfId="2265" xr:uid="{00000000-0005-0000-0000-000077080000}"/>
    <cellStyle name="clsAltDataPrezn5 2 2 4" xfId="2266" xr:uid="{00000000-0005-0000-0000-000078080000}"/>
    <cellStyle name="clsAltDataPrezn5 2 3" xfId="2267" xr:uid="{00000000-0005-0000-0000-000079080000}"/>
    <cellStyle name="clsAltDataPrezn5 2 3 2" xfId="2268" xr:uid="{00000000-0005-0000-0000-00007A080000}"/>
    <cellStyle name="clsAltDataPrezn5 2 4" xfId="2269" xr:uid="{00000000-0005-0000-0000-00007B080000}"/>
    <cellStyle name="clsAltDataPrezn5 2 4 2" xfId="2270" xr:uid="{00000000-0005-0000-0000-00007C080000}"/>
    <cellStyle name="clsAltDataPrezn5 2 5" xfId="2271" xr:uid="{00000000-0005-0000-0000-00007D080000}"/>
    <cellStyle name="clsAltDataPrezn5 3" xfId="2272" xr:uid="{00000000-0005-0000-0000-00007E080000}"/>
    <cellStyle name="clsAltDataPrezn5 3 2" xfId="2273" xr:uid="{00000000-0005-0000-0000-00007F080000}"/>
    <cellStyle name="clsAltDataPrezn5 3 2 2" xfId="2274" xr:uid="{00000000-0005-0000-0000-000080080000}"/>
    <cellStyle name="clsAltDataPrezn5 3 2 2 2" xfId="2275" xr:uid="{00000000-0005-0000-0000-000081080000}"/>
    <cellStyle name="clsAltDataPrezn5 3 2 3" xfId="2276" xr:uid="{00000000-0005-0000-0000-000082080000}"/>
    <cellStyle name="clsAltDataPrezn5 3 2 3 2" xfId="2277" xr:uid="{00000000-0005-0000-0000-000083080000}"/>
    <cellStyle name="clsAltDataPrezn5 3 2 4" xfId="2278" xr:uid="{00000000-0005-0000-0000-000084080000}"/>
    <cellStyle name="clsAltDataPrezn5 3 3" xfId="2279" xr:uid="{00000000-0005-0000-0000-000085080000}"/>
    <cellStyle name="clsAltDataPrezn5 3 3 2" xfId="2280" xr:uid="{00000000-0005-0000-0000-000086080000}"/>
    <cellStyle name="clsAltDataPrezn5 3 4" xfId="2281" xr:uid="{00000000-0005-0000-0000-000087080000}"/>
    <cellStyle name="clsAltDataPrezn5 3 4 2" xfId="2282" xr:uid="{00000000-0005-0000-0000-000088080000}"/>
    <cellStyle name="clsAltDataPrezn5 3 5" xfId="2283" xr:uid="{00000000-0005-0000-0000-000089080000}"/>
    <cellStyle name="clsAltDataPrezn5 4" xfId="2284" xr:uid="{00000000-0005-0000-0000-00008A080000}"/>
    <cellStyle name="clsAltDataPrezn5 4 2" xfId="2285" xr:uid="{00000000-0005-0000-0000-00008B080000}"/>
    <cellStyle name="clsAltDataPrezn5 4 2 2" xfId="2286" xr:uid="{00000000-0005-0000-0000-00008C080000}"/>
    <cellStyle name="clsAltDataPrezn5 4 2 2 2" xfId="2287" xr:uid="{00000000-0005-0000-0000-00008D080000}"/>
    <cellStyle name="clsAltDataPrezn5 4 2 3" xfId="2288" xr:uid="{00000000-0005-0000-0000-00008E080000}"/>
    <cellStyle name="clsAltDataPrezn5 4 2 3 2" xfId="2289" xr:uid="{00000000-0005-0000-0000-00008F080000}"/>
    <cellStyle name="clsAltDataPrezn5 4 2 4" xfId="2290" xr:uid="{00000000-0005-0000-0000-000090080000}"/>
    <cellStyle name="clsAltDataPrezn5 4 3" xfId="2291" xr:uid="{00000000-0005-0000-0000-000091080000}"/>
    <cellStyle name="clsAltDataPrezn5 4 3 2" xfId="2292" xr:uid="{00000000-0005-0000-0000-000092080000}"/>
    <cellStyle name="clsAltDataPrezn5 4 4" xfId="2293" xr:uid="{00000000-0005-0000-0000-000093080000}"/>
    <cellStyle name="clsAltDataPrezn5 4 4 2" xfId="2294" xr:uid="{00000000-0005-0000-0000-000094080000}"/>
    <cellStyle name="clsAltDataPrezn5 4 5" xfId="2295" xr:uid="{00000000-0005-0000-0000-000095080000}"/>
    <cellStyle name="clsAltDataPrezn5 4 5 2" xfId="2296" xr:uid="{00000000-0005-0000-0000-000096080000}"/>
    <cellStyle name="clsAltDataPrezn5 4 6" xfId="2297" xr:uid="{00000000-0005-0000-0000-000097080000}"/>
    <cellStyle name="clsAltDataPrezn5 5" xfId="2298" xr:uid="{00000000-0005-0000-0000-000098080000}"/>
    <cellStyle name="clsAltDataPrezn5 5 2" xfId="2299" xr:uid="{00000000-0005-0000-0000-000099080000}"/>
    <cellStyle name="clsAltDataPrezn5 5 2 2" xfId="2300" xr:uid="{00000000-0005-0000-0000-00009A080000}"/>
    <cellStyle name="clsAltDataPrezn5 5 3" xfId="2301" xr:uid="{00000000-0005-0000-0000-00009B080000}"/>
    <cellStyle name="clsAltDataPrezn5 5 3 2" xfId="2302" xr:uid="{00000000-0005-0000-0000-00009C080000}"/>
    <cellStyle name="clsAltDataPrezn5 5 4" xfId="2303" xr:uid="{00000000-0005-0000-0000-00009D080000}"/>
    <cellStyle name="clsAltDataPrezn5 6" xfId="2304" xr:uid="{00000000-0005-0000-0000-00009E080000}"/>
    <cellStyle name="clsAltDataPrezn5 6 2" xfId="2305" xr:uid="{00000000-0005-0000-0000-00009F080000}"/>
    <cellStyle name="clsAltDataPrezn5 6 2 2" xfId="2306" xr:uid="{00000000-0005-0000-0000-0000A0080000}"/>
    <cellStyle name="clsAltDataPrezn5 6 3" xfId="2307" xr:uid="{00000000-0005-0000-0000-0000A1080000}"/>
    <cellStyle name="clsAltDataPrezn5 6 3 2" xfId="2308" xr:uid="{00000000-0005-0000-0000-0000A2080000}"/>
    <cellStyle name="clsAltDataPrezn5 6 4" xfId="2309" xr:uid="{00000000-0005-0000-0000-0000A3080000}"/>
    <cellStyle name="clsAltDataPrezn5 7" xfId="2310" xr:uid="{00000000-0005-0000-0000-0000A4080000}"/>
    <cellStyle name="clsAltDataPrezn5 7 2" xfId="2311" xr:uid="{00000000-0005-0000-0000-0000A5080000}"/>
    <cellStyle name="clsAltDataPrezn5 8" xfId="2312" xr:uid="{00000000-0005-0000-0000-0000A6080000}"/>
    <cellStyle name="clsAltDataPrezn5 8 2" xfId="2313" xr:uid="{00000000-0005-0000-0000-0000A7080000}"/>
    <cellStyle name="clsAltDataPrezn5 9" xfId="2314" xr:uid="{00000000-0005-0000-0000-0000A8080000}"/>
    <cellStyle name="clsAltDataPrezn5 9 2" xfId="2315" xr:uid="{00000000-0005-0000-0000-0000A9080000}"/>
    <cellStyle name="clsAltDataPrezn6" xfId="2316" xr:uid="{00000000-0005-0000-0000-0000AA080000}"/>
    <cellStyle name="clsAltDataPrezn6 10" xfId="2317" xr:uid="{00000000-0005-0000-0000-0000AB080000}"/>
    <cellStyle name="clsAltDataPrezn6 11" xfId="2318" xr:uid="{00000000-0005-0000-0000-0000AC080000}"/>
    <cellStyle name="clsAltDataPrezn6 12" xfId="2319" xr:uid="{00000000-0005-0000-0000-0000AD080000}"/>
    <cellStyle name="clsAltDataPrezn6 13" xfId="2320" xr:uid="{00000000-0005-0000-0000-0000AE080000}"/>
    <cellStyle name="clsAltDataPrezn6 2" xfId="2321" xr:uid="{00000000-0005-0000-0000-0000AF080000}"/>
    <cellStyle name="clsAltDataPrezn6 2 2" xfId="2322" xr:uid="{00000000-0005-0000-0000-0000B0080000}"/>
    <cellStyle name="clsAltDataPrezn6 2 2 2" xfId="2323" xr:uid="{00000000-0005-0000-0000-0000B1080000}"/>
    <cellStyle name="clsAltDataPrezn6 2 2 2 2" xfId="2324" xr:uid="{00000000-0005-0000-0000-0000B2080000}"/>
    <cellStyle name="clsAltDataPrezn6 2 2 3" xfId="2325" xr:uid="{00000000-0005-0000-0000-0000B3080000}"/>
    <cellStyle name="clsAltDataPrezn6 2 2 3 2" xfId="2326" xr:uid="{00000000-0005-0000-0000-0000B4080000}"/>
    <cellStyle name="clsAltDataPrezn6 2 2 4" xfId="2327" xr:uid="{00000000-0005-0000-0000-0000B5080000}"/>
    <cellStyle name="clsAltDataPrezn6 2 3" xfId="2328" xr:uid="{00000000-0005-0000-0000-0000B6080000}"/>
    <cellStyle name="clsAltDataPrezn6 2 3 2" xfId="2329" xr:uid="{00000000-0005-0000-0000-0000B7080000}"/>
    <cellStyle name="clsAltDataPrezn6 2 4" xfId="2330" xr:uid="{00000000-0005-0000-0000-0000B8080000}"/>
    <cellStyle name="clsAltDataPrezn6 2 4 2" xfId="2331" xr:uid="{00000000-0005-0000-0000-0000B9080000}"/>
    <cellStyle name="clsAltDataPrezn6 2 5" xfId="2332" xr:uid="{00000000-0005-0000-0000-0000BA080000}"/>
    <cellStyle name="clsAltDataPrezn6 3" xfId="2333" xr:uid="{00000000-0005-0000-0000-0000BB080000}"/>
    <cellStyle name="clsAltDataPrezn6 3 2" xfId="2334" xr:uid="{00000000-0005-0000-0000-0000BC080000}"/>
    <cellStyle name="clsAltDataPrezn6 3 2 2" xfId="2335" xr:uid="{00000000-0005-0000-0000-0000BD080000}"/>
    <cellStyle name="clsAltDataPrezn6 3 2 2 2" xfId="2336" xr:uid="{00000000-0005-0000-0000-0000BE080000}"/>
    <cellStyle name="clsAltDataPrezn6 3 2 3" xfId="2337" xr:uid="{00000000-0005-0000-0000-0000BF080000}"/>
    <cellStyle name="clsAltDataPrezn6 3 2 3 2" xfId="2338" xr:uid="{00000000-0005-0000-0000-0000C0080000}"/>
    <cellStyle name="clsAltDataPrezn6 3 2 4" xfId="2339" xr:uid="{00000000-0005-0000-0000-0000C1080000}"/>
    <cellStyle name="clsAltDataPrezn6 3 3" xfId="2340" xr:uid="{00000000-0005-0000-0000-0000C2080000}"/>
    <cellStyle name="clsAltDataPrezn6 3 3 2" xfId="2341" xr:uid="{00000000-0005-0000-0000-0000C3080000}"/>
    <cellStyle name="clsAltDataPrezn6 3 4" xfId="2342" xr:uid="{00000000-0005-0000-0000-0000C4080000}"/>
    <cellStyle name="clsAltDataPrezn6 3 4 2" xfId="2343" xr:uid="{00000000-0005-0000-0000-0000C5080000}"/>
    <cellStyle name="clsAltDataPrezn6 3 5" xfId="2344" xr:uid="{00000000-0005-0000-0000-0000C6080000}"/>
    <cellStyle name="clsAltDataPrezn6 4" xfId="2345" xr:uid="{00000000-0005-0000-0000-0000C7080000}"/>
    <cellStyle name="clsAltDataPrezn6 4 2" xfId="2346" xr:uid="{00000000-0005-0000-0000-0000C8080000}"/>
    <cellStyle name="clsAltDataPrezn6 4 2 2" xfId="2347" xr:uid="{00000000-0005-0000-0000-0000C9080000}"/>
    <cellStyle name="clsAltDataPrezn6 4 2 2 2" xfId="2348" xr:uid="{00000000-0005-0000-0000-0000CA080000}"/>
    <cellStyle name="clsAltDataPrezn6 4 2 3" xfId="2349" xr:uid="{00000000-0005-0000-0000-0000CB080000}"/>
    <cellStyle name="clsAltDataPrezn6 4 2 3 2" xfId="2350" xr:uid="{00000000-0005-0000-0000-0000CC080000}"/>
    <cellStyle name="clsAltDataPrezn6 4 2 4" xfId="2351" xr:uid="{00000000-0005-0000-0000-0000CD080000}"/>
    <cellStyle name="clsAltDataPrezn6 4 3" xfId="2352" xr:uid="{00000000-0005-0000-0000-0000CE080000}"/>
    <cellStyle name="clsAltDataPrezn6 4 3 2" xfId="2353" xr:uid="{00000000-0005-0000-0000-0000CF080000}"/>
    <cellStyle name="clsAltDataPrezn6 4 4" xfId="2354" xr:uid="{00000000-0005-0000-0000-0000D0080000}"/>
    <cellStyle name="clsAltDataPrezn6 4 4 2" xfId="2355" xr:uid="{00000000-0005-0000-0000-0000D1080000}"/>
    <cellStyle name="clsAltDataPrezn6 4 5" xfId="2356" xr:uid="{00000000-0005-0000-0000-0000D2080000}"/>
    <cellStyle name="clsAltDataPrezn6 4 5 2" xfId="2357" xr:uid="{00000000-0005-0000-0000-0000D3080000}"/>
    <cellStyle name="clsAltDataPrezn6 4 6" xfId="2358" xr:uid="{00000000-0005-0000-0000-0000D4080000}"/>
    <cellStyle name="clsAltDataPrezn6 5" xfId="2359" xr:uid="{00000000-0005-0000-0000-0000D5080000}"/>
    <cellStyle name="clsAltDataPrezn6 5 2" xfId="2360" xr:uid="{00000000-0005-0000-0000-0000D6080000}"/>
    <cellStyle name="clsAltDataPrezn6 5 2 2" xfId="2361" xr:uid="{00000000-0005-0000-0000-0000D7080000}"/>
    <cellStyle name="clsAltDataPrezn6 5 3" xfId="2362" xr:uid="{00000000-0005-0000-0000-0000D8080000}"/>
    <cellStyle name="clsAltDataPrezn6 5 3 2" xfId="2363" xr:uid="{00000000-0005-0000-0000-0000D9080000}"/>
    <cellStyle name="clsAltDataPrezn6 5 4" xfId="2364" xr:uid="{00000000-0005-0000-0000-0000DA080000}"/>
    <cellStyle name="clsAltDataPrezn6 6" xfId="2365" xr:uid="{00000000-0005-0000-0000-0000DB080000}"/>
    <cellStyle name="clsAltDataPrezn6 6 2" xfId="2366" xr:uid="{00000000-0005-0000-0000-0000DC080000}"/>
    <cellStyle name="clsAltDataPrezn6 6 2 2" xfId="2367" xr:uid="{00000000-0005-0000-0000-0000DD080000}"/>
    <cellStyle name="clsAltDataPrezn6 6 3" xfId="2368" xr:uid="{00000000-0005-0000-0000-0000DE080000}"/>
    <cellStyle name="clsAltDataPrezn6 6 3 2" xfId="2369" xr:uid="{00000000-0005-0000-0000-0000DF080000}"/>
    <cellStyle name="clsAltDataPrezn6 6 4" xfId="2370" xr:uid="{00000000-0005-0000-0000-0000E0080000}"/>
    <cellStyle name="clsAltDataPrezn6 7" xfId="2371" xr:uid="{00000000-0005-0000-0000-0000E1080000}"/>
    <cellStyle name="clsAltDataPrezn6 7 2" xfId="2372" xr:uid="{00000000-0005-0000-0000-0000E2080000}"/>
    <cellStyle name="clsAltDataPrezn6 8" xfId="2373" xr:uid="{00000000-0005-0000-0000-0000E3080000}"/>
    <cellStyle name="clsAltDataPrezn6 8 2" xfId="2374" xr:uid="{00000000-0005-0000-0000-0000E4080000}"/>
    <cellStyle name="clsAltDataPrezn6 9" xfId="2375" xr:uid="{00000000-0005-0000-0000-0000E5080000}"/>
    <cellStyle name="clsAltDataPrezn6 9 2" xfId="2376" xr:uid="{00000000-0005-0000-0000-0000E6080000}"/>
    <cellStyle name="clsAltMRVData" xfId="2377" xr:uid="{00000000-0005-0000-0000-0000E7080000}"/>
    <cellStyle name="clsAltMRVData 10" xfId="2378" xr:uid="{00000000-0005-0000-0000-0000E8080000}"/>
    <cellStyle name="clsAltMRVData 10 2" xfId="2379" xr:uid="{00000000-0005-0000-0000-0000E9080000}"/>
    <cellStyle name="clsAltMRVData 11" xfId="2380" xr:uid="{00000000-0005-0000-0000-0000EA080000}"/>
    <cellStyle name="clsAltMRVData 11 2" xfId="2381" xr:uid="{00000000-0005-0000-0000-0000EB080000}"/>
    <cellStyle name="clsAltMRVData 12" xfId="2382" xr:uid="{00000000-0005-0000-0000-0000EC080000}"/>
    <cellStyle name="clsAltMRVData 13" xfId="2383" xr:uid="{00000000-0005-0000-0000-0000ED080000}"/>
    <cellStyle name="clsAltMRVData 14" xfId="2384" xr:uid="{00000000-0005-0000-0000-0000EE080000}"/>
    <cellStyle name="clsAltMRVData 15" xfId="2385" xr:uid="{00000000-0005-0000-0000-0000EF080000}"/>
    <cellStyle name="clsAltMRVData 16" xfId="2386" xr:uid="{00000000-0005-0000-0000-0000F0080000}"/>
    <cellStyle name="clsAltMRVData 2" xfId="2387" xr:uid="{00000000-0005-0000-0000-0000F1080000}"/>
    <cellStyle name="clsAltMRVData 2 10" xfId="2388" xr:uid="{00000000-0005-0000-0000-0000F2080000}"/>
    <cellStyle name="clsAltMRVData 2 10 2" xfId="2389" xr:uid="{00000000-0005-0000-0000-0000F3080000}"/>
    <cellStyle name="clsAltMRVData 2 11" xfId="2390" xr:uid="{00000000-0005-0000-0000-0000F4080000}"/>
    <cellStyle name="clsAltMRVData 2 2" xfId="2391" xr:uid="{00000000-0005-0000-0000-0000F5080000}"/>
    <cellStyle name="clsAltMRVData 2 2 2" xfId="2392" xr:uid="{00000000-0005-0000-0000-0000F6080000}"/>
    <cellStyle name="clsAltMRVData 2 2 2 2" xfId="2393" xr:uid="{00000000-0005-0000-0000-0000F7080000}"/>
    <cellStyle name="clsAltMRVData 2 2 2 2 2" xfId="2394" xr:uid="{00000000-0005-0000-0000-0000F8080000}"/>
    <cellStyle name="clsAltMRVData 2 2 2 2 2 2" xfId="2395" xr:uid="{00000000-0005-0000-0000-0000F9080000}"/>
    <cellStyle name="clsAltMRVData 2 2 2 2 3" xfId="2396" xr:uid="{00000000-0005-0000-0000-0000FA080000}"/>
    <cellStyle name="clsAltMRVData 2 2 2 2 3 2" xfId="2397" xr:uid="{00000000-0005-0000-0000-0000FB080000}"/>
    <cellStyle name="clsAltMRVData 2 2 2 2 4" xfId="2398" xr:uid="{00000000-0005-0000-0000-0000FC080000}"/>
    <cellStyle name="clsAltMRVData 2 2 2 3" xfId="2399" xr:uid="{00000000-0005-0000-0000-0000FD080000}"/>
    <cellStyle name="clsAltMRVData 2 2 2 3 2" xfId="2400" xr:uid="{00000000-0005-0000-0000-0000FE080000}"/>
    <cellStyle name="clsAltMRVData 2 2 2 4" xfId="2401" xr:uid="{00000000-0005-0000-0000-0000FF080000}"/>
    <cellStyle name="clsAltMRVData 2 2 2 4 2" xfId="2402" xr:uid="{00000000-0005-0000-0000-000000090000}"/>
    <cellStyle name="clsAltMRVData 2 2 2 5" xfId="2403" xr:uid="{00000000-0005-0000-0000-000001090000}"/>
    <cellStyle name="clsAltMRVData 2 2 2 5 2" xfId="2404" xr:uid="{00000000-0005-0000-0000-000002090000}"/>
    <cellStyle name="clsAltMRVData 2 2 2 6" xfId="2405" xr:uid="{00000000-0005-0000-0000-000003090000}"/>
    <cellStyle name="clsAltMRVData 2 2 3" xfId="2406" xr:uid="{00000000-0005-0000-0000-000004090000}"/>
    <cellStyle name="clsAltMRVData 2 2 3 2" xfId="2407" xr:uid="{00000000-0005-0000-0000-000005090000}"/>
    <cellStyle name="clsAltMRVData 2 2 3 2 2" xfId="2408" xr:uid="{00000000-0005-0000-0000-000006090000}"/>
    <cellStyle name="clsAltMRVData 2 2 3 3" xfId="2409" xr:uid="{00000000-0005-0000-0000-000007090000}"/>
    <cellStyle name="clsAltMRVData 2 2 3 3 2" xfId="2410" xr:uid="{00000000-0005-0000-0000-000008090000}"/>
    <cellStyle name="clsAltMRVData 2 2 3 4" xfId="2411" xr:uid="{00000000-0005-0000-0000-000009090000}"/>
    <cellStyle name="clsAltMRVData 2 2 4" xfId="2412" xr:uid="{00000000-0005-0000-0000-00000A090000}"/>
    <cellStyle name="clsAltMRVData 2 2 4 2" xfId="2413" xr:uid="{00000000-0005-0000-0000-00000B090000}"/>
    <cellStyle name="clsAltMRVData 2 2 4 2 2" xfId="2414" xr:uid="{00000000-0005-0000-0000-00000C090000}"/>
    <cellStyle name="clsAltMRVData 2 2 4 3" xfId="2415" xr:uid="{00000000-0005-0000-0000-00000D090000}"/>
    <cellStyle name="clsAltMRVData 2 2 4 3 2" xfId="2416" xr:uid="{00000000-0005-0000-0000-00000E090000}"/>
    <cellStyle name="clsAltMRVData 2 2 4 4" xfId="2417" xr:uid="{00000000-0005-0000-0000-00000F090000}"/>
    <cellStyle name="clsAltMRVData 2 2 5" xfId="2418" xr:uid="{00000000-0005-0000-0000-000010090000}"/>
    <cellStyle name="clsAltMRVData 2 2 5 2" xfId="2419" xr:uid="{00000000-0005-0000-0000-000011090000}"/>
    <cellStyle name="clsAltMRVData 2 2 6" xfId="2420" xr:uid="{00000000-0005-0000-0000-000012090000}"/>
    <cellStyle name="clsAltMRVData 2 2 6 2" xfId="2421" xr:uid="{00000000-0005-0000-0000-000013090000}"/>
    <cellStyle name="clsAltMRVData 2 2 7" xfId="2422" xr:uid="{00000000-0005-0000-0000-000014090000}"/>
    <cellStyle name="clsAltMRVData 2 2 7 2" xfId="2423" xr:uid="{00000000-0005-0000-0000-000015090000}"/>
    <cellStyle name="clsAltMRVData 2 2 8" xfId="2424" xr:uid="{00000000-0005-0000-0000-000016090000}"/>
    <cellStyle name="clsAltMRVData 2 3" xfId="2425" xr:uid="{00000000-0005-0000-0000-000017090000}"/>
    <cellStyle name="clsAltMRVData 2 3 2" xfId="2426" xr:uid="{00000000-0005-0000-0000-000018090000}"/>
    <cellStyle name="clsAltMRVData 2 3 2 2" xfId="2427" xr:uid="{00000000-0005-0000-0000-000019090000}"/>
    <cellStyle name="clsAltMRVData 2 3 2 2 2" xfId="2428" xr:uid="{00000000-0005-0000-0000-00001A090000}"/>
    <cellStyle name="clsAltMRVData 2 3 2 3" xfId="2429" xr:uid="{00000000-0005-0000-0000-00001B090000}"/>
    <cellStyle name="clsAltMRVData 2 3 2 3 2" xfId="2430" xr:uid="{00000000-0005-0000-0000-00001C090000}"/>
    <cellStyle name="clsAltMRVData 2 3 2 4" xfId="2431" xr:uid="{00000000-0005-0000-0000-00001D090000}"/>
    <cellStyle name="clsAltMRVData 2 3 3" xfId="2432" xr:uid="{00000000-0005-0000-0000-00001E090000}"/>
    <cellStyle name="clsAltMRVData 2 3 3 2" xfId="2433" xr:uid="{00000000-0005-0000-0000-00001F090000}"/>
    <cellStyle name="clsAltMRVData 2 3 4" xfId="2434" xr:uid="{00000000-0005-0000-0000-000020090000}"/>
    <cellStyle name="clsAltMRVData 2 3 4 2" xfId="2435" xr:uid="{00000000-0005-0000-0000-000021090000}"/>
    <cellStyle name="clsAltMRVData 2 3 5" xfId="2436" xr:uid="{00000000-0005-0000-0000-000022090000}"/>
    <cellStyle name="clsAltMRVData 2 4" xfId="2437" xr:uid="{00000000-0005-0000-0000-000023090000}"/>
    <cellStyle name="clsAltMRVData 2 4 2" xfId="2438" xr:uid="{00000000-0005-0000-0000-000024090000}"/>
    <cellStyle name="clsAltMRVData 2 4 2 2" xfId="2439" xr:uid="{00000000-0005-0000-0000-000025090000}"/>
    <cellStyle name="clsAltMRVData 2 4 2 2 2" xfId="2440" xr:uid="{00000000-0005-0000-0000-000026090000}"/>
    <cellStyle name="clsAltMRVData 2 4 2 3" xfId="2441" xr:uid="{00000000-0005-0000-0000-000027090000}"/>
    <cellStyle name="clsAltMRVData 2 4 2 3 2" xfId="2442" xr:uid="{00000000-0005-0000-0000-000028090000}"/>
    <cellStyle name="clsAltMRVData 2 4 2 4" xfId="2443" xr:uid="{00000000-0005-0000-0000-000029090000}"/>
    <cellStyle name="clsAltMRVData 2 4 3" xfId="2444" xr:uid="{00000000-0005-0000-0000-00002A090000}"/>
    <cellStyle name="clsAltMRVData 2 4 3 2" xfId="2445" xr:uid="{00000000-0005-0000-0000-00002B090000}"/>
    <cellStyle name="clsAltMRVData 2 4 4" xfId="2446" xr:uid="{00000000-0005-0000-0000-00002C090000}"/>
    <cellStyle name="clsAltMRVData 2 4 4 2" xfId="2447" xr:uid="{00000000-0005-0000-0000-00002D090000}"/>
    <cellStyle name="clsAltMRVData 2 4 5" xfId="2448" xr:uid="{00000000-0005-0000-0000-00002E090000}"/>
    <cellStyle name="clsAltMRVData 2 5" xfId="2449" xr:uid="{00000000-0005-0000-0000-00002F090000}"/>
    <cellStyle name="clsAltMRVData 2 5 2" xfId="2450" xr:uid="{00000000-0005-0000-0000-000030090000}"/>
    <cellStyle name="clsAltMRVData 2 5 2 2" xfId="2451" xr:uid="{00000000-0005-0000-0000-000031090000}"/>
    <cellStyle name="clsAltMRVData 2 5 2 2 2" xfId="2452" xr:uid="{00000000-0005-0000-0000-000032090000}"/>
    <cellStyle name="clsAltMRVData 2 5 2 3" xfId="2453" xr:uid="{00000000-0005-0000-0000-000033090000}"/>
    <cellStyle name="clsAltMRVData 2 5 2 3 2" xfId="2454" xr:uid="{00000000-0005-0000-0000-000034090000}"/>
    <cellStyle name="clsAltMRVData 2 5 2 4" xfId="2455" xr:uid="{00000000-0005-0000-0000-000035090000}"/>
    <cellStyle name="clsAltMRVData 2 5 3" xfId="2456" xr:uid="{00000000-0005-0000-0000-000036090000}"/>
    <cellStyle name="clsAltMRVData 2 5 3 2" xfId="2457" xr:uid="{00000000-0005-0000-0000-000037090000}"/>
    <cellStyle name="clsAltMRVData 2 5 4" xfId="2458" xr:uid="{00000000-0005-0000-0000-000038090000}"/>
    <cellStyle name="clsAltMRVData 2 5 4 2" xfId="2459" xr:uid="{00000000-0005-0000-0000-000039090000}"/>
    <cellStyle name="clsAltMRVData 2 5 5" xfId="2460" xr:uid="{00000000-0005-0000-0000-00003A090000}"/>
    <cellStyle name="clsAltMRVData 2 5 5 2" xfId="2461" xr:uid="{00000000-0005-0000-0000-00003B090000}"/>
    <cellStyle name="clsAltMRVData 2 5 6" xfId="2462" xr:uid="{00000000-0005-0000-0000-00003C090000}"/>
    <cellStyle name="clsAltMRVData 2 6" xfId="2463" xr:uid="{00000000-0005-0000-0000-00003D090000}"/>
    <cellStyle name="clsAltMRVData 2 6 2" xfId="2464" xr:uid="{00000000-0005-0000-0000-00003E090000}"/>
    <cellStyle name="clsAltMRVData 2 6 2 2" xfId="2465" xr:uid="{00000000-0005-0000-0000-00003F090000}"/>
    <cellStyle name="clsAltMRVData 2 6 3" xfId="2466" xr:uid="{00000000-0005-0000-0000-000040090000}"/>
    <cellStyle name="clsAltMRVData 2 6 3 2" xfId="2467" xr:uid="{00000000-0005-0000-0000-000041090000}"/>
    <cellStyle name="clsAltMRVData 2 6 4" xfId="2468" xr:uid="{00000000-0005-0000-0000-000042090000}"/>
    <cellStyle name="clsAltMRVData 2 7" xfId="2469" xr:uid="{00000000-0005-0000-0000-000043090000}"/>
    <cellStyle name="clsAltMRVData 2 7 2" xfId="2470" xr:uid="{00000000-0005-0000-0000-000044090000}"/>
    <cellStyle name="clsAltMRVData 2 7 2 2" xfId="2471" xr:uid="{00000000-0005-0000-0000-000045090000}"/>
    <cellStyle name="clsAltMRVData 2 7 3" xfId="2472" xr:uid="{00000000-0005-0000-0000-000046090000}"/>
    <cellStyle name="clsAltMRVData 2 7 3 2" xfId="2473" xr:uid="{00000000-0005-0000-0000-000047090000}"/>
    <cellStyle name="clsAltMRVData 2 7 4" xfId="2474" xr:uid="{00000000-0005-0000-0000-000048090000}"/>
    <cellStyle name="clsAltMRVData 2 8" xfId="2475" xr:uid="{00000000-0005-0000-0000-000049090000}"/>
    <cellStyle name="clsAltMRVData 2 8 2" xfId="2476" xr:uid="{00000000-0005-0000-0000-00004A090000}"/>
    <cellStyle name="clsAltMRVData 2 9" xfId="2477" xr:uid="{00000000-0005-0000-0000-00004B090000}"/>
    <cellStyle name="clsAltMRVData 2 9 2" xfId="2478" xr:uid="{00000000-0005-0000-0000-00004C090000}"/>
    <cellStyle name="clsAltMRVData 3" xfId="2479" xr:uid="{00000000-0005-0000-0000-00004D090000}"/>
    <cellStyle name="clsAltMRVData 3 2" xfId="2480" xr:uid="{00000000-0005-0000-0000-00004E090000}"/>
    <cellStyle name="clsAltMRVData 3 2 2" xfId="2481" xr:uid="{00000000-0005-0000-0000-00004F090000}"/>
    <cellStyle name="clsAltMRVData 3 2 2 2" xfId="2482" xr:uid="{00000000-0005-0000-0000-000050090000}"/>
    <cellStyle name="clsAltMRVData 3 2 2 2 2" xfId="2483" xr:uid="{00000000-0005-0000-0000-000051090000}"/>
    <cellStyle name="clsAltMRVData 3 2 2 3" xfId="2484" xr:uid="{00000000-0005-0000-0000-000052090000}"/>
    <cellStyle name="clsAltMRVData 3 2 2 3 2" xfId="2485" xr:uid="{00000000-0005-0000-0000-000053090000}"/>
    <cellStyle name="clsAltMRVData 3 2 2 4" xfId="2486" xr:uid="{00000000-0005-0000-0000-000054090000}"/>
    <cellStyle name="clsAltMRVData 3 2 3" xfId="2487" xr:uid="{00000000-0005-0000-0000-000055090000}"/>
    <cellStyle name="clsAltMRVData 3 2 3 2" xfId="2488" xr:uid="{00000000-0005-0000-0000-000056090000}"/>
    <cellStyle name="clsAltMRVData 3 2 4" xfId="2489" xr:uid="{00000000-0005-0000-0000-000057090000}"/>
    <cellStyle name="clsAltMRVData 3 2 4 2" xfId="2490" xr:uid="{00000000-0005-0000-0000-000058090000}"/>
    <cellStyle name="clsAltMRVData 3 2 5" xfId="2491" xr:uid="{00000000-0005-0000-0000-000059090000}"/>
    <cellStyle name="clsAltMRVData 3 2 5 2" xfId="2492" xr:uid="{00000000-0005-0000-0000-00005A090000}"/>
    <cellStyle name="clsAltMRVData 3 2 6" xfId="2493" xr:uid="{00000000-0005-0000-0000-00005B090000}"/>
    <cellStyle name="clsAltMRVData 3 3" xfId="2494" xr:uid="{00000000-0005-0000-0000-00005C090000}"/>
    <cellStyle name="clsAltMRVData 3 3 2" xfId="2495" xr:uid="{00000000-0005-0000-0000-00005D090000}"/>
    <cellStyle name="clsAltMRVData 3 3 2 2" xfId="2496" xr:uid="{00000000-0005-0000-0000-00005E090000}"/>
    <cellStyle name="clsAltMRVData 3 3 3" xfId="2497" xr:uid="{00000000-0005-0000-0000-00005F090000}"/>
    <cellStyle name="clsAltMRVData 3 3 3 2" xfId="2498" xr:uid="{00000000-0005-0000-0000-000060090000}"/>
    <cellStyle name="clsAltMRVData 3 3 4" xfId="2499" xr:uid="{00000000-0005-0000-0000-000061090000}"/>
    <cellStyle name="clsAltMRVData 3 4" xfId="2500" xr:uid="{00000000-0005-0000-0000-000062090000}"/>
    <cellStyle name="clsAltMRVData 3 4 2" xfId="2501" xr:uid="{00000000-0005-0000-0000-000063090000}"/>
    <cellStyle name="clsAltMRVData 3 4 2 2" xfId="2502" xr:uid="{00000000-0005-0000-0000-000064090000}"/>
    <cellStyle name="clsAltMRVData 3 4 3" xfId="2503" xr:uid="{00000000-0005-0000-0000-000065090000}"/>
    <cellStyle name="clsAltMRVData 3 4 3 2" xfId="2504" xr:uid="{00000000-0005-0000-0000-000066090000}"/>
    <cellStyle name="clsAltMRVData 3 4 4" xfId="2505" xr:uid="{00000000-0005-0000-0000-000067090000}"/>
    <cellStyle name="clsAltMRVData 3 5" xfId="2506" xr:uid="{00000000-0005-0000-0000-000068090000}"/>
    <cellStyle name="clsAltMRVData 3 5 2" xfId="2507" xr:uid="{00000000-0005-0000-0000-000069090000}"/>
    <cellStyle name="clsAltMRVData 3 6" xfId="2508" xr:uid="{00000000-0005-0000-0000-00006A090000}"/>
    <cellStyle name="clsAltMRVData 3 6 2" xfId="2509" xr:uid="{00000000-0005-0000-0000-00006B090000}"/>
    <cellStyle name="clsAltMRVData 3 7" xfId="2510" xr:uid="{00000000-0005-0000-0000-00006C090000}"/>
    <cellStyle name="clsAltMRVData 3 7 2" xfId="2511" xr:uid="{00000000-0005-0000-0000-00006D090000}"/>
    <cellStyle name="clsAltMRVData 3 8" xfId="2512" xr:uid="{00000000-0005-0000-0000-00006E090000}"/>
    <cellStyle name="clsAltMRVData 4" xfId="2513" xr:uid="{00000000-0005-0000-0000-00006F090000}"/>
    <cellStyle name="clsAltMRVData 4 2" xfId="2514" xr:uid="{00000000-0005-0000-0000-000070090000}"/>
    <cellStyle name="clsAltMRVData 4 2 2" xfId="2515" xr:uid="{00000000-0005-0000-0000-000071090000}"/>
    <cellStyle name="clsAltMRVData 4 2 2 2" xfId="2516" xr:uid="{00000000-0005-0000-0000-000072090000}"/>
    <cellStyle name="clsAltMRVData 4 2 3" xfId="2517" xr:uid="{00000000-0005-0000-0000-000073090000}"/>
    <cellStyle name="clsAltMRVData 4 2 3 2" xfId="2518" xr:uid="{00000000-0005-0000-0000-000074090000}"/>
    <cellStyle name="clsAltMRVData 4 2 4" xfId="2519" xr:uid="{00000000-0005-0000-0000-000075090000}"/>
    <cellStyle name="clsAltMRVData 4 3" xfId="2520" xr:uid="{00000000-0005-0000-0000-000076090000}"/>
    <cellStyle name="clsAltMRVData 4 3 2" xfId="2521" xr:uid="{00000000-0005-0000-0000-000077090000}"/>
    <cellStyle name="clsAltMRVData 4 4" xfId="2522" xr:uid="{00000000-0005-0000-0000-000078090000}"/>
    <cellStyle name="clsAltMRVData 4 4 2" xfId="2523" xr:uid="{00000000-0005-0000-0000-000079090000}"/>
    <cellStyle name="clsAltMRVData 4 5" xfId="2524" xr:uid="{00000000-0005-0000-0000-00007A090000}"/>
    <cellStyle name="clsAltMRVData 5" xfId="2525" xr:uid="{00000000-0005-0000-0000-00007B090000}"/>
    <cellStyle name="clsAltMRVData 5 2" xfId="2526" xr:uid="{00000000-0005-0000-0000-00007C090000}"/>
    <cellStyle name="clsAltMRVData 5 2 2" xfId="2527" xr:uid="{00000000-0005-0000-0000-00007D090000}"/>
    <cellStyle name="clsAltMRVData 5 2 2 2" xfId="2528" xr:uid="{00000000-0005-0000-0000-00007E090000}"/>
    <cellStyle name="clsAltMRVData 5 2 3" xfId="2529" xr:uid="{00000000-0005-0000-0000-00007F090000}"/>
    <cellStyle name="clsAltMRVData 5 2 3 2" xfId="2530" xr:uid="{00000000-0005-0000-0000-000080090000}"/>
    <cellStyle name="clsAltMRVData 5 2 4" xfId="2531" xr:uid="{00000000-0005-0000-0000-000081090000}"/>
    <cellStyle name="clsAltMRVData 5 3" xfId="2532" xr:uid="{00000000-0005-0000-0000-000082090000}"/>
    <cellStyle name="clsAltMRVData 5 3 2" xfId="2533" xr:uid="{00000000-0005-0000-0000-000083090000}"/>
    <cellStyle name="clsAltMRVData 5 4" xfId="2534" xr:uid="{00000000-0005-0000-0000-000084090000}"/>
    <cellStyle name="clsAltMRVData 5 4 2" xfId="2535" xr:uid="{00000000-0005-0000-0000-000085090000}"/>
    <cellStyle name="clsAltMRVData 5 5" xfId="2536" xr:uid="{00000000-0005-0000-0000-000086090000}"/>
    <cellStyle name="clsAltMRVData 6" xfId="2537" xr:uid="{00000000-0005-0000-0000-000087090000}"/>
    <cellStyle name="clsAltMRVData 6 2" xfId="2538" xr:uid="{00000000-0005-0000-0000-000088090000}"/>
    <cellStyle name="clsAltMRVData 6 2 2" xfId="2539" xr:uid="{00000000-0005-0000-0000-000089090000}"/>
    <cellStyle name="clsAltMRVData 6 2 2 2" xfId="2540" xr:uid="{00000000-0005-0000-0000-00008A090000}"/>
    <cellStyle name="clsAltMRVData 6 2 3" xfId="2541" xr:uid="{00000000-0005-0000-0000-00008B090000}"/>
    <cellStyle name="clsAltMRVData 6 2 3 2" xfId="2542" xr:uid="{00000000-0005-0000-0000-00008C090000}"/>
    <cellStyle name="clsAltMRVData 6 2 4" xfId="2543" xr:uid="{00000000-0005-0000-0000-00008D090000}"/>
    <cellStyle name="clsAltMRVData 6 3" xfId="2544" xr:uid="{00000000-0005-0000-0000-00008E090000}"/>
    <cellStyle name="clsAltMRVData 6 3 2" xfId="2545" xr:uid="{00000000-0005-0000-0000-00008F090000}"/>
    <cellStyle name="clsAltMRVData 6 4" xfId="2546" xr:uid="{00000000-0005-0000-0000-000090090000}"/>
    <cellStyle name="clsAltMRVData 6 4 2" xfId="2547" xr:uid="{00000000-0005-0000-0000-000091090000}"/>
    <cellStyle name="clsAltMRVData 6 5" xfId="2548" xr:uid="{00000000-0005-0000-0000-000092090000}"/>
    <cellStyle name="clsAltMRVData 6 5 2" xfId="2549" xr:uid="{00000000-0005-0000-0000-000093090000}"/>
    <cellStyle name="clsAltMRVData 6 6" xfId="2550" xr:uid="{00000000-0005-0000-0000-000094090000}"/>
    <cellStyle name="clsAltMRVData 7" xfId="2551" xr:uid="{00000000-0005-0000-0000-000095090000}"/>
    <cellStyle name="clsAltMRVData 7 2" xfId="2552" xr:uid="{00000000-0005-0000-0000-000096090000}"/>
    <cellStyle name="clsAltMRVData 7 2 2" xfId="2553" xr:uid="{00000000-0005-0000-0000-000097090000}"/>
    <cellStyle name="clsAltMRVData 7 3" xfId="2554" xr:uid="{00000000-0005-0000-0000-000098090000}"/>
    <cellStyle name="clsAltMRVData 7 3 2" xfId="2555" xr:uid="{00000000-0005-0000-0000-000099090000}"/>
    <cellStyle name="clsAltMRVData 7 4" xfId="2556" xr:uid="{00000000-0005-0000-0000-00009A090000}"/>
    <cellStyle name="clsAltMRVData 8" xfId="2557" xr:uid="{00000000-0005-0000-0000-00009B090000}"/>
    <cellStyle name="clsAltMRVData 8 2" xfId="2558" xr:uid="{00000000-0005-0000-0000-00009C090000}"/>
    <cellStyle name="clsAltMRVData 8 2 2" xfId="2559" xr:uid="{00000000-0005-0000-0000-00009D090000}"/>
    <cellStyle name="clsAltMRVData 8 3" xfId="2560" xr:uid="{00000000-0005-0000-0000-00009E090000}"/>
    <cellStyle name="clsAltMRVData 8 3 2" xfId="2561" xr:uid="{00000000-0005-0000-0000-00009F090000}"/>
    <cellStyle name="clsAltMRVData 8 4" xfId="2562" xr:uid="{00000000-0005-0000-0000-0000A0090000}"/>
    <cellStyle name="clsAltMRVData 9" xfId="2563" xr:uid="{00000000-0005-0000-0000-0000A1090000}"/>
    <cellStyle name="clsAltMRVData 9 2" xfId="2564" xr:uid="{00000000-0005-0000-0000-0000A2090000}"/>
    <cellStyle name="clsAltMRVDataPrezn1" xfId="2565" xr:uid="{00000000-0005-0000-0000-0000A3090000}"/>
    <cellStyle name="clsAltMRVDataPrezn1 10" xfId="2566" xr:uid="{00000000-0005-0000-0000-0000A4090000}"/>
    <cellStyle name="clsAltMRVDataPrezn1 11" xfId="2567" xr:uid="{00000000-0005-0000-0000-0000A5090000}"/>
    <cellStyle name="clsAltMRVDataPrezn1 12" xfId="2568" xr:uid="{00000000-0005-0000-0000-0000A6090000}"/>
    <cellStyle name="clsAltMRVDataPrezn1 13" xfId="2569" xr:uid="{00000000-0005-0000-0000-0000A7090000}"/>
    <cellStyle name="clsAltMRVDataPrezn1 2" xfId="2570" xr:uid="{00000000-0005-0000-0000-0000A8090000}"/>
    <cellStyle name="clsAltMRVDataPrezn1 2 2" xfId="2571" xr:uid="{00000000-0005-0000-0000-0000A9090000}"/>
    <cellStyle name="clsAltMRVDataPrezn1 2 2 2" xfId="2572" xr:uid="{00000000-0005-0000-0000-0000AA090000}"/>
    <cellStyle name="clsAltMRVDataPrezn1 2 2 2 2" xfId="2573" xr:uid="{00000000-0005-0000-0000-0000AB090000}"/>
    <cellStyle name="clsAltMRVDataPrezn1 2 2 3" xfId="2574" xr:uid="{00000000-0005-0000-0000-0000AC090000}"/>
    <cellStyle name="clsAltMRVDataPrezn1 2 2 3 2" xfId="2575" xr:uid="{00000000-0005-0000-0000-0000AD090000}"/>
    <cellStyle name="clsAltMRVDataPrezn1 2 2 4" xfId="2576" xr:uid="{00000000-0005-0000-0000-0000AE090000}"/>
    <cellStyle name="clsAltMRVDataPrezn1 2 3" xfId="2577" xr:uid="{00000000-0005-0000-0000-0000AF090000}"/>
    <cellStyle name="clsAltMRVDataPrezn1 2 3 2" xfId="2578" xr:uid="{00000000-0005-0000-0000-0000B0090000}"/>
    <cellStyle name="clsAltMRVDataPrezn1 2 4" xfId="2579" xr:uid="{00000000-0005-0000-0000-0000B1090000}"/>
    <cellStyle name="clsAltMRVDataPrezn1 2 4 2" xfId="2580" xr:uid="{00000000-0005-0000-0000-0000B2090000}"/>
    <cellStyle name="clsAltMRVDataPrezn1 2 5" xfId="2581" xr:uid="{00000000-0005-0000-0000-0000B3090000}"/>
    <cellStyle name="clsAltMRVDataPrezn1 3" xfId="2582" xr:uid="{00000000-0005-0000-0000-0000B4090000}"/>
    <cellStyle name="clsAltMRVDataPrezn1 3 2" xfId="2583" xr:uid="{00000000-0005-0000-0000-0000B5090000}"/>
    <cellStyle name="clsAltMRVDataPrezn1 3 2 2" xfId="2584" xr:uid="{00000000-0005-0000-0000-0000B6090000}"/>
    <cellStyle name="clsAltMRVDataPrezn1 3 2 2 2" xfId="2585" xr:uid="{00000000-0005-0000-0000-0000B7090000}"/>
    <cellStyle name="clsAltMRVDataPrezn1 3 2 3" xfId="2586" xr:uid="{00000000-0005-0000-0000-0000B8090000}"/>
    <cellStyle name="clsAltMRVDataPrezn1 3 2 3 2" xfId="2587" xr:uid="{00000000-0005-0000-0000-0000B9090000}"/>
    <cellStyle name="clsAltMRVDataPrezn1 3 2 4" xfId="2588" xr:uid="{00000000-0005-0000-0000-0000BA090000}"/>
    <cellStyle name="clsAltMRVDataPrezn1 3 3" xfId="2589" xr:uid="{00000000-0005-0000-0000-0000BB090000}"/>
    <cellStyle name="clsAltMRVDataPrezn1 3 3 2" xfId="2590" xr:uid="{00000000-0005-0000-0000-0000BC090000}"/>
    <cellStyle name="clsAltMRVDataPrezn1 3 4" xfId="2591" xr:uid="{00000000-0005-0000-0000-0000BD090000}"/>
    <cellStyle name="clsAltMRVDataPrezn1 3 4 2" xfId="2592" xr:uid="{00000000-0005-0000-0000-0000BE090000}"/>
    <cellStyle name="clsAltMRVDataPrezn1 3 5" xfId="2593" xr:uid="{00000000-0005-0000-0000-0000BF090000}"/>
    <cellStyle name="clsAltMRVDataPrezn1 4" xfId="2594" xr:uid="{00000000-0005-0000-0000-0000C0090000}"/>
    <cellStyle name="clsAltMRVDataPrezn1 4 2" xfId="2595" xr:uid="{00000000-0005-0000-0000-0000C1090000}"/>
    <cellStyle name="clsAltMRVDataPrezn1 4 2 2" xfId="2596" xr:uid="{00000000-0005-0000-0000-0000C2090000}"/>
    <cellStyle name="clsAltMRVDataPrezn1 4 2 2 2" xfId="2597" xr:uid="{00000000-0005-0000-0000-0000C3090000}"/>
    <cellStyle name="clsAltMRVDataPrezn1 4 2 3" xfId="2598" xr:uid="{00000000-0005-0000-0000-0000C4090000}"/>
    <cellStyle name="clsAltMRVDataPrezn1 4 2 3 2" xfId="2599" xr:uid="{00000000-0005-0000-0000-0000C5090000}"/>
    <cellStyle name="clsAltMRVDataPrezn1 4 2 4" xfId="2600" xr:uid="{00000000-0005-0000-0000-0000C6090000}"/>
    <cellStyle name="clsAltMRVDataPrezn1 4 3" xfId="2601" xr:uid="{00000000-0005-0000-0000-0000C7090000}"/>
    <cellStyle name="clsAltMRVDataPrezn1 4 3 2" xfId="2602" xr:uid="{00000000-0005-0000-0000-0000C8090000}"/>
    <cellStyle name="clsAltMRVDataPrezn1 4 4" xfId="2603" xr:uid="{00000000-0005-0000-0000-0000C9090000}"/>
    <cellStyle name="clsAltMRVDataPrezn1 4 4 2" xfId="2604" xr:uid="{00000000-0005-0000-0000-0000CA090000}"/>
    <cellStyle name="clsAltMRVDataPrezn1 4 5" xfId="2605" xr:uid="{00000000-0005-0000-0000-0000CB090000}"/>
    <cellStyle name="clsAltMRVDataPrezn1 4 5 2" xfId="2606" xr:uid="{00000000-0005-0000-0000-0000CC090000}"/>
    <cellStyle name="clsAltMRVDataPrezn1 4 6" xfId="2607" xr:uid="{00000000-0005-0000-0000-0000CD090000}"/>
    <cellStyle name="clsAltMRVDataPrezn1 5" xfId="2608" xr:uid="{00000000-0005-0000-0000-0000CE090000}"/>
    <cellStyle name="clsAltMRVDataPrezn1 5 2" xfId="2609" xr:uid="{00000000-0005-0000-0000-0000CF090000}"/>
    <cellStyle name="clsAltMRVDataPrezn1 5 2 2" xfId="2610" xr:uid="{00000000-0005-0000-0000-0000D0090000}"/>
    <cellStyle name="clsAltMRVDataPrezn1 5 3" xfId="2611" xr:uid="{00000000-0005-0000-0000-0000D1090000}"/>
    <cellStyle name="clsAltMRVDataPrezn1 5 3 2" xfId="2612" xr:uid="{00000000-0005-0000-0000-0000D2090000}"/>
    <cellStyle name="clsAltMRVDataPrezn1 5 4" xfId="2613" xr:uid="{00000000-0005-0000-0000-0000D3090000}"/>
    <cellStyle name="clsAltMRVDataPrezn1 6" xfId="2614" xr:uid="{00000000-0005-0000-0000-0000D4090000}"/>
    <cellStyle name="clsAltMRVDataPrezn1 6 2" xfId="2615" xr:uid="{00000000-0005-0000-0000-0000D5090000}"/>
    <cellStyle name="clsAltMRVDataPrezn1 6 2 2" xfId="2616" xr:uid="{00000000-0005-0000-0000-0000D6090000}"/>
    <cellStyle name="clsAltMRVDataPrezn1 6 3" xfId="2617" xr:uid="{00000000-0005-0000-0000-0000D7090000}"/>
    <cellStyle name="clsAltMRVDataPrezn1 6 3 2" xfId="2618" xr:uid="{00000000-0005-0000-0000-0000D8090000}"/>
    <cellStyle name="clsAltMRVDataPrezn1 6 4" xfId="2619" xr:uid="{00000000-0005-0000-0000-0000D9090000}"/>
    <cellStyle name="clsAltMRVDataPrezn1 7" xfId="2620" xr:uid="{00000000-0005-0000-0000-0000DA090000}"/>
    <cellStyle name="clsAltMRVDataPrezn1 7 2" xfId="2621" xr:uid="{00000000-0005-0000-0000-0000DB090000}"/>
    <cellStyle name="clsAltMRVDataPrezn1 8" xfId="2622" xr:uid="{00000000-0005-0000-0000-0000DC090000}"/>
    <cellStyle name="clsAltMRVDataPrezn1 8 2" xfId="2623" xr:uid="{00000000-0005-0000-0000-0000DD090000}"/>
    <cellStyle name="clsAltMRVDataPrezn1 9" xfId="2624" xr:uid="{00000000-0005-0000-0000-0000DE090000}"/>
    <cellStyle name="clsAltMRVDataPrezn1 9 2" xfId="2625" xr:uid="{00000000-0005-0000-0000-0000DF090000}"/>
    <cellStyle name="clsAltMRVDataPrezn3" xfId="2626" xr:uid="{00000000-0005-0000-0000-0000E0090000}"/>
    <cellStyle name="clsAltMRVDataPrezn3 10" xfId="2627" xr:uid="{00000000-0005-0000-0000-0000E1090000}"/>
    <cellStyle name="clsAltMRVDataPrezn3 11" xfId="2628" xr:uid="{00000000-0005-0000-0000-0000E2090000}"/>
    <cellStyle name="clsAltMRVDataPrezn3 12" xfId="2629" xr:uid="{00000000-0005-0000-0000-0000E3090000}"/>
    <cellStyle name="clsAltMRVDataPrezn3 13" xfId="2630" xr:uid="{00000000-0005-0000-0000-0000E4090000}"/>
    <cellStyle name="clsAltMRVDataPrezn3 2" xfId="2631" xr:uid="{00000000-0005-0000-0000-0000E5090000}"/>
    <cellStyle name="clsAltMRVDataPrezn3 2 2" xfId="2632" xr:uid="{00000000-0005-0000-0000-0000E6090000}"/>
    <cellStyle name="clsAltMRVDataPrezn3 2 2 2" xfId="2633" xr:uid="{00000000-0005-0000-0000-0000E7090000}"/>
    <cellStyle name="clsAltMRVDataPrezn3 2 2 2 2" xfId="2634" xr:uid="{00000000-0005-0000-0000-0000E8090000}"/>
    <cellStyle name="clsAltMRVDataPrezn3 2 2 3" xfId="2635" xr:uid="{00000000-0005-0000-0000-0000E9090000}"/>
    <cellStyle name="clsAltMRVDataPrezn3 2 2 3 2" xfId="2636" xr:uid="{00000000-0005-0000-0000-0000EA090000}"/>
    <cellStyle name="clsAltMRVDataPrezn3 2 2 4" xfId="2637" xr:uid="{00000000-0005-0000-0000-0000EB090000}"/>
    <cellStyle name="clsAltMRVDataPrezn3 2 3" xfId="2638" xr:uid="{00000000-0005-0000-0000-0000EC090000}"/>
    <cellStyle name="clsAltMRVDataPrezn3 2 3 2" xfId="2639" xr:uid="{00000000-0005-0000-0000-0000ED090000}"/>
    <cellStyle name="clsAltMRVDataPrezn3 2 4" xfId="2640" xr:uid="{00000000-0005-0000-0000-0000EE090000}"/>
    <cellStyle name="clsAltMRVDataPrezn3 2 4 2" xfId="2641" xr:uid="{00000000-0005-0000-0000-0000EF090000}"/>
    <cellStyle name="clsAltMRVDataPrezn3 2 5" xfId="2642" xr:uid="{00000000-0005-0000-0000-0000F0090000}"/>
    <cellStyle name="clsAltMRVDataPrezn3 3" xfId="2643" xr:uid="{00000000-0005-0000-0000-0000F1090000}"/>
    <cellStyle name="clsAltMRVDataPrezn3 3 2" xfId="2644" xr:uid="{00000000-0005-0000-0000-0000F2090000}"/>
    <cellStyle name="clsAltMRVDataPrezn3 3 2 2" xfId="2645" xr:uid="{00000000-0005-0000-0000-0000F3090000}"/>
    <cellStyle name="clsAltMRVDataPrezn3 3 2 2 2" xfId="2646" xr:uid="{00000000-0005-0000-0000-0000F4090000}"/>
    <cellStyle name="clsAltMRVDataPrezn3 3 2 3" xfId="2647" xr:uid="{00000000-0005-0000-0000-0000F5090000}"/>
    <cellStyle name="clsAltMRVDataPrezn3 3 2 3 2" xfId="2648" xr:uid="{00000000-0005-0000-0000-0000F6090000}"/>
    <cellStyle name="clsAltMRVDataPrezn3 3 2 4" xfId="2649" xr:uid="{00000000-0005-0000-0000-0000F7090000}"/>
    <cellStyle name="clsAltMRVDataPrezn3 3 3" xfId="2650" xr:uid="{00000000-0005-0000-0000-0000F8090000}"/>
    <cellStyle name="clsAltMRVDataPrezn3 3 3 2" xfId="2651" xr:uid="{00000000-0005-0000-0000-0000F9090000}"/>
    <cellStyle name="clsAltMRVDataPrezn3 3 4" xfId="2652" xr:uid="{00000000-0005-0000-0000-0000FA090000}"/>
    <cellStyle name="clsAltMRVDataPrezn3 3 4 2" xfId="2653" xr:uid="{00000000-0005-0000-0000-0000FB090000}"/>
    <cellStyle name="clsAltMRVDataPrezn3 3 5" xfId="2654" xr:uid="{00000000-0005-0000-0000-0000FC090000}"/>
    <cellStyle name="clsAltMRVDataPrezn3 4" xfId="2655" xr:uid="{00000000-0005-0000-0000-0000FD090000}"/>
    <cellStyle name="clsAltMRVDataPrezn3 4 2" xfId="2656" xr:uid="{00000000-0005-0000-0000-0000FE090000}"/>
    <cellStyle name="clsAltMRVDataPrezn3 4 2 2" xfId="2657" xr:uid="{00000000-0005-0000-0000-0000FF090000}"/>
    <cellStyle name="clsAltMRVDataPrezn3 4 2 2 2" xfId="2658" xr:uid="{00000000-0005-0000-0000-0000000A0000}"/>
    <cellStyle name="clsAltMRVDataPrezn3 4 2 3" xfId="2659" xr:uid="{00000000-0005-0000-0000-0000010A0000}"/>
    <cellStyle name="clsAltMRVDataPrezn3 4 2 3 2" xfId="2660" xr:uid="{00000000-0005-0000-0000-0000020A0000}"/>
    <cellStyle name="clsAltMRVDataPrezn3 4 2 4" xfId="2661" xr:uid="{00000000-0005-0000-0000-0000030A0000}"/>
    <cellStyle name="clsAltMRVDataPrezn3 4 3" xfId="2662" xr:uid="{00000000-0005-0000-0000-0000040A0000}"/>
    <cellStyle name="clsAltMRVDataPrezn3 4 3 2" xfId="2663" xr:uid="{00000000-0005-0000-0000-0000050A0000}"/>
    <cellStyle name="clsAltMRVDataPrezn3 4 4" xfId="2664" xr:uid="{00000000-0005-0000-0000-0000060A0000}"/>
    <cellStyle name="clsAltMRVDataPrezn3 4 4 2" xfId="2665" xr:uid="{00000000-0005-0000-0000-0000070A0000}"/>
    <cellStyle name="clsAltMRVDataPrezn3 4 5" xfId="2666" xr:uid="{00000000-0005-0000-0000-0000080A0000}"/>
    <cellStyle name="clsAltMRVDataPrezn3 4 5 2" xfId="2667" xr:uid="{00000000-0005-0000-0000-0000090A0000}"/>
    <cellStyle name="clsAltMRVDataPrezn3 4 6" xfId="2668" xr:uid="{00000000-0005-0000-0000-00000A0A0000}"/>
    <cellStyle name="clsAltMRVDataPrezn3 5" xfId="2669" xr:uid="{00000000-0005-0000-0000-00000B0A0000}"/>
    <cellStyle name="clsAltMRVDataPrezn3 5 2" xfId="2670" xr:uid="{00000000-0005-0000-0000-00000C0A0000}"/>
    <cellStyle name="clsAltMRVDataPrezn3 5 2 2" xfId="2671" xr:uid="{00000000-0005-0000-0000-00000D0A0000}"/>
    <cellStyle name="clsAltMRVDataPrezn3 5 3" xfId="2672" xr:uid="{00000000-0005-0000-0000-00000E0A0000}"/>
    <cellStyle name="clsAltMRVDataPrezn3 5 3 2" xfId="2673" xr:uid="{00000000-0005-0000-0000-00000F0A0000}"/>
    <cellStyle name="clsAltMRVDataPrezn3 5 4" xfId="2674" xr:uid="{00000000-0005-0000-0000-0000100A0000}"/>
    <cellStyle name="clsAltMRVDataPrezn3 6" xfId="2675" xr:uid="{00000000-0005-0000-0000-0000110A0000}"/>
    <cellStyle name="clsAltMRVDataPrezn3 6 2" xfId="2676" xr:uid="{00000000-0005-0000-0000-0000120A0000}"/>
    <cellStyle name="clsAltMRVDataPrezn3 6 2 2" xfId="2677" xr:uid="{00000000-0005-0000-0000-0000130A0000}"/>
    <cellStyle name="clsAltMRVDataPrezn3 6 3" xfId="2678" xr:uid="{00000000-0005-0000-0000-0000140A0000}"/>
    <cellStyle name="clsAltMRVDataPrezn3 6 3 2" xfId="2679" xr:uid="{00000000-0005-0000-0000-0000150A0000}"/>
    <cellStyle name="clsAltMRVDataPrezn3 6 4" xfId="2680" xr:uid="{00000000-0005-0000-0000-0000160A0000}"/>
    <cellStyle name="clsAltMRVDataPrezn3 7" xfId="2681" xr:uid="{00000000-0005-0000-0000-0000170A0000}"/>
    <cellStyle name="clsAltMRVDataPrezn3 7 2" xfId="2682" xr:uid="{00000000-0005-0000-0000-0000180A0000}"/>
    <cellStyle name="clsAltMRVDataPrezn3 8" xfId="2683" xr:uid="{00000000-0005-0000-0000-0000190A0000}"/>
    <cellStyle name="clsAltMRVDataPrezn3 8 2" xfId="2684" xr:uid="{00000000-0005-0000-0000-00001A0A0000}"/>
    <cellStyle name="clsAltMRVDataPrezn3 9" xfId="2685" xr:uid="{00000000-0005-0000-0000-00001B0A0000}"/>
    <cellStyle name="clsAltMRVDataPrezn3 9 2" xfId="2686" xr:uid="{00000000-0005-0000-0000-00001C0A0000}"/>
    <cellStyle name="clsAltMRVDataPrezn4" xfId="2687" xr:uid="{00000000-0005-0000-0000-00001D0A0000}"/>
    <cellStyle name="clsAltMRVDataPrezn4 10" xfId="2688" xr:uid="{00000000-0005-0000-0000-00001E0A0000}"/>
    <cellStyle name="clsAltMRVDataPrezn4 11" xfId="2689" xr:uid="{00000000-0005-0000-0000-00001F0A0000}"/>
    <cellStyle name="clsAltMRVDataPrezn4 12" xfId="2690" xr:uid="{00000000-0005-0000-0000-0000200A0000}"/>
    <cellStyle name="clsAltMRVDataPrezn4 13" xfId="2691" xr:uid="{00000000-0005-0000-0000-0000210A0000}"/>
    <cellStyle name="clsAltMRVDataPrezn4 2" xfId="2692" xr:uid="{00000000-0005-0000-0000-0000220A0000}"/>
    <cellStyle name="clsAltMRVDataPrezn4 2 2" xfId="2693" xr:uid="{00000000-0005-0000-0000-0000230A0000}"/>
    <cellStyle name="clsAltMRVDataPrezn4 2 2 2" xfId="2694" xr:uid="{00000000-0005-0000-0000-0000240A0000}"/>
    <cellStyle name="clsAltMRVDataPrezn4 2 2 2 2" xfId="2695" xr:uid="{00000000-0005-0000-0000-0000250A0000}"/>
    <cellStyle name="clsAltMRVDataPrezn4 2 2 3" xfId="2696" xr:uid="{00000000-0005-0000-0000-0000260A0000}"/>
    <cellStyle name="clsAltMRVDataPrezn4 2 2 3 2" xfId="2697" xr:uid="{00000000-0005-0000-0000-0000270A0000}"/>
    <cellStyle name="clsAltMRVDataPrezn4 2 2 4" xfId="2698" xr:uid="{00000000-0005-0000-0000-0000280A0000}"/>
    <cellStyle name="clsAltMRVDataPrezn4 2 3" xfId="2699" xr:uid="{00000000-0005-0000-0000-0000290A0000}"/>
    <cellStyle name="clsAltMRVDataPrezn4 2 3 2" xfId="2700" xr:uid="{00000000-0005-0000-0000-00002A0A0000}"/>
    <cellStyle name="clsAltMRVDataPrezn4 2 4" xfId="2701" xr:uid="{00000000-0005-0000-0000-00002B0A0000}"/>
    <cellStyle name="clsAltMRVDataPrezn4 2 4 2" xfId="2702" xr:uid="{00000000-0005-0000-0000-00002C0A0000}"/>
    <cellStyle name="clsAltMRVDataPrezn4 2 5" xfId="2703" xr:uid="{00000000-0005-0000-0000-00002D0A0000}"/>
    <cellStyle name="clsAltMRVDataPrezn4 3" xfId="2704" xr:uid="{00000000-0005-0000-0000-00002E0A0000}"/>
    <cellStyle name="clsAltMRVDataPrezn4 3 2" xfId="2705" xr:uid="{00000000-0005-0000-0000-00002F0A0000}"/>
    <cellStyle name="clsAltMRVDataPrezn4 3 2 2" xfId="2706" xr:uid="{00000000-0005-0000-0000-0000300A0000}"/>
    <cellStyle name="clsAltMRVDataPrezn4 3 2 2 2" xfId="2707" xr:uid="{00000000-0005-0000-0000-0000310A0000}"/>
    <cellStyle name="clsAltMRVDataPrezn4 3 2 3" xfId="2708" xr:uid="{00000000-0005-0000-0000-0000320A0000}"/>
    <cellStyle name="clsAltMRVDataPrezn4 3 2 3 2" xfId="2709" xr:uid="{00000000-0005-0000-0000-0000330A0000}"/>
    <cellStyle name="clsAltMRVDataPrezn4 3 2 4" xfId="2710" xr:uid="{00000000-0005-0000-0000-0000340A0000}"/>
    <cellStyle name="clsAltMRVDataPrezn4 3 3" xfId="2711" xr:uid="{00000000-0005-0000-0000-0000350A0000}"/>
    <cellStyle name="clsAltMRVDataPrezn4 3 3 2" xfId="2712" xr:uid="{00000000-0005-0000-0000-0000360A0000}"/>
    <cellStyle name="clsAltMRVDataPrezn4 3 4" xfId="2713" xr:uid="{00000000-0005-0000-0000-0000370A0000}"/>
    <cellStyle name="clsAltMRVDataPrezn4 3 4 2" xfId="2714" xr:uid="{00000000-0005-0000-0000-0000380A0000}"/>
    <cellStyle name="clsAltMRVDataPrezn4 3 5" xfId="2715" xr:uid="{00000000-0005-0000-0000-0000390A0000}"/>
    <cellStyle name="clsAltMRVDataPrezn4 4" xfId="2716" xr:uid="{00000000-0005-0000-0000-00003A0A0000}"/>
    <cellStyle name="clsAltMRVDataPrezn4 4 2" xfId="2717" xr:uid="{00000000-0005-0000-0000-00003B0A0000}"/>
    <cellStyle name="clsAltMRVDataPrezn4 4 2 2" xfId="2718" xr:uid="{00000000-0005-0000-0000-00003C0A0000}"/>
    <cellStyle name="clsAltMRVDataPrezn4 4 2 2 2" xfId="2719" xr:uid="{00000000-0005-0000-0000-00003D0A0000}"/>
    <cellStyle name="clsAltMRVDataPrezn4 4 2 3" xfId="2720" xr:uid="{00000000-0005-0000-0000-00003E0A0000}"/>
    <cellStyle name="clsAltMRVDataPrezn4 4 2 3 2" xfId="2721" xr:uid="{00000000-0005-0000-0000-00003F0A0000}"/>
    <cellStyle name="clsAltMRVDataPrezn4 4 2 4" xfId="2722" xr:uid="{00000000-0005-0000-0000-0000400A0000}"/>
    <cellStyle name="clsAltMRVDataPrezn4 4 3" xfId="2723" xr:uid="{00000000-0005-0000-0000-0000410A0000}"/>
    <cellStyle name="clsAltMRVDataPrezn4 4 3 2" xfId="2724" xr:uid="{00000000-0005-0000-0000-0000420A0000}"/>
    <cellStyle name="clsAltMRVDataPrezn4 4 4" xfId="2725" xr:uid="{00000000-0005-0000-0000-0000430A0000}"/>
    <cellStyle name="clsAltMRVDataPrezn4 4 4 2" xfId="2726" xr:uid="{00000000-0005-0000-0000-0000440A0000}"/>
    <cellStyle name="clsAltMRVDataPrezn4 4 5" xfId="2727" xr:uid="{00000000-0005-0000-0000-0000450A0000}"/>
    <cellStyle name="clsAltMRVDataPrezn4 4 5 2" xfId="2728" xr:uid="{00000000-0005-0000-0000-0000460A0000}"/>
    <cellStyle name="clsAltMRVDataPrezn4 4 6" xfId="2729" xr:uid="{00000000-0005-0000-0000-0000470A0000}"/>
    <cellStyle name="clsAltMRVDataPrezn4 5" xfId="2730" xr:uid="{00000000-0005-0000-0000-0000480A0000}"/>
    <cellStyle name="clsAltMRVDataPrezn4 5 2" xfId="2731" xr:uid="{00000000-0005-0000-0000-0000490A0000}"/>
    <cellStyle name="clsAltMRVDataPrezn4 5 2 2" xfId="2732" xr:uid="{00000000-0005-0000-0000-00004A0A0000}"/>
    <cellStyle name="clsAltMRVDataPrezn4 5 3" xfId="2733" xr:uid="{00000000-0005-0000-0000-00004B0A0000}"/>
    <cellStyle name="clsAltMRVDataPrezn4 5 3 2" xfId="2734" xr:uid="{00000000-0005-0000-0000-00004C0A0000}"/>
    <cellStyle name="clsAltMRVDataPrezn4 5 4" xfId="2735" xr:uid="{00000000-0005-0000-0000-00004D0A0000}"/>
    <cellStyle name="clsAltMRVDataPrezn4 6" xfId="2736" xr:uid="{00000000-0005-0000-0000-00004E0A0000}"/>
    <cellStyle name="clsAltMRVDataPrezn4 6 2" xfId="2737" xr:uid="{00000000-0005-0000-0000-00004F0A0000}"/>
    <cellStyle name="clsAltMRVDataPrezn4 6 2 2" xfId="2738" xr:uid="{00000000-0005-0000-0000-0000500A0000}"/>
    <cellStyle name="clsAltMRVDataPrezn4 6 3" xfId="2739" xr:uid="{00000000-0005-0000-0000-0000510A0000}"/>
    <cellStyle name="clsAltMRVDataPrezn4 6 3 2" xfId="2740" xr:uid="{00000000-0005-0000-0000-0000520A0000}"/>
    <cellStyle name="clsAltMRVDataPrezn4 6 4" xfId="2741" xr:uid="{00000000-0005-0000-0000-0000530A0000}"/>
    <cellStyle name="clsAltMRVDataPrezn4 7" xfId="2742" xr:uid="{00000000-0005-0000-0000-0000540A0000}"/>
    <cellStyle name="clsAltMRVDataPrezn4 7 2" xfId="2743" xr:uid="{00000000-0005-0000-0000-0000550A0000}"/>
    <cellStyle name="clsAltMRVDataPrezn4 8" xfId="2744" xr:uid="{00000000-0005-0000-0000-0000560A0000}"/>
    <cellStyle name="clsAltMRVDataPrezn4 8 2" xfId="2745" xr:uid="{00000000-0005-0000-0000-0000570A0000}"/>
    <cellStyle name="clsAltMRVDataPrezn4 9" xfId="2746" xr:uid="{00000000-0005-0000-0000-0000580A0000}"/>
    <cellStyle name="clsAltMRVDataPrezn4 9 2" xfId="2747" xr:uid="{00000000-0005-0000-0000-0000590A0000}"/>
    <cellStyle name="clsAltMRVDataPrezn5" xfId="2748" xr:uid="{00000000-0005-0000-0000-00005A0A0000}"/>
    <cellStyle name="clsAltMRVDataPrezn5 10" xfId="2749" xr:uid="{00000000-0005-0000-0000-00005B0A0000}"/>
    <cellStyle name="clsAltMRVDataPrezn5 11" xfId="2750" xr:uid="{00000000-0005-0000-0000-00005C0A0000}"/>
    <cellStyle name="clsAltMRVDataPrezn5 12" xfId="2751" xr:uid="{00000000-0005-0000-0000-00005D0A0000}"/>
    <cellStyle name="clsAltMRVDataPrezn5 13" xfId="2752" xr:uid="{00000000-0005-0000-0000-00005E0A0000}"/>
    <cellStyle name="clsAltMRVDataPrezn5 2" xfId="2753" xr:uid="{00000000-0005-0000-0000-00005F0A0000}"/>
    <cellStyle name="clsAltMRVDataPrezn5 2 2" xfId="2754" xr:uid="{00000000-0005-0000-0000-0000600A0000}"/>
    <cellStyle name="clsAltMRVDataPrezn5 2 2 2" xfId="2755" xr:uid="{00000000-0005-0000-0000-0000610A0000}"/>
    <cellStyle name="clsAltMRVDataPrezn5 2 2 2 2" xfId="2756" xr:uid="{00000000-0005-0000-0000-0000620A0000}"/>
    <cellStyle name="clsAltMRVDataPrezn5 2 2 3" xfId="2757" xr:uid="{00000000-0005-0000-0000-0000630A0000}"/>
    <cellStyle name="clsAltMRVDataPrezn5 2 2 3 2" xfId="2758" xr:uid="{00000000-0005-0000-0000-0000640A0000}"/>
    <cellStyle name="clsAltMRVDataPrezn5 2 2 4" xfId="2759" xr:uid="{00000000-0005-0000-0000-0000650A0000}"/>
    <cellStyle name="clsAltMRVDataPrezn5 2 3" xfId="2760" xr:uid="{00000000-0005-0000-0000-0000660A0000}"/>
    <cellStyle name="clsAltMRVDataPrezn5 2 3 2" xfId="2761" xr:uid="{00000000-0005-0000-0000-0000670A0000}"/>
    <cellStyle name="clsAltMRVDataPrezn5 2 4" xfId="2762" xr:uid="{00000000-0005-0000-0000-0000680A0000}"/>
    <cellStyle name="clsAltMRVDataPrezn5 2 4 2" xfId="2763" xr:uid="{00000000-0005-0000-0000-0000690A0000}"/>
    <cellStyle name="clsAltMRVDataPrezn5 2 5" xfId="2764" xr:uid="{00000000-0005-0000-0000-00006A0A0000}"/>
    <cellStyle name="clsAltMRVDataPrezn5 3" xfId="2765" xr:uid="{00000000-0005-0000-0000-00006B0A0000}"/>
    <cellStyle name="clsAltMRVDataPrezn5 3 2" xfId="2766" xr:uid="{00000000-0005-0000-0000-00006C0A0000}"/>
    <cellStyle name="clsAltMRVDataPrezn5 3 2 2" xfId="2767" xr:uid="{00000000-0005-0000-0000-00006D0A0000}"/>
    <cellStyle name="clsAltMRVDataPrezn5 3 2 2 2" xfId="2768" xr:uid="{00000000-0005-0000-0000-00006E0A0000}"/>
    <cellStyle name="clsAltMRVDataPrezn5 3 2 3" xfId="2769" xr:uid="{00000000-0005-0000-0000-00006F0A0000}"/>
    <cellStyle name="clsAltMRVDataPrezn5 3 2 3 2" xfId="2770" xr:uid="{00000000-0005-0000-0000-0000700A0000}"/>
    <cellStyle name="clsAltMRVDataPrezn5 3 2 4" xfId="2771" xr:uid="{00000000-0005-0000-0000-0000710A0000}"/>
    <cellStyle name="clsAltMRVDataPrezn5 3 3" xfId="2772" xr:uid="{00000000-0005-0000-0000-0000720A0000}"/>
    <cellStyle name="clsAltMRVDataPrezn5 3 3 2" xfId="2773" xr:uid="{00000000-0005-0000-0000-0000730A0000}"/>
    <cellStyle name="clsAltMRVDataPrezn5 3 4" xfId="2774" xr:uid="{00000000-0005-0000-0000-0000740A0000}"/>
    <cellStyle name="clsAltMRVDataPrezn5 3 4 2" xfId="2775" xr:uid="{00000000-0005-0000-0000-0000750A0000}"/>
    <cellStyle name="clsAltMRVDataPrezn5 3 5" xfId="2776" xr:uid="{00000000-0005-0000-0000-0000760A0000}"/>
    <cellStyle name="clsAltMRVDataPrezn5 4" xfId="2777" xr:uid="{00000000-0005-0000-0000-0000770A0000}"/>
    <cellStyle name="clsAltMRVDataPrezn5 4 2" xfId="2778" xr:uid="{00000000-0005-0000-0000-0000780A0000}"/>
    <cellStyle name="clsAltMRVDataPrezn5 4 2 2" xfId="2779" xr:uid="{00000000-0005-0000-0000-0000790A0000}"/>
    <cellStyle name="clsAltMRVDataPrezn5 4 2 2 2" xfId="2780" xr:uid="{00000000-0005-0000-0000-00007A0A0000}"/>
    <cellStyle name="clsAltMRVDataPrezn5 4 2 3" xfId="2781" xr:uid="{00000000-0005-0000-0000-00007B0A0000}"/>
    <cellStyle name="clsAltMRVDataPrezn5 4 2 3 2" xfId="2782" xr:uid="{00000000-0005-0000-0000-00007C0A0000}"/>
    <cellStyle name="clsAltMRVDataPrezn5 4 2 4" xfId="2783" xr:uid="{00000000-0005-0000-0000-00007D0A0000}"/>
    <cellStyle name="clsAltMRVDataPrezn5 4 3" xfId="2784" xr:uid="{00000000-0005-0000-0000-00007E0A0000}"/>
    <cellStyle name="clsAltMRVDataPrezn5 4 3 2" xfId="2785" xr:uid="{00000000-0005-0000-0000-00007F0A0000}"/>
    <cellStyle name="clsAltMRVDataPrezn5 4 4" xfId="2786" xr:uid="{00000000-0005-0000-0000-0000800A0000}"/>
    <cellStyle name="clsAltMRVDataPrezn5 4 4 2" xfId="2787" xr:uid="{00000000-0005-0000-0000-0000810A0000}"/>
    <cellStyle name="clsAltMRVDataPrezn5 4 5" xfId="2788" xr:uid="{00000000-0005-0000-0000-0000820A0000}"/>
    <cellStyle name="clsAltMRVDataPrezn5 4 5 2" xfId="2789" xr:uid="{00000000-0005-0000-0000-0000830A0000}"/>
    <cellStyle name="clsAltMRVDataPrezn5 4 6" xfId="2790" xr:uid="{00000000-0005-0000-0000-0000840A0000}"/>
    <cellStyle name="clsAltMRVDataPrezn5 5" xfId="2791" xr:uid="{00000000-0005-0000-0000-0000850A0000}"/>
    <cellStyle name="clsAltMRVDataPrezn5 5 2" xfId="2792" xr:uid="{00000000-0005-0000-0000-0000860A0000}"/>
    <cellStyle name="clsAltMRVDataPrezn5 5 2 2" xfId="2793" xr:uid="{00000000-0005-0000-0000-0000870A0000}"/>
    <cellStyle name="clsAltMRVDataPrezn5 5 3" xfId="2794" xr:uid="{00000000-0005-0000-0000-0000880A0000}"/>
    <cellStyle name="clsAltMRVDataPrezn5 5 3 2" xfId="2795" xr:uid="{00000000-0005-0000-0000-0000890A0000}"/>
    <cellStyle name="clsAltMRVDataPrezn5 5 4" xfId="2796" xr:uid="{00000000-0005-0000-0000-00008A0A0000}"/>
    <cellStyle name="clsAltMRVDataPrezn5 6" xfId="2797" xr:uid="{00000000-0005-0000-0000-00008B0A0000}"/>
    <cellStyle name="clsAltMRVDataPrezn5 6 2" xfId="2798" xr:uid="{00000000-0005-0000-0000-00008C0A0000}"/>
    <cellStyle name="clsAltMRVDataPrezn5 6 2 2" xfId="2799" xr:uid="{00000000-0005-0000-0000-00008D0A0000}"/>
    <cellStyle name="clsAltMRVDataPrezn5 6 3" xfId="2800" xr:uid="{00000000-0005-0000-0000-00008E0A0000}"/>
    <cellStyle name="clsAltMRVDataPrezn5 6 3 2" xfId="2801" xr:uid="{00000000-0005-0000-0000-00008F0A0000}"/>
    <cellStyle name="clsAltMRVDataPrezn5 6 4" xfId="2802" xr:uid="{00000000-0005-0000-0000-0000900A0000}"/>
    <cellStyle name="clsAltMRVDataPrezn5 7" xfId="2803" xr:uid="{00000000-0005-0000-0000-0000910A0000}"/>
    <cellStyle name="clsAltMRVDataPrezn5 7 2" xfId="2804" xr:uid="{00000000-0005-0000-0000-0000920A0000}"/>
    <cellStyle name="clsAltMRVDataPrezn5 8" xfId="2805" xr:uid="{00000000-0005-0000-0000-0000930A0000}"/>
    <cellStyle name="clsAltMRVDataPrezn5 8 2" xfId="2806" xr:uid="{00000000-0005-0000-0000-0000940A0000}"/>
    <cellStyle name="clsAltMRVDataPrezn5 9" xfId="2807" xr:uid="{00000000-0005-0000-0000-0000950A0000}"/>
    <cellStyle name="clsAltMRVDataPrezn5 9 2" xfId="2808" xr:uid="{00000000-0005-0000-0000-0000960A0000}"/>
    <cellStyle name="clsAltMRVDataPrezn6" xfId="2809" xr:uid="{00000000-0005-0000-0000-0000970A0000}"/>
    <cellStyle name="clsAltMRVDataPrezn6 10" xfId="2810" xr:uid="{00000000-0005-0000-0000-0000980A0000}"/>
    <cellStyle name="clsAltMRVDataPrezn6 11" xfId="2811" xr:uid="{00000000-0005-0000-0000-0000990A0000}"/>
    <cellStyle name="clsAltMRVDataPrezn6 12" xfId="2812" xr:uid="{00000000-0005-0000-0000-00009A0A0000}"/>
    <cellStyle name="clsAltMRVDataPrezn6 13" xfId="2813" xr:uid="{00000000-0005-0000-0000-00009B0A0000}"/>
    <cellStyle name="clsAltMRVDataPrezn6 2" xfId="2814" xr:uid="{00000000-0005-0000-0000-00009C0A0000}"/>
    <cellStyle name="clsAltMRVDataPrezn6 2 2" xfId="2815" xr:uid="{00000000-0005-0000-0000-00009D0A0000}"/>
    <cellStyle name="clsAltMRVDataPrezn6 2 2 2" xfId="2816" xr:uid="{00000000-0005-0000-0000-00009E0A0000}"/>
    <cellStyle name="clsAltMRVDataPrezn6 2 2 2 2" xfId="2817" xr:uid="{00000000-0005-0000-0000-00009F0A0000}"/>
    <cellStyle name="clsAltMRVDataPrezn6 2 2 3" xfId="2818" xr:uid="{00000000-0005-0000-0000-0000A00A0000}"/>
    <cellStyle name="clsAltMRVDataPrezn6 2 2 3 2" xfId="2819" xr:uid="{00000000-0005-0000-0000-0000A10A0000}"/>
    <cellStyle name="clsAltMRVDataPrezn6 2 2 4" xfId="2820" xr:uid="{00000000-0005-0000-0000-0000A20A0000}"/>
    <cellStyle name="clsAltMRVDataPrezn6 2 3" xfId="2821" xr:uid="{00000000-0005-0000-0000-0000A30A0000}"/>
    <cellStyle name="clsAltMRVDataPrezn6 2 3 2" xfId="2822" xr:uid="{00000000-0005-0000-0000-0000A40A0000}"/>
    <cellStyle name="clsAltMRVDataPrezn6 2 4" xfId="2823" xr:uid="{00000000-0005-0000-0000-0000A50A0000}"/>
    <cellStyle name="clsAltMRVDataPrezn6 2 4 2" xfId="2824" xr:uid="{00000000-0005-0000-0000-0000A60A0000}"/>
    <cellStyle name="clsAltMRVDataPrezn6 2 5" xfId="2825" xr:uid="{00000000-0005-0000-0000-0000A70A0000}"/>
    <cellStyle name="clsAltMRVDataPrezn6 3" xfId="2826" xr:uid="{00000000-0005-0000-0000-0000A80A0000}"/>
    <cellStyle name="clsAltMRVDataPrezn6 3 2" xfId="2827" xr:uid="{00000000-0005-0000-0000-0000A90A0000}"/>
    <cellStyle name="clsAltMRVDataPrezn6 3 2 2" xfId="2828" xr:uid="{00000000-0005-0000-0000-0000AA0A0000}"/>
    <cellStyle name="clsAltMRVDataPrezn6 3 2 2 2" xfId="2829" xr:uid="{00000000-0005-0000-0000-0000AB0A0000}"/>
    <cellStyle name="clsAltMRVDataPrezn6 3 2 3" xfId="2830" xr:uid="{00000000-0005-0000-0000-0000AC0A0000}"/>
    <cellStyle name="clsAltMRVDataPrezn6 3 2 3 2" xfId="2831" xr:uid="{00000000-0005-0000-0000-0000AD0A0000}"/>
    <cellStyle name="clsAltMRVDataPrezn6 3 2 4" xfId="2832" xr:uid="{00000000-0005-0000-0000-0000AE0A0000}"/>
    <cellStyle name="clsAltMRVDataPrezn6 3 3" xfId="2833" xr:uid="{00000000-0005-0000-0000-0000AF0A0000}"/>
    <cellStyle name="clsAltMRVDataPrezn6 3 3 2" xfId="2834" xr:uid="{00000000-0005-0000-0000-0000B00A0000}"/>
    <cellStyle name="clsAltMRVDataPrezn6 3 4" xfId="2835" xr:uid="{00000000-0005-0000-0000-0000B10A0000}"/>
    <cellStyle name="clsAltMRVDataPrezn6 3 4 2" xfId="2836" xr:uid="{00000000-0005-0000-0000-0000B20A0000}"/>
    <cellStyle name="clsAltMRVDataPrezn6 3 5" xfId="2837" xr:uid="{00000000-0005-0000-0000-0000B30A0000}"/>
    <cellStyle name="clsAltMRVDataPrezn6 4" xfId="2838" xr:uid="{00000000-0005-0000-0000-0000B40A0000}"/>
    <cellStyle name="clsAltMRVDataPrezn6 4 2" xfId="2839" xr:uid="{00000000-0005-0000-0000-0000B50A0000}"/>
    <cellStyle name="clsAltMRVDataPrezn6 4 2 2" xfId="2840" xr:uid="{00000000-0005-0000-0000-0000B60A0000}"/>
    <cellStyle name="clsAltMRVDataPrezn6 4 2 2 2" xfId="2841" xr:uid="{00000000-0005-0000-0000-0000B70A0000}"/>
    <cellStyle name="clsAltMRVDataPrezn6 4 2 3" xfId="2842" xr:uid="{00000000-0005-0000-0000-0000B80A0000}"/>
    <cellStyle name="clsAltMRVDataPrezn6 4 2 3 2" xfId="2843" xr:uid="{00000000-0005-0000-0000-0000B90A0000}"/>
    <cellStyle name="clsAltMRVDataPrezn6 4 2 4" xfId="2844" xr:uid="{00000000-0005-0000-0000-0000BA0A0000}"/>
    <cellStyle name="clsAltMRVDataPrezn6 4 3" xfId="2845" xr:uid="{00000000-0005-0000-0000-0000BB0A0000}"/>
    <cellStyle name="clsAltMRVDataPrezn6 4 3 2" xfId="2846" xr:uid="{00000000-0005-0000-0000-0000BC0A0000}"/>
    <cellStyle name="clsAltMRVDataPrezn6 4 4" xfId="2847" xr:uid="{00000000-0005-0000-0000-0000BD0A0000}"/>
    <cellStyle name="clsAltMRVDataPrezn6 4 4 2" xfId="2848" xr:uid="{00000000-0005-0000-0000-0000BE0A0000}"/>
    <cellStyle name="clsAltMRVDataPrezn6 4 5" xfId="2849" xr:uid="{00000000-0005-0000-0000-0000BF0A0000}"/>
    <cellStyle name="clsAltMRVDataPrezn6 4 5 2" xfId="2850" xr:uid="{00000000-0005-0000-0000-0000C00A0000}"/>
    <cellStyle name="clsAltMRVDataPrezn6 4 6" xfId="2851" xr:uid="{00000000-0005-0000-0000-0000C10A0000}"/>
    <cellStyle name="clsAltMRVDataPrezn6 5" xfId="2852" xr:uid="{00000000-0005-0000-0000-0000C20A0000}"/>
    <cellStyle name="clsAltMRVDataPrezn6 5 2" xfId="2853" xr:uid="{00000000-0005-0000-0000-0000C30A0000}"/>
    <cellStyle name="clsAltMRVDataPrezn6 5 2 2" xfId="2854" xr:uid="{00000000-0005-0000-0000-0000C40A0000}"/>
    <cellStyle name="clsAltMRVDataPrezn6 5 3" xfId="2855" xr:uid="{00000000-0005-0000-0000-0000C50A0000}"/>
    <cellStyle name="clsAltMRVDataPrezn6 5 3 2" xfId="2856" xr:uid="{00000000-0005-0000-0000-0000C60A0000}"/>
    <cellStyle name="clsAltMRVDataPrezn6 5 4" xfId="2857" xr:uid="{00000000-0005-0000-0000-0000C70A0000}"/>
    <cellStyle name="clsAltMRVDataPrezn6 6" xfId="2858" xr:uid="{00000000-0005-0000-0000-0000C80A0000}"/>
    <cellStyle name="clsAltMRVDataPrezn6 6 2" xfId="2859" xr:uid="{00000000-0005-0000-0000-0000C90A0000}"/>
    <cellStyle name="clsAltMRVDataPrezn6 6 2 2" xfId="2860" xr:uid="{00000000-0005-0000-0000-0000CA0A0000}"/>
    <cellStyle name="clsAltMRVDataPrezn6 6 3" xfId="2861" xr:uid="{00000000-0005-0000-0000-0000CB0A0000}"/>
    <cellStyle name="clsAltMRVDataPrezn6 6 3 2" xfId="2862" xr:uid="{00000000-0005-0000-0000-0000CC0A0000}"/>
    <cellStyle name="clsAltMRVDataPrezn6 6 4" xfId="2863" xr:uid="{00000000-0005-0000-0000-0000CD0A0000}"/>
    <cellStyle name="clsAltMRVDataPrezn6 7" xfId="2864" xr:uid="{00000000-0005-0000-0000-0000CE0A0000}"/>
    <cellStyle name="clsAltMRVDataPrezn6 7 2" xfId="2865" xr:uid="{00000000-0005-0000-0000-0000CF0A0000}"/>
    <cellStyle name="clsAltMRVDataPrezn6 8" xfId="2866" xr:uid="{00000000-0005-0000-0000-0000D00A0000}"/>
    <cellStyle name="clsAltMRVDataPrezn6 8 2" xfId="2867" xr:uid="{00000000-0005-0000-0000-0000D10A0000}"/>
    <cellStyle name="clsAltMRVDataPrezn6 9" xfId="2868" xr:uid="{00000000-0005-0000-0000-0000D20A0000}"/>
    <cellStyle name="clsAltMRVDataPrezn6 9 2" xfId="2869" xr:uid="{00000000-0005-0000-0000-0000D30A0000}"/>
    <cellStyle name="clsBlank" xfId="2870" xr:uid="{00000000-0005-0000-0000-0000D40A0000}"/>
    <cellStyle name="clsBlank 2" xfId="2871" xr:uid="{00000000-0005-0000-0000-0000D50A0000}"/>
    <cellStyle name="clsBlank 2 2" xfId="2872" xr:uid="{00000000-0005-0000-0000-0000D60A0000}"/>
    <cellStyle name="clsBlank 2 2 2" xfId="2873" xr:uid="{00000000-0005-0000-0000-0000D70A0000}"/>
    <cellStyle name="clsBlank 2 2 3" xfId="2874" xr:uid="{00000000-0005-0000-0000-0000D80A0000}"/>
    <cellStyle name="clsBlank 2 2 4" xfId="2875" xr:uid="{00000000-0005-0000-0000-0000D90A0000}"/>
    <cellStyle name="clsBlank 2 2 5" xfId="2876" xr:uid="{00000000-0005-0000-0000-0000DA0A0000}"/>
    <cellStyle name="clsBlank 2 3" xfId="2877" xr:uid="{00000000-0005-0000-0000-0000DB0A0000}"/>
    <cellStyle name="clsBlank 2 4" xfId="2878" xr:uid="{00000000-0005-0000-0000-0000DC0A0000}"/>
    <cellStyle name="clsBlank 2 5" xfId="2879" xr:uid="{00000000-0005-0000-0000-0000DD0A0000}"/>
    <cellStyle name="clsBlank 2 6" xfId="2880" xr:uid="{00000000-0005-0000-0000-0000DE0A0000}"/>
    <cellStyle name="clsBlank 2 7" xfId="2881" xr:uid="{00000000-0005-0000-0000-0000DF0A0000}"/>
    <cellStyle name="clsBlank 2_20120313_final_participating_bonds_mar2012_interest_calc" xfId="2882" xr:uid="{00000000-0005-0000-0000-0000E00A0000}"/>
    <cellStyle name="clsBlank 3" xfId="2883" xr:uid="{00000000-0005-0000-0000-0000E10A0000}"/>
    <cellStyle name="clsBlank 3 2" xfId="2884" xr:uid="{00000000-0005-0000-0000-0000E20A0000}"/>
    <cellStyle name="clsBlank 3 3" xfId="2885" xr:uid="{00000000-0005-0000-0000-0000E30A0000}"/>
    <cellStyle name="clsBlank 3 4" xfId="2886" xr:uid="{00000000-0005-0000-0000-0000E40A0000}"/>
    <cellStyle name="clsBlank 3 5" xfId="2887" xr:uid="{00000000-0005-0000-0000-0000E50A0000}"/>
    <cellStyle name="clsBlank 4" xfId="2888" xr:uid="{00000000-0005-0000-0000-0000E60A0000}"/>
    <cellStyle name="clsBlank 5" xfId="2889" xr:uid="{00000000-0005-0000-0000-0000E70A0000}"/>
    <cellStyle name="clsBlank 6" xfId="2890" xr:uid="{00000000-0005-0000-0000-0000E80A0000}"/>
    <cellStyle name="clsBlank 7" xfId="2891" xr:uid="{00000000-0005-0000-0000-0000E90A0000}"/>
    <cellStyle name="clsBlank 8" xfId="2892" xr:uid="{00000000-0005-0000-0000-0000EA0A0000}"/>
    <cellStyle name="clsBlank_2011-10-03 DSA EL with PSI Oct" xfId="2893" xr:uid="{00000000-0005-0000-0000-0000EB0A0000}"/>
    <cellStyle name="clsColumnHeader" xfId="2894" xr:uid="{00000000-0005-0000-0000-0000EC0A0000}"/>
    <cellStyle name="clsColumnHeader 10" xfId="2895" xr:uid="{00000000-0005-0000-0000-0000ED0A0000}"/>
    <cellStyle name="clsColumnHeader 10 2" xfId="2896" xr:uid="{00000000-0005-0000-0000-0000EE0A0000}"/>
    <cellStyle name="clsColumnHeader 11" xfId="2897" xr:uid="{00000000-0005-0000-0000-0000EF0A0000}"/>
    <cellStyle name="clsColumnHeader 11 2" xfId="2898" xr:uid="{00000000-0005-0000-0000-0000F00A0000}"/>
    <cellStyle name="clsColumnHeader 12" xfId="2899" xr:uid="{00000000-0005-0000-0000-0000F10A0000}"/>
    <cellStyle name="clsColumnHeader 13" xfId="2900" xr:uid="{00000000-0005-0000-0000-0000F20A0000}"/>
    <cellStyle name="clsColumnHeader 14" xfId="2901" xr:uid="{00000000-0005-0000-0000-0000F30A0000}"/>
    <cellStyle name="clsColumnHeader 15" xfId="2902" xr:uid="{00000000-0005-0000-0000-0000F40A0000}"/>
    <cellStyle name="clsColumnHeader 16" xfId="2903" xr:uid="{00000000-0005-0000-0000-0000F50A0000}"/>
    <cellStyle name="clsColumnHeader 2" xfId="2904" xr:uid="{00000000-0005-0000-0000-0000F60A0000}"/>
    <cellStyle name="clsColumnHeader 2 10" xfId="2905" xr:uid="{00000000-0005-0000-0000-0000F70A0000}"/>
    <cellStyle name="clsColumnHeader 2 10 2" xfId="2906" xr:uid="{00000000-0005-0000-0000-0000F80A0000}"/>
    <cellStyle name="clsColumnHeader 2 11" xfId="2907" xr:uid="{00000000-0005-0000-0000-0000F90A0000}"/>
    <cellStyle name="clsColumnHeader 2 2" xfId="2908" xr:uid="{00000000-0005-0000-0000-0000FA0A0000}"/>
    <cellStyle name="clsColumnHeader 2 2 2" xfId="2909" xr:uid="{00000000-0005-0000-0000-0000FB0A0000}"/>
    <cellStyle name="clsColumnHeader 2 2 2 2" xfId="2910" xr:uid="{00000000-0005-0000-0000-0000FC0A0000}"/>
    <cellStyle name="clsColumnHeader 2 2 2 2 2" xfId="2911" xr:uid="{00000000-0005-0000-0000-0000FD0A0000}"/>
    <cellStyle name="clsColumnHeader 2 2 2 2 2 2" xfId="2912" xr:uid="{00000000-0005-0000-0000-0000FE0A0000}"/>
    <cellStyle name="clsColumnHeader 2 2 2 2 3" xfId="2913" xr:uid="{00000000-0005-0000-0000-0000FF0A0000}"/>
    <cellStyle name="clsColumnHeader 2 2 2 2 3 2" xfId="2914" xr:uid="{00000000-0005-0000-0000-0000000B0000}"/>
    <cellStyle name="clsColumnHeader 2 2 2 2 4" xfId="2915" xr:uid="{00000000-0005-0000-0000-0000010B0000}"/>
    <cellStyle name="clsColumnHeader 2 2 2 3" xfId="2916" xr:uid="{00000000-0005-0000-0000-0000020B0000}"/>
    <cellStyle name="clsColumnHeader 2 2 2 3 2" xfId="2917" xr:uid="{00000000-0005-0000-0000-0000030B0000}"/>
    <cellStyle name="clsColumnHeader 2 2 2 4" xfId="2918" xr:uid="{00000000-0005-0000-0000-0000040B0000}"/>
    <cellStyle name="clsColumnHeader 2 2 2 4 2" xfId="2919" xr:uid="{00000000-0005-0000-0000-0000050B0000}"/>
    <cellStyle name="clsColumnHeader 2 2 2 5" xfId="2920" xr:uid="{00000000-0005-0000-0000-0000060B0000}"/>
    <cellStyle name="clsColumnHeader 2 2 2 5 2" xfId="2921" xr:uid="{00000000-0005-0000-0000-0000070B0000}"/>
    <cellStyle name="clsColumnHeader 2 2 2 6" xfId="2922" xr:uid="{00000000-0005-0000-0000-0000080B0000}"/>
    <cellStyle name="clsColumnHeader 2 2 3" xfId="2923" xr:uid="{00000000-0005-0000-0000-0000090B0000}"/>
    <cellStyle name="clsColumnHeader 2 2 3 2" xfId="2924" xr:uid="{00000000-0005-0000-0000-00000A0B0000}"/>
    <cellStyle name="clsColumnHeader 2 2 3 2 2" xfId="2925" xr:uid="{00000000-0005-0000-0000-00000B0B0000}"/>
    <cellStyle name="clsColumnHeader 2 2 3 3" xfId="2926" xr:uid="{00000000-0005-0000-0000-00000C0B0000}"/>
    <cellStyle name="clsColumnHeader 2 2 3 3 2" xfId="2927" xr:uid="{00000000-0005-0000-0000-00000D0B0000}"/>
    <cellStyle name="clsColumnHeader 2 2 3 4" xfId="2928" xr:uid="{00000000-0005-0000-0000-00000E0B0000}"/>
    <cellStyle name="clsColumnHeader 2 2 4" xfId="2929" xr:uid="{00000000-0005-0000-0000-00000F0B0000}"/>
    <cellStyle name="clsColumnHeader 2 2 4 2" xfId="2930" xr:uid="{00000000-0005-0000-0000-0000100B0000}"/>
    <cellStyle name="clsColumnHeader 2 2 4 2 2" xfId="2931" xr:uid="{00000000-0005-0000-0000-0000110B0000}"/>
    <cellStyle name="clsColumnHeader 2 2 4 3" xfId="2932" xr:uid="{00000000-0005-0000-0000-0000120B0000}"/>
    <cellStyle name="clsColumnHeader 2 2 4 3 2" xfId="2933" xr:uid="{00000000-0005-0000-0000-0000130B0000}"/>
    <cellStyle name="clsColumnHeader 2 2 4 4" xfId="2934" xr:uid="{00000000-0005-0000-0000-0000140B0000}"/>
    <cellStyle name="clsColumnHeader 2 2 5" xfId="2935" xr:uid="{00000000-0005-0000-0000-0000150B0000}"/>
    <cellStyle name="clsColumnHeader 2 2 5 2" xfId="2936" xr:uid="{00000000-0005-0000-0000-0000160B0000}"/>
    <cellStyle name="clsColumnHeader 2 2 6" xfId="2937" xr:uid="{00000000-0005-0000-0000-0000170B0000}"/>
    <cellStyle name="clsColumnHeader 2 2 6 2" xfId="2938" xr:uid="{00000000-0005-0000-0000-0000180B0000}"/>
    <cellStyle name="clsColumnHeader 2 2 7" xfId="2939" xr:uid="{00000000-0005-0000-0000-0000190B0000}"/>
    <cellStyle name="clsColumnHeader 2 2 7 2" xfId="2940" xr:uid="{00000000-0005-0000-0000-00001A0B0000}"/>
    <cellStyle name="clsColumnHeader 2 2 8" xfId="2941" xr:uid="{00000000-0005-0000-0000-00001B0B0000}"/>
    <cellStyle name="clsColumnHeader 2 3" xfId="2942" xr:uid="{00000000-0005-0000-0000-00001C0B0000}"/>
    <cellStyle name="clsColumnHeader 2 3 2" xfId="2943" xr:uid="{00000000-0005-0000-0000-00001D0B0000}"/>
    <cellStyle name="clsColumnHeader 2 3 2 2" xfId="2944" xr:uid="{00000000-0005-0000-0000-00001E0B0000}"/>
    <cellStyle name="clsColumnHeader 2 3 2 2 2" xfId="2945" xr:uid="{00000000-0005-0000-0000-00001F0B0000}"/>
    <cellStyle name="clsColumnHeader 2 3 2 3" xfId="2946" xr:uid="{00000000-0005-0000-0000-0000200B0000}"/>
    <cellStyle name="clsColumnHeader 2 3 2 3 2" xfId="2947" xr:uid="{00000000-0005-0000-0000-0000210B0000}"/>
    <cellStyle name="clsColumnHeader 2 3 2 4" xfId="2948" xr:uid="{00000000-0005-0000-0000-0000220B0000}"/>
    <cellStyle name="clsColumnHeader 2 3 3" xfId="2949" xr:uid="{00000000-0005-0000-0000-0000230B0000}"/>
    <cellStyle name="clsColumnHeader 2 3 3 2" xfId="2950" xr:uid="{00000000-0005-0000-0000-0000240B0000}"/>
    <cellStyle name="clsColumnHeader 2 3 4" xfId="2951" xr:uid="{00000000-0005-0000-0000-0000250B0000}"/>
    <cellStyle name="clsColumnHeader 2 3 4 2" xfId="2952" xr:uid="{00000000-0005-0000-0000-0000260B0000}"/>
    <cellStyle name="clsColumnHeader 2 3 5" xfId="2953" xr:uid="{00000000-0005-0000-0000-0000270B0000}"/>
    <cellStyle name="clsColumnHeader 2 4" xfId="2954" xr:uid="{00000000-0005-0000-0000-0000280B0000}"/>
    <cellStyle name="clsColumnHeader 2 4 2" xfId="2955" xr:uid="{00000000-0005-0000-0000-0000290B0000}"/>
    <cellStyle name="clsColumnHeader 2 4 2 2" xfId="2956" xr:uid="{00000000-0005-0000-0000-00002A0B0000}"/>
    <cellStyle name="clsColumnHeader 2 4 2 2 2" xfId="2957" xr:uid="{00000000-0005-0000-0000-00002B0B0000}"/>
    <cellStyle name="clsColumnHeader 2 4 2 3" xfId="2958" xr:uid="{00000000-0005-0000-0000-00002C0B0000}"/>
    <cellStyle name="clsColumnHeader 2 4 2 3 2" xfId="2959" xr:uid="{00000000-0005-0000-0000-00002D0B0000}"/>
    <cellStyle name="clsColumnHeader 2 4 2 4" xfId="2960" xr:uid="{00000000-0005-0000-0000-00002E0B0000}"/>
    <cellStyle name="clsColumnHeader 2 4 3" xfId="2961" xr:uid="{00000000-0005-0000-0000-00002F0B0000}"/>
    <cellStyle name="clsColumnHeader 2 4 3 2" xfId="2962" xr:uid="{00000000-0005-0000-0000-0000300B0000}"/>
    <cellStyle name="clsColumnHeader 2 4 4" xfId="2963" xr:uid="{00000000-0005-0000-0000-0000310B0000}"/>
    <cellStyle name="clsColumnHeader 2 4 4 2" xfId="2964" xr:uid="{00000000-0005-0000-0000-0000320B0000}"/>
    <cellStyle name="clsColumnHeader 2 4 5" xfId="2965" xr:uid="{00000000-0005-0000-0000-0000330B0000}"/>
    <cellStyle name="clsColumnHeader 2 5" xfId="2966" xr:uid="{00000000-0005-0000-0000-0000340B0000}"/>
    <cellStyle name="clsColumnHeader 2 5 2" xfId="2967" xr:uid="{00000000-0005-0000-0000-0000350B0000}"/>
    <cellStyle name="clsColumnHeader 2 5 2 2" xfId="2968" xr:uid="{00000000-0005-0000-0000-0000360B0000}"/>
    <cellStyle name="clsColumnHeader 2 5 2 2 2" xfId="2969" xr:uid="{00000000-0005-0000-0000-0000370B0000}"/>
    <cellStyle name="clsColumnHeader 2 5 2 3" xfId="2970" xr:uid="{00000000-0005-0000-0000-0000380B0000}"/>
    <cellStyle name="clsColumnHeader 2 5 2 3 2" xfId="2971" xr:uid="{00000000-0005-0000-0000-0000390B0000}"/>
    <cellStyle name="clsColumnHeader 2 5 2 4" xfId="2972" xr:uid="{00000000-0005-0000-0000-00003A0B0000}"/>
    <cellStyle name="clsColumnHeader 2 5 3" xfId="2973" xr:uid="{00000000-0005-0000-0000-00003B0B0000}"/>
    <cellStyle name="clsColumnHeader 2 5 3 2" xfId="2974" xr:uid="{00000000-0005-0000-0000-00003C0B0000}"/>
    <cellStyle name="clsColumnHeader 2 5 4" xfId="2975" xr:uid="{00000000-0005-0000-0000-00003D0B0000}"/>
    <cellStyle name="clsColumnHeader 2 5 4 2" xfId="2976" xr:uid="{00000000-0005-0000-0000-00003E0B0000}"/>
    <cellStyle name="clsColumnHeader 2 5 5" xfId="2977" xr:uid="{00000000-0005-0000-0000-00003F0B0000}"/>
    <cellStyle name="clsColumnHeader 2 5 5 2" xfId="2978" xr:uid="{00000000-0005-0000-0000-0000400B0000}"/>
    <cellStyle name="clsColumnHeader 2 5 6" xfId="2979" xr:uid="{00000000-0005-0000-0000-0000410B0000}"/>
    <cellStyle name="clsColumnHeader 2 6" xfId="2980" xr:uid="{00000000-0005-0000-0000-0000420B0000}"/>
    <cellStyle name="clsColumnHeader 2 6 2" xfId="2981" xr:uid="{00000000-0005-0000-0000-0000430B0000}"/>
    <cellStyle name="clsColumnHeader 2 6 2 2" xfId="2982" xr:uid="{00000000-0005-0000-0000-0000440B0000}"/>
    <cellStyle name="clsColumnHeader 2 6 3" xfId="2983" xr:uid="{00000000-0005-0000-0000-0000450B0000}"/>
    <cellStyle name="clsColumnHeader 2 6 3 2" xfId="2984" xr:uid="{00000000-0005-0000-0000-0000460B0000}"/>
    <cellStyle name="clsColumnHeader 2 6 4" xfId="2985" xr:uid="{00000000-0005-0000-0000-0000470B0000}"/>
    <cellStyle name="clsColumnHeader 2 7" xfId="2986" xr:uid="{00000000-0005-0000-0000-0000480B0000}"/>
    <cellStyle name="clsColumnHeader 2 7 2" xfId="2987" xr:uid="{00000000-0005-0000-0000-0000490B0000}"/>
    <cellStyle name="clsColumnHeader 2 7 2 2" xfId="2988" xr:uid="{00000000-0005-0000-0000-00004A0B0000}"/>
    <cellStyle name="clsColumnHeader 2 7 3" xfId="2989" xr:uid="{00000000-0005-0000-0000-00004B0B0000}"/>
    <cellStyle name="clsColumnHeader 2 7 3 2" xfId="2990" xr:uid="{00000000-0005-0000-0000-00004C0B0000}"/>
    <cellStyle name="clsColumnHeader 2 7 4" xfId="2991" xr:uid="{00000000-0005-0000-0000-00004D0B0000}"/>
    <cellStyle name="clsColumnHeader 2 8" xfId="2992" xr:uid="{00000000-0005-0000-0000-00004E0B0000}"/>
    <cellStyle name="clsColumnHeader 2 8 2" xfId="2993" xr:uid="{00000000-0005-0000-0000-00004F0B0000}"/>
    <cellStyle name="clsColumnHeader 2 9" xfId="2994" xr:uid="{00000000-0005-0000-0000-0000500B0000}"/>
    <cellStyle name="clsColumnHeader 2 9 2" xfId="2995" xr:uid="{00000000-0005-0000-0000-0000510B0000}"/>
    <cellStyle name="clsColumnHeader 3" xfId="2996" xr:uid="{00000000-0005-0000-0000-0000520B0000}"/>
    <cellStyle name="clsColumnHeader 3 2" xfId="2997" xr:uid="{00000000-0005-0000-0000-0000530B0000}"/>
    <cellStyle name="clsColumnHeader 3 2 2" xfId="2998" xr:uid="{00000000-0005-0000-0000-0000540B0000}"/>
    <cellStyle name="clsColumnHeader 3 2 2 2" xfId="2999" xr:uid="{00000000-0005-0000-0000-0000550B0000}"/>
    <cellStyle name="clsColumnHeader 3 2 2 2 2" xfId="3000" xr:uid="{00000000-0005-0000-0000-0000560B0000}"/>
    <cellStyle name="clsColumnHeader 3 2 2 3" xfId="3001" xr:uid="{00000000-0005-0000-0000-0000570B0000}"/>
    <cellStyle name="clsColumnHeader 3 2 2 3 2" xfId="3002" xr:uid="{00000000-0005-0000-0000-0000580B0000}"/>
    <cellStyle name="clsColumnHeader 3 2 2 4" xfId="3003" xr:uid="{00000000-0005-0000-0000-0000590B0000}"/>
    <cellStyle name="clsColumnHeader 3 2 3" xfId="3004" xr:uid="{00000000-0005-0000-0000-00005A0B0000}"/>
    <cellStyle name="clsColumnHeader 3 2 3 2" xfId="3005" xr:uid="{00000000-0005-0000-0000-00005B0B0000}"/>
    <cellStyle name="clsColumnHeader 3 2 4" xfId="3006" xr:uid="{00000000-0005-0000-0000-00005C0B0000}"/>
    <cellStyle name="clsColumnHeader 3 2 4 2" xfId="3007" xr:uid="{00000000-0005-0000-0000-00005D0B0000}"/>
    <cellStyle name="clsColumnHeader 3 2 5" xfId="3008" xr:uid="{00000000-0005-0000-0000-00005E0B0000}"/>
    <cellStyle name="clsColumnHeader 3 2 5 2" xfId="3009" xr:uid="{00000000-0005-0000-0000-00005F0B0000}"/>
    <cellStyle name="clsColumnHeader 3 2 6" xfId="3010" xr:uid="{00000000-0005-0000-0000-0000600B0000}"/>
    <cellStyle name="clsColumnHeader 3 3" xfId="3011" xr:uid="{00000000-0005-0000-0000-0000610B0000}"/>
    <cellStyle name="clsColumnHeader 3 3 2" xfId="3012" xr:uid="{00000000-0005-0000-0000-0000620B0000}"/>
    <cellStyle name="clsColumnHeader 3 3 2 2" xfId="3013" xr:uid="{00000000-0005-0000-0000-0000630B0000}"/>
    <cellStyle name="clsColumnHeader 3 3 3" xfId="3014" xr:uid="{00000000-0005-0000-0000-0000640B0000}"/>
    <cellStyle name="clsColumnHeader 3 3 3 2" xfId="3015" xr:uid="{00000000-0005-0000-0000-0000650B0000}"/>
    <cellStyle name="clsColumnHeader 3 3 4" xfId="3016" xr:uid="{00000000-0005-0000-0000-0000660B0000}"/>
    <cellStyle name="clsColumnHeader 3 4" xfId="3017" xr:uid="{00000000-0005-0000-0000-0000670B0000}"/>
    <cellStyle name="clsColumnHeader 3 4 2" xfId="3018" xr:uid="{00000000-0005-0000-0000-0000680B0000}"/>
    <cellStyle name="clsColumnHeader 3 4 2 2" xfId="3019" xr:uid="{00000000-0005-0000-0000-0000690B0000}"/>
    <cellStyle name="clsColumnHeader 3 4 3" xfId="3020" xr:uid="{00000000-0005-0000-0000-00006A0B0000}"/>
    <cellStyle name="clsColumnHeader 3 4 3 2" xfId="3021" xr:uid="{00000000-0005-0000-0000-00006B0B0000}"/>
    <cellStyle name="clsColumnHeader 3 4 4" xfId="3022" xr:uid="{00000000-0005-0000-0000-00006C0B0000}"/>
    <cellStyle name="clsColumnHeader 3 5" xfId="3023" xr:uid="{00000000-0005-0000-0000-00006D0B0000}"/>
    <cellStyle name="clsColumnHeader 3 5 2" xfId="3024" xr:uid="{00000000-0005-0000-0000-00006E0B0000}"/>
    <cellStyle name="clsColumnHeader 3 6" xfId="3025" xr:uid="{00000000-0005-0000-0000-00006F0B0000}"/>
    <cellStyle name="clsColumnHeader 3 6 2" xfId="3026" xr:uid="{00000000-0005-0000-0000-0000700B0000}"/>
    <cellStyle name="clsColumnHeader 3 7" xfId="3027" xr:uid="{00000000-0005-0000-0000-0000710B0000}"/>
    <cellStyle name="clsColumnHeader 3 7 2" xfId="3028" xr:uid="{00000000-0005-0000-0000-0000720B0000}"/>
    <cellStyle name="clsColumnHeader 3 8" xfId="3029" xr:uid="{00000000-0005-0000-0000-0000730B0000}"/>
    <cellStyle name="clsColumnHeader 4" xfId="3030" xr:uid="{00000000-0005-0000-0000-0000740B0000}"/>
    <cellStyle name="clsColumnHeader 4 2" xfId="3031" xr:uid="{00000000-0005-0000-0000-0000750B0000}"/>
    <cellStyle name="clsColumnHeader 4 2 2" xfId="3032" xr:uid="{00000000-0005-0000-0000-0000760B0000}"/>
    <cellStyle name="clsColumnHeader 4 2 2 2" xfId="3033" xr:uid="{00000000-0005-0000-0000-0000770B0000}"/>
    <cellStyle name="clsColumnHeader 4 2 3" xfId="3034" xr:uid="{00000000-0005-0000-0000-0000780B0000}"/>
    <cellStyle name="clsColumnHeader 4 2 3 2" xfId="3035" xr:uid="{00000000-0005-0000-0000-0000790B0000}"/>
    <cellStyle name="clsColumnHeader 4 2 4" xfId="3036" xr:uid="{00000000-0005-0000-0000-00007A0B0000}"/>
    <cellStyle name="clsColumnHeader 4 3" xfId="3037" xr:uid="{00000000-0005-0000-0000-00007B0B0000}"/>
    <cellStyle name="clsColumnHeader 4 3 2" xfId="3038" xr:uid="{00000000-0005-0000-0000-00007C0B0000}"/>
    <cellStyle name="clsColumnHeader 4 4" xfId="3039" xr:uid="{00000000-0005-0000-0000-00007D0B0000}"/>
    <cellStyle name="clsColumnHeader 4 4 2" xfId="3040" xr:uid="{00000000-0005-0000-0000-00007E0B0000}"/>
    <cellStyle name="clsColumnHeader 4 5" xfId="3041" xr:uid="{00000000-0005-0000-0000-00007F0B0000}"/>
    <cellStyle name="clsColumnHeader 5" xfId="3042" xr:uid="{00000000-0005-0000-0000-0000800B0000}"/>
    <cellStyle name="clsColumnHeader 5 2" xfId="3043" xr:uid="{00000000-0005-0000-0000-0000810B0000}"/>
    <cellStyle name="clsColumnHeader 5 2 2" xfId="3044" xr:uid="{00000000-0005-0000-0000-0000820B0000}"/>
    <cellStyle name="clsColumnHeader 5 2 2 2" xfId="3045" xr:uid="{00000000-0005-0000-0000-0000830B0000}"/>
    <cellStyle name="clsColumnHeader 5 2 3" xfId="3046" xr:uid="{00000000-0005-0000-0000-0000840B0000}"/>
    <cellStyle name="clsColumnHeader 5 2 3 2" xfId="3047" xr:uid="{00000000-0005-0000-0000-0000850B0000}"/>
    <cellStyle name="clsColumnHeader 5 2 4" xfId="3048" xr:uid="{00000000-0005-0000-0000-0000860B0000}"/>
    <cellStyle name="clsColumnHeader 5 3" xfId="3049" xr:uid="{00000000-0005-0000-0000-0000870B0000}"/>
    <cellStyle name="clsColumnHeader 5 3 2" xfId="3050" xr:uid="{00000000-0005-0000-0000-0000880B0000}"/>
    <cellStyle name="clsColumnHeader 5 4" xfId="3051" xr:uid="{00000000-0005-0000-0000-0000890B0000}"/>
    <cellStyle name="clsColumnHeader 5 4 2" xfId="3052" xr:uid="{00000000-0005-0000-0000-00008A0B0000}"/>
    <cellStyle name="clsColumnHeader 5 5" xfId="3053" xr:uid="{00000000-0005-0000-0000-00008B0B0000}"/>
    <cellStyle name="clsColumnHeader 6" xfId="3054" xr:uid="{00000000-0005-0000-0000-00008C0B0000}"/>
    <cellStyle name="clsColumnHeader 6 2" xfId="3055" xr:uid="{00000000-0005-0000-0000-00008D0B0000}"/>
    <cellStyle name="clsColumnHeader 6 2 2" xfId="3056" xr:uid="{00000000-0005-0000-0000-00008E0B0000}"/>
    <cellStyle name="clsColumnHeader 6 2 2 2" xfId="3057" xr:uid="{00000000-0005-0000-0000-00008F0B0000}"/>
    <cellStyle name="clsColumnHeader 6 2 3" xfId="3058" xr:uid="{00000000-0005-0000-0000-0000900B0000}"/>
    <cellStyle name="clsColumnHeader 6 2 3 2" xfId="3059" xr:uid="{00000000-0005-0000-0000-0000910B0000}"/>
    <cellStyle name="clsColumnHeader 6 2 4" xfId="3060" xr:uid="{00000000-0005-0000-0000-0000920B0000}"/>
    <cellStyle name="clsColumnHeader 6 3" xfId="3061" xr:uid="{00000000-0005-0000-0000-0000930B0000}"/>
    <cellStyle name="clsColumnHeader 6 3 2" xfId="3062" xr:uid="{00000000-0005-0000-0000-0000940B0000}"/>
    <cellStyle name="clsColumnHeader 6 4" xfId="3063" xr:uid="{00000000-0005-0000-0000-0000950B0000}"/>
    <cellStyle name="clsColumnHeader 6 4 2" xfId="3064" xr:uid="{00000000-0005-0000-0000-0000960B0000}"/>
    <cellStyle name="clsColumnHeader 6 5" xfId="3065" xr:uid="{00000000-0005-0000-0000-0000970B0000}"/>
    <cellStyle name="clsColumnHeader 6 5 2" xfId="3066" xr:uid="{00000000-0005-0000-0000-0000980B0000}"/>
    <cellStyle name="clsColumnHeader 6 6" xfId="3067" xr:uid="{00000000-0005-0000-0000-0000990B0000}"/>
    <cellStyle name="clsColumnHeader 7" xfId="3068" xr:uid="{00000000-0005-0000-0000-00009A0B0000}"/>
    <cellStyle name="clsColumnHeader 7 2" xfId="3069" xr:uid="{00000000-0005-0000-0000-00009B0B0000}"/>
    <cellStyle name="clsColumnHeader 7 2 2" xfId="3070" xr:uid="{00000000-0005-0000-0000-00009C0B0000}"/>
    <cellStyle name="clsColumnHeader 7 3" xfId="3071" xr:uid="{00000000-0005-0000-0000-00009D0B0000}"/>
    <cellStyle name="clsColumnHeader 7 3 2" xfId="3072" xr:uid="{00000000-0005-0000-0000-00009E0B0000}"/>
    <cellStyle name="clsColumnHeader 7 4" xfId="3073" xr:uid="{00000000-0005-0000-0000-00009F0B0000}"/>
    <cellStyle name="clsColumnHeader 8" xfId="3074" xr:uid="{00000000-0005-0000-0000-0000A00B0000}"/>
    <cellStyle name="clsColumnHeader 8 2" xfId="3075" xr:uid="{00000000-0005-0000-0000-0000A10B0000}"/>
    <cellStyle name="clsColumnHeader 8 2 2" xfId="3076" xr:uid="{00000000-0005-0000-0000-0000A20B0000}"/>
    <cellStyle name="clsColumnHeader 8 3" xfId="3077" xr:uid="{00000000-0005-0000-0000-0000A30B0000}"/>
    <cellStyle name="clsColumnHeader 8 3 2" xfId="3078" xr:uid="{00000000-0005-0000-0000-0000A40B0000}"/>
    <cellStyle name="clsColumnHeader 8 4" xfId="3079" xr:uid="{00000000-0005-0000-0000-0000A50B0000}"/>
    <cellStyle name="clsColumnHeader 9" xfId="3080" xr:uid="{00000000-0005-0000-0000-0000A60B0000}"/>
    <cellStyle name="clsColumnHeader 9 2" xfId="3081" xr:uid="{00000000-0005-0000-0000-0000A70B0000}"/>
    <cellStyle name="clsData" xfId="3082" xr:uid="{00000000-0005-0000-0000-0000A80B0000}"/>
    <cellStyle name="clsData 10" xfId="3083" xr:uid="{00000000-0005-0000-0000-0000A90B0000}"/>
    <cellStyle name="clsData 10 2" xfId="3084" xr:uid="{00000000-0005-0000-0000-0000AA0B0000}"/>
    <cellStyle name="clsData 11" xfId="3085" xr:uid="{00000000-0005-0000-0000-0000AB0B0000}"/>
    <cellStyle name="clsData 11 2" xfId="3086" xr:uid="{00000000-0005-0000-0000-0000AC0B0000}"/>
    <cellStyle name="clsData 12" xfId="3087" xr:uid="{00000000-0005-0000-0000-0000AD0B0000}"/>
    <cellStyle name="clsData 13" xfId="3088" xr:uid="{00000000-0005-0000-0000-0000AE0B0000}"/>
    <cellStyle name="clsData 14" xfId="3089" xr:uid="{00000000-0005-0000-0000-0000AF0B0000}"/>
    <cellStyle name="clsData 15" xfId="3090" xr:uid="{00000000-0005-0000-0000-0000B00B0000}"/>
    <cellStyle name="clsData 16" xfId="3091" xr:uid="{00000000-0005-0000-0000-0000B10B0000}"/>
    <cellStyle name="clsData 2" xfId="3092" xr:uid="{00000000-0005-0000-0000-0000B20B0000}"/>
    <cellStyle name="clsData 2 10" xfId="3093" xr:uid="{00000000-0005-0000-0000-0000B30B0000}"/>
    <cellStyle name="clsData 2 10 2" xfId="3094" xr:uid="{00000000-0005-0000-0000-0000B40B0000}"/>
    <cellStyle name="clsData 2 11" xfId="3095" xr:uid="{00000000-0005-0000-0000-0000B50B0000}"/>
    <cellStyle name="clsData 2 2" xfId="3096" xr:uid="{00000000-0005-0000-0000-0000B60B0000}"/>
    <cellStyle name="clsData 2 2 2" xfId="3097" xr:uid="{00000000-0005-0000-0000-0000B70B0000}"/>
    <cellStyle name="clsData 2 2 2 2" xfId="3098" xr:uid="{00000000-0005-0000-0000-0000B80B0000}"/>
    <cellStyle name="clsData 2 2 2 2 2" xfId="3099" xr:uid="{00000000-0005-0000-0000-0000B90B0000}"/>
    <cellStyle name="clsData 2 2 2 2 2 2" xfId="3100" xr:uid="{00000000-0005-0000-0000-0000BA0B0000}"/>
    <cellStyle name="clsData 2 2 2 2 3" xfId="3101" xr:uid="{00000000-0005-0000-0000-0000BB0B0000}"/>
    <cellStyle name="clsData 2 2 2 2 3 2" xfId="3102" xr:uid="{00000000-0005-0000-0000-0000BC0B0000}"/>
    <cellStyle name="clsData 2 2 2 2 4" xfId="3103" xr:uid="{00000000-0005-0000-0000-0000BD0B0000}"/>
    <cellStyle name="clsData 2 2 2 3" xfId="3104" xr:uid="{00000000-0005-0000-0000-0000BE0B0000}"/>
    <cellStyle name="clsData 2 2 2 3 2" xfId="3105" xr:uid="{00000000-0005-0000-0000-0000BF0B0000}"/>
    <cellStyle name="clsData 2 2 2 4" xfId="3106" xr:uid="{00000000-0005-0000-0000-0000C00B0000}"/>
    <cellStyle name="clsData 2 2 2 4 2" xfId="3107" xr:uid="{00000000-0005-0000-0000-0000C10B0000}"/>
    <cellStyle name="clsData 2 2 2 5" xfId="3108" xr:uid="{00000000-0005-0000-0000-0000C20B0000}"/>
    <cellStyle name="clsData 2 2 2 5 2" xfId="3109" xr:uid="{00000000-0005-0000-0000-0000C30B0000}"/>
    <cellStyle name="clsData 2 2 2 6" xfId="3110" xr:uid="{00000000-0005-0000-0000-0000C40B0000}"/>
    <cellStyle name="clsData 2 2 3" xfId="3111" xr:uid="{00000000-0005-0000-0000-0000C50B0000}"/>
    <cellStyle name="clsData 2 2 3 2" xfId="3112" xr:uid="{00000000-0005-0000-0000-0000C60B0000}"/>
    <cellStyle name="clsData 2 2 3 2 2" xfId="3113" xr:uid="{00000000-0005-0000-0000-0000C70B0000}"/>
    <cellStyle name="clsData 2 2 3 3" xfId="3114" xr:uid="{00000000-0005-0000-0000-0000C80B0000}"/>
    <cellStyle name="clsData 2 2 3 3 2" xfId="3115" xr:uid="{00000000-0005-0000-0000-0000C90B0000}"/>
    <cellStyle name="clsData 2 2 3 4" xfId="3116" xr:uid="{00000000-0005-0000-0000-0000CA0B0000}"/>
    <cellStyle name="clsData 2 2 4" xfId="3117" xr:uid="{00000000-0005-0000-0000-0000CB0B0000}"/>
    <cellStyle name="clsData 2 2 4 2" xfId="3118" xr:uid="{00000000-0005-0000-0000-0000CC0B0000}"/>
    <cellStyle name="clsData 2 2 4 2 2" xfId="3119" xr:uid="{00000000-0005-0000-0000-0000CD0B0000}"/>
    <cellStyle name="clsData 2 2 4 3" xfId="3120" xr:uid="{00000000-0005-0000-0000-0000CE0B0000}"/>
    <cellStyle name="clsData 2 2 4 3 2" xfId="3121" xr:uid="{00000000-0005-0000-0000-0000CF0B0000}"/>
    <cellStyle name="clsData 2 2 4 4" xfId="3122" xr:uid="{00000000-0005-0000-0000-0000D00B0000}"/>
    <cellStyle name="clsData 2 2 5" xfId="3123" xr:uid="{00000000-0005-0000-0000-0000D10B0000}"/>
    <cellStyle name="clsData 2 2 5 2" xfId="3124" xr:uid="{00000000-0005-0000-0000-0000D20B0000}"/>
    <cellStyle name="clsData 2 2 6" xfId="3125" xr:uid="{00000000-0005-0000-0000-0000D30B0000}"/>
    <cellStyle name="clsData 2 2 6 2" xfId="3126" xr:uid="{00000000-0005-0000-0000-0000D40B0000}"/>
    <cellStyle name="clsData 2 2 7" xfId="3127" xr:uid="{00000000-0005-0000-0000-0000D50B0000}"/>
    <cellStyle name="clsData 2 2 7 2" xfId="3128" xr:uid="{00000000-0005-0000-0000-0000D60B0000}"/>
    <cellStyle name="clsData 2 2 8" xfId="3129" xr:uid="{00000000-0005-0000-0000-0000D70B0000}"/>
    <cellStyle name="clsData 2 3" xfId="3130" xr:uid="{00000000-0005-0000-0000-0000D80B0000}"/>
    <cellStyle name="clsData 2 3 2" xfId="3131" xr:uid="{00000000-0005-0000-0000-0000D90B0000}"/>
    <cellStyle name="clsData 2 3 2 2" xfId="3132" xr:uid="{00000000-0005-0000-0000-0000DA0B0000}"/>
    <cellStyle name="clsData 2 3 2 2 2" xfId="3133" xr:uid="{00000000-0005-0000-0000-0000DB0B0000}"/>
    <cellStyle name="clsData 2 3 2 3" xfId="3134" xr:uid="{00000000-0005-0000-0000-0000DC0B0000}"/>
    <cellStyle name="clsData 2 3 2 3 2" xfId="3135" xr:uid="{00000000-0005-0000-0000-0000DD0B0000}"/>
    <cellStyle name="clsData 2 3 2 4" xfId="3136" xr:uid="{00000000-0005-0000-0000-0000DE0B0000}"/>
    <cellStyle name="clsData 2 3 3" xfId="3137" xr:uid="{00000000-0005-0000-0000-0000DF0B0000}"/>
    <cellStyle name="clsData 2 3 3 2" xfId="3138" xr:uid="{00000000-0005-0000-0000-0000E00B0000}"/>
    <cellStyle name="clsData 2 3 4" xfId="3139" xr:uid="{00000000-0005-0000-0000-0000E10B0000}"/>
    <cellStyle name="clsData 2 3 4 2" xfId="3140" xr:uid="{00000000-0005-0000-0000-0000E20B0000}"/>
    <cellStyle name="clsData 2 3 5" xfId="3141" xr:uid="{00000000-0005-0000-0000-0000E30B0000}"/>
    <cellStyle name="clsData 2 4" xfId="3142" xr:uid="{00000000-0005-0000-0000-0000E40B0000}"/>
    <cellStyle name="clsData 2 4 2" xfId="3143" xr:uid="{00000000-0005-0000-0000-0000E50B0000}"/>
    <cellStyle name="clsData 2 4 2 2" xfId="3144" xr:uid="{00000000-0005-0000-0000-0000E60B0000}"/>
    <cellStyle name="clsData 2 4 2 2 2" xfId="3145" xr:uid="{00000000-0005-0000-0000-0000E70B0000}"/>
    <cellStyle name="clsData 2 4 2 3" xfId="3146" xr:uid="{00000000-0005-0000-0000-0000E80B0000}"/>
    <cellStyle name="clsData 2 4 2 3 2" xfId="3147" xr:uid="{00000000-0005-0000-0000-0000E90B0000}"/>
    <cellStyle name="clsData 2 4 2 4" xfId="3148" xr:uid="{00000000-0005-0000-0000-0000EA0B0000}"/>
    <cellStyle name="clsData 2 4 3" xfId="3149" xr:uid="{00000000-0005-0000-0000-0000EB0B0000}"/>
    <cellStyle name="clsData 2 4 3 2" xfId="3150" xr:uid="{00000000-0005-0000-0000-0000EC0B0000}"/>
    <cellStyle name="clsData 2 4 4" xfId="3151" xr:uid="{00000000-0005-0000-0000-0000ED0B0000}"/>
    <cellStyle name="clsData 2 4 4 2" xfId="3152" xr:uid="{00000000-0005-0000-0000-0000EE0B0000}"/>
    <cellStyle name="clsData 2 4 5" xfId="3153" xr:uid="{00000000-0005-0000-0000-0000EF0B0000}"/>
    <cellStyle name="clsData 2 5" xfId="3154" xr:uid="{00000000-0005-0000-0000-0000F00B0000}"/>
    <cellStyle name="clsData 2 5 2" xfId="3155" xr:uid="{00000000-0005-0000-0000-0000F10B0000}"/>
    <cellStyle name="clsData 2 5 2 2" xfId="3156" xr:uid="{00000000-0005-0000-0000-0000F20B0000}"/>
    <cellStyle name="clsData 2 5 2 2 2" xfId="3157" xr:uid="{00000000-0005-0000-0000-0000F30B0000}"/>
    <cellStyle name="clsData 2 5 2 3" xfId="3158" xr:uid="{00000000-0005-0000-0000-0000F40B0000}"/>
    <cellStyle name="clsData 2 5 2 3 2" xfId="3159" xr:uid="{00000000-0005-0000-0000-0000F50B0000}"/>
    <cellStyle name="clsData 2 5 2 4" xfId="3160" xr:uid="{00000000-0005-0000-0000-0000F60B0000}"/>
    <cellStyle name="clsData 2 5 3" xfId="3161" xr:uid="{00000000-0005-0000-0000-0000F70B0000}"/>
    <cellStyle name="clsData 2 5 3 2" xfId="3162" xr:uid="{00000000-0005-0000-0000-0000F80B0000}"/>
    <cellStyle name="clsData 2 5 4" xfId="3163" xr:uid="{00000000-0005-0000-0000-0000F90B0000}"/>
    <cellStyle name="clsData 2 5 4 2" xfId="3164" xr:uid="{00000000-0005-0000-0000-0000FA0B0000}"/>
    <cellStyle name="clsData 2 5 5" xfId="3165" xr:uid="{00000000-0005-0000-0000-0000FB0B0000}"/>
    <cellStyle name="clsData 2 5 5 2" xfId="3166" xr:uid="{00000000-0005-0000-0000-0000FC0B0000}"/>
    <cellStyle name="clsData 2 5 6" xfId="3167" xr:uid="{00000000-0005-0000-0000-0000FD0B0000}"/>
    <cellStyle name="clsData 2 6" xfId="3168" xr:uid="{00000000-0005-0000-0000-0000FE0B0000}"/>
    <cellStyle name="clsData 2 6 2" xfId="3169" xr:uid="{00000000-0005-0000-0000-0000FF0B0000}"/>
    <cellStyle name="clsData 2 6 2 2" xfId="3170" xr:uid="{00000000-0005-0000-0000-0000000C0000}"/>
    <cellStyle name="clsData 2 6 3" xfId="3171" xr:uid="{00000000-0005-0000-0000-0000010C0000}"/>
    <cellStyle name="clsData 2 6 3 2" xfId="3172" xr:uid="{00000000-0005-0000-0000-0000020C0000}"/>
    <cellStyle name="clsData 2 6 4" xfId="3173" xr:uid="{00000000-0005-0000-0000-0000030C0000}"/>
    <cellStyle name="clsData 2 7" xfId="3174" xr:uid="{00000000-0005-0000-0000-0000040C0000}"/>
    <cellStyle name="clsData 2 7 2" xfId="3175" xr:uid="{00000000-0005-0000-0000-0000050C0000}"/>
    <cellStyle name="clsData 2 7 2 2" xfId="3176" xr:uid="{00000000-0005-0000-0000-0000060C0000}"/>
    <cellStyle name="clsData 2 7 3" xfId="3177" xr:uid="{00000000-0005-0000-0000-0000070C0000}"/>
    <cellStyle name="clsData 2 7 3 2" xfId="3178" xr:uid="{00000000-0005-0000-0000-0000080C0000}"/>
    <cellStyle name="clsData 2 7 4" xfId="3179" xr:uid="{00000000-0005-0000-0000-0000090C0000}"/>
    <cellStyle name="clsData 2 8" xfId="3180" xr:uid="{00000000-0005-0000-0000-00000A0C0000}"/>
    <cellStyle name="clsData 2 8 2" xfId="3181" xr:uid="{00000000-0005-0000-0000-00000B0C0000}"/>
    <cellStyle name="clsData 2 9" xfId="3182" xr:uid="{00000000-0005-0000-0000-00000C0C0000}"/>
    <cellStyle name="clsData 2 9 2" xfId="3183" xr:uid="{00000000-0005-0000-0000-00000D0C0000}"/>
    <cellStyle name="clsData 3" xfId="3184" xr:uid="{00000000-0005-0000-0000-00000E0C0000}"/>
    <cellStyle name="clsData 3 2" xfId="3185" xr:uid="{00000000-0005-0000-0000-00000F0C0000}"/>
    <cellStyle name="clsData 3 2 2" xfId="3186" xr:uid="{00000000-0005-0000-0000-0000100C0000}"/>
    <cellStyle name="clsData 3 2 2 2" xfId="3187" xr:uid="{00000000-0005-0000-0000-0000110C0000}"/>
    <cellStyle name="clsData 3 2 2 2 2" xfId="3188" xr:uid="{00000000-0005-0000-0000-0000120C0000}"/>
    <cellStyle name="clsData 3 2 2 3" xfId="3189" xr:uid="{00000000-0005-0000-0000-0000130C0000}"/>
    <cellStyle name="clsData 3 2 2 3 2" xfId="3190" xr:uid="{00000000-0005-0000-0000-0000140C0000}"/>
    <cellStyle name="clsData 3 2 2 4" xfId="3191" xr:uid="{00000000-0005-0000-0000-0000150C0000}"/>
    <cellStyle name="clsData 3 2 3" xfId="3192" xr:uid="{00000000-0005-0000-0000-0000160C0000}"/>
    <cellStyle name="clsData 3 2 3 2" xfId="3193" xr:uid="{00000000-0005-0000-0000-0000170C0000}"/>
    <cellStyle name="clsData 3 2 4" xfId="3194" xr:uid="{00000000-0005-0000-0000-0000180C0000}"/>
    <cellStyle name="clsData 3 2 4 2" xfId="3195" xr:uid="{00000000-0005-0000-0000-0000190C0000}"/>
    <cellStyle name="clsData 3 2 5" xfId="3196" xr:uid="{00000000-0005-0000-0000-00001A0C0000}"/>
    <cellStyle name="clsData 3 2 5 2" xfId="3197" xr:uid="{00000000-0005-0000-0000-00001B0C0000}"/>
    <cellStyle name="clsData 3 2 6" xfId="3198" xr:uid="{00000000-0005-0000-0000-00001C0C0000}"/>
    <cellStyle name="clsData 3 3" xfId="3199" xr:uid="{00000000-0005-0000-0000-00001D0C0000}"/>
    <cellStyle name="clsData 3 3 2" xfId="3200" xr:uid="{00000000-0005-0000-0000-00001E0C0000}"/>
    <cellStyle name="clsData 3 3 2 2" xfId="3201" xr:uid="{00000000-0005-0000-0000-00001F0C0000}"/>
    <cellStyle name="clsData 3 3 3" xfId="3202" xr:uid="{00000000-0005-0000-0000-0000200C0000}"/>
    <cellStyle name="clsData 3 3 3 2" xfId="3203" xr:uid="{00000000-0005-0000-0000-0000210C0000}"/>
    <cellStyle name="clsData 3 3 4" xfId="3204" xr:uid="{00000000-0005-0000-0000-0000220C0000}"/>
    <cellStyle name="clsData 3 4" xfId="3205" xr:uid="{00000000-0005-0000-0000-0000230C0000}"/>
    <cellStyle name="clsData 3 4 2" xfId="3206" xr:uid="{00000000-0005-0000-0000-0000240C0000}"/>
    <cellStyle name="clsData 3 4 2 2" xfId="3207" xr:uid="{00000000-0005-0000-0000-0000250C0000}"/>
    <cellStyle name="clsData 3 4 3" xfId="3208" xr:uid="{00000000-0005-0000-0000-0000260C0000}"/>
    <cellStyle name="clsData 3 4 3 2" xfId="3209" xr:uid="{00000000-0005-0000-0000-0000270C0000}"/>
    <cellStyle name="clsData 3 4 4" xfId="3210" xr:uid="{00000000-0005-0000-0000-0000280C0000}"/>
    <cellStyle name="clsData 3 5" xfId="3211" xr:uid="{00000000-0005-0000-0000-0000290C0000}"/>
    <cellStyle name="clsData 3 5 2" xfId="3212" xr:uid="{00000000-0005-0000-0000-00002A0C0000}"/>
    <cellStyle name="clsData 3 6" xfId="3213" xr:uid="{00000000-0005-0000-0000-00002B0C0000}"/>
    <cellStyle name="clsData 3 6 2" xfId="3214" xr:uid="{00000000-0005-0000-0000-00002C0C0000}"/>
    <cellStyle name="clsData 3 7" xfId="3215" xr:uid="{00000000-0005-0000-0000-00002D0C0000}"/>
    <cellStyle name="clsData 3 7 2" xfId="3216" xr:uid="{00000000-0005-0000-0000-00002E0C0000}"/>
    <cellStyle name="clsData 3 8" xfId="3217" xr:uid="{00000000-0005-0000-0000-00002F0C0000}"/>
    <cellStyle name="clsData 4" xfId="3218" xr:uid="{00000000-0005-0000-0000-0000300C0000}"/>
    <cellStyle name="clsData 4 2" xfId="3219" xr:uid="{00000000-0005-0000-0000-0000310C0000}"/>
    <cellStyle name="clsData 4 2 2" xfId="3220" xr:uid="{00000000-0005-0000-0000-0000320C0000}"/>
    <cellStyle name="clsData 4 2 2 2" xfId="3221" xr:uid="{00000000-0005-0000-0000-0000330C0000}"/>
    <cellStyle name="clsData 4 2 3" xfId="3222" xr:uid="{00000000-0005-0000-0000-0000340C0000}"/>
    <cellStyle name="clsData 4 2 3 2" xfId="3223" xr:uid="{00000000-0005-0000-0000-0000350C0000}"/>
    <cellStyle name="clsData 4 2 4" xfId="3224" xr:uid="{00000000-0005-0000-0000-0000360C0000}"/>
    <cellStyle name="clsData 4 3" xfId="3225" xr:uid="{00000000-0005-0000-0000-0000370C0000}"/>
    <cellStyle name="clsData 4 3 2" xfId="3226" xr:uid="{00000000-0005-0000-0000-0000380C0000}"/>
    <cellStyle name="clsData 4 4" xfId="3227" xr:uid="{00000000-0005-0000-0000-0000390C0000}"/>
    <cellStyle name="clsData 4 4 2" xfId="3228" xr:uid="{00000000-0005-0000-0000-00003A0C0000}"/>
    <cellStyle name="clsData 4 5" xfId="3229" xr:uid="{00000000-0005-0000-0000-00003B0C0000}"/>
    <cellStyle name="clsData 5" xfId="3230" xr:uid="{00000000-0005-0000-0000-00003C0C0000}"/>
    <cellStyle name="clsData 5 2" xfId="3231" xr:uid="{00000000-0005-0000-0000-00003D0C0000}"/>
    <cellStyle name="clsData 5 2 2" xfId="3232" xr:uid="{00000000-0005-0000-0000-00003E0C0000}"/>
    <cellStyle name="clsData 5 2 2 2" xfId="3233" xr:uid="{00000000-0005-0000-0000-00003F0C0000}"/>
    <cellStyle name="clsData 5 2 3" xfId="3234" xr:uid="{00000000-0005-0000-0000-0000400C0000}"/>
    <cellStyle name="clsData 5 2 3 2" xfId="3235" xr:uid="{00000000-0005-0000-0000-0000410C0000}"/>
    <cellStyle name="clsData 5 2 4" xfId="3236" xr:uid="{00000000-0005-0000-0000-0000420C0000}"/>
    <cellStyle name="clsData 5 3" xfId="3237" xr:uid="{00000000-0005-0000-0000-0000430C0000}"/>
    <cellStyle name="clsData 5 3 2" xfId="3238" xr:uid="{00000000-0005-0000-0000-0000440C0000}"/>
    <cellStyle name="clsData 5 4" xfId="3239" xr:uid="{00000000-0005-0000-0000-0000450C0000}"/>
    <cellStyle name="clsData 5 4 2" xfId="3240" xr:uid="{00000000-0005-0000-0000-0000460C0000}"/>
    <cellStyle name="clsData 5 5" xfId="3241" xr:uid="{00000000-0005-0000-0000-0000470C0000}"/>
    <cellStyle name="clsData 6" xfId="3242" xr:uid="{00000000-0005-0000-0000-0000480C0000}"/>
    <cellStyle name="clsData 6 2" xfId="3243" xr:uid="{00000000-0005-0000-0000-0000490C0000}"/>
    <cellStyle name="clsData 6 2 2" xfId="3244" xr:uid="{00000000-0005-0000-0000-00004A0C0000}"/>
    <cellStyle name="clsData 6 2 2 2" xfId="3245" xr:uid="{00000000-0005-0000-0000-00004B0C0000}"/>
    <cellStyle name="clsData 6 2 3" xfId="3246" xr:uid="{00000000-0005-0000-0000-00004C0C0000}"/>
    <cellStyle name="clsData 6 2 3 2" xfId="3247" xr:uid="{00000000-0005-0000-0000-00004D0C0000}"/>
    <cellStyle name="clsData 6 2 4" xfId="3248" xr:uid="{00000000-0005-0000-0000-00004E0C0000}"/>
    <cellStyle name="clsData 6 3" xfId="3249" xr:uid="{00000000-0005-0000-0000-00004F0C0000}"/>
    <cellStyle name="clsData 6 3 2" xfId="3250" xr:uid="{00000000-0005-0000-0000-0000500C0000}"/>
    <cellStyle name="clsData 6 4" xfId="3251" xr:uid="{00000000-0005-0000-0000-0000510C0000}"/>
    <cellStyle name="clsData 6 4 2" xfId="3252" xr:uid="{00000000-0005-0000-0000-0000520C0000}"/>
    <cellStyle name="clsData 6 5" xfId="3253" xr:uid="{00000000-0005-0000-0000-0000530C0000}"/>
    <cellStyle name="clsData 6 5 2" xfId="3254" xr:uid="{00000000-0005-0000-0000-0000540C0000}"/>
    <cellStyle name="clsData 6 6" xfId="3255" xr:uid="{00000000-0005-0000-0000-0000550C0000}"/>
    <cellStyle name="clsData 7" xfId="3256" xr:uid="{00000000-0005-0000-0000-0000560C0000}"/>
    <cellStyle name="clsData 7 2" xfId="3257" xr:uid="{00000000-0005-0000-0000-0000570C0000}"/>
    <cellStyle name="clsData 7 2 2" xfId="3258" xr:uid="{00000000-0005-0000-0000-0000580C0000}"/>
    <cellStyle name="clsData 7 3" xfId="3259" xr:uid="{00000000-0005-0000-0000-0000590C0000}"/>
    <cellStyle name="clsData 7 3 2" xfId="3260" xr:uid="{00000000-0005-0000-0000-00005A0C0000}"/>
    <cellStyle name="clsData 7 4" xfId="3261" xr:uid="{00000000-0005-0000-0000-00005B0C0000}"/>
    <cellStyle name="clsData 8" xfId="3262" xr:uid="{00000000-0005-0000-0000-00005C0C0000}"/>
    <cellStyle name="clsData 8 2" xfId="3263" xr:uid="{00000000-0005-0000-0000-00005D0C0000}"/>
    <cellStyle name="clsData 8 2 2" xfId="3264" xr:uid="{00000000-0005-0000-0000-00005E0C0000}"/>
    <cellStyle name="clsData 8 3" xfId="3265" xr:uid="{00000000-0005-0000-0000-00005F0C0000}"/>
    <cellStyle name="clsData 8 3 2" xfId="3266" xr:uid="{00000000-0005-0000-0000-0000600C0000}"/>
    <cellStyle name="clsData 8 4" xfId="3267" xr:uid="{00000000-0005-0000-0000-0000610C0000}"/>
    <cellStyle name="clsData 9" xfId="3268" xr:uid="{00000000-0005-0000-0000-0000620C0000}"/>
    <cellStyle name="clsData 9 2" xfId="3269" xr:uid="{00000000-0005-0000-0000-0000630C0000}"/>
    <cellStyle name="clsDataPrezn1" xfId="3270" xr:uid="{00000000-0005-0000-0000-0000640C0000}"/>
    <cellStyle name="clsDataPrezn1 10" xfId="3271" xr:uid="{00000000-0005-0000-0000-0000650C0000}"/>
    <cellStyle name="clsDataPrezn1 11" xfId="3272" xr:uid="{00000000-0005-0000-0000-0000660C0000}"/>
    <cellStyle name="clsDataPrezn1 12" xfId="3273" xr:uid="{00000000-0005-0000-0000-0000670C0000}"/>
    <cellStyle name="clsDataPrezn1 13" xfId="3274" xr:uid="{00000000-0005-0000-0000-0000680C0000}"/>
    <cellStyle name="clsDataPrezn1 2" xfId="3275" xr:uid="{00000000-0005-0000-0000-0000690C0000}"/>
    <cellStyle name="clsDataPrezn1 2 2" xfId="3276" xr:uid="{00000000-0005-0000-0000-00006A0C0000}"/>
    <cellStyle name="clsDataPrezn1 2 2 2" xfId="3277" xr:uid="{00000000-0005-0000-0000-00006B0C0000}"/>
    <cellStyle name="clsDataPrezn1 2 2 2 2" xfId="3278" xr:uid="{00000000-0005-0000-0000-00006C0C0000}"/>
    <cellStyle name="clsDataPrezn1 2 2 3" xfId="3279" xr:uid="{00000000-0005-0000-0000-00006D0C0000}"/>
    <cellStyle name="clsDataPrezn1 2 2 3 2" xfId="3280" xr:uid="{00000000-0005-0000-0000-00006E0C0000}"/>
    <cellStyle name="clsDataPrezn1 2 2 4" xfId="3281" xr:uid="{00000000-0005-0000-0000-00006F0C0000}"/>
    <cellStyle name="clsDataPrezn1 2 3" xfId="3282" xr:uid="{00000000-0005-0000-0000-0000700C0000}"/>
    <cellStyle name="clsDataPrezn1 2 3 2" xfId="3283" xr:uid="{00000000-0005-0000-0000-0000710C0000}"/>
    <cellStyle name="clsDataPrezn1 2 4" xfId="3284" xr:uid="{00000000-0005-0000-0000-0000720C0000}"/>
    <cellStyle name="clsDataPrezn1 2 4 2" xfId="3285" xr:uid="{00000000-0005-0000-0000-0000730C0000}"/>
    <cellStyle name="clsDataPrezn1 2 5" xfId="3286" xr:uid="{00000000-0005-0000-0000-0000740C0000}"/>
    <cellStyle name="clsDataPrezn1 3" xfId="3287" xr:uid="{00000000-0005-0000-0000-0000750C0000}"/>
    <cellStyle name="clsDataPrezn1 3 2" xfId="3288" xr:uid="{00000000-0005-0000-0000-0000760C0000}"/>
    <cellStyle name="clsDataPrezn1 3 2 2" xfId="3289" xr:uid="{00000000-0005-0000-0000-0000770C0000}"/>
    <cellStyle name="clsDataPrezn1 3 2 2 2" xfId="3290" xr:uid="{00000000-0005-0000-0000-0000780C0000}"/>
    <cellStyle name="clsDataPrezn1 3 2 3" xfId="3291" xr:uid="{00000000-0005-0000-0000-0000790C0000}"/>
    <cellStyle name="clsDataPrezn1 3 2 3 2" xfId="3292" xr:uid="{00000000-0005-0000-0000-00007A0C0000}"/>
    <cellStyle name="clsDataPrezn1 3 2 4" xfId="3293" xr:uid="{00000000-0005-0000-0000-00007B0C0000}"/>
    <cellStyle name="clsDataPrezn1 3 3" xfId="3294" xr:uid="{00000000-0005-0000-0000-00007C0C0000}"/>
    <cellStyle name="clsDataPrezn1 3 3 2" xfId="3295" xr:uid="{00000000-0005-0000-0000-00007D0C0000}"/>
    <cellStyle name="clsDataPrezn1 3 4" xfId="3296" xr:uid="{00000000-0005-0000-0000-00007E0C0000}"/>
    <cellStyle name="clsDataPrezn1 3 4 2" xfId="3297" xr:uid="{00000000-0005-0000-0000-00007F0C0000}"/>
    <cellStyle name="clsDataPrezn1 3 5" xfId="3298" xr:uid="{00000000-0005-0000-0000-0000800C0000}"/>
    <cellStyle name="clsDataPrezn1 4" xfId="3299" xr:uid="{00000000-0005-0000-0000-0000810C0000}"/>
    <cellStyle name="clsDataPrezn1 4 2" xfId="3300" xr:uid="{00000000-0005-0000-0000-0000820C0000}"/>
    <cellStyle name="clsDataPrezn1 4 2 2" xfId="3301" xr:uid="{00000000-0005-0000-0000-0000830C0000}"/>
    <cellStyle name="clsDataPrezn1 4 2 2 2" xfId="3302" xr:uid="{00000000-0005-0000-0000-0000840C0000}"/>
    <cellStyle name="clsDataPrezn1 4 2 3" xfId="3303" xr:uid="{00000000-0005-0000-0000-0000850C0000}"/>
    <cellStyle name="clsDataPrezn1 4 2 3 2" xfId="3304" xr:uid="{00000000-0005-0000-0000-0000860C0000}"/>
    <cellStyle name="clsDataPrezn1 4 2 4" xfId="3305" xr:uid="{00000000-0005-0000-0000-0000870C0000}"/>
    <cellStyle name="clsDataPrezn1 4 3" xfId="3306" xr:uid="{00000000-0005-0000-0000-0000880C0000}"/>
    <cellStyle name="clsDataPrezn1 4 3 2" xfId="3307" xr:uid="{00000000-0005-0000-0000-0000890C0000}"/>
    <cellStyle name="clsDataPrezn1 4 4" xfId="3308" xr:uid="{00000000-0005-0000-0000-00008A0C0000}"/>
    <cellStyle name="clsDataPrezn1 4 4 2" xfId="3309" xr:uid="{00000000-0005-0000-0000-00008B0C0000}"/>
    <cellStyle name="clsDataPrezn1 4 5" xfId="3310" xr:uid="{00000000-0005-0000-0000-00008C0C0000}"/>
    <cellStyle name="clsDataPrezn1 4 5 2" xfId="3311" xr:uid="{00000000-0005-0000-0000-00008D0C0000}"/>
    <cellStyle name="clsDataPrezn1 4 6" xfId="3312" xr:uid="{00000000-0005-0000-0000-00008E0C0000}"/>
    <cellStyle name="clsDataPrezn1 5" xfId="3313" xr:uid="{00000000-0005-0000-0000-00008F0C0000}"/>
    <cellStyle name="clsDataPrezn1 5 2" xfId="3314" xr:uid="{00000000-0005-0000-0000-0000900C0000}"/>
    <cellStyle name="clsDataPrezn1 5 2 2" xfId="3315" xr:uid="{00000000-0005-0000-0000-0000910C0000}"/>
    <cellStyle name="clsDataPrezn1 5 3" xfId="3316" xr:uid="{00000000-0005-0000-0000-0000920C0000}"/>
    <cellStyle name="clsDataPrezn1 5 3 2" xfId="3317" xr:uid="{00000000-0005-0000-0000-0000930C0000}"/>
    <cellStyle name="clsDataPrezn1 5 4" xfId="3318" xr:uid="{00000000-0005-0000-0000-0000940C0000}"/>
    <cellStyle name="clsDataPrezn1 6" xfId="3319" xr:uid="{00000000-0005-0000-0000-0000950C0000}"/>
    <cellStyle name="clsDataPrezn1 6 2" xfId="3320" xr:uid="{00000000-0005-0000-0000-0000960C0000}"/>
    <cellStyle name="clsDataPrezn1 6 2 2" xfId="3321" xr:uid="{00000000-0005-0000-0000-0000970C0000}"/>
    <cellStyle name="clsDataPrezn1 6 3" xfId="3322" xr:uid="{00000000-0005-0000-0000-0000980C0000}"/>
    <cellStyle name="clsDataPrezn1 6 3 2" xfId="3323" xr:uid="{00000000-0005-0000-0000-0000990C0000}"/>
    <cellStyle name="clsDataPrezn1 6 4" xfId="3324" xr:uid="{00000000-0005-0000-0000-00009A0C0000}"/>
    <cellStyle name="clsDataPrezn1 7" xfId="3325" xr:uid="{00000000-0005-0000-0000-00009B0C0000}"/>
    <cellStyle name="clsDataPrezn1 7 2" xfId="3326" xr:uid="{00000000-0005-0000-0000-00009C0C0000}"/>
    <cellStyle name="clsDataPrezn1 8" xfId="3327" xr:uid="{00000000-0005-0000-0000-00009D0C0000}"/>
    <cellStyle name="clsDataPrezn1 8 2" xfId="3328" xr:uid="{00000000-0005-0000-0000-00009E0C0000}"/>
    <cellStyle name="clsDataPrezn1 9" xfId="3329" xr:uid="{00000000-0005-0000-0000-00009F0C0000}"/>
    <cellStyle name="clsDataPrezn1 9 2" xfId="3330" xr:uid="{00000000-0005-0000-0000-0000A00C0000}"/>
    <cellStyle name="clsDataPrezn3" xfId="3331" xr:uid="{00000000-0005-0000-0000-0000A10C0000}"/>
    <cellStyle name="clsDataPrezn3 10" xfId="3332" xr:uid="{00000000-0005-0000-0000-0000A20C0000}"/>
    <cellStyle name="clsDataPrezn3 11" xfId="3333" xr:uid="{00000000-0005-0000-0000-0000A30C0000}"/>
    <cellStyle name="clsDataPrezn3 12" xfId="3334" xr:uid="{00000000-0005-0000-0000-0000A40C0000}"/>
    <cellStyle name="clsDataPrezn3 13" xfId="3335" xr:uid="{00000000-0005-0000-0000-0000A50C0000}"/>
    <cellStyle name="clsDataPrezn3 2" xfId="3336" xr:uid="{00000000-0005-0000-0000-0000A60C0000}"/>
    <cellStyle name="clsDataPrezn3 2 2" xfId="3337" xr:uid="{00000000-0005-0000-0000-0000A70C0000}"/>
    <cellStyle name="clsDataPrezn3 2 2 2" xfId="3338" xr:uid="{00000000-0005-0000-0000-0000A80C0000}"/>
    <cellStyle name="clsDataPrezn3 2 2 2 2" xfId="3339" xr:uid="{00000000-0005-0000-0000-0000A90C0000}"/>
    <cellStyle name="clsDataPrezn3 2 2 3" xfId="3340" xr:uid="{00000000-0005-0000-0000-0000AA0C0000}"/>
    <cellStyle name="clsDataPrezn3 2 2 3 2" xfId="3341" xr:uid="{00000000-0005-0000-0000-0000AB0C0000}"/>
    <cellStyle name="clsDataPrezn3 2 2 4" xfId="3342" xr:uid="{00000000-0005-0000-0000-0000AC0C0000}"/>
    <cellStyle name="clsDataPrezn3 2 3" xfId="3343" xr:uid="{00000000-0005-0000-0000-0000AD0C0000}"/>
    <cellStyle name="clsDataPrezn3 2 3 2" xfId="3344" xr:uid="{00000000-0005-0000-0000-0000AE0C0000}"/>
    <cellStyle name="clsDataPrezn3 2 4" xfId="3345" xr:uid="{00000000-0005-0000-0000-0000AF0C0000}"/>
    <cellStyle name="clsDataPrezn3 2 4 2" xfId="3346" xr:uid="{00000000-0005-0000-0000-0000B00C0000}"/>
    <cellStyle name="clsDataPrezn3 2 5" xfId="3347" xr:uid="{00000000-0005-0000-0000-0000B10C0000}"/>
    <cellStyle name="clsDataPrezn3 3" xfId="3348" xr:uid="{00000000-0005-0000-0000-0000B20C0000}"/>
    <cellStyle name="clsDataPrezn3 3 2" xfId="3349" xr:uid="{00000000-0005-0000-0000-0000B30C0000}"/>
    <cellStyle name="clsDataPrezn3 3 2 2" xfId="3350" xr:uid="{00000000-0005-0000-0000-0000B40C0000}"/>
    <cellStyle name="clsDataPrezn3 3 2 2 2" xfId="3351" xr:uid="{00000000-0005-0000-0000-0000B50C0000}"/>
    <cellStyle name="clsDataPrezn3 3 2 3" xfId="3352" xr:uid="{00000000-0005-0000-0000-0000B60C0000}"/>
    <cellStyle name="clsDataPrezn3 3 2 3 2" xfId="3353" xr:uid="{00000000-0005-0000-0000-0000B70C0000}"/>
    <cellStyle name="clsDataPrezn3 3 2 4" xfId="3354" xr:uid="{00000000-0005-0000-0000-0000B80C0000}"/>
    <cellStyle name="clsDataPrezn3 3 3" xfId="3355" xr:uid="{00000000-0005-0000-0000-0000B90C0000}"/>
    <cellStyle name="clsDataPrezn3 3 3 2" xfId="3356" xr:uid="{00000000-0005-0000-0000-0000BA0C0000}"/>
    <cellStyle name="clsDataPrezn3 3 4" xfId="3357" xr:uid="{00000000-0005-0000-0000-0000BB0C0000}"/>
    <cellStyle name="clsDataPrezn3 3 4 2" xfId="3358" xr:uid="{00000000-0005-0000-0000-0000BC0C0000}"/>
    <cellStyle name="clsDataPrezn3 3 5" xfId="3359" xr:uid="{00000000-0005-0000-0000-0000BD0C0000}"/>
    <cellStyle name="clsDataPrezn3 4" xfId="3360" xr:uid="{00000000-0005-0000-0000-0000BE0C0000}"/>
    <cellStyle name="clsDataPrezn3 4 2" xfId="3361" xr:uid="{00000000-0005-0000-0000-0000BF0C0000}"/>
    <cellStyle name="clsDataPrezn3 4 2 2" xfId="3362" xr:uid="{00000000-0005-0000-0000-0000C00C0000}"/>
    <cellStyle name="clsDataPrezn3 4 2 2 2" xfId="3363" xr:uid="{00000000-0005-0000-0000-0000C10C0000}"/>
    <cellStyle name="clsDataPrezn3 4 2 3" xfId="3364" xr:uid="{00000000-0005-0000-0000-0000C20C0000}"/>
    <cellStyle name="clsDataPrezn3 4 2 3 2" xfId="3365" xr:uid="{00000000-0005-0000-0000-0000C30C0000}"/>
    <cellStyle name="clsDataPrezn3 4 2 4" xfId="3366" xr:uid="{00000000-0005-0000-0000-0000C40C0000}"/>
    <cellStyle name="clsDataPrezn3 4 3" xfId="3367" xr:uid="{00000000-0005-0000-0000-0000C50C0000}"/>
    <cellStyle name="clsDataPrezn3 4 3 2" xfId="3368" xr:uid="{00000000-0005-0000-0000-0000C60C0000}"/>
    <cellStyle name="clsDataPrezn3 4 4" xfId="3369" xr:uid="{00000000-0005-0000-0000-0000C70C0000}"/>
    <cellStyle name="clsDataPrezn3 4 4 2" xfId="3370" xr:uid="{00000000-0005-0000-0000-0000C80C0000}"/>
    <cellStyle name="clsDataPrezn3 4 5" xfId="3371" xr:uid="{00000000-0005-0000-0000-0000C90C0000}"/>
    <cellStyle name="clsDataPrezn3 4 5 2" xfId="3372" xr:uid="{00000000-0005-0000-0000-0000CA0C0000}"/>
    <cellStyle name="clsDataPrezn3 4 6" xfId="3373" xr:uid="{00000000-0005-0000-0000-0000CB0C0000}"/>
    <cellStyle name="clsDataPrezn3 5" xfId="3374" xr:uid="{00000000-0005-0000-0000-0000CC0C0000}"/>
    <cellStyle name="clsDataPrezn3 5 2" xfId="3375" xr:uid="{00000000-0005-0000-0000-0000CD0C0000}"/>
    <cellStyle name="clsDataPrezn3 5 2 2" xfId="3376" xr:uid="{00000000-0005-0000-0000-0000CE0C0000}"/>
    <cellStyle name="clsDataPrezn3 5 3" xfId="3377" xr:uid="{00000000-0005-0000-0000-0000CF0C0000}"/>
    <cellStyle name="clsDataPrezn3 5 3 2" xfId="3378" xr:uid="{00000000-0005-0000-0000-0000D00C0000}"/>
    <cellStyle name="clsDataPrezn3 5 4" xfId="3379" xr:uid="{00000000-0005-0000-0000-0000D10C0000}"/>
    <cellStyle name="clsDataPrezn3 6" xfId="3380" xr:uid="{00000000-0005-0000-0000-0000D20C0000}"/>
    <cellStyle name="clsDataPrezn3 6 2" xfId="3381" xr:uid="{00000000-0005-0000-0000-0000D30C0000}"/>
    <cellStyle name="clsDataPrezn3 6 2 2" xfId="3382" xr:uid="{00000000-0005-0000-0000-0000D40C0000}"/>
    <cellStyle name="clsDataPrezn3 6 3" xfId="3383" xr:uid="{00000000-0005-0000-0000-0000D50C0000}"/>
    <cellStyle name="clsDataPrezn3 6 3 2" xfId="3384" xr:uid="{00000000-0005-0000-0000-0000D60C0000}"/>
    <cellStyle name="clsDataPrezn3 6 4" xfId="3385" xr:uid="{00000000-0005-0000-0000-0000D70C0000}"/>
    <cellStyle name="clsDataPrezn3 7" xfId="3386" xr:uid="{00000000-0005-0000-0000-0000D80C0000}"/>
    <cellStyle name="clsDataPrezn3 7 2" xfId="3387" xr:uid="{00000000-0005-0000-0000-0000D90C0000}"/>
    <cellStyle name="clsDataPrezn3 8" xfId="3388" xr:uid="{00000000-0005-0000-0000-0000DA0C0000}"/>
    <cellStyle name="clsDataPrezn3 8 2" xfId="3389" xr:uid="{00000000-0005-0000-0000-0000DB0C0000}"/>
    <cellStyle name="clsDataPrezn3 9" xfId="3390" xr:uid="{00000000-0005-0000-0000-0000DC0C0000}"/>
    <cellStyle name="clsDataPrezn3 9 2" xfId="3391" xr:uid="{00000000-0005-0000-0000-0000DD0C0000}"/>
    <cellStyle name="clsDataPrezn4" xfId="3392" xr:uid="{00000000-0005-0000-0000-0000DE0C0000}"/>
    <cellStyle name="clsDataPrezn4 10" xfId="3393" xr:uid="{00000000-0005-0000-0000-0000DF0C0000}"/>
    <cellStyle name="clsDataPrezn4 11" xfId="3394" xr:uid="{00000000-0005-0000-0000-0000E00C0000}"/>
    <cellStyle name="clsDataPrezn4 12" xfId="3395" xr:uid="{00000000-0005-0000-0000-0000E10C0000}"/>
    <cellStyle name="clsDataPrezn4 13" xfId="3396" xr:uid="{00000000-0005-0000-0000-0000E20C0000}"/>
    <cellStyle name="clsDataPrezn4 2" xfId="3397" xr:uid="{00000000-0005-0000-0000-0000E30C0000}"/>
    <cellStyle name="clsDataPrezn4 2 2" xfId="3398" xr:uid="{00000000-0005-0000-0000-0000E40C0000}"/>
    <cellStyle name="clsDataPrezn4 2 2 2" xfId="3399" xr:uid="{00000000-0005-0000-0000-0000E50C0000}"/>
    <cellStyle name="clsDataPrezn4 2 2 2 2" xfId="3400" xr:uid="{00000000-0005-0000-0000-0000E60C0000}"/>
    <cellStyle name="clsDataPrezn4 2 2 3" xfId="3401" xr:uid="{00000000-0005-0000-0000-0000E70C0000}"/>
    <cellStyle name="clsDataPrezn4 2 2 3 2" xfId="3402" xr:uid="{00000000-0005-0000-0000-0000E80C0000}"/>
    <cellStyle name="clsDataPrezn4 2 2 4" xfId="3403" xr:uid="{00000000-0005-0000-0000-0000E90C0000}"/>
    <cellStyle name="clsDataPrezn4 2 3" xfId="3404" xr:uid="{00000000-0005-0000-0000-0000EA0C0000}"/>
    <cellStyle name="clsDataPrezn4 2 3 2" xfId="3405" xr:uid="{00000000-0005-0000-0000-0000EB0C0000}"/>
    <cellStyle name="clsDataPrezn4 2 4" xfId="3406" xr:uid="{00000000-0005-0000-0000-0000EC0C0000}"/>
    <cellStyle name="clsDataPrezn4 2 4 2" xfId="3407" xr:uid="{00000000-0005-0000-0000-0000ED0C0000}"/>
    <cellStyle name="clsDataPrezn4 2 5" xfId="3408" xr:uid="{00000000-0005-0000-0000-0000EE0C0000}"/>
    <cellStyle name="clsDataPrezn4 3" xfId="3409" xr:uid="{00000000-0005-0000-0000-0000EF0C0000}"/>
    <cellStyle name="clsDataPrezn4 3 2" xfId="3410" xr:uid="{00000000-0005-0000-0000-0000F00C0000}"/>
    <cellStyle name="clsDataPrezn4 3 2 2" xfId="3411" xr:uid="{00000000-0005-0000-0000-0000F10C0000}"/>
    <cellStyle name="clsDataPrezn4 3 2 2 2" xfId="3412" xr:uid="{00000000-0005-0000-0000-0000F20C0000}"/>
    <cellStyle name="clsDataPrezn4 3 2 3" xfId="3413" xr:uid="{00000000-0005-0000-0000-0000F30C0000}"/>
    <cellStyle name="clsDataPrezn4 3 2 3 2" xfId="3414" xr:uid="{00000000-0005-0000-0000-0000F40C0000}"/>
    <cellStyle name="clsDataPrezn4 3 2 4" xfId="3415" xr:uid="{00000000-0005-0000-0000-0000F50C0000}"/>
    <cellStyle name="clsDataPrezn4 3 3" xfId="3416" xr:uid="{00000000-0005-0000-0000-0000F60C0000}"/>
    <cellStyle name="clsDataPrezn4 3 3 2" xfId="3417" xr:uid="{00000000-0005-0000-0000-0000F70C0000}"/>
    <cellStyle name="clsDataPrezn4 3 4" xfId="3418" xr:uid="{00000000-0005-0000-0000-0000F80C0000}"/>
    <cellStyle name="clsDataPrezn4 3 4 2" xfId="3419" xr:uid="{00000000-0005-0000-0000-0000F90C0000}"/>
    <cellStyle name="clsDataPrezn4 3 5" xfId="3420" xr:uid="{00000000-0005-0000-0000-0000FA0C0000}"/>
    <cellStyle name="clsDataPrezn4 4" xfId="3421" xr:uid="{00000000-0005-0000-0000-0000FB0C0000}"/>
    <cellStyle name="clsDataPrezn4 4 2" xfId="3422" xr:uid="{00000000-0005-0000-0000-0000FC0C0000}"/>
    <cellStyle name="clsDataPrezn4 4 2 2" xfId="3423" xr:uid="{00000000-0005-0000-0000-0000FD0C0000}"/>
    <cellStyle name="clsDataPrezn4 4 2 2 2" xfId="3424" xr:uid="{00000000-0005-0000-0000-0000FE0C0000}"/>
    <cellStyle name="clsDataPrezn4 4 2 3" xfId="3425" xr:uid="{00000000-0005-0000-0000-0000FF0C0000}"/>
    <cellStyle name="clsDataPrezn4 4 2 3 2" xfId="3426" xr:uid="{00000000-0005-0000-0000-0000000D0000}"/>
    <cellStyle name="clsDataPrezn4 4 2 4" xfId="3427" xr:uid="{00000000-0005-0000-0000-0000010D0000}"/>
    <cellStyle name="clsDataPrezn4 4 3" xfId="3428" xr:uid="{00000000-0005-0000-0000-0000020D0000}"/>
    <cellStyle name="clsDataPrezn4 4 3 2" xfId="3429" xr:uid="{00000000-0005-0000-0000-0000030D0000}"/>
    <cellStyle name="clsDataPrezn4 4 4" xfId="3430" xr:uid="{00000000-0005-0000-0000-0000040D0000}"/>
    <cellStyle name="clsDataPrezn4 4 4 2" xfId="3431" xr:uid="{00000000-0005-0000-0000-0000050D0000}"/>
    <cellStyle name="clsDataPrezn4 4 5" xfId="3432" xr:uid="{00000000-0005-0000-0000-0000060D0000}"/>
    <cellStyle name="clsDataPrezn4 4 5 2" xfId="3433" xr:uid="{00000000-0005-0000-0000-0000070D0000}"/>
    <cellStyle name="clsDataPrezn4 4 6" xfId="3434" xr:uid="{00000000-0005-0000-0000-0000080D0000}"/>
    <cellStyle name="clsDataPrezn4 5" xfId="3435" xr:uid="{00000000-0005-0000-0000-0000090D0000}"/>
    <cellStyle name="clsDataPrezn4 5 2" xfId="3436" xr:uid="{00000000-0005-0000-0000-00000A0D0000}"/>
    <cellStyle name="clsDataPrezn4 5 2 2" xfId="3437" xr:uid="{00000000-0005-0000-0000-00000B0D0000}"/>
    <cellStyle name="clsDataPrezn4 5 3" xfId="3438" xr:uid="{00000000-0005-0000-0000-00000C0D0000}"/>
    <cellStyle name="clsDataPrezn4 5 3 2" xfId="3439" xr:uid="{00000000-0005-0000-0000-00000D0D0000}"/>
    <cellStyle name="clsDataPrezn4 5 4" xfId="3440" xr:uid="{00000000-0005-0000-0000-00000E0D0000}"/>
    <cellStyle name="clsDataPrezn4 6" xfId="3441" xr:uid="{00000000-0005-0000-0000-00000F0D0000}"/>
    <cellStyle name="clsDataPrezn4 6 2" xfId="3442" xr:uid="{00000000-0005-0000-0000-0000100D0000}"/>
    <cellStyle name="clsDataPrezn4 6 2 2" xfId="3443" xr:uid="{00000000-0005-0000-0000-0000110D0000}"/>
    <cellStyle name="clsDataPrezn4 6 3" xfId="3444" xr:uid="{00000000-0005-0000-0000-0000120D0000}"/>
    <cellStyle name="clsDataPrezn4 6 3 2" xfId="3445" xr:uid="{00000000-0005-0000-0000-0000130D0000}"/>
    <cellStyle name="clsDataPrezn4 6 4" xfId="3446" xr:uid="{00000000-0005-0000-0000-0000140D0000}"/>
    <cellStyle name="clsDataPrezn4 7" xfId="3447" xr:uid="{00000000-0005-0000-0000-0000150D0000}"/>
    <cellStyle name="clsDataPrezn4 7 2" xfId="3448" xr:uid="{00000000-0005-0000-0000-0000160D0000}"/>
    <cellStyle name="clsDataPrezn4 8" xfId="3449" xr:uid="{00000000-0005-0000-0000-0000170D0000}"/>
    <cellStyle name="clsDataPrezn4 8 2" xfId="3450" xr:uid="{00000000-0005-0000-0000-0000180D0000}"/>
    <cellStyle name="clsDataPrezn4 9" xfId="3451" xr:uid="{00000000-0005-0000-0000-0000190D0000}"/>
    <cellStyle name="clsDataPrezn4 9 2" xfId="3452" xr:uid="{00000000-0005-0000-0000-00001A0D0000}"/>
    <cellStyle name="clsDataPrezn5" xfId="3453" xr:uid="{00000000-0005-0000-0000-00001B0D0000}"/>
    <cellStyle name="clsDataPrezn5 10" xfId="3454" xr:uid="{00000000-0005-0000-0000-00001C0D0000}"/>
    <cellStyle name="clsDataPrezn5 11" xfId="3455" xr:uid="{00000000-0005-0000-0000-00001D0D0000}"/>
    <cellStyle name="clsDataPrezn5 12" xfId="3456" xr:uid="{00000000-0005-0000-0000-00001E0D0000}"/>
    <cellStyle name="clsDataPrezn5 13" xfId="3457" xr:uid="{00000000-0005-0000-0000-00001F0D0000}"/>
    <cellStyle name="clsDataPrezn5 2" xfId="3458" xr:uid="{00000000-0005-0000-0000-0000200D0000}"/>
    <cellStyle name="clsDataPrezn5 2 2" xfId="3459" xr:uid="{00000000-0005-0000-0000-0000210D0000}"/>
    <cellStyle name="clsDataPrezn5 2 2 2" xfId="3460" xr:uid="{00000000-0005-0000-0000-0000220D0000}"/>
    <cellStyle name="clsDataPrezn5 2 2 2 2" xfId="3461" xr:uid="{00000000-0005-0000-0000-0000230D0000}"/>
    <cellStyle name="clsDataPrezn5 2 2 3" xfId="3462" xr:uid="{00000000-0005-0000-0000-0000240D0000}"/>
    <cellStyle name="clsDataPrezn5 2 2 3 2" xfId="3463" xr:uid="{00000000-0005-0000-0000-0000250D0000}"/>
    <cellStyle name="clsDataPrezn5 2 2 4" xfId="3464" xr:uid="{00000000-0005-0000-0000-0000260D0000}"/>
    <cellStyle name="clsDataPrezn5 2 3" xfId="3465" xr:uid="{00000000-0005-0000-0000-0000270D0000}"/>
    <cellStyle name="clsDataPrezn5 2 3 2" xfId="3466" xr:uid="{00000000-0005-0000-0000-0000280D0000}"/>
    <cellStyle name="clsDataPrezn5 2 4" xfId="3467" xr:uid="{00000000-0005-0000-0000-0000290D0000}"/>
    <cellStyle name="clsDataPrezn5 2 4 2" xfId="3468" xr:uid="{00000000-0005-0000-0000-00002A0D0000}"/>
    <cellStyle name="clsDataPrezn5 2 5" xfId="3469" xr:uid="{00000000-0005-0000-0000-00002B0D0000}"/>
    <cellStyle name="clsDataPrezn5 3" xfId="3470" xr:uid="{00000000-0005-0000-0000-00002C0D0000}"/>
    <cellStyle name="clsDataPrezn5 3 2" xfId="3471" xr:uid="{00000000-0005-0000-0000-00002D0D0000}"/>
    <cellStyle name="clsDataPrezn5 3 2 2" xfId="3472" xr:uid="{00000000-0005-0000-0000-00002E0D0000}"/>
    <cellStyle name="clsDataPrezn5 3 2 2 2" xfId="3473" xr:uid="{00000000-0005-0000-0000-00002F0D0000}"/>
    <cellStyle name="clsDataPrezn5 3 2 3" xfId="3474" xr:uid="{00000000-0005-0000-0000-0000300D0000}"/>
    <cellStyle name="clsDataPrezn5 3 2 3 2" xfId="3475" xr:uid="{00000000-0005-0000-0000-0000310D0000}"/>
    <cellStyle name="clsDataPrezn5 3 2 4" xfId="3476" xr:uid="{00000000-0005-0000-0000-0000320D0000}"/>
    <cellStyle name="clsDataPrezn5 3 3" xfId="3477" xr:uid="{00000000-0005-0000-0000-0000330D0000}"/>
    <cellStyle name="clsDataPrezn5 3 3 2" xfId="3478" xr:uid="{00000000-0005-0000-0000-0000340D0000}"/>
    <cellStyle name="clsDataPrezn5 3 4" xfId="3479" xr:uid="{00000000-0005-0000-0000-0000350D0000}"/>
    <cellStyle name="clsDataPrezn5 3 4 2" xfId="3480" xr:uid="{00000000-0005-0000-0000-0000360D0000}"/>
    <cellStyle name="clsDataPrezn5 3 5" xfId="3481" xr:uid="{00000000-0005-0000-0000-0000370D0000}"/>
    <cellStyle name="clsDataPrezn5 4" xfId="3482" xr:uid="{00000000-0005-0000-0000-0000380D0000}"/>
    <cellStyle name="clsDataPrezn5 4 2" xfId="3483" xr:uid="{00000000-0005-0000-0000-0000390D0000}"/>
    <cellStyle name="clsDataPrezn5 4 2 2" xfId="3484" xr:uid="{00000000-0005-0000-0000-00003A0D0000}"/>
    <cellStyle name="clsDataPrezn5 4 2 2 2" xfId="3485" xr:uid="{00000000-0005-0000-0000-00003B0D0000}"/>
    <cellStyle name="clsDataPrezn5 4 2 3" xfId="3486" xr:uid="{00000000-0005-0000-0000-00003C0D0000}"/>
    <cellStyle name="clsDataPrezn5 4 2 3 2" xfId="3487" xr:uid="{00000000-0005-0000-0000-00003D0D0000}"/>
    <cellStyle name="clsDataPrezn5 4 2 4" xfId="3488" xr:uid="{00000000-0005-0000-0000-00003E0D0000}"/>
    <cellStyle name="clsDataPrezn5 4 3" xfId="3489" xr:uid="{00000000-0005-0000-0000-00003F0D0000}"/>
    <cellStyle name="clsDataPrezn5 4 3 2" xfId="3490" xr:uid="{00000000-0005-0000-0000-0000400D0000}"/>
    <cellStyle name="clsDataPrezn5 4 4" xfId="3491" xr:uid="{00000000-0005-0000-0000-0000410D0000}"/>
    <cellStyle name="clsDataPrezn5 4 4 2" xfId="3492" xr:uid="{00000000-0005-0000-0000-0000420D0000}"/>
    <cellStyle name="clsDataPrezn5 4 5" xfId="3493" xr:uid="{00000000-0005-0000-0000-0000430D0000}"/>
    <cellStyle name="clsDataPrezn5 4 5 2" xfId="3494" xr:uid="{00000000-0005-0000-0000-0000440D0000}"/>
    <cellStyle name="clsDataPrezn5 4 6" xfId="3495" xr:uid="{00000000-0005-0000-0000-0000450D0000}"/>
    <cellStyle name="clsDataPrezn5 5" xfId="3496" xr:uid="{00000000-0005-0000-0000-0000460D0000}"/>
    <cellStyle name="clsDataPrezn5 5 2" xfId="3497" xr:uid="{00000000-0005-0000-0000-0000470D0000}"/>
    <cellStyle name="clsDataPrezn5 5 2 2" xfId="3498" xr:uid="{00000000-0005-0000-0000-0000480D0000}"/>
    <cellStyle name="clsDataPrezn5 5 3" xfId="3499" xr:uid="{00000000-0005-0000-0000-0000490D0000}"/>
    <cellStyle name="clsDataPrezn5 5 3 2" xfId="3500" xr:uid="{00000000-0005-0000-0000-00004A0D0000}"/>
    <cellStyle name="clsDataPrezn5 5 4" xfId="3501" xr:uid="{00000000-0005-0000-0000-00004B0D0000}"/>
    <cellStyle name="clsDataPrezn5 6" xfId="3502" xr:uid="{00000000-0005-0000-0000-00004C0D0000}"/>
    <cellStyle name="clsDataPrezn5 6 2" xfId="3503" xr:uid="{00000000-0005-0000-0000-00004D0D0000}"/>
    <cellStyle name="clsDataPrezn5 6 2 2" xfId="3504" xr:uid="{00000000-0005-0000-0000-00004E0D0000}"/>
    <cellStyle name="clsDataPrezn5 6 3" xfId="3505" xr:uid="{00000000-0005-0000-0000-00004F0D0000}"/>
    <cellStyle name="clsDataPrezn5 6 3 2" xfId="3506" xr:uid="{00000000-0005-0000-0000-0000500D0000}"/>
    <cellStyle name="clsDataPrezn5 6 4" xfId="3507" xr:uid="{00000000-0005-0000-0000-0000510D0000}"/>
    <cellStyle name="clsDataPrezn5 7" xfId="3508" xr:uid="{00000000-0005-0000-0000-0000520D0000}"/>
    <cellStyle name="clsDataPrezn5 7 2" xfId="3509" xr:uid="{00000000-0005-0000-0000-0000530D0000}"/>
    <cellStyle name="clsDataPrezn5 8" xfId="3510" xr:uid="{00000000-0005-0000-0000-0000540D0000}"/>
    <cellStyle name="clsDataPrezn5 8 2" xfId="3511" xr:uid="{00000000-0005-0000-0000-0000550D0000}"/>
    <cellStyle name="clsDataPrezn5 9" xfId="3512" xr:uid="{00000000-0005-0000-0000-0000560D0000}"/>
    <cellStyle name="clsDataPrezn5 9 2" xfId="3513" xr:uid="{00000000-0005-0000-0000-0000570D0000}"/>
    <cellStyle name="clsDataPrezn6" xfId="3514" xr:uid="{00000000-0005-0000-0000-0000580D0000}"/>
    <cellStyle name="clsDataPrezn6 10" xfId="3515" xr:uid="{00000000-0005-0000-0000-0000590D0000}"/>
    <cellStyle name="clsDataPrezn6 11" xfId="3516" xr:uid="{00000000-0005-0000-0000-00005A0D0000}"/>
    <cellStyle name="clsDataPrezn6 12" xfId="3517" xr:uid="{00000000-0005-0000-0000-00005B0D0000}"/>
    <cellStyle name="clsDataPrezn6 13" xfId="3518" xr:uid="{00000000-0005-0000-0000-00005C0D0000}"/>
    <cellStyle name="clsDataPrezn6 2" xfId="3519" xr:uid="{00000000-0005-0000-0000-00005D0D0000}"/>
    <cellStyle name="clsDataPrezn6 2 2" xfId="3520" xr:uid="{00000000-0005-0000-0000-00005E0D0000}"/>
    <cellStyle name="clsDataPrezn6 2 2 2" xfId="3521" xr:uid="{00000000-0005-0000-0000-00005F0D0000}"/>
    <cellStyle name="clsDataPrezn6 2 2 2 2" xfId="3522" xr:uid="{00000000-0005-0000-0000-0000600D0000}"/>
    <cellStyle name="clsDataPrezn6 2 2 3" xfId="3523" xr:uid="{00000000-0005-0000-0000-0000610D0000}"/>
    <cellStyle name="clsDataPrezn6 2 2 3 2" xfId="3524" xr:uid="{00000000-0005-0000-0000-0000620D0000}"/>
    <cellStyle name="clsDataPrezn6 2 2 4" xfId="3525" xr:uid="{00000000-0005-0000-0000-0000630D0000}"/>
    <cellStyle name="clsDataPrezn6 2 3" xfId="3526" xr:uid="{00000000-0005-0000-0000-0000640D0000}"/>
    <cellStyle name="clsDataPrezn6 2 3 2" xfId="3527" xr:uid="{00000000-0005-0000-0000-0000650D0000}"/>
    <cellStyle name="clsDataPrezn6 2 4" xfId="3528" xr:uid="{00000000-0005-0000-0000-0000660D0000}"/>
    <cellStyle name="clsDataPrezn6 2 4 2" xfId="3529" xr:uid="{00000000-0005-0000-0000-0000670D0000}"/>
    <cellStyle name="clsDataPrezn6 2 5" xfId="3530" xr:uid="{00000000-0005-0000-0000-0000680D0000}"/>
    <cellStyle name="clsDataPrezn6 3" xfId="3531" xr:uid="{00000000-0005-0000-0000-0000690D0000}"/>
    <cellStyle name="clsDataPrezn6 3 2" xfId="3532" xr:uid="{00000000-0005-0000-0000-00006A0D0000}"/>
    <cellStyle name="clsDataPrezn6 3 2 2" xfId="3533" xr:uid="{00000000-0005-0000-0000-00006B0D0000}"/>
    <cellStyle name="clsDataPrezn6 3 2 2 2" xfId="3534" xr:uid="{00000000-0005-0000-0000-00006C0D0000}"/>
    <cellStyle name="clsDataPrezn6 3 2 3" xfId="3535" xr:uid="{00000000-0005-0000-0000-00006D0D0000}"/>
    <cellStyle name="clsDataPrezn6 3 2 3 2" xfId="3536" xr:uid="{00000000-0005-0000-0000-00006E0D0000}"/>
    <cellStyle name="clsDataPrezn6 3 2 4" xfId="3537" xr:uid="{00000000-0005-0000-0000-00006F0D0000}"/>
    <cellStyle name="clsDataPrezn6 3 3" xfId="3538" xr:uid="{00000000-0005-0000-0000-0000700D0000}"/>
    <cellStyle name="clsDataPrezn6 3 3 2" xfId="3539" xr:uid="{00000000-0005-0000-0000-0000710D0000}"/>
    <cellStyle name="clsDataPrezn6 3 4" xfId="3540" xr:uid="{00000000-0005-0000-0000-0000720D0000}"/>
    <cellStyle name="clsDataPrezn6 3 4 2" xfId="3541" xr:uid="{00000000-0005-0000-0000-0000730D0000}"/>
    <cellStyle name="clsDataPrezn6 3 5" xfId="3542" xr:uid="{00000000-0005-0000-0000-0000740D0000}"/>
    <cellStyle name="clsDataPrezn6 4" xfId="3543" xr:uid="{00000000-0005-0000-0000-0000750D0000}"/>
    <cellStyle name="clsDataPrezn6 4 2" xfId="3544" xr:uid="{00000000-0005-0000-0000-0000760D0000}"/>
    <cellStyle name="clsDataPrezn6 4 2 2" xfId="3545" xr:uid="{00000000-0005-0000-0000-0000770D0000}"/>
    <cellStyle name="clsDataPrezn6 4 2 2 2" xfId="3546" xr:uid="{00000000-0005-0000-0000-0000780D0000}"/>
    <cellStyle name="clsDataPrezn6 4 2 3" xfId="3547" xr:uid="{00000000-0005-0000-0000-0000790D0000}"/>
    <cellStyle name="clsDataPrezn6 4 2 3 2" xfId="3548" xr:uid="{00000000-0005-0000-0000-00007A0D0000}"/>
    <cellStyle name="clsDataPrezn6 4 2 4" xfId="3549" xr:uid="{00000000-0005-0000-0000-00007B0D0000}"/>
    <cellStyle name="clsDataPrezn6 4 3" xfId="3550" xr:uid="{00000000-0005-0000-0000-00007C0D0000}"/>
    <cellStyle name="clsDataPrezn6 4 3 2" xfId="3551" xr:uid="{00000000-0005-0000-0000-00007D0D0000}"/>
    <cellStyle name="clsDataPrezn6 4 4" xfId="3552" xr:uid="{00000000-0005-0000-0000-00007E0D0000}"/>
    <cellStyle name="clsDataPrezn6 4 4 2" xfId="3553" xr:uid="{00000000-0005-0000-0000-00007F0D0000}"/>
    <cellStyle name="clsDataPrezn6 4 5" xfId="3554" xr:uid="{00000000-0005-0000-0000-0000800D0000}"/>
    <cellStyle name="clsDataPrezn6 4 5 2" xfId="3555" xr:uid="{00000000-0005-0000-0000-0000810D0000}"/>
    <cellStyle name="clsDataPrezn6 4 6" xfId="3556" xr:uid="{00000000-0005-0000-0000-0000820D0000}"/>
    <cellStyle name="clsDataPrezn6 5" xfId="3557" xr:uid="{00000000-0005-0000-0000-0000830D0000}"/>
    <cellStyle name="clsDataPrezn6 5 2" xfId="3558" xr:uid="{00000000-0005-0000-0000-0000840D0000}"/>
    <cellStyle name="clsDataPrezn6 5 2 2" xfId="3559" xr:uid="{00000000-0005-0000-0000-0000850D0000}"/>
    <cellStyle name="clsDataPrezn6 5 3" xfId="3560" xr:uid="{00000000-0005-0000-0000-0000860D0000}"/>
    <cellStyle name="clsDataPrezn6 5 3 2" xfId="3561" xr:uid="{00000000-0005-0000-0000-0000870D0000}"/>
    <cellStyle name="clsDataPrezn6 5 4" xfId="3562" xr:uid="{00000000-0005-0000-0000-0000880D0000}"/>
    <cellStyle name="clsDataPrezn6 6" xfId="3563" xr:uid="{00000000-0005-0000-0000-0000890D0000}"/>
    <cellStyle name="clsDataPrezn6 6 2" xfId="3564" xr:uid="{00000000-0005-0000-0000-00008A0D0000}"/>
    <cellStyle name="clsDataPrezn6 6 2 2" xfId="3565" xr:uid="{00000000-0005-0000-0000-00008B0D0000}"/>
    <cellStyle name="clsDataPrezn6 6 3" xfId="3566" xr:uid="{00000000-0005-0000-0000-00008C0D0000}"/>
    <cellStyle name="clsDataPrezn6 6 3 2" xfId="3567" xr:uid="{00000000-0005-0000-0000-00008D0D0000}"/>
    <cellStyle name="clsDataPrezn6 6 4" xfId="3568" xr:uid="{00000000-0005-0000-0000-00008E0D0000}"/>
    <cellStyle name="clsDataPrezn6 7" xfId="3569" xr:uid="{00000000-0005-0000-0000-00008F0D0000}"/>
    <cellStyle name="clsDataPrezn6 7 2" xfId="3570" xr:uid="{00000000-0005-0000-0000-0000900D0000}"/>
    <cellStyle name="clsDataPrezn6 8" xfId="3571" xr:uid="{00000000-0005-0000-0000-0000910D0000}"/>
    <cellStyle name="clsDataPrezn6 8 2" xfId="3572" xr:uid="{00000000-0005-0000-0000-0000920D0000}"/>
    <cellStyle name="clsDataPrezn6 9" xfId="3573" xr:uid="{00000000-0005-0000-0000-0000930D0000}"/>
    <cellStyle name="clsDataPrezn6 9 2" xfId="3574" xr:uid="{00000000-0005-0000-0000-0000940D0000}"/>
    <cellStyle name="clsDefault" xfId="3575" xr:uid="{00000000-0005-0000-0000-0000950D0000}"/>
    <cellStyle name="clsDefault 2" xfId="3576" xr:uid="{00000000-0005-0000-0000-0000960D0000}"/>
    <cellStyle name="clsDefault 2 2" xfId="3577" xr:uid="{00000000-0005-0000-0000-0000970D0000}"/>
    <cellStyle name="clsDefault 2 2 2" xfId="3578" xr:uid="{00000000-0005-0000-0000-0000980D0000}"/>
    <cellStyle name="clsDefault 2 2 3" xfId="3579" xr:uid="{00000000-0005-0000-0000-0000990D0000}"/>
    <cellStyle name="clsDefault 2 2 4" xfId="3580" xr:uid="{00000000-0005-0000-0000-00009A0D0000}"/>
    <cellStyle name="clsDefault 2 2 5" xfId="3581" xr:uid="{00000000-0005-0000-0000-00009B0D0000}"/>
    <cellStyle name="clsDefault 2 3" xfId="3582" xr:uid="{00000000-0005-0000-0000-00009C0D0000}"/>
    <cellStyle name="clsDefault 2 4" xfId="3583" xr:uid="{00000000-0005-0000-0000-00009D0D0000}"/>
    <cellStyle name="clsDefault 2 5" xfId="3584" xr:uid="{00000000-0005-0000-0000-00009E0D0000}"/>
    <cellStyle name="clsDefault 2 6" xfId="3585" xr:uid="{00000000-0005-0000-0000-00009F0D0000}"/>
    <cellStyle name="clsDefault 2 7" xfId="3586" xr:uid="{00000000-0005-0000-0000-0000A00D0000}"/>
    <cellStyle name="clsDefault 2_20120313_final_participating_bonds_mar2012_interest_calc" xfId="3587" xr:uid="{00000000-0005-0000-0000-0000A10D0000}"/>
    <cellStyle name="clsDefault 3" xfId="3588" xr:uid="{00000000-0005-0000-0000-0000A20D0000}"/>
    <cellStyle name="clsDefault 3 2" xfId="3589" xr:uid="{00000000-0005-0000-0000-0000A30D0000}"/>
    <cellStyle name="clsDefault 3 3" xfId="3590" xr:uid="{00000000-0005-0000-0000-0000A40D0000}"/>
    <cellStyle name="clsDefault 3 4" xfId="3591" xr:uid="{00000000-0005-0000-0000-0000A50D0000}"/>
    <cellStyle name="clsDefault 3 5" xfId="3592" xr:uid="{00000000-0005-0000-0000-0000A60D0000}"/>
    <cellStyle name="clsDefault 4" xfId="3593" xr:uid="{00000000-0005-0000-0000-0000A70D0000}"/>
    <cellStyle name="clsDefault 5" xfId="3594" xr:uid="{00000000-0005-0000-0000-0000A80D0000}"/>
    <cellStyle name="clsDefault 6" xfId="3595" xr:uid="{00000000-0005-0000-0000-0000A90D0000}"/>
    <cellStyle name="clsDefault 7" xfId="3596" xr:uid="{00000000-0005-0000-0000-0000AA0D0000}"/>
    <cellStyle name="clsDefault 8" xfId="3597" xr:uid="{00000000-0005-0000-0000-0000AB0D0000}"/>
    <cellStyle name="clsDefault_2011-10-03 DSA EL with PSI Oct" xfId="3598" xr:uid="{00000000-0005-0000-0000-0000AC0D0000}"/>
    <cellStyle name="clsFooter" xfId="3599" xr:uid="{00000000-0005-0000-0000-0000AD0D0000}"/>
    <cellStyle name="clsFooter 10" xfId="3600" xr:uid="{00000000-0005-0000-0000-0000AE0D0000}"/>
    <cellStyle name="clsFooter 10 2" xfId="3601" xr:uid="{00000000-0005-0000-0000-0000AF0D0000}"/>
    <cellStyle name="clsFooter 11" xfId="3602" xr:uid="{00000000-0005-0000-0000-0000B00D0000}"/>
    <cellStyle name="clsFooter 11 2" xfId="3603" xr:uid="{00000000-0005-0000-0000-0000B10D0000}"/>
    <cellStyle name="clsFooter 12" xfId="3604" xr:uid="{00000000-0005-0000-0000-0000B20D0000}"/>
    <cellStyle name="clsFooter 13" xfId="3605" xr:uid="{00000000-0005-0000-0000-0000B30D0000}"/>
    <cellStyle name="clsFooter 14" xfId="3606" xr:uid="{00000000-0005-0000-0000-0000B40D0000}"/>
    <cellStyle name="clsFooter 15" xfId="3607" xr:uid="{00000000-0005-0000-0000-0000B50D0000}"/>
    <cellStyle name="clsFooter 16" xfId="3608" xr:uid="{00000000-0005-0000-0000-0000B60D0000}"/>
    <cellStyle name="clsFooter 2" xfId="3609" xr:uid="{00000000-0005-0000-0000-0000B70D0000}"/>
    <cellStyle name="clsFooter 2 10" xfId="3610" xr:uid="{00000000-0005-0000-0000-0000B80D0000}"/>
    <cellStyle name="clsFooter 2 10 2" xfId="3611" xr:uid="{00000000-0005-0000-0000-0000B90D0000}"/>
    <cellStyle name="clsFooter 2 11" xfId="3612" xr:uid="{00000000-0005-0000-0000-0000BA0D0000}"/>
    <cellStyle name="clsFooter 2 2" xfId="3613" xr:uid="{00000000-0005-0000-0000-0000BB0D0000}"/>
    <cellStyle name="clsFooter 2 2 2" xfId="3614" xr:uid="{00000000-0005-0000-0000-0000BC0D0000}"/>
    <cellStyle name="clsFooter 2 2 2 2" xfId="3615" xr:uid="{00000000-0005-0000-0000-0000BD0D0000}"/>
    <cellStyle name="clsFooter 2 2 2 2 2" xfId="3616" xr:uid="{00000000-0005-0000-0000-0000BE0D0000}"/>
    <cellStyle name="clsFooter 2 2 2 2 2 2" xfId="3617" xr:uid="{00000000-0005-0000-0000-0000BF0D0000}"/>
    <cellStyle name="clsFooter 2 2 2 2 3" xfId="3618" xr:uid="{00000000-0005-0000-0000-0000C00D0000}"/>
    <cellStyle name="clsFooter 2 2 2 2 3 2" xfId="3619" xr:uid="{00000000-0005-0000-0000-0000C10D0000}"/>
    <cellStyle name="clsFooter 2 2 2 2 4" xfId="3620" xr:uid="{00000000-0005-0000-0000-0000C20D0000}"/>
    <cellStyle name="clsFooter 2 2 2 3" xfId="3621" xr:uid="{00000000-0005-0000-0000-0000C30D0000}"/>
    <cellStyle name="clsFooter 2 2 2 3 2" xfId="3622" xr:uid="{00000000-0005-0000-0000-0000C40D0000}"/>
    <cellStyle name="clsFooter 2 2 2 4" xfId="3623" xr:uid="{00000000-0005-0000-0000-0000C50D0000}"/>
    <cellStyle name="clsFooter 2 2 2 4 2" xfId="3624" xr:uid="{00000000-0005-0000-0000-0000C60D0000}"/>
    <cellStyle name="clsFooter 2 2 2 5" xfId="3625" xr:uid="{00000000-0005-0000-0000-0000C70D0000}"/>
    <cellStyle name="clsFooter 2 2 2 5 2" xfId="3626" xr:uid="{00000000-0005-0000-0000-0000C80D0000}"/>
    <cellStyle name="clsFooter 2 2 2 6" xfId="3627" xr:uid="{00000000-0005-0000-0000-0000C90D0000}"/>
    <cellStyle name="clsFooter 2 2 3" xfId="3628" xr:uid="{00000000-0005-0000-0000-0000CA0D0000}"/>
    <cellStyle name="clsFooter 2 2 3 2" xfId="3629" xr:uid="{00000000-0005-0000-0000-0000CB0D0000}"/>
    <cellStyle name="clsFooter 2 2 3 2 2" xfId="3630" xr:uid="{00000000-0005-0000-0000-0000CC0D0000}"/>
    <cellStyle name="clsFooter 2 2 3 3" xfId="3631" xr:uid="{00000000-0005-0000-0000-0000CD0D0000}"/>
    <cellStyle name="clsFooter 2 2 3 3 2" xfId="3632" xr:uid="{00000000-0005-0000-0000-0000CE0D0000}"/>
    <cellStyle name="clsFooter 2 2 3 4" xfId="3633" xr:uid="{00000000-0005-0000-0000-0000CF0D0000}"/>
    <cellStyle name="clsFooter 2 2 4" xfId="3634" xr:uid="{00000000-0005-0000-0000-0000D00D0000}"/>
    <cellStyle name="clsFooter 2 2 4 2" xfId="3635" xr:uid="{00000000-0005-0000-0000-0000D10D0000}"/>
    <cellStyle name="clsFooter 2 2 4 2 2" xfId="3636" xr:uid="{00000000-0005-0000-0000-0000D20D0000}"/>
    <cellStyle name="clsFooter 2 2 4 3" xfId="3637" xr:uid="{00000000-0005-0000-0000-0000D30D0000}"/>
    <cellStyle name="clsFooter 2 2 4 3 2" xfId="3638" xr:uid="{00000000-0005-0000-0000-0000D40D0000}"/>
    <cellStyle name="clsFooter 2 2 4 4" xfId="3639" xr:uid="{00000000-0005-0000-0000-0000D50D0000}"/>
    <cellStyle name="clsFooter 2 2 5" xfId="3640" xr:uid="{00000000-0005-0000-0000-0000D60D0000}"/>
    <cellStyle name="clsFooter 2 2 5 2" xfId="3641" xr:uid="{00000000-0005-0000-0000-0000D70D0000}"/>
    <cellStyle name="clsFooter 2 2 6" xfId="3642" xr:uid="{00000000-0005-0000-0000-0000D80D0000}"/>
    <cellStyle name="clsFooter 2 2 6 2" xfId="3643" xr:uid="{00000000-0005-0000-0000-0000D90D0000}"/>
    <cellStyle name="clsFooter 2 2 7" xfId="3644" xr:uid="{00000000-0005-0000-0000-0000DA0D0000}"/>
    <cellStyle name="clsFooter 2 2 7 2" xfId="3645" xr:uid="{00000000-0005-0000-0000-0000DB0D0000}"/>
    <cellStyle name="clsFooter 2 2 8" xfId="3646" xr:uid="{00000000-0005-0000-0000-0000DC0D0000}"/>
    <cellStyle name="clsFooter 2 3" xfId="3647" xr:uid="{00000000-0005-0000-0000-0000DD0D0000}"/>
    <cellStyle name="clsFooter 2 3 2" xfId="3648" xr:uid="{00000000-0005-0000-0000-0000DE0D0000}"/>
    <cellStyle name="clsFooter 2 3 2 2" xfId="3649" xr:uid="{00000000-0005-0000-0000-0000DF0D0000}"/>
    <cellStyle name="clsFooter 2 3 2 2 2" xfId="3650" xr:uid="{00000000-0005-0000-0000-0000E00D0000}"/>
    <cellStyle name="clsFooter 2 3 2 3" xfId="3651" xr:uid="{00000000-0005-0000-0000-0000E10D0000}"/>
    <cellStyle name="clsFooter 2 3 2 3 2" xfId="3652" xr:uid="{00000000-0005-0000-0000-0000E20D0000}"/>
    <cellStyle name="clsFooter 2 3 2 4" xfId="3653" xr:uid="{00000000-0005-0000-0000-0000E30D0000}"/>
    <cellStyle name="clsFooter 2 3 3" xfId="3654" xr:uid="{00000000-0005-0000-0000-0000E40D0000}"/>
    <cellStyle name="clsFooter 2 3 3 2" xfId="3655" xr:uid="{00000000-0005-0000-0000-0000E50D0000}"/>
    <cellStyle name="clsFooter 2 3 4" xfId="3656" xr:uid="{00000000-0005-0000-0000-0000E60D0000}"/>
    <cellStyle name="clsFooter 2 3 4 2" xfId="3657" xr:uid="{00000000-0005-0000-0000-0000E70D0000}"/>
    <cellStyle name="clsFooter 2 3 5" xfId="3658" xr:uid="{00000000-0005-0000-0000-0000E80D0000}"/>
    <cellStyle name="clsFooter 2 4" xfId="3659" xr:uid="{00000000-0005-0000-0000-0000E90D0000}"/>
    <cellStyle name="clsFooter 2 4 2" xfId="3660" xr:uid="{00000000-0005-0000-0000-0000EA0D0000}"/>
    <cellStyle name="clsFooter 2 4 2 2" xfId="3661" xr:uid="{00000000-0005-0000-0000-0000EB0D0000}"/>
    <cellStyle name="clsFooter 2 4 2 2 2" xfId="3662" xr:uid="{00000000-0005-0000-0000-0000EC0D0000}"/>
    <cellStyle name="clsFooter 2 4 2 3" xfId="3663" xr:uid="{00000000-0005-0000-0000-0000ED0D0000}"/>
    <cellStyle name="clsFooter 2 4 2 3 2" xfId="3664" xr:uid="{00000000-0005-0000-0000-0000EE0D0000}"/>
    <cellStyle name="clsFooter 2 4 2 4" xfId="3665" xr:uid="{00000000-0005-0000-0000-0000EF0D0000}"/>
    <cellStyle name="clsFooter 2 4 3" xfId="3666" xr:uid="{00000000-0005-0000-0000-0000F00D0000}"/>
    <cellStyle name="clsFooter 2 4 3 2" xfId="3667" xr:uid="{00000000-0005-0000-0000-0000F10D0000}"/>
    <cellStyle name="clsFooter 2 4 4" xfId="3668" xr:uid="{00000000-0005-0000-0000-0000F20D0000}"/>
    <cellStyle name="clsFooter 2 4 4 2" xfId="3669" xr:uid="{00000000-0005-0000-0000-0000F30D0000}"/>
    <cellStyle name="clsFooter 2 4 5" xfId="3670" xr:uid="{00000000-0005-0000-0000-0000F40D0000}"/>
    <cellStyle name="clsFooter 2 5" xfId="3671" xr:uid="{00000000-0005-0000-0000-0000F50D0000}"/>
    <cellStyle name="clsFooter 2 5 2" xfId="3672" xr:uid="{00000000-0005-0000-0000-0000F60D0000}"/>
    <cellStyle name="clsFooter 2 5 2 2" xfId="3673" xr:uid="{00000000-0005-0000-0000-0000F70D0000}"/>
    <cellStyle name="clsFooter 2 5 2 2 2" xfId="3674" xr:uid="{00000000-0005-0000-0000-0000F80D0000}"/>
    <cellStyle name="clsFooter 2 5 2 3" xfId="3675" xr:uid="{00000000-0005-0000-0000-0000F90D0000}"/>
    <cellStyle name="clsFooter 2 5 2 3 2" xfId="3676" xr:uid="{00000000-0005-0000-0000-0000FA0D0000}"/>
    <cellStyle name="clsFooter 2 5 2 4" xfId="3677" xr:uid="{00000000-0005-0000-0000-0000FB0D0000}"/>
    <cellStyle name="clsFooter 2 5 3" xfId="3678" xr:uid="{00000000-0005-0000-0000-0000FC0D0000}"/>
    <cellStyle name="clsFooter 2 5 3 2" xfId="3679" xr:uid="{00000000-0005-0000-0000-0000FD0D0000}"/>
    <cellStyle name="clsFooter 2 5 4" xfId="3680" xr:uid="{00000000-0005-0000-0000-0000FE0D0000}"/>
    <cellStyle name="clsFooter 2 5 4 2" xfId="3681" xr:uid="{00000000-0005-0000-0000-0000FF0D0000}"/>
    <cellStyle name="clsFooter 2 5 5" xfId="3682" xr:uid="{00000000-0005-0000-0000-0000000E0000}"/>
    <cellStyle name="clsFooter 2 5 5 2" xfId="3683" xr:uid="{00000000-0005-0000-0000-0000010E0000}"/>
    <cellStyle name="clsFooter 2 5 6" xfId="3684" xr:uid="{00000000-0005-0000-0000-0000020E0000}"/>
    <cellStyle name="clsFooter 2 6" xfId="3685" xr:uid="{00000000-0005-0000-0000-0000030E0000}"/>
    <cellStyle name="clsFooter 2 6 2" xfId="3686" xr:uid="{00000000-0005-0000-0000-0000040E0000}"/>
    <cellStyle name="clsFooter 2 6 2 2" xfId="3687" xr:uid="{00000000-0005-0000-0000-0000050E0000}"/>
    <cellStyle name="clsFooter 2 6 3" xfId="3688" xr:uid="{00000000-0005-0000-0000-0000060E0000}"/>
    <cellStyle name="clsFooter 2 6 3 2" xfId="3689" xr:uid="{00000000-0005-0000-0000-0000070E0000}"/>
    <cellStyle name="clsFooter 2 6 4" xfId="3690" xr:uid="{00000000-0005-0000-0000-0000080E0000}"/>
    <cellStyle name="clsFooter 2 7" xfId="3691" xr:uid="{00000000-0005-0000-0000-0000090E0000}"/>
    <cellStyle name="clsFooter 2 7 2" xfId="3692" xr:uid="{00000000-0005-0000-0000-00000A0E0000}"/>
    <cellStyle name="clsFooter 2 7 2 2" xfId="3693" xr:uid="{00000000-0005-0000-0000-00000B0E0000}"/>
    <cellStyle name="clsFooter 2 7 3" xfId="3694" xr:uid="{00000000-0005-0000-0000-00000C0E0000}"/>
    <cellStyle name="clsFooter 2 7 3 2" xfId="3695" xr:uid="{00000000-0005-0000-0000-00000D0E0000}"/>
    <cellStyle name="clsFooter 2 7 4" xfId="3696" xr:uid="{00000000-0005-0000-0000-00000E0E0000}"/>
    <cellStyle name="clsFooter 2 8" xfId="3697" xr:uid="{00000000-0005-0000-0000-00000F0E0000}"/>
    <cellStyle name="clsFooter 2 8 2" xfId="3698" xr:uid="{00000000-0005-0000-0000-0000100E0000}"/>
    <cellStyle name="clsFooter 2 9" xfId="3699" xr:uid="{00000000-0005-0000-0000-0000110E0000}"/>
    <cellStyle name="clsFooter 2 9 2" xfId="3700" xr:uid="{00000000-0005-0000-0000-0000120E0000}"/>
    <cellStyle name="clsFooter 3" xfId="3701" xr:uid="{00000000-0005-0000-0000-0000130E0000}"/>
    <cellStyle name="clsFooter 3 2" xfId="3702" xr:uid="{00000000-0005-0000-0000-0000140E0000}"/>
    <cellStyle name="clsFooter 3 2 2" xfId="3703" xr:uid="{00000000-0005-0000-0000-0000150E0000}"/>
    <cellStyle name="clsFooter 3 2 2 2" xfId="3704" xr:uid="{00000000-0005-0000-0000-0000160E0000}"/>
    <cellStyle name="clsFooter 3 2 2 2 2" xfId="3705" xr:uid="{00000000-0005-0000-0000-0000170E0000}"/>
    <cellStyle name="clsFooter 3 2 2 3" xfId="3706" xr:uid="{00000000-0005-0000-0000-0000180E0000}"/>
    <cellStyle name="clsFooter 3 2 2 3 2" xfId="3707" xr:uid="{00000000-0005-0000-0000-0000190E0000}"/>
    <cellStyle name="clsFooter 3 2 2 4" xfId="3708" xr:uid="{00000000-0005-0000-0000-00001A0E0000}"/>
    <cellStyle name="clsFooter 3 2 3" xfId="3709" xr:uid="{00000000-0005-0000-0000-00001B0E0000}"/>
    <cellStyle name="clsFooter 3 2 3 2" xfId="3710" xr:uid="{00000000-0005-0000-0000-00001C0E0000}"/>
    <cellStyle name="clsFooter 3 2 4" xfId="3711" xr:uid="{00000000-0005-0000-0000-00001D0E0000}"/>
    <cellStyle name="clsFooter 3 2 4 2" xfId="3712" xr:uid="{00000000-0005-0000-0000-00001E0E0000}"/>
    <cellStyle name="clsFooter 3 2 5" xfId="3713" xr:uid="{00000000-0005-0000-0000-00001F0E0000}"/>
    <cellStyle name="clsFooter 3 2 5 2" xfId="3714" xr:uid="{00000000-0005-0000-0000-0000200E0000}"/>
    <cellStyle name="clsFooter 3 2 6" xfId="3715" xr:uid="{00000000-0005-0000-0000-0000210E0000}"/>
    <cellStyle name="clsFooter 3 3" xfId="3716" xr:uid="{00000000-0005-0000-0000-0000220E0000}"/>
    <cellStyle name="clsFooter 3 3 2" xfId="3717" xr:uid="{00000000-0005-0000-0000-0000230E0000}"/>
    <cellStyle name="clsFooter 3 3 2 2" xfId="3718" xr:uid="{00000000-0005-0000-0000-0000240E0000}"/>
    <cellStyle name="clsFooter 3 3 3" xfId="3719" xr:uid="{00000000-0005-0000-0000-0000250E0000}"/>
    <cellStyle name="clsFooter 3 3 3 2" xfId="3720" xr:uid="{00000000-0005-0000-0000-0000260E0000}"/>
    <cellStyle name="clsFooter 3 3 4" xfId="3721" xr:uid="{00000000-0005-0000-0000-0000270E0000}"/>
    <cellStyle name="clsFooter 3 4" xfId="3722" xr:uid="{00000000-0005-0000-0000-0000280E0000}"/>
    <cellStyle name="clsFooter 3 4 2" xfId="3723" xr:uid="{00000000-0005-0000-0000-0000290E0000}"/>
    <cellStyle name="clsFooter 3 4 2 2" xfId="3724" xr:uid="{00000000-0005-0000-0000-00002A0E0000}"/>
    <cellStyle name="clsFooter 3 4 3" xfId="3725" xr:uid="{00000000-0005-0000-0000-00002B0E0000}"/>
    <cellStyle name="clsFooter 3 4 3 2" xfId="3726" xr:uid="{00000000-0005-0000-0000-00002C0E0000}"/>
    <cellStyle name="clsFooter 3 4 4" xfId="3727" xr:uid="{00000000-0005-0000-0000-00002D0E0000}"/>
    <cellStyle name="clsFooter 3 5" xfId="3728" xr:uid="{00000000-0005-0000-0000-00002E0E0000}"/>
    <cellStyle name="clsFooter 3 5 2" xfId="3729" xr:uid="{00000000-0005-0000-0000-00002F0E0000}"/>
    <cellStyle name="clsFooter 3 6" xfId="3730" xr:uid="{00000000-0005-0000-0000-0000300E0000}"/>
    <cellStyle name="clsFooter 3 6 2" xfId="3731" xr:uid="{00000000-0005-0000-0000-0000310E0000}"/>
    <cellStyle name="clsFooter 3 7" xfId="3732" xr:uid="{00000000-0005-0000-0000-0000320E0000}"/>
    <cellStyle name="clsFooter 3 7 2" xfId="3733" xr:uid="{00000000-0005-0000-0000-0000330E0000}"/>
    <cellStyle name="clsFooter 3 8" xfId="3734" xr:uid="{00000000-0005-0000-0000-0000340E0000}"/>
    <cellStyle name="clsFooter 4" xfId="3735" xr:uid="{00000000-0005-0000-0000-0000350E0000}"/>
    <cellStyle name="clsFooter 4 2" xfId="3736" xr:uid="{00000000-0005-0000-0000-0000360E0000}"/>
    <cellStyle name="clsFooter 4 2 2" xfId="3737" xr:uid="{00000000-0005-0000-0000-0000370E0000}"/>
    <cellStyle name="clsFooter 4 2 2 2" xfId="3738" xr:uid="{00000000-0005-0000-0000-0000380E0000}"/>
    <cellStyle name="clsFooter 4 2 3" xfId="3739" xr:uid="{00000000-0005-0000-0000-0000390E0000}"/>
    <cellStyle name="clsFooter 4 2 3 2" xfId="3740" xr:uid="{00000000-0005-0000-0000-00003A0E0000}"/>
    <cellStyle name="clsFooter 4 2 4" xfId="3741" xr:uid="{00000000-0005-0000-0000-00003B0E0000}"/>
    <cellStyle name="clsFooter 4 3" xfId="3742" xr:uid="{00000000-0005-0000-0000-00003C0E0000}"/>
    <cellStyle name="clsFooter 4 3 2" xfId="3743" xr:uid="{00000000-0005-0000-0000-00003D0E0000}"/>
    <cellStyle name="clsFooter 4 4" xfId="3744" xr:uid="{00000000-0005-0000-0000-00003E0E0000}"/>
    <cellStyle name="clsFooter 4 4 2" xfId="3745" xr:uid="{00000000-0005-0000-0000-00003F0E0000}"/>
    <cellStyle name="clsFooter 4 5" xfId="3746" xr:uid="{00000000-0005-0000-0000-0000400E0000}"/>
    <cellStyle name="clsFooter 5" xfId="3747" xr:uid="{00000000-0005-0000-0000-0000410E0000}"/>
    <cellStyle name="clsFooter 5 2" xfId="3748" xr:uid="{00000000-0005-0000-0000-0000420E0000}"/>
    <cellStyle name="clsFooter 5 2 2" xfId="3749" xr:uid="{00000000-0005-0000-0000-0000430E0000}"/>
    <cellStyle name="clsFooter 5 2 2 2" xfId="3750" xr:uid="{00000000-0005-0000-0000-0000440E0000}"/>
    <cellStyle name="clsFooter 5 2 3" xfId="3751" xr:uid="{00000000-0005-0000-0000-0000450E0000}"/>
    <cellStyle name="clsFooter 5 2 3 2" xfId="3752" xr:uid="{00000000-0005-0000-0000-0000460E0000}"/>
    <cellStyle name="clsFooter 5 2 4" xfId="3753" xr:uid="{00000000-0005-0000-0000-0000470E0000}"/>
    <cellStyle name="clsFooter 5 3" xfId="3754" xr:uid="{00000000-0005-0000-0000-0000480E0000}"/>
    <cellStyle name="clsFooter 5 3 2" xfId="3755" xr:uid="{00000000-0005-0000-0000-0000490E0000}"/>
    <cellStyle name="clsFooter 5 4" xfId="3756" xr:uid="{00000000-0005-0000-0000-00004A0E0000}"/>
    <cellStyle name="clsFooter 5 4 2" xfId="3757" xr:uid="{00000000-0005-0000-0000-00004B0E0000}"/>
    <cellStyle name="clsFooter 5 5" xfId="3758" xr:uid="{00000000-0005-0000-0000-00004C0E0000}"/>
    <cellStyle name="clsFooter 6" xfId="3759" xr:uid="{00000000-0005-0000-0000-00004D0E0000}"/>
    <cellStyle name="clsFooter 6 2" xfId="3760" xr:uid="{00000000-0005-0000-0000-00004E0E0000}"/>
    <cellStyle name="clsFooter 6 2 2" xfId="3761" xr:uid="{00000000-0005-0000-0000-00004F0E0000}"/>
    <cellStyle name="clsFooter 6 2 2 2" xfId="3762" xr:uid="{00000000-0005-0000-0000-0000500E0000}"/>
    <cellStyle name="clsFooter 6 2 3" xfId="3763" xr:uid="{00000000-0005-0000-0000-0000510E0000}"/>
    <cellStyle name="clsFooter 6 2 3 2" xfId="3764" xr:uid="{00000000-0005-0000-0000-0000520E0000}"/>
    <cellStyle name="clsFooter 6 2 4" xfId="3765" xr:uid="{00000000-0005-0000-0000-0000530E0000}"/>
    <cellStyle name="clsFooter 6 3" xfId="3766" xr:uid="{00000000-0005-0000-0000-0000540E0000}"/>
    <cellStyle name="clsFooter 6 3 2" xfId="3767" xr:uid="{00000000-0005-0000-0000-0000550E0000}"/>
    <cellStyle name="clsFooter 6 4" xfId="3768" xr:uid="{00000000-0005-0000-0000-0000560E0000}"/>
    <cellStyle name="clsFooter 6 4 2" xfId="3769" xr:uid="{00000000-0005-0000-0000-0000570E0000}"/>
    <cellStyle name="clsFooter 6 5" xfId="3770" xr:uid="{00000000-0005-0000-0000-0000580E0000}"/>
    <cellStyle name="clsFooter 6 5 2" xfId="3771" xr:uid="{00000000-0005-0000-0000-0000590E0000}"/>
    <cellStyle name="clsFooter 6 6" xfId="3772" xr:uid="{00000000-0005-0000-0000-00005A0E0000}"/>
    <cellStyle name="clsFooter 7" xfId="3773" xr:uid="{00000000-0005-0000-0000-00005B0E0000}"/>
    <cellStyle name="clsFooter 7 2" xfId="3774" xr:uid="{00000000-0005-0000-0000-00005C0E0000}"/>
    <cellStyle name="clsFooter 7 2 2" xfId="3775" xr:uid="{00000000-0005-0000-0000-00005D0E0000}"/>
    <cellStyle name="clsFooter 7 3" xfId="3776" xr:uid="{00000000-0005-0000-0000-00005E0E0000}"/>
    <cellStyle name="clsFooter 7 3 2" xfId="3777" xr:uid="{00000000-0005-0000-0000-00005F0E0000}"/>
    <cellStyle name="clsFooter 7 4" xfId="3778" xr:uid="{00000000-0005-0000-0000-0000600E0000}"/>
    <cellStyle name="clsFooter 8" xfId="3779" xr:uid="{00000000-0005-0000-0000-0000610E0000}"/>
    <cellStyle name="clsFooter 8 2" xfId="3780" xr:uid="{00000000-0005-0000-0000-0000620E0000}"/>
    <cellStyle name="clsFooter 8 2 2" xfId="3781" xr:uid="{00000000-0005-0000-0000-0000630E0000}"/>
    <cellStyle name="clsFooter 8 3" xfId="3782" xr:uid="{00000000-0005-0000-0000-0000640E0000}"/>
    <cellStyle name="clsFooter 8 3 2" xfId="3783" xr:uid="{00000000-0005-0000-0000-0000650E0000}"/>
    <cellStyle name="clsFooter 8 4" xfId="3784" xr:uid="{00000000-0005-0000-0000-0000660E0000}"/>
    <cellStyle name="clsFooter 9" xfId="3785" xr:uid="{00000000-0005-0000-0000-0000670E0000}"/>
    <cellStyle name="clsFooter 9 2" xfId="3786" xr:uid="{00000000-0005-0000-0000-0000680E0000}"/>
    <cellStyle name="clsIndexTableData" xfId="3787" xr:uid="{00000000-0005-0000-0000-0000690E0000}"/>
    <cellStyle name="clsIndexTableData 2" xfId="3788" xr:uid="{00000000-0005-0000-0000-00006A0E0000}"/>
    <cellStyle name="clsIndexTableData 2 2" xfId="3789" xr:uid="{00000000-0005-0000-0000-00006B0E0000}"/>
    <cellStyle name="clsIndexTableData 2 3" xfId="3790" xr:uid="{00000000-0005-0000-0000-00006C0E0000}"/>
    <cellStyle name="clsIndexTableData 2 4" xfId="3791" xr:uid="{00000000-0005-0000-0000-00006D0E0000}"/>
    <cellStyle name="clsIndexTableData 2 5" xfId="3792" xr:uid="{00000000-0005-0000-0000-00006E0E0000}"/>
    <cellStyle name="clsIndexTableData 3" xfId="3793" xr:uid="{00000000-0005-0000-0000-00006F0E0000}"/>
    <cellStyle name="clsIndexTableData 4" xfId="3794" xr:uid="{00000000-0005-0000-0000-0000700E0000}"/>
    <cellStyle name="clsIndexTableData 5" xfId="3795" xr:uid="{00000000-0005-0000-0000-0000710E0000}"/>
    <cellStyle name="clsIndexTableData 6" xfId="3796" xr:uid="{00000000-0005-0000-0000-0000720E0000}"/>
    <cellStyle name="clsIndexTableData 7" xfId="3797" xr:uid="{00000000-0005-0000-0000-0000730E0000}"/>
    <cellStyle name="clsIndexTableHdr" xfId="3798" xr:uid="{00000000-0005-0000-0000-0000740E0000}"/>
    <cellStyle name="clsIndexTableHdr 2" xfId="3799" xr:uid="{00000000-0005-0000-0000-0000750E0000}"/>
    <cellStyle name="clsIndexTableHdr 2 2" xfId="3800" xr:uid="{00000000-0005-0000-0000-0000760E0000}"/>
    <cellStyle name="clsIndexTableHdr 2 3" xfId="3801" xr:uid="{00000000-0005-0000-0000-0000770E0000}"/>
    <cellStyle name="clsIndexTableHdr 2 4" xfId="3802" xr:uid="{00000000-0005-0000-0000-0000780E0000}"/>
    <cellStyle name="clsIndexTableHdr 2 5" xfId="3803" xr:uid="{00000000-0005-0000-0000-0000790E0000}"/>
    <cellStyle name="clsIndexTableHdr 3" xfId="3804" xr:uid="{00000000-0005-0000-0000-00007A0E0000}"/>
    <cellStyle name="clsIndexTableHdr 4" xfId="3805" xr:uid="{00000000-0005-0000-0000-00007B0E0000}"/>
    <cellStyle name="clsIndexTableHdr 5" xfId="3806" xr:uid="{00000000-0005-0000-0000-00007C0E0000}"/>
    <cellStyle name="clsIndexTableHdr 6" xfId="3807" xr:uid="{00000000-0005-0000-0000-00007D0E0000}"/>
    <cellStyle name="clsIndexTableHdr 7" xfId="3808" xr:uid="{00000000-0005-0000-0000-00007E0E0000}"/>
    <cellStyle name="clsIndexTableTitle" xfId="3809" xr:uid="{00000000-0005-0000-0000-00007F0E0000}"/>
    <cellStyle name="clsIndexTableTitle 10" xfId="3810" xr:uid="{00000000-0005-0000-0000-0000800E0000}"/>
    <cellStyle name="clsIndexTableTitle 10 2" xfId="3811" xr:uid="{00000000-0005-0000-0000-0000810E0000}"/>
    <cellStyle name="clsIndexTableTitle 11" xfId="3812" xr:uid="{00000000-0005-0000-0000-0000820E0000}"/>
    <cellStyle name="clsIndexTableTitle 11 2" xfId="3813" xr:uid="{00000000-0005-0000-0000-0000830E0000}"/>
    <cellStyle name="clsIndexTableTitle 12" xfId="3814" xr:uid="{00000000-0005-0000-0000-0000840E0000}"/>
    <cellStyle name="clsIndexTableTitle 13" xfId="3815" xr:uid="{00000000-0005-0000-0000-0000850E0000}"/>
    <cellStyle name="clsIndexTableTitle 14" xfId="3816" xr:uid="{00000000-0005-0000-0000-0000860E0000}"/>
    <cellStyle name="clsIndexTableTitle 15" xfId="3817" xr:uid="{00000000-0005-0000-0000-0000870E0000}"/>
    <cellStyle name="clsIndexTableTitle 16" xfId="3818" xr:uid="{00000000-0005-0000-0000-0000880E0000}"/>
    <cellStyle name="clsIndexTableTitle 2" xfId="3819" xr:uid="{00000000-0005-0000-0000-0000890E0000}"/>
    <cellStyle name="clsIndexTableTitle 2 10" xfId="3820" xr:uid="{00000000-0005-0000-0000-00008A0E0000}"/>
    <cellStyle name="clsIndexTableTitle 2 10 2" xfId="3821" xr:uid="{00000000-0005-0000-0000-00008B0E0000}"/>
    <cellStyle name="clsIndexTableTitle 2 11" xfId="3822" xr:uid="{00000000-0005-0000-0000-00008C0E0000}"/>
    <cellStyle name="clsIndexTableTitle 2 2" xfId="3823" xr:uid="{00000000-0005-0000-0000-00008D0E0000}"/>
    <cellStyle name="clsIndexTableTitle 2 2 2" xfId="3824" xr:uid="{00000000-0005-0000-0000-00008E0E0000}"/>
    <cellStyle name="clsIndexTableTitle 2 2 2 2" xfId="3825" xr:uid="{00000000-0005-0000-0000-00008F0E0000}"/>
    <cellStyle name="clsIndexTableTitle 2 2 2 2 2" xfId="3826" xr:uid="{00000000-0005-0000-0000-0000900E0000}"/>
    <cellStyle name="clsIndexTableTitle 2 2 2 2 2 2" xfId="3827" xr:uid="{00000000-0005-0000-0000-0000910E0000}"/>
    <cellStyle name="clsIndexTableTitle 2 2 2 2 3" xfId="3828" xr:uid="{00000000-0005-0000-0000-0000920E0000}"/>
    <cellStyle name="clsIndexTableTitle 2 2 2 2 3 2" xfId="3829" xr:uid="{00000000-0005-0000-0000-0000930E0000}"/>
    <cellStyle name="clsIndexTableTitle 2 2 2 2 4" xfId="3830" xr:uid="{00000000-0005-0000-0000-0000940E0000}"/>
    <cellStyle name="clsIndexTableTitle 2 2 2 3" xfId="3831" xr:uid="{00000000-0005-0000-0000-0000950E0000}"/>
    <cellStyle name="clsIndexTableTitle 2 2 2 3 2" xfId="3832" xr:uid="{00000000-0005-0000-0000-0000960E0000}"/>
    <cellStyle name="clsIndexTableTitle 2 2 2 4" xfId="3833" xr:uid="{00000000-0005-0000-0000-0000970E0000}"/>
    <cellStyle name="clsIndexTableTitle 2 2 2 4 2" xfId="3834" xr:uid="{00000000-0005-0000-0000-0000980E0000}"/>
    <cellStyle name="clsIndexTableTitle 2 2 2 5" xfId="3835" xr:uid="{00000000-0005-0000-0000-0000990E0000}"/>
    <cellStyle name="clsIndexTableTitle 2 2 2 5 2" xfId="3836" xr:uid="{00000000-0005-0000-0000-00009A0E0000}"/>
    <cellStyle name="clsIndexTableTitle 2 2 2 6" xfId="3837" xr:uid="{00000000-0005-0000-0000-00009B0E0000}"/>
    <cellStyle name="clsIndexTableTitle 2 2 3" xfId="3838" xr:uid="{00000000-0005-0000-0000-00009C0E0000}"/>
    <cellStyle name="clsIndexTableTitle 2 2 3 2" xfId="3839" xr:uid="{00000000-0005-0000-0000-00009D0E0000}"/>
    <cellStyle name="clsIndexTableTitle 2 2 3 2 2" xfId="3840" xr:uid="{00000000-0005-0000-0000-00009E0E0000}"/>
    <cellStyle name="clsIndexTableTitle 2 2 3 3" xfId="3841" xr:uid="{00000000-0005-0000-0000-00009F0E0000}"/>
    <cellStyle name="clsIndexTableTitle 2 2 3 3 2" xfId="3842" xr:uid="{00000000-0005-0000-0000-0000A00E0000}"/>
    <cellStyle name="clsIndexTableTitle 2 2 3 4" xfId="3843" xr:uid="{00000000-0005-0000-0000-0000A10E0000}"/>
    <cellStyle name="clsIndexTableTitle 2 2 4" xfId="3844" xr:uid="{00000000-0005-0000-0000-0000A20E0000}"/>
    <cellStyle name="clsIndexTableTitle 2 2 4 2" xfId="3845" xr:uid="{00000000-0005-0000-0000-0000A30E0000}"/>
    <cellStyle name="clsIndexTableTitle 2 2 4 2 2" xfId="3846" xr:uid="{00000000-0005-0000-0000-0000A40E0000}"/>
    <cellStyle name="clsIndexTableTitle 2 2 4 3" xfId="3847" xr:uid="{00000000-0005-0000-0000-0000A50E0000}"/>
    <cellStyle name="clsIndexTableTitle 2 2 4 3 2" xfId="3848" xr:uid="{00000000-0005-0000-0000-0000A60E0000}"/>
    <cellStyle name="clsIndexTableTitle 2 2 4 4" xfId="3849" xr:uid="{00000000-0005-0000-0000-0000A70E0000}"/>
    <cellStyle name="clsIndexTableTitle 2 2 5" xfId="3850" xr:uid="{00000000-0005-0000-0000-0000A80E0000}"/>
    <cellStyle name="clsIndexTableTitle 2 2 5 2" xfId="3851" xr:uid="{00000000-0005-0000-0000-0000A90E0000}"/>
    <cellStyle name="clsIndexTableTitle 2 2 6" xfId="3852" xr:uid="{00000000-0005-0000-0000-0000AA0E0000}"/>
    <cellStyle name="clsIndexTableTitle 2 2 6 2" xfId="3853" xr:uid="{00000000-0005-0000-0000-0000AB0E0000}"/>
    <cellStyle name="clsIndexTableTitle 2 2 7" xfId="3854" xr:uid="{00000000-0005-0000-0000-0000AC0E0000}"/>
    <cellStyle name="clsIndexTableTitle 2 2 7 2" xfId="3855" xr:uid="{00000000-0005-0000-0000-0000AD0E0000}"/>
    <cellStyle name="clsIndexTableTitle 2 2 8" xfId="3856" xr:uid="{00000000-0005-0000-0000-0000AE0E0000}"/>
    <cellStyle name="clsIndexTableTitle 2 3" xfId="3857" xr:uid="{00000000-0005-0000-0000-0000AF0E0000}"/>
    <cellStyle name="clsIndexTableTitle 2 3 2" xfId="3858" xr:uid="{00000000-0005-0000-0000-0000B00E0000}"/>
    <cellStyle name="clsIndexTableTitle 2 3 2 2" xfId="3859" xr:uid="{00000000-0005-0000-0000-0000B10E0000}"/>
    <cellStyle name="clsIndexTableTitle 2 3 2 2 2" xfId="3860" xr:uid="{00000000-0005-0000-0000-0000B20E0000}"/>
    <cellStyle name="clsIndexTableTitle 2 3 2 3" xfId="3861" xr:uid="{00000000-0005-0000-0000-0000B30E0000}"/>
    <cellStyle name="clsIndexTableTitle 2 3 2 3 2" xfId="3862" xr:uid="{00000000-0005-0000-0000-0000B40E0000}"/>
    <cellStyle name="clsIndexTableTitle 2 3 2 4" xfId="3863" xr:uid="{00000000-0005-0000-0000-0000B50E0000}"/>
    <cellStyle name="clsIndexTableTitle 2 3 3" xfId="3864" xr:uid="{00000000-0005-0000-0000-0000B60E0000}"/>
    <cellStyle name="clsIndexTableTitle 2 3 3 2" xfId="3865" xr:uid="{00000000-0005-0000-0000-0000B70E0000}"/>
    <cellStyle name="clsIndexTableTitle 2 3 4" xfId="3866" xr:uid="{00000000-0005-0000-0000-0000B80E0000}"/>
    <cellStyle name="clsIndexTableTitle 2 3 4 2" xfId="3867" xr:uid="{00000000-0005-0000-0000-0000B90E0000}"/>
    <cellStyle name="clsIndexTableTitle 2 3 5" xfId="3868" xr:uid="{00000000-0005-0000-0000-0000BA0E0000}"/>
    <cellStyle name="clsIndexTableTitle 2 4" xfId="3869" xr:uid="{00000000-0005-0000-0000-0000BB0E0000}"/>
    <cellStyle name="clsIndexTableTitle 2 4 2" xfId="3870" xr:uid="{00000000-0005-0000-0000-0000BC0E0000}"/>
    <cellStyle name="clsIndexTableTitle 2 4 2 2" xfId="3871" xr:uid="{00000000-0005-0000-0000-0000BD0E0000}"/>
    <cellStyle name="clsIndexTableTitle 2 4 2 2 2" xfId="3872" xr:uid="{00000000-0005-0000-0000-0000BE0E0000}"/>
    <cellStyle name="clsIndexTableTitle 2 4 2 3" xfId="3873" xr:uid="{00000000-0005-0000-0000-0000BF0E0000}"/>
    <cellStyle name="clsIndexTableTitle 2 4 2 3 2" xfId="3874" xr:uid="{00000000-0005-0000-0000-0000C00E0000}"/>
    <cellStyle name="clsIndexTableTitle 2 4 2 4" xfId="3875" xr:uid="{00000000-0005-0000-0000-0000C10E0000}"/>
    <cellStyle name="clsIndexTableTitle 2 4 3" xfId="3876" xr:uid="{00000000-0005-0000-0000-0000C20E0000}"/>
    <cellStyle name="clsIndexTableTitle 2 4 3 2" xfId="3877" xr:uid="{00000000-0005-0000-0000-0000C30E0000}"/>
    <cellStyle name="clsIndexTableTitle 2 4 4" xfId="3878" xr:uid="{00000000-0005-0000-0000-0000C40E0000}"/>
    <cellStyle name="clsIndexTableTitle 2 4 4 2" xfId="3879" xr:uid="{00000000-0005-0000-0000-0000C50E0000}"/>
    <cellStyle name="clsIndexTableTitle 2 4 5" xfId="3880" xr:uid="{00000000-0005-0000-0000-0000C60E0000}"/>
    <cellStyle name="clsIndexTableTitle 2 5" xfId="3881" xr:uid="{00000000-0005-0000-0000-0000C70E0000}"/>
    <cellStyle name="clsIndexTableTitle 2 5 2" xfId="3882" xr:uid="{00000000-0005-0000-0000-0000C80E0000}"/>
    <cellStyle name="clsIndexTableTitle 2 5 2 2" xfId="3883" xr:uid="{00000000-0005-0000-0000-0000C90E0000}"/>
    <cellStyle name="clsIndexTableTitle 2 5 2 2 2" xfId="3884" xr:uid="{00000000-0005-0000-0000-0000CA0E0000}"/>
    <cellStyle name="clsIndexTableTitle 2 5 2 3" xfId="3885" xr:uid="{00000000-0005-0000-0000-0000CB0E0000}"/>
    <cellStyle name="clsIndexTableTitle 2 5 2 3 2" xfId="3886" xr:uid="{00000000-0005-0000-0000-0000CC0E0000}"/>
    <cellStyle name="clsIndexTableTitle 2 5 2 4" xfId="3887" xr:uid="{00000000-0005-0000-0000-0000CD0E0000}"/>
    <cellStyle name="clsIndexTableTitle 2 5 3" xfId="3888" xr:uid="{00000000-0005-0000-0000-0000CE0E0000}"/>
    <cellStyle name="clsIndexTableTitle 2 5 3 2" xfId="3889" xr:uid="{00000000-0005-0000-0000-0000CF0E0000}"/>
    <cellStyle name="clsIndexTableTitle 2 5 4" xfId="3890" xr:uid="{00000000-0005-0000-0000-0000D00E0000}"/>
    <cellStyle name="clsIndexTableTitle 2 5 4 2" xfId="3891" xr:uid="{00000000-0005-0000-0000-0000D10E0000}"/>
    <cellStyle name="clsIndexTableTitle 2 5 5" xfId="3892" xr:uid="{00000000-0005-0000-0000-0000D20E0000}"/>
    <cellStyle name="clsIndexTableTitle 2 5 5 2" xfId="3893" xr:uid="{00000000-0005-0000-0000-0000D30E0000}"/>
    <cellStyle name="clsIndexTableTitle 2 5 6" xfId="3894" xr:uid="{00000000-0005-0000-0000-0000D40E0000}"/>
    <cellStyle name="clsIndexTableTitle 2 6" xfId="3895" xr:uid="{00000000-0005-0000-0000-0000D50E0000}"/>
    <cellStyle name="clsIndexTableTitle 2 6 2" xfId="3896" xr:uid="{00000000-0005-0000-0000-0000D60E0000}"/>
    <cellStyle name="clsIndexTableTitle 2 6 2 2" xfId="3897" xr:uid="{00000000-0005-0000-0000-0000D70E0000}"/>
    <cellStyle name="clsIndexTableTitle 2 6 3" xfId="3898" xr:uid="{00000000-0005-0000-0000-0000D80E0000}"/>
    <cellStyle name="clsIndexTableTitle 2 6 3 2" xfId="3899" xr:uid="{00000000-0005-0000-0000-0000D90E0000}"/>
    <cellStyle name="clsIndexTableTitle 2 6 4" xfId="3900" xr:uid="{00000000-0005-0000-0000-0000DA0E0000}"/>
    <cellStyle name="clsIndexTableTitle 2 7" xfId="3901" xr:uid="{00000000-0005-0000-0000-0000DB0E0000}"/>
    <cellStyle name="clsIndexTableTitle 2 7 2" xfId="3902" xr:uid="{00000000-0005-0000-0000-0000DC0E0000}"/>
    <cellStyle name="clsIndexTableTitle 2 7 2 2" xfId="3903" xr:uid="{00000000-0005-0000-0000-0000DD0E0000}"/>
    <cellStyle name="clsIndexTableTitle 2 7 3" xfId="3904" xr:uid="{00000000-0005-0000-0000-0000DE0E0000}"/>
    <cellStyle name="clsIndexTableTitle 2 7 3 2" xfId="3905" xr:uid="{00000000-0005-0000-0000-0000DF0E0000}"/>
    <cellStyle name="clsIndexTableTitle 2 7 4" xfId="3906" xr:uid="{00000000-0005-0000-0000-0000E00E0000}"/>
    <cellStyle name="clsIndexTableTitle 2 8" xfId="3907" xr:uid="{00000000-0005-0000-0000-0000E10E0000}"/>
    <cellStyle name="clsIndexTableTitle 2 8 2" xfId="3908" xr:uid="{00000000-0005-0000-0000-0000E20E0000}"/>
    <cellStyle name="clsIndexTableTitle 2 9" xfId="3909" xr:uid="{00000000-0005-0000-0000-0000E30E0000}"/>
    <cellStyle name="clsIndexTableTitle 2 9 2" xfId="3910" xr:uid="{00000000-0005-0000-0000-0000E40E0000}"/>
    <cellStyle name="clsIndexTableTitle 3" xfId="3911" xr:uid="{00000000-0005-0000-0000-0000E50E0000}"/>
    <cellStyle name="clsIndexTableTitle 3 2" xfId="3912" xr:uid="{00000000-0005-0000-0000-0000E60E0000}"/>
    <cellStyle name="clsIndexTableTitle 3 2 2" xfId="3913" xr:uid="{00000000-0005-0000-0000-0000E70E0000}"/>
    <cellStyle name="clsIndexTableTitle 3 2 2 2" xfId="3914" xr:uid="{00000000-0005-0000-0000-0000E80E0000}"/>
    <cellStyle name="clsIndexTableTitle 3 2 2 2 2" xfId="3915" xr:uid="{00000000-0005-0000-0000-0000E90E0000}"/>
    <cellStyle name="clsIndexTableTitle 3 2 2 3" xfId="3916" xr:uid="{00000000-0005-0000-0000-0000EA0E0000}"/>
    <cellStyle name="clsIndexTableTitle 3 2 2 3 2" xfId="3917" xr:uid="{00000000-0005-0000-0000-0000EB0E0000}"/>
    <cellStyle name="clsIndexTableTitle 3 2 2 4" xfId="3918" xr:uid="{00000000-0005-0000-0000-0000EC0E0000}"/>
    <cellStyle name="clsIndexTableTitle 3 2 3" xfId="3919" xr:uid="{00000000-0005-0000-0000-0000ED0E0000}"/>
    <cellStyle name="clsIndexTableTitle 3 2 3 2" xfId="3920" xr:uid="{00000000-0005-0000-0000-0000EE0E0000}"/>
    <cellStyle name="clsIndexTableTitle 3 2 4" xfId="3921" xr:uid="{00000000-0005-0000-0000-0000EF0E0000}"/>
    <cellStyle name="clsIndexTableTitle 3 2 4 2" xfId="3922" xr:uid="{00000000-0005-0000-0000-0000F00E0000}"/>
    <cellStyle name="clsIndexTableTitle 3 2 5" xfId="3923" xr:uid="{00000000-0005-0000-0000-0000F10E0000}"/>
    <cellStyle name="clsIndexTableTitle 3 2 5 2" xfId="3924" xr:uid="{00000000-0005-0000-0000-0000F20E0000}"/>
    <cellStyle name="clsIndexTableTitle 3 2 6" xfId="3925" xr:uid="{00000000-0005-0000-0000-0000F30E0000}"/>
    <cellStyle name="clsIndexTableTitle 3 3" xfId="3926" xr:uid="{00000000-0005-0000-0000-0000F40E0000}"/>
    <cellStyle name="clsIndexTableTitle 3 3 2" xfId="3927" xr:uid="{00000000-0005-0000-0000-0000F50E0000}"/>
    <cellStyle name="clsIndexTableTitle 3 3 2 2" xfId="3928" xr:uid="{00000000-0005-0000-0000-0000F60E0000}"/>
    <cellStyle name="clsIndexTableTitle 3 3 3" xfId="3929" xr:uid="{00000000-0005-0000-0000-0000F70E0000}"/>
    <cellStyle name="clsIndexTableTitle 3 3 3 2" xfId="3930" xr:uid="{00000000-0005-0000-0000-0000F80E0000}"/>
    <cellStyle name="clsIndexTableTitle 3 3 4" xfId="3931" xr:uid="{00000000-0005-0000-0000-0000F90E0000}"/>
    <cellStyle name="clsIndexTableTitle 3 4" xfId="3932" xr:uid="{00000000-0005-0000-0000-0000FA0E0000}"/>
    <cellStyle name="clsIndexTableTitle 3 4 2" xfId="3933" xr:uid="{00000000-0005-0000-0000-0000FB0E0000}"/>
    <cellStyle name="clsIndexTableTitle 3 4 2 2" xfId="3934" xr:uid="{00000000-0005-0000-0000-0000FC0E0000}"/>
    <cellStyle name="clsIndexTableTitle 3 4 3" xfId="3935" xr:uid="{00000000-0005-0000-0000-0000FD0E0000}"/>
    <cellStyle name="clsIndexTableTitle 3 4 3 2" xfId="3936" xr:uid="{00000000-0005-0000-0000-0000FE0E0000}"/>
    <cellStyle name="clsIndexTableTitle 3 4 4" xfId="3937" xr:uid="{00000000-0005-0000-0000-0000FF0E0000}"/>
    <cellStyle name="clsIndexTableTitle 3 5" xfId="3938" xr:uid="{00000000-0005-0000-0000-0000000F0000}"/>
    <cellStyle name="clsIndexTableTitle 3 5 2" xfId="3939" xr:uid="{00000000-0005-0000-0000-0000010F0000}"/>
    <cellStyle name="clsIndexTableTitle 3 6" xfId="3940" xr:uid="{00000000-0005-0000-0000-0000020F0000}"/>
    <cellStyle name="clsIndexTableTitle 3 6 2" xfId="3941" xr:uid="{00000000-0005-0000-0000-0000030F0000}"/>
    <cellStyle name="clsIndexTableTitle 3 7" xfId="3942" xr:uid="{00000000-0005-0000-0000-0000040F0000}"/>
    <cellStyle name="clsIndexTableTitle 3 7 2" xfId="3943" xr:uid="{00000000-0005-0000-0000-0000050F0000}"/>
    <cellStyle name="clsIndexTableTitle 3 8" xfId="3944" xr:uid="{00000000-0005-0000-0000-0000060F0000}"/>
    <cellStyle name="clsIndexTableTitle 4" xfId="3945" xr:uid="{00000000-0005-0000-0000-0000070F0000}"/>
    <cellStyle name="clsIndexTableTitle 4 2" xfId="3946" xr:uid="{00000000-0005-0000-0000-0000080F0000}"/>
    <cellStyle name="clsIndexTableTitle 4 2 2" xfId="3947" xr:uid="{00000000-0005-0000-0000-0000090F0000}"/>
    <cellStyle name="clsIndexTableTitle 4 2 2 2" xfId="3948" xr:uid="{00000000-0005-0000-0000-00000A0F0000}"/>
    <cellStyle name="clsIndexTableTitle 4 2 3" xfId="3949" xr:uid="{00000000-0005-0000-0000-00000B0F0000}"/>
    <cellStyle name="clsIndexTableTitle 4 2 3 2" xfId="3950" xr:uid="{00000000-0005-0000-0000-00000C0F0000}"/>
    <cellStyle name="clsIndexTableTitle 4 2 4" xfId="3951" xr:uid="{00000000-0005-0000-0000-00000D0F0000}"/>
    <cellStyle name="clsIndexTableTitle 4 3" xfId="3952" xr:uid="{00000000-0005-0000-0000-00000E0F0000}"/>
    <cellStyle name="clsIndexTableTitle 4 3 2" xfId="3953" xr:uid="{00000000-0005-0000-0000-00000F0F0000}"/>
    <cellStyle name="clsIndexTableTitle 4 4" xfId="3954" xr:uid="{00000000-0005-0000-0000-0000100F0000}"/>
    <cellStyle name="clsIndexTableTitle 4 4 2" xfId="3955" xr:uid="{00000000-0005-0000-0000-0000110F0000}"/>
    <cellStyle name="clsIndexTableTitle 4 5" xfId="3956" xr:uid="{00000000-0005-0000-0000-0000120F0000}"/>
    <cellStyle name="clsIndexTableTitle 5" xfId="3957" xr:uid="{00000000-0005-0000-0000-0000130F0000}"/>
    <cellStyle name="clsIndexTableTitle 5 2" xfId="3958" xr:uid="{00000000-0005-0000-0000-0000140F0000}"/>
    <cellStyle name="clsIndexTableTitle 5 2 2" xfId="3959" xr:uid="{00000000-0005-0000-0000-0000150F0000}"/>
    <cellStyle name="clsIndexTableTitle 5 2 2 2" xfId="3960" xr:uid="{00000000-0005-0000-0000-0000160F0000}"/>
    <cellStyle name="clsIndexTableTitle 5 2 3" xfId="3961" xr:uid="{00000000-0005-0000-0000-0000170F0000}"/>
    <cellStyle name="clsIndexTableTitle 5 2 3 2" xfId="3962" xr:uid="{00000000-0005-0000-0000-0000180F0000}"/>
    <cellStyle name="clsIndexTableTitle 5 2 4" xfId="3963" xr:uid="{00000000-0005-0000-0000-0000190F0000}"/>
    <cellStyle name="clsIndexTableTitle 5 3" xfId="3964" xr:uid="{00000000-0005-0000-0000-00001A0F0000}"/>
    <cellStyle name="clsIndexTableTitle 5 3 2" xfId="3965" xr:uid="{00000000-0005-0000-0000-00001B0F0000}"/>
    <cellStyle name="clsIndexTableTitle 5 4" xfId="3966" xr:uid="{00000000-0005-0000-0000-00001C0F0000}"/>
    <cellStyle name="clsIndexTableTitle 5 4 2" xfId="3967" xr:uid="{00000000-0005-0000-0000-00001D0F0000}"/>
    <cellStyle name="clsIndexTableTitle 5 5" xfId="3968" xr:uid="{00000000-0005-0000-0000-00001E0F0000}"/>
    <cellStyle name="clsIndexTableTitle 6" xfId="3969" xr:uid="{00000000-0005-0000-0000-00001F0F0000}"/>
    <cellStyle name="clsIndexTableTitle 6 2" xfId="3970" xr:uid="{00000000-0005-0000-0000-0000200F0000}"/>
    <cellStyle name="clsIndexTableTitle 6 2 2" xfId="3971" xr:uid="{00000000-0005-0000-0000-0000210F0000}"/>
    <cellStyle name="clsIndexTableTitle 6 2 2 2" xfId="3972" xr:uid="{00000000-0005-0000-0000-0000220F0000}"/>
    <cellStyle name="clsIndexTableTitle 6 2 3" xfId="3973" xr:uid="{00000000-0005-0000-0000-0000230F0000}"/>
    <cellStyle name="clsIndexTableTitle 6 2 3 2" xfId="3974" xr:uid="{00000000-0005-0000-0000-0000240F0000}"/>
    <cellStyle name="clsIndexTableTitle 6 2 4" xfId="3975" xr:uid="{00000000-0005-0000-0000-0000250F0000}"/>
    <cellStyle name="clsIndexTableTitle 6 3" xfId="3976" xr:uid="{00000000-0005-0000-0000-0000260F0000}"/>
    <cellStyle name="clsIndexTableTitle 6 3 2" xfId="3977" xr:uid="{00000000-0005-0000-0000-0000270F0000}"/>
    <cellStyle name="clsIndexTableTitle 6 4" xfId="3978" xr:uid="{00000000-0005-0000-0000-0000280F0000}"/>
    <cellStyle name="clsIndexTableTitle 6 4 2" xfId="3979" xr:uid="{00000000-0005-0000-0000-0000290F0000}"/>
    <cellStyle name="clsIndexTableTitle 6 5" xfId="3980" xr:uid="{00000000-0005-0000-0000-00002A0F0000}"/>
    <cellStyle name="clsIndexTableTitle 6 5 2" xfId="3981" xr:uid="{00000000-0005-0000-0000-00002B0F0000}"/>
    <cellStyle name="clsIndexTableTitle 6 6" xfId="3982" xr:uid="{00000000-0005-0000-0000-00002C0F0000}"/>
    <cellStyle name="clsIndexTableTitle 7" xfId="3983" xr:uid="{00000000-0005-0000-0000-00002D0F0000}"/>
    <cellStyle name="clsIndexTableTitle 7 2" xfId="3984" xr:uid="{00000000-0005-0000-0000-00002E0F0000}"/>
    <cellStyle name="clsIndexTableTitle 7 2 2" xfId="3985" xr:uid="{00000000-0005-0000-0000-00002F0F0000}"/>
    <cellStyle name="clsIndexTableTitle 7 3" xfId="3986" xr:uid="{00000000-0005-0000-0000-0000300F0000}"/>
    <cellStyle name="clsIndexTableTitle 7 3 2" xfId="3987" xr:uid="{00000000-0005-0000-0000-0000310F0000}"/>
    <cellStyle name="clsIndexTableTitle 7 4" xfId="3988" xr:uid="{00000000-0005-0000-0000-0000320F0000}"/>
    <cellStyle name="clsIndexTableTitle 8" xfId="3989" xr:uid="{00000000-0005-0000-0000-0000330F0000}"/>
    <cellStyle name="clsIndexTableTitle 8 2" xfId="3990" xr:uid="{00000000-0005-0000-0000-0000340F0000}"/>
    <cellStyle name="clsIndexTableTitle 8 2 2" xfId="3991" xr:uid="{00000000-0005-0000-0000-0000350F0000}"/>
    <cellStyle name="clsIndexTableTitle 8 3" xfId="3992" xr:uid="{00000000-0005-0000-0000-0000360F0000}"/>
    <cellStyle name="clsIndexTableTitle 8 3 2" xfId="3993" xr:uid="{00000000-0005-0000-0000-0000370F0000}"/>
    <cellStyle name="clsIndexTableTitle 8 4" xfId="3994" xr:uid="{00000000-0005-0000-0000-0000380F0000}"/>
    <cellStyle name="clsIndexTableTitle 9" xfId="3995" xr:uid="{00000000-0005-0000-0000-0000390F0000}"/>
    <cellStyle name="clsIndexTableTitle 9 2" xfId="3996" xr:uid="{00000000-0005-0000-0000-00003A0F0000}"/>
    <cellStyle name="clsMRVData" xfId="3997" xr:uid="{00000000-0005-0000-0000-00003B0F0000}"/>
    <cellStyle name="clsMRVData 10" xfId="3998" xr:uid="{00000000-0005-0000-0000-00003C0F0000}"/>
    <cellStyle name="clsMRVData 10 2" xfId="3999" xr:uid="{00000000-0005-0000-0000-00003D0F0000}"/>
    <cellStyle name="clsMRVData 11" xfId="4000" xr:uid="{00000000-0005-0000-0000-00003E0F0000}"/>
    <cellStyle name="clsMRVData 11 2" xfId="4001" xr:uid="{00000000-0005-0000-0000-00003F0F0000}"/>
    <cellStyle name="clsMRVData 12" xfId="4002" xr:uid="{00000000-0005-0000-0000-0000400F0000}"/>
    <cellStyle name="clsMRVData 13" xfId="4003" xr:uid="{00000000-0005-0000-0000-0000410F0000}"/>
    <cellStyle name="clsMRVData 14" xfId="4004" xr:uid="{00000000-0005-0000-0000-0000420F0000}"/>
    <cellStyle name="clsMRVData 15" xfId="4005" xr:uid="{00000000-0005-0000-0000-0000430F0000}"/>
    <cellStyle name="clsMRVData 16" xfId="4006" xr:uid="{00000000-0005-0000-0000-0000440F0000}"/>
    <cellStyle name="clsMRVData 2" xfId="4007" xr:uid="{00000000-0005-0000-0000-0000450F0000}"/>
    <cellStyle name="clsMRVData 2 10" xfId="4008" xr:uid="{00000000-0005-0000-0000-0000460F0000}"/>
    <cellStyle name="clsMRVData 2 10 2" xfId="4009" xr:uid="{00000000-0005-0000-0000-0000470F0000}"/>
    <cellStyle name="clsMRVData 2 11" xfId="4010" xr:uid="{00000000-0005-0000-0000-0000480F0000}"/>
    <cellStyle name="clsMRVData 2 2" xfId="4011" xr:uid="{00000000-0005-0000-0000-0000490F0000}"/>
    <cellStyle name="clsMRVData 2 2 2" xfId="4012" xr:uid="{00000000-0005-0000-0000-00004A0F0000}"/>
    <cellStyle name="clsMRVData 2 2 2 2" xfId="4013" xr:uid="{00000000-0005-0000-0000-00004B0F0000}"/>
    <cellStyle name="clsMRVData 2 2 2 2 2" xfId="4014" xr:uid="{00000000-0005-0000-0000-00004C0F0000}"/>
    <cellStyle name="clsMRVData 2 2 2 2 2 2" xfId="4015" xr:uid="{00000000-0005-0000-0000-00004D0F0000}"/>
    <cellStyle name="clsMRVData 2 2 2 2 3" xfId="4016" xr:uid="{00000000-0005-0000-0000-00004E0F0000}"/>
    <cellStyle name="clsMRVData 2 2 2 2 3 2" xfId="4017" xr:uid="{00000000-0005-0000-0000-00004F0F0000}"/>
    <cellStyle name="clsMRVData 2 2 2 2 4" xfId="4018" xr:uid="{00000000-0005-0000-0000-0000500F0000}"/>
    <cellStyle name="clsMRVData 2 2 2 3" xfId="4019" xr:uid="{00000000-0005-0000-0000-0000510F0000}"/>
    <cellStyle name="clsMRVData 2 2 2 3 2" xfId="4020" xr:uid="{00000000-0005-0000-0000-0000520F0000}"/>
    <cellStyle name="clsMRVData 2 2 2 4" xfId="4021" xr:uid="{00000000-0005-0000-0000-0000530F0000}"/>
    <cellStyle name="clsMRVData 2 2 2 4 2" xfId="4022" xr:uid="{00000000-0005-0000-0000-0000540F0000}"/>
    <cellStyle name="clsMRVData 2 2 2 5" xfId="4023" xr:uid="{00000000-0005-0000-0000-0000550F0000}"/>
    <cellStyle name="clsMRVData 2 2 2 5 2" xfId="4024" xr:uid="{00000000-0005-0000-0000-0000560F0000}"/>
    <cellStyle name="clsMRVData 2 2 2 6" xfId="4025" xr:uid="{00000000-0005-0000-0000-0000570F0000}"/>
    <cellStyle name="clsMRVData 2 2 3" xfId="4026" xr:uid="{00000000-0005-0000-0000-0000580F0000}"/>
    <cellStyle name="clsMRVData 2 2 3 2" xfId="4027" xr:uid="{00000000-0005-0000-0000-0000590F0000}"/>
    <cellStyle name="clsMRVData 2 2 3 2 2" xfId="4028" xr:uid="{00000000-0005-0000-0000-00005A0F0000}"/>
    <cellStyle name="clsMRVData 2 2 3 3" xfId="4029" xr:uid="{00000000-0005-0000-0000-00005B0F0000}"/>
    <cellStyle name="clsMRVData 2 2 3 3 2" xfId="4030" xr:uid="{00000000-0005-0000-0000-00005C0F0000}"/>
    <cellStyle name="clsMRVData 2 2 3 4" xfId="4031" xr:uid="{00000000-0005-0000-0000-00005D0F0000}"/>
    <cellStyle name="clsMRVData 2 2 4" xfId="4032" xr:uid="{00000000-0005-0000-0000-00005E0F0000}"/>
    <cellStyle name="clsMRVData 2 2 4 2" xfId="4033" xr:uid="{00000000-0005-0000-0000-00005F0F0000}"/>
    <cellStyle name="clsMRVData 2 2 4 2 2" xfId="4034" xr:uid="{00000000-0005-0000-0000-0000600F0000}"/>
    <cellStyle name="clsMRVData 2 2 4 3" xfId="4035" xr:uid="{00000000-0005-0000-0000-0000610F0000}"/>
    <cellStyle name="clsMRVData 2 2 4 3 2" xfId="4036" xr:uid="{00000000-0005-0000-0000-0000620F0000}"/>
    <cellStyle name="clsMRVData 2 2 4 4" xfId="4037" xr:uid="{00000000-0005-0000-0000-0000630F0000}"/>
    <cellStyle name="clsMRVData 2 2 5" xfId="4038" xr:uid="{00000000-0005-0000-0000-0000640F0000}"/>
    <cellStyle name="clsMRVData 2 2 5 2" xfId="4039" xr:uid="{00000000-0005-0000-0000-0000650F0000}"/>
    <cellStyle name="clsMRVData 2 2 6" xfId="4040" xr:uid="{00000000-0005-0000-0000-0000660F0000}"/>
    <cellStyle name="clsMRVData 2 2 6 2" xfId="4041" xr:uid="{00000000-0005-0000-0000-0000670F0000}"/>
    <cellStyle name="clsMRVData 2 2 7" xfId="4042" xr:uid="{00000000-0005-0000-0000-0000680F0000}"/>
    <cellStyle name="clsMRVData 2 2 7 2" xfId="4043" xr:uid="{00000000-0005-0000-0000-0000690F0000}"/>
    <cellStyle name="clsMRVData 2 2 8" xfId="4044" xr:uid="{00000000-0005-0000-0000-00006A0F0000}"/>
    <cellStyle name="clsMRVData 2 3" xfId="4045" xr:uid="{00000000-0005-0000-0000-00006B0F0000}"/>
    <cellStyle name="clsMRVData 2 3 2" xfId="4046" xr:uid="{00000000-0005-0000-0000-00006C0F0000}"/>
    <cellStyle name="clsMRVData 2 3 2 2" xfId="4047" xr:uid="{00000000-0005-0000-0000-00006D0F0000}"/>
    <cellStyle name="clsMRVData 2 3 2 2 2" xfId="4048" xr:uid="{00000000-0005-0000-0000-00006E0F0000}"/>
    <cellStyle name="clsMRVData 2 3 2 3" xfId="4049" xr:uid="{00000000-0005-0000-0000-00006F0F0000}"/>
    <cellStyle name="clsMRVData 2 3 2 3 2" xfId="4050" xr:uid="{00000000-0005-0000-0000-0000700F0000}"/>
    <cellStyle name="clsMRVData 2 3 2 4" xfId="4051" xr:uid="{00000000-0005-0000-0000-0000710F0000}"/>
    <cellStyle name="clsMRVData 2 3 3" xfId="4052" xr:uid="{00000000-0005-0000-0000-0000720F0000}"/>
    <cellStyle name="clsMRVData 2 3 3 2" xfId="4053" xr:uid="{00000000-0005-0000-0000-0000730F0000}"/>
    <cellStyle name="clsMRVData 2 3 4" xfId="4054" xr:uid="{00000000-0005-0000-0000-0000740F0000}"/>
    <cellStyle name="clsMRVData 2 3 4 2" xfId="4055" xr:uid="{00000000-0005-0000-0000-0000750F0000}"/>
    <cellStyle name="clsMRVData 2 3 5" xfId="4056" xr:uid="{00000000-0005-0000-0000-0000760F0000}"/>
    <cellStyle name="clsMRVData 2 4" xfId="4057" xr:uid="{00000000-0005-0000-0000-0000770F0000}"/>
    <cellStyle name="clsMRVData 2 4 2" xfId="4058" xr:uid="{00000000-0005-0000-0000-0000780F0000}"/>
    <cellStyle name="clsMRVData 2 4 2 2" xfId="4059" xr:uid="{00000000-0005-0000-0000-0000790F0000}"/>
    <cellStyle name="clsMRVData 2 4 2 2 2" xfId="4060" xr:uid="{00000000-0005-0000-0000-00007A0F0000}"/>
    <cellStyle name="clsMRVData 2 4 2 3" xfId="4061" xr:uid="{00000000-0005-0000-0000-00007B0F0000}"/>
    <cellStyle name="clsMRVData 2 4 2 3 2" xfId="4062" xr:uid="{00000000-0005-0000-0000-00007C0F0000}"/>
    <cellStyle name="clsMRVData 2 4 2 4" xfId="4063" xr:uid="{00000000-0005-0000-0000-00007D0F0000}"/>
    <cellStyle name="clsMRVData 2 4 3" xfId="4064" xr:uid="{00000000-0005-0000-0000-00007E0F0000}"/>
    <cellStyle name="clsMRVData 2 4 3 2" xfId="4065" xr:uid="{00000000-0005-0000-0000-00007F0F0000}"/>
    <cellStyle name="clsMRVData 2 4 4" xfId="4066" xr:uid="{00000000-0005-0000-0000-0000800F0000}"/>
    <cellStyle name="clsMRVData 2 4 4 2" xfId="4067" xr:uid="{00000000-0005-0000-0000-0000810F0000}"/>
    <cellStyle name="clsMRVData 2 4 5" xfId="4068" xr:uid="{00000000-0005-0000-0000-0000820F0000}"/>
    <cellStyle name="clsMRVData 2 5" xfId="4069" xr:uid="{00000000-0005-0000-0000-0000830F0000}"/>
    <cellStyle name="clsMRVData 2 5 2" xfId="4070" xr:uid="{00000000-0005-0000-0000-0000840F0000}"/>
    <cellStyle name="clsMRVData 2 5 2 2" xfId="4071" xr:uid="{00000000-0005-0000-0000-0000850F0000}"/>
    <cellStyle name="clsMRVData 2 5 2 2 2" xfId="4072" xr:uid="{00000000-0005-0000-0000-0000860F0000}"/>
    <cellStyle name="clsMRVData 2 5 2 3" xfId="4073" xr:uid="{00000000-0005-0000-0000-0000870F0000}"/>
    <cellStyle name="clsMRVData 2 5 2 3 2" xfId="4074" xr:uid="{00000000-0005-0000-0000-0000880F0000}"/>
    <cellStyle name="clsMRVData 2 5 2 4" xfId="4075" xr:uid="{00000000-0005-0000-0000-0000890F0000}"/>
    <cellStyle name="clsMRVData 2 5 3" xfId="4076" xr:uid="{00000000-0005-0000-0000-00008A0F0000}"/>
    <cellStyle name="clsMRVData 2 5 3 2" xfId="4077" xr:uid="{00000000-0005-0000-0000-00008B0F0000}"/>
    <cellStyle name="clsMRVData 2 5 4" xfId="4078" xr:uid="{00000000-0005-0000-0000-00008C0F0000}"/>
    <cellStyle name="clsMRVData 2 5 4 2" xfId="4079" xr:uid="{00000000-0005-0000-0000-00008D0F0000}"/>
    <cellStyle name="clsMRVData 2 5 5" xfId="4080" xr:uid="{00000000-0005-0000-0000-00008E0F0000}"/>
    <cellStyle name="clsMRVData 2 5 5 2" xfId="4081" xr:uid="{00000000-0005-0000-0000-00008F0F0000}"/>
    <cellStyle name="clsMRVData 2 5 6" xfId="4082" xr:uid="{00000000-0005-0000-0000-0000900F0000}"/>
    <cellStyle name="clsMRVData 2 6" xfId="4083" xr:uid="{00000000-0005-0000-0000-0000910F0000}"/>
    <cellStyle name="clsMRVData 2 6 2" xfId="4084" xr:uid="{00000000-0005-0000-0000-0000920F0000}"/>
    <cellStyle name="clsMRVData 2 6 2 2" xfId="4085" xr:uid="{00000000-0005-0000-0000-0000930F0000}"/>
    <cellStyle name="clsMRVData 2 6 3" xfId="4086" xr:uid="{00000000-0005-0000-0000-0000940F0000}"/>
    <cellStyle name="clsMRVData 2 6 3 2" xfId="4087" xr:uid="{00000000-0005-0000-0000-0000950F0000}"/>
    <cellStyle name="clsMRVData 2 6 4" xfId="4088" xr:uid="{00000000-0005-0000-0000-0000960F0000}"/>
    <cellStyle name="clsMRVData 2 7" xfId="4089" xr:uid="{00000000-0005-0000-0000-0000970F0000}"/>
    <cellStyle name="clsMRVData 2 7 2" xfId="4090" xr:uid="{00000000-0005-0000-0000-0000980F0000}"/>
    <cellStyle name="clsMRVData 2 7 2 2" xfId="4091" xr:uid="{00000000-0005-0000-0000-0000990F0000}"/>
    <cellStyle name="clsMRVData 2 7 3" xfId="4092" xr:uid="{00000000-0005-0000-0000-00009A0F0000}"/>
    <cellStyle name="clsMRVData 2 7 3 2" xfId="4093" xr:uid="{00000000-0005-0000-0000-00009B0F0000}"/>
    <cellStyle name="clsMRVData 2 7 4" xfId="4094" xr:uid="{00000000-0005-0000-0000-00009C0F0000}"/>
    <cellStyle name="clsMRVData 2 8" xfId="4095" xr:uid="{00000000-0005-0000-0000-00009D0F0000}"/>
    <cellStyle name="clsMRVData 2 8 2" xfId="4096" xr:uid="{00000000-0005-0000-0000-00009E0F0000}"/>
    <cellStyle name="clsMRVData 2 9" xfId="4097" xr:uid="{00000000-0005-0000-0000-00009F0F0000}"/>
    <cellStyle name="clsMRVData 2 9 2" xfId="4098" xr:uid="{00000000-0005-0000-0000-0000A00F0000}"/>
    <cellStyle name="clsMRVData 3" xfId="4099" xr:uid="{00000000-0005-0000-0000-0000A10F0000}"/>
    <cellStyle name="clsMRVData 3 2" xfId="4100" xr:uid="{00000000-0005-0000-0000-0000A20F0000}"/>
    <cellStyle name="clsMRVData 3 2 2" xfId="4101" xr:uid="{00000000-0005-0000-0000-0000A30F0000}"/>
    <cellStyle name="clsMRVData 3 2 2 2" xfId="4102" xr:uid="{00000000-0005-0000-0000-0000A40F0000}"/>
    <cellStyle name="clsMRVData 3 2 2 2 2" xfId="4103" xr:uid="{00000000-0005-0000-0000-0000A50F0000}"/>
    <cellStyle name="clsMRVData 3 2 2 3" xfId="4104" xr:uid="{00000000-0005-0000-0000-0000A60F0000}"/>
    <cellStyle name="clsMRVData 3 2 2 3 2" xfId="4105" xr:uid="{00000000-0005-0000-0000-0000A70F0000}"/>
    <cellStyle name="clsMRVData 3 2 2 4" xfId="4106" xr:uid="{00000000-0005-0000-0000-0000A80F0000}"/>
    <cellStyle name="clsMRVData 3 2 3" xfId="4107" xr:uid="{00000000-0005-0000-0000-0000A90F0000}"/>
    <cellStyle name="clsMRVData 3 2 3 2" xfId="4108" xr:uid="{00000000-0005-0000-0000-0000AA0F0000}"/>
    <cellStyle name="clsMRVData 3 2 4" xfId="4109" xr:uid="{00000000-0005-0000-0000-0000AB0F0000}"/>
    <cellStyle name="clsMRVData 3 2 4 2" xfId="4110" xr:uid="{00000000-0005-0000-0000-0000AC0F0000}"/>
    <cellStyle name="clsMRVData 3 2 5" xfId="4111" xr:uid="{00000000-0005-0000-0000-0000AD0F0000}"/>
    <cellStyle name="clsMRVData 3 2 5 2" xfId="4112" xr:uid="{00000000-0005-0000-0000-0000AE0F0000}"/>
    <cellStyle name="clsMRVData 3 2 6" xfId="4113" xr:uid="{00000000-0005-0000-0000-0000AF0F0000}"/>
    <cellStyle name="clsMRVData 3 3" xfId="4114" xr:uid="{00000000-0005-0000-0000-0000B00F0000}"/>
    <cellStyle name="clsMRVData 3 3 2" xfId="4115" xr:uid="{00000000-0005-0000-0000-0000B10F0000}"/>
    <cellStyle name="clsMRVData 3 3 2 2" xfId="4116" xr:uid="{00000000-0005-0000-0000-0000B20F0000}"/>
    <cellStyle name="clsMRVData 3 3 3" xfId="4117" xr:uid="{00000000-0005-0000-0000-0000B30F0000}"/>
    <cellStyle name="clsMRVData 3 3 3 2" xfId="4118" xr:uid="{00000000-0005-0000-0000-0000B40F0000}"/>
    <cellStyle name="clsMRVData 3 3 4" xfId="4119" xr:uid="{00000000-0005-0000-0000-0000B50F0000}"/>
    <cellStyle name="clsMRVData 3 4" xfId="4120" xr:uid="{00000000-0005-0000-0000-0000B60F0000}"/>
    <cellStyle name="clsMRVData 3 4 2" xfId="4121" xr:uid="{00000000-0005-0000-0000-0000B70F0000}"/>
    <cellStyle name="clsMRVData 3 4 2 2" xfId="4122" xr:uid="{00000000-0005-0000-0000-0000B80F0000}"/>
    <cellStyle name="clsMRVData 3 4 3" xfId="4123" xr:uid="{00000000-0005-0000-0000-0000B90F0000}"/>
    <cellStyle name="clsMRVData 3 4 3 2" xfId="4124" xr:uid="{00000000-0005-0000-0000-0000BA0F0000}"/>
    <cellStyle name="clsMRVData 3 4 4" xfId="4125" xr:uid="{00000000-0005-0000-0000-0000BB0F0000}"/>
    <cellStyle name="clsMRVData 3 5" xfId="4126" xr:uid="{00000000-0005-0000-0000-0000BC0F0000}"/>
    <cellStyle name="clsMRVData 3 5 2" xfId="4127" xr:uid="{00000000-0005-0000-0000-0000BD0F0000}"/>
    <cellStyle name="clsMRVData 3 6" xfId="4128" xr:uid="{00000000-0005-0000-0000-0000BE0F0000}"/>
    <cellStyle name="clsMRVData 3 6 2" xfId="4129" xr:uid="{00000000-0005-0000-0000-0000BF0F0000}"/>
    <cellStyle name="clsMRVData 3 7" xfId="4130" xr:uid="{00000000-0005-0000-0000-0000C00F0000}"/>
    <cellStyle name="clsMRVData 3 7 2" xfId="4131" xr:uid="{00000000-0005-0000-0000-0000C10F0000}"/>
    <cellStyle name="clsMRVData 3 8" xfId="4132" xr:uid="{00000000-0005-0000-0000-0000C20F0000}"/>
    <cellStyle name="clsMRVData 4" xfId="4133" xr:uid="{00000000-0005-0000-0000-0000C30F0000}"/>
    <cellStyle name="clsMRVData 4 2" xfId="4134" xr:uid="{00000000-0005-0000-0000-0000C40F0000}"/>
    <cellStyle name="clsMRVData 4 2 2" xfId="4135" xr:uid="{00000000-0005-0000-0000-0000C50F0000}"/>
    <cellStyle name="clsMRVData 4 2 2 2" xfId="4136" xr:uid="{00000000-0005-0000-0000-0000C60F0000}"/>
    <cellStyle name="clsMRVData 4 2 3" xfId="4137" xr:uid="{00000000-0005-0000-0000-0000C70F0000}"/>
    <cellStyle name="clsMRVData 4 2 3 2" xfId="4138" xr:uid="{00000000-0005-0000-0000-0000C80F0000}"/>
    <cellStyle name="clsMRVData 4 2 4" xfId="4139" xr:uid="{00000000-0005-0000-0000-0000C90F0000}"/>
    <cellStyle name="clsMRVData 4 3" xfId="4140" xr:uid="{00000000-0005-0000-0000-0000CA0F0000}"/>
    <cellStyle name="clsMRVData 4 3 2" xfId="4141" xr:uid="{00000000-0005-0000-0000-0000CB0F0000}"/>
    <cellStyle name="clsMRVData 4 4" xfId="4142" xr:uid="{00000000-0005-0000-0000-0000CC0F0000}"/>
    <cellStyle name="clsMRVData 4 4 2" xfId="4143" xr:uid="{00000000-0005-0000-0000-0000CD0F0000}"/>
    <cellStyle name="clsMRVData 4 5" xfId="4144" xr:uid="{00000000-0005-0000-0000-0000CE0F0000}"/>
    <cellStyle name="clsMRVData 5" xfId="4145" xr:uid="{00000000-0005-0000-0000-0000CF0F0000}"/>
    <cellStyle name="clsMRVData 5 2" xfId="4146" xr:uid="{00000000-0005-0000-0000-0000D00F0000}"/>
    <cellStyle name="clsMRVData 5 2 2" xfId="4147" xr:uid="{00000000-0005-0000-0000-0000D10F0000}"/>
    <cellStyle name="clsMRVData 5 2 2 2" xfId="4148" xr:uid="{00000000-0005-0000-0000-0000D20F0000}"/>
    <cellStyle name="clsMRVData 5 2 3" xfId="4149" xr:uid="{00000000-0005-0000-0000-0000D30F0000}"/>
    <cellStyle name="clsMRVData 5 2 3 2" xfId="4150" xr:uid="{00000000-0005-0000-0000-0000D40F0000}"/>
    <cellStyle name="clsMRVData 5 2 4" xfId="4151" xr:uid="{00000000-0005-0000-0000-0000D50F0000}"/>
    <cellStyle name="clsMRVData 5 3" xfId="4152" xr:uid="{00000000-0005-0000-0000-0000D60F0000}"/>
    <cellStyle name="clsMRVData 5 3 2" xfId="4153" xr:uid="{00000000-0005-0000-0000-0000D70F0000}"/>
    <cellStyle name="clsMRVData 5 4" xfId="4154" xr:uid="{00000000-0005-0000-0000-0000D80F0000}"/>
    <cellStyle name="clsMRVData 5 4 2" xfId="4155" xr:uid="{00000000-0005-0000-0000-0000D90F0000}"/>
    <cellStyle name="clsMRVData 5 5" xfId="4156" xr:uid="{00000000-0005-0000-0000-0000DA0F0000}"/>
    <cellStyle name="clsMRVData 6" xfId="4157" xr:uid="{00000000-0005-0000-0000-0000DB0F0000}"/>
    <cellStyle name="clsMRVData 6 2" xfId="4158" xr:uid="{00000000-0005-0000-0000-0000DC0F0000}"/>
    <cellStyle name="clsMRVData 6 2 2" xfId="4159" xr:uid="{00000000-0005-0000-0000-0000DD0F0000}"/>
    <cellStyle name="clsMRVData 6 2 2 2" xfId="4160" xr:uid="{00000000-0005-0000-0000-0000DE0F0000}"/>
    <cellStyle name="clsMRVData 6 2 3" xfId="4161" xr:uid="{00000000-0005-0000-0000-0000DF0F0000}"/>
    <cellStyle name="clsMRVData 6 2 3 2" xfId="4162" xr:uid="{00000000-0005-0000-0000-0000E00F0000}"/>
    <cellStyle name="clsMRVData 6 2 4" xfId="4163" xr:uid="{00000000-0005-0000-0000-0000E10F0000}"/>
    <cellStyle name="clsMRVData 6 3" xfId="4164" xr:uid="{00000000-0005-0000-0000-0000E20F0000}"/>
    <cellStyle name="clsMRVData 6 3 2" xfId="4165" xr:uid="{00000000-0005-0000-0000-0000E30F0000}"/>
    <cellStyle name="clsMRVData 6 4" xfId="4166" xr:uid="{00000000-0005-0000-0000-0000E40F0000}"/>
    <cellStyle name="clsMRVData 6 4 2" xfId="4167" xr:uid="{00000000-0005-0000-0000-0000E50F0000}"/>
    <cellStyle name="clsMRVData 6 5" xfId="4168" xr:uid="{00000000-0005-0000-0000-0000E60F0000}"/>
    <cellStyle name="clsMRVData 6 5 2" xfId="4169" xr:uid="{00000000-0005-0000-0000-0000E70F0000}"/>
    <cellStyle name="clsMRVData 6 6" xfId="4170" xr:uid="{00000000-0005-0000-0000-0000E80F0000}"/>
    <cellStyle name="clsMRVData 7" xfId="4171" xr:uid="{00000000-0005-0000-0000-0000E90F0000}"/>
    <cellStyle name="clsMRVData 7 2" xfId="4172" xr:uid="{00000000-0005-0000-0000-0000EA0F0000}"/>
    <cellStyle name="clsMRVData 7 2 2" xfId="4173" xr:uid="{00000000-0005-0000-0000-0000EB0F0000}"/>
    <cellStyle name="clsMRVData 7 3" xfId="4174" xr:uid="{00000000-0005-0000-0000-0000EC0F0000}"/>
    <cellStyle name="clsMRVData 7 3 2" xfId="4175" xr:uid="{00000000-0005-0000-0000-0000ED0F0000}"/>
    <cellStyle name="clsMRVData 7 4" xfId="4176" xr:uid="{00000000-0005-0000-0000-0000EE0F0000}"/>
    <cellStyle name="clsMRVData 8" xfId="4177" xr:uid="{00000000-0005-0000-0000-0000EF0F0000}"/>
    <cellStyle name="clsMRVData 8 2" xfId="4178" xr:uid="{00000000-0005-0000-0000-0000F00F0000}"/>
    <cellStyle name="clsMRVData 8 2 2" xfId="4179" xr:uid="{00000000-0005-0000-0000-0000F10F0000}"/>
    <cellStyle name="clsMRVData 8 3" xfId="4180" xr:uid="{00000000-0005-0000-0000-0000F20F0000}"/>
    <cellStyle name="clsMRVData 8 3 2" xfId="4181" xr:uid="{00000000-0005-0000-0000-0000F30F0000}"/>
    <cellStyle name="clsMRVData 8 4" xfId="4182" xr:uid="{00000000-0005-0000-0000-0000F40F0000}"/>
    <cellStyle name="clsMRVData 9" xfId="4183" xr:uid="{00000000-0005-0000-0000-0000F50F0000}"/>
    <cellStyle name="clsMRVData 9 2" xfId="4184" xr:uid="{00000000-0005-0000-0000-0000F60F0000}"/>
    <cellStyle name="clsMRVDataPrezn1" xfId="4185" xr:uid="{00000000-0005-0000-0000-0000F70F0000}"/>
    <cellStyle name="clsMRVDataPrezn1 10" xfId="4186" xr:uid="{00000000-0005-0000-0000-0000F80F0000}"/>
    <cellStyle name="clsMRVDataPrezn1 11" xfId="4187" xr:uid="{00000000-0005-0000-0000-0000F90F0000}"/>
    <cellStyle name="clsMRVDataPrezn1 12" xfId="4188" xr:uid="{00000000-0005-0000-0000-0000FA0F0000}"/>
    <cellStyle name="clsMRVDataPrezn1 13" xfId="4189" xr:uid="{00000000-0005-0000-0000-0000FB0F0000}"/>
    <cellStyle name="clsMRVDataPrezn1 2" xfId="4190" xr:uid="{00000000-0005-0000-0000-0000FC0F0000}"/>
    <cellStyle name="clsMRVDataPrezn1 2 2" xfId="4191" xr:uid="{00000000-0005-0000-0000-0000FD0F0000}"/>
    <cellStyle name="clsMRVDataPrezn1 2 2 2" xfId="4192" xr:uid="{00000000-0005-0000-0000-0000FE0F0000}"/>
    <cellStyle name="clsMRVDataPrezn1 2 2 2 2" xfId="4193" xr:uid="{00000000-0005-0000-0000-0000FF0F0000}"/>
    <cellStyle name="clsMRVDataPrezn1 2 2 3" xfId="4194" xr:uid="{00000000-0005-0000-0000-000000100000}"/>
    <cellStyle name="clsMRVDataPrezn1 2 2 3 2" xfId="4195" xr:uid="{00000000-0005-0000-0000-000001100000}"/>
    <cellStyle name="clsMRVDataPrezn1 2 2 4" xfId="4196" xr:uid="{00000000-0005-0000-0000-000002100000}"/>
    <cellStyle name="clsMRVDataPrezn1 2 3" xfId="4197" xr:uid="{00000000-0005-0000-0000-000003100000}"/>
    <cellStyle name="clsMRVDataPrezn1 2 3 2" xfId="4198" xr:uid="{00000000-0005-0000-0000-000004100000}"/>
    <cellStyle name="clsMRVDataPrezn1 2 4" xfId="4199" xr:uid="{00000000-0005-0000-0000-000005100000}"/>
    <cellStyle name="clsMRVDataPrezn1 2 4 2" xfId="4200" xr:uid="{00000000-0005-0000-0000-000006100000}"/>
    <cellStyle name="clsMRVDataPrezn1 2 5" xfId="4201" xr:uid="{00000000-0005-0000-0000-000007100000}"/>
    <cellStyle name="clsMRVDataPrezn1 3" xfId="4202" xr:uid="{00000000-0005-0000-0000-000008100000}"/>
    <cellStyle name="clsMRVDataPrezn1 3 2" xfId="4203" xr:uid="{00000000-0005-0000-0000-000009100000}"/>
    <cellStyle name="clsMRVDataPrezn1 3 2 2" xfId="4204" xr:uid="{00000000-0005-0000-0000-00000A100000}"/>
    <cellStyle name="clsMRVDataPrezn1 3 2 2 2" xfId="4205" xr:uid="{00000000-0005-0000-0000-00000B100000}"/>
    <cellStyle name="clsMRVDataPrezn1 3 2 3" xfId="4206" xr:uid="{00000000-0005-0000-0000-00000C100000}"/>
    <cellStyle name="clsMRVDataPrezn1 3 2 3 2" xfId="4207" xr:uid="{00000000-0005-0000-0000-00000D100000}"/>
    <cellStyle name="clsMRVDataPrezn1 3 2 4" xfId="4208" xr:uid="{00000000-0005-0000-0000-00000E100000}"/>
    <cellStyle name="clsMRVDataPrezn1 3 3" xfId="4209" xr:uid="{00000000-0005-0000-0000-00000F100000}"/>
    <cellStyle name="clsMRVDataPrezn1 3 3 2" xfId="4210" xr:uid="{00000000-0005-0000-0000-000010100000}"/>
    <cellStyle name="clsMRVDataPrezn1 3 4" xfId="4211" xr:uid="{00000000-0005-0000-0000-000011100000}"/>
    <cellStyle name="clsMRVDataPrezn1 3 4 2" xfId="4212" xr:uid="{00000000-0005-0000-0000-000012100000}"/>
    <cellStyle name="clsMRVDataPrezn1 3 5" xfId="4213" xr:uid="{00000000-0005-0000-0000-000013100000}"/>
    <cellStyle name="clsMRVDataPrezn1 4" xfId="4214" xr:uid="{00000000-0005-0000-0000-000014100000}"/>
    <cellStyle name="clsMRVDataPrezn1 4 2" xfId="4215" xr:uid="{00000000-0005-0000-0000-000015100000}"/>
    <cellStyle name="clsMRVDataPrezn1 4 2 2" xfId="4216" xr:uid="{00000000-0005-0000-0000-000016100000}"/>
    <cellStyle name="clsMRVDataPrezn1 4 2 2 2" xfId="4217" xr:uid="{00000000-0005-0000-0000-000017100000}"/>
    <cellStyle name="clsMRVDataPrezn1 4 2 3" xfId="4218" xr:uid="{00000000-0005-0000-0000-000018100000}"/>
    <cellStyle name="clsMRVDataPrezn1 4 2 3 2" xfId="4219" xr:uid="{00000000-0005-0000-0000-000019100000}"/>
    <cellStyle name="clsMRVDataPrezn1 4 2 4" xfId="4220" xr:uid="{00000000-0005-0000-0000-00001A100000}"/>
    <cellStyle name="clsMRVDataPrezn1 4 3" xfId="4221" xr:uid="{00000000-0005-0000-0000-00001B100000}"/>
    <cellStyle name="clsMRVDataPrezn1 4 3 2" xfId="4222" xr:uid="{00000000-0005-0000-0000-00001C100000}"/>
    <cellStyle name="clsMRVDataPrezn1 4 4" xfId="4223" xr:uid="{00000000-0005-0000-0000-00001D100000}"/>
    <cellStyle name="clsMRVDataPrezn1 4 4 2" xfId="4224" xr:uid="{00000000-0005-0000-0000-00001E100000}"/>
    <cellStyle name="clsMRVDataPrezn1 4 5" xfId="4225" xr:uid="{00000000-0005-0000-0000-00001F100000}"/>
    <cellStyle name="clsMRVDataPrezn1 4 5 2" xfId="4226" xr:uid="{00000000-0005-0000-0000-000020100000}"/>
    <cellStyle name="clsMRVDataPrezn1 4 6" xfId="4227" xr:uid="{00000000-0005-0000-0000-000021100000}"/>
    <cellStyle name="clsMRVDataPrezn1 5" xfId="4228" xr:uid="{00000000-0005-0000-0000-000022100000}"/>
    <cellStyle name="clsMRVDataPrezn1 5 2" xfId="4229" xr:uid="{00000000-0005-0000-0000-000023100000}"/>
    <cellStyle name="clsMRVDataPrezn1 5 2 2" xfId="4230" xr:uid="{00000000-0005-0000-0000-000024100000}"/>
    <cellStyle name="clsMRVDataPrezn1 5 3" xfId="4231" xr:uid="{00000000-0005-0000-0000-000025100000}"/>
    <cellStyle name="clsMRVDataPrezn1 5 3 2" xfId="4232" xr:uid="{00000000-0005-0000-0000-000026100000}"/>
    <cellStyle name="clsMRVDataPrezn1 5 4" xfId="4233" xr:uid="{00000000-0005-0000-0000-000027100000}"/>
    <cellStyle name="clsMRVDataPrezn1 6" xfId="4234" xr:uid="{00000000-0005-0000-0000-000028100000}"/>
    <cellStyle name="clsMRVDataPrezn1 6 2" xfId="4235" xr:uid="{00000000-0005-0000-0000-000029100000}"/>
    <cellStyle name="clsMRVDataPrezn1 6 2 2" xfId="4236" xr:uid="{00000000-0005-0000-0000-00002A100000}"/>
    <cellStyle name="clsMRVDataPrezn1 6 3" xfId="4237" xr:uid="{00000000-0005-0000-0000-00002B100000}"/>
    <cellStyle name="clsMRVDataPrezn1 6 3 2" xfId="4238" xr:uid="{00000000-0005-0000-0000-00002C100000}"/>
    <cellStyle name="clsMRVDataPrezn1 6 4" xfId="4239" xr:uid="{00000000-0005-0000-0000-00002D100000}"/>
    <cellStyle name="clsMRVDataPrezn1 7" xfId="4240" xr:uid="{00000000-0005-0000-0000-00002E100000}"/>
    <cellStyle name="clsMRVDataPrezn1 7 2" xfId="4241" xr:uid="{00000000-0005-0000-0000-00002F100000}"/>
    <cellStyle name="clsMRVDataPrezn1 8" xfId="4242" xr:uid="{00000000-0005-0000-0000-000030100000}"/>
    <cellStyle name="clsMRVDataPrezn1 8 2" xfId="4243" xr:uid="{00000000-0005-0000-0000-000031100000}"/>
    <cellStyle name="clsMRVDataPrezn1 9" xfId="4244" xr:uid="{00000000-0005-0000-0000-000032100000}"/>
    <cellStyle name="clsMRVDataPrezn1 9 2" xfId="4245" xr:uid="{00000000-0005-0000-0000-000033100000}"/>
    <cellStyle name="clsMRVDataPrezn3" xfId="4246" xr:uid="{00000000-0005-0000-0000-000034100000}"/>
    <cellStyle name="clsMRVDataPrezn3 10" xfId="4247" xr:uid="{00000000-0005-0000-0000-000035100000}"/>
    <cellStyle name="clsMRVDataPrezn3 11" xfId="4248" xr:uid="{00000000-0005-0000-0000-000036100000}"/>
    <cellStyle name="clsMRVDataPrezn3 12" xfId="4249" xr:uid="{00000000-0005-0000-0000-000037100000}"/>
    <cellStyle name="clsMRVDataPrezn3 13" xfId="4250" xr:uid="{00000000-0005-0000-0000-000038100000}"/>
    <cellStyle name="clsMRVDataPrezn3 2" xfId="4251" xr:uid="{00000000-0005-0000-0000-000039100000}"/>
    <cellStyle name="clsMRVDataPrezn3 2 2" xfId="4252" xr:uid="{00000000-0005-0000-0000-00003A100000}"/>
    <cellStyle name="clsMRVDataPrezn3 2 2 2" xfId="4253" xr:uid="{00000000-0005-0000-0000-00003B100000}"/>
    <cellStyle name="clsMRVDataPrezn3 2 2 2 2" xfId="4254" xr:uid="{00000000-0005-0000-0000-00003C100000}"/>
    <cellStyle name="clsMRVDataPrezn3 2 2 3" xfId="4255" xr:uid="{00000000-0005-0000-0000-00003D100000}"/>
    <cellStyle name="clsMRVDataPrezn3 2 2 3 2" xfId="4256" xr:uid="{00000000-0005-0000-0000-00003E100000}"/>
    <cellStyle name="clsMRVDataPrezn3 2 2 4" xfId="4257" xr:uid="{00000000-0005-0000-0000-00003F100000}"/>
    <cellStyle name="clsMRVDataPrezn3 2 3" xfId="4258" xr:uid="{00000000-0005-0000-0000-000040100000}"/>
    <cellStyle name="clsMRVDataPrezn3 2 3 2" xfId="4259" xr:uid="{00000000-0005-0000-0000-000041100000}"/>
    <cellStyle name="clsMRVDataPrezn3 2 4" xfId="4260" xr:uid="{00000000-0005-0000-0000-000042100000}"/>
    <cellStyle name="clsMRVDataPrezn3 2 4 2" xfId="4261" xr:uid="{00000000-0005-0000-0000-000043100000}"/>
    <cellStyle name="clsMRVDataPrezn3 2 5" xfId="4262" xr:uid="{00000000-0005-0000-0000-000044100000}"/>
    <cellStyle name="clsMRVDataPrezn3 3" xfId="4263" xr:uid="{00000000-0005-0000-0000-000045100000}"/>
    <cellStyle name="clsMRVDataPrezn3 3 2" xfId="4264" xr:uid="{00000000-0005-0000-0000-000046100000}"/>
    <cellStyle name="clsMRVDataPrezn3 3 2 2" xfId="4265" xr:uid="{00000000-0005-0000-0000-000047100000}"/>
    <cellStyle name="clsMRVDataPrezn3 3 2 2 2" xfId="4266" xr:uid="{00000000-0005-0000-0000-000048100000}"/>
    <cellStyle name="clsMRVDataPrezn3 3 2 3" xfId="4267" xr:uid="{00000000-0005-0000-0000-000049100000}"/>
    <cellStyle name="clsMRVDataPrezn3 3 2 3 2" xfId="4268" xr:uid="{00000000-0005-0000-0000-00004A100000}"/>
    <cellStyle name="clsMRVDataPrezn3 3 2 4" xfId="4269" xr:uid="{00000000-0005-0000-0000-00004B100000}"/>
    <cellStyle name="clsMRVDataPrezn3 3 3" xfId="4270" xr:uid="{00000000-0005-0000-0000-00004C100000}"/>
    <cellStyle name="clsMRVDataPrezn3 3 3 2" xfId="4271" xr:uid="{00000000-0005-0000-0000-00004D100000}"/>
    <cellStyle name="clsMRVDataPrezn3 3 4" xfId="4272" xr:uid="{00000000-0005-0000-0000-00004E100000}"/>
    <cellStyle name="clsMRVDataPrezn3 3 4 2" xfId="4273" xr:uid="{00000000-0005-0000-0000-00004F100000}"/>
    <cellStyle name="clsMRVDataPrezn3 3 5" xfId="4274" xr:uid="{00000000-0005-0000-0000-000050100000}"/>
    <cellStyle name="clsMRVDataPrezn3 4" xfId="4275" xr:uid="{00000000-0005-0000-0000-000051100000}"/>
    <cellStyle name="clsMRVDataPrezn3 4 2" xfId="4276" xr:uid="{00000000-0005-0000-0000-000052100000}"/>
    <cellStyle name="clsMRVDataPrezn3 4 2 2" xfId="4277" xr:uid="{00000000-0005-0000-0000-000053100000}"/>
    <cellStyle name="clsMRVDataPrezn3 4 2 2 2" xfId="4278" xr:uid="{00000000-0005-0000-0000-000054100000}"/>
    <cellStyle name="clsMRVDataPrezn3 4 2 3" xfId="4279" xr:uid="{00000000-0005-0000-0000-000055100000}"/>
    <cellStyle name="clsMRVDataPrezn3 4 2 3 2" xfId="4280" xr:uid="{00000000-0005-0000-0000-000056100000}"/>
    <cellStyle name="clsMRVDataPrezn3 4 2 4" xfId="4281" xr:uid="{00000000-0005-0000-0000-000057100000}"/>
    <cellStyle name="clsMRVDataPrezn3 4 3" xfId="4282" xr:uid="{00000000-0005-0000-0000-000058100000}"/>
    <cellStyle name="clsMRVDataPrezn3 4 3 2" xfId="4283" xr:uid="{00000000-0005-0000-0000-000059100000}"/>
    <cellStyle name="clsMRVDataPrezn3 4 4" xfId="4284" xr:uid="{00000000-0005-0000-0000-00005A100000}"/>
    <cellStyle name="clsMRVDataPrezn3 4 4 2" xfId="4285" xr:uid="{00000000-0005-0000-0000-00005B100000}"/>
    <cellStyle name="clsMRVDataPrezn3 4 5" xfId="4286" xr:uid="{00000000-0005-0000-0000-00005C100000}"/>
    <cellStyle name="clsMRVDataPrezn3 4 5 2" xfId="4287" xr:uid="{00000000-0005-0000-0000-00005D100000}"/>
    <cellStyle name="clsMRVDataPrezn3 4 6" xfId="4288" xr:uid="{00000000-0005-0000-0000-00005E100000}"/>
    <cellStyle name="clsMRVDataPrezn3 5" xfId="4289" xr:uid="{00000000-0005-0000-0000-00005F100000}"/>
    <cellStyle name="clsMRVDataPrezn3 5 2" xfId="4290" xr:uid="{00000000-0005-0000-0000-000060100000}"/>
    <cellStyle name="clsMRVDataPrezn3 5 2 2" xfId="4291" xr:uid="{00000000-0005-0000-0000-000061100000}"/>
    <cellStyle name="clsMRVDataPrezn3 5 3" xfId="4292" xr:uid="{00000000-0005-0000-0000-000062100000}"/>
    <cellStyle name="clsMRVDataPrezn3 5 3 2" xfId="4293" xr:uid="{00000000-0005-0000-0000-000063100000}"/>
    <cellStyle name="clsMRVDataPrezn3 5 4" xfId="4294" xr:uid="{00000000-0005-0000-0000-000064100000}"/>
    <cellStyle name="clsMRVDataPrezn3 6" xfId="4295" xr:uid="{00000000-0005-0000-0000-000065100000}"/>
    <cellStyle name="clsMRVDataPrezn3 6 2" xfId="4296" xr:uid="{00000000-0005-0000-0000-000066100000}"/>
    <cellStyle name="clsMRVDataPrezn3 6 2 2" xfId="4297" xr:uid="{00000000-0005-0000-0000-000067100000}"/>
    <cellStyle name="clsMRVDataPrezn3 6 3" xfId="4298" xr:uid="{00000000-0005-0000-0000-000068100000}"/>
    <cellStyle name="clsMRVDataPrezn3 6 3 2" xfId="4299" xr:uid="{00000000-0005-0000-0000-000069100000}"/>
    <cellStyle name="clsMRVDataPrezn3 6 4" xfId="4300" xr:uid="{00000000-0005-0000-0000-00006A100000}"/>
    <cellStyle name="clsMRVDataPrezn3 7" xfId="4301" xr:uid="{00000000-0005-0000-0000-00006B100000}"/>
    <cellStyle name="clsMRVDataPrezn3 7 2" xfId="4302" xr:uid="{00000000-0005-0000-0000-00006C100000}"/>
    <cellStyle name="clsMRVDataPrezn3 8" xfId="4303" xr:uid="{00000000-0005-0000-0000-00006D100000}"/>
    <cellStyle name="clsMRVDataPrezn3 8 2" xfId="4304" xr:uid="{00000000-0005-0000-0000-00006E100000}"/>
    <cellStyle name="clsMRVDataPrezn3 9" xfId="4305" xr:uid="{00000000-0005-0000-0000-00006F100000}"/>
    <cellStyle name="clsMRVDataPrezn3 9 2" xfId="4306" xr:uid="{00000000-0005-0000-0000-000070100000}"/>
    <cellStyle name="clsMRVDataPrezn4" xfId="4307" xr:uid="{00000000-0005-0000-0000-000071100000}"/>
    <cellStyle name="clsMRVDataPrezn4 10" xfId="4308" xr:uid="{00000000-0005-0000-0000-000072100000}"/>
    <cellStyle name="clsMRVDataPrezn4 11" xfId="4309" xr:uid="{00000000-0005-0000-0000-000073100000}"/>
    <cellStyle name="clsMRVDataPrezn4 12" xfId="4310" xr:uid="{00000000-0005-0000-0000-000074100000}"/>
    <cellStyle name="clsMRVDataPrezn4 13" xfId="4311" xr:uid="{00000000-0005-0000-0000-000075100000}"/>
    <cellStyle name="clsMRVDataPrezn4 2" xfId="4312" xr:uid="{00000000-0005-0000-0000-000076100000}"/>
    <cellStyle name="clsMRVDataPrezn4 2 2" xfId="4313" xr:uid="{00000000-0005-0000-0000-000077100000}"/>
    <cellStyle name="clsMRVDataPrezn4 2 2 2" xfId="4314" xr:uid="{00000000-0005-0000-0000-000078100000}"/>
    <cellStyle name="clsMRVDataPrezn4 2 2 2 2" xfId="4315" xr:uid="{00000000-0005-0000-0000-000079100000}"/>
    <cellStyle name="clsMRVDataPrezn4 2 2 3" xfId="4316" xr:uid="{00000000-0005-0000-0000-00007A100000}"/>
    <cellStyle name="clsMRVDataPrezn4 2 2 3 2" xfId="4317" xr:uid="{00000000-0005-0000-0000-00007B100000}"/>
    <cellStyle name="clsMRVDataPrezn4 2 2 4" xfId="4318" xr:uid="{00000000-0005-0000-0000-00007C100000}"/>
    <cellStyle name="clsMRVDataPrezn4 2 3" xfId="4319" xr:uid="{00000000-0005-0000-0000-00007D100000}"/>
    <cellStyle name="clsMRVDataPrezn4 2 3 2" xfId="4320" xr:uid="{00000000-0005-0000-0000-00007E100000}"/>
    <cellStyle name="clsMRVDataPrezn4 2 4" xfId="4321" xr:uid="{00000000-0005-0000-0000-00007F100000}"/>
    <cellStyle name="clsMRVDataPrezn4 2 4 2" xfId="4322" xr:uid="{00000000-0005-0000-0000-000080100000}"/>
    <cellStyle name="clsMRVDataPrezn4 2 5" xfId="4323" xr:uid="{00000000-0005-0000-0000-000081100000}"/>
    <cellStyle name="clsMRVDataPrezn4 3" xfId="4324" xr:uid="{00000000-0005-0000-0000-000082100000}"/>
    <cellStyle name="clsMRVDataPrezn4 3 2" xfId="4325" xr:uid="{00000000-0005-0000-0000-000083100000}"/>
    <cellStyle name="clsMRVDataPrezn4 3 2 2" xfId="4326" xr:uid="{00000000-0005-0000-0000-000084100000}"/>
    <cellStyle name="clsMRVDataPrezn4 3 2 2 2" xfId="4327" xr:uid="{00000000-0005-0000-0000-000085100000}"/>
    <cellStyle name="clsMRVDataPrezn4 3 2 3" xfId="4328" xr:uid="{00000000-0005-0000-0000-000086100000}"/>
    <cellStyle name="clsMRVDataPrezn4 3 2 3 2" xfId="4329" xr:uid="{00000000-0005-0000-0000-000087100000}"/>
    <cellStyle name="clsMRVDataPrezn4 3 2 4" xfId="4330" xr:uid="{00000000-0005-0000-0000-000088100000}"/>
    <cellStyle name="clsMRVDataPrezn4 3 3" xfId="4331" xr:uid="{00000000-0005-0000-0000-000089100000}"/>
    <cellStyle name="clsMRVDataPrezn4 3 3 2" xfId="4332" xr:uid="{00000000-0005-0000-0000-00008A100000}"/>
    <cellStyle name="clsMRVDataPrezn4 3 4" xfId="4333" xr:uid="{00000000-0005-0000-0000-00008B100000}"/>
    <cellStyle name="clsMRVDataPrezn4 3 4 2" xfId="4334" xr:uid="{00000000-0005-0000-0000-00008C100000}"/>
    <cellStyle name="clsMRVDataPrezn4 3 5" xfId="4335" xr:uid="{00000000-0005-0000-0000-00008D100000}"/>
    <cellStyle name="clsMRVDataPrezn4 4" xfId="4336" xr:uid="{00000000-0005-0000-0000-00008E100000}"/>
    <cellStyle name="clsMRVDataPrezn4 4 2" xfId="4337" xr:uid="{00000000-0005-0000-0000-00008F100000}"/>
    <cellStyle name="clsMRVDataPrezn4 4 2 2" xfId="4338" xr:uid="{00000000-0005-0000-0000-000090100000}"/>
    <cellStyle name="clsMRVDataPrezn4 4 2 2 2" xfId="4339" xr:uid="{00000000-0005-0000-0000-000091100000}"/>
    <cellStyle name="clsMRVDataPrezn4 4 2 3" xfId="4340" xr:uid="{00000000-0005-0000-0000-000092100000}"/>
    <cellStyle name="clsMRVDataPrezn4 4 2 3 2" xfId="4341" xr:uid="{00000000-0005-0000-0000-000093100000}"/>
    <cellStyle name="clsMRVDataPrezn4 4 2 4" xfId="4342" xr:uid="{00000000-0005-0000-0000-000094100000}"/>
    <cellStyle name="clsMRVDataPrezn4 4 3" xfId="4343" xr:uid="{00000000-0005-0000-0000-000095100000}"/>
    <cellStyle name="clsMRVDataPrezn4 4 3 2" xfId="4344" xr:uid="{00000000-0005-0000-0000-000096100000}"/>
    <cellStyle name="clsMRVDataPrezn4 4 4" xfId="4345" xr:uid="{00000000-0005-0000-0000-000097100000}"/>
    <cellStyle name="clsMRVDataPrezn4 4 4 2" xfId="4346" xr:uid="{00000000-0005-0000-0000-000098100000}"/>
    <cellStyle name="clsMRVDataPrezn4 4 5" xfId="4347" xr:uid="{00000000-0005-0000-0000-000099100000}"/>
    <cellStyle name="clsMRVDataPrezn4 4 5 2" xfId="4348" xr:uid="{00000000-0005-0000-0000-00009A100000}"/>
    <cellStyle name="clsMRVDataPrezn4 4 6" xfId="4349" xr:uid="{00000000-0005-0000-0000-00009B100000}"/>
    <cellStyle name="clsMRVDataPrezn4 5" xfId="4350" xr:uid="{00000000-0005-0000-0000-00009C100000}"/>
    <cellStyle name="clsMRVDataPrezn4 5 2" xfId="4351" xr:uid="{00000000-0005-0000-0000-00009D100000}"/>
    <cellStyle name="clsMRVDataPrezn4 5 2 2" xfId="4352" xr:uid="{00000000-0005-0000-0000-00009E100000}"/>
    <cellStyle name="clsMRVDataPrezn4 5 3" xfId="4353" xr:uid="{00000000-0005-0000-0000-00009F100000}"/>
    <cellStyle name="clsMRVDataPrezn4 5 3 2" xfId="4354" xr:uid="{00000000-0005-0000-0000-0000A0100000}"/>
    <cellStyle name="clsMRVDataPrezn4 5 4" xfId="4355" xr:uid="{00000000-0005-0000-0000-0000A1100000}"/>
    <cellStyle name="clsMRVDataPrezn4 6" xfId="4356" xr:uid="{00000000-0005-0000-0000-0000A2100000}"/>
    <cellStyle name="clsMRVDataPrezn4 6 2" xfId="4357" xr:uid="{00000000-0005-0000-0000-0000A3100000}"/>
    <cellStyle name="clsMRVDataPrezn4 6 2 2" xfId="4358" xr:uid="{00000000-0005-0000-0000-0000A4100000}"/>
    <cellStyle name="clsMRVDataPrezn4 6 3" xfId="4359" xr:uid="{00000000-0005-0000-0000-0000A5100000}"/>
    <cellStyle name="clsMRVDataPrezn4 6 3 2" xfId="4360" xr:uid="{00000000-0005-0000-0000-0000A6100000}"/>
    <cellStyle name="clsMRVDataPrezn4 6 4" xfId="4361" xr:uid="{00000000-0005-0000-0000-0000A7100000}"/>
    <cellStyle name="clsMRVDataPrezn4 7" xfId="4362" xr:uid="{00000000-0005-0000-0000-0000A8100000}"/>
    <cellStyle name="clsMRVDataPrezn4 7 2" xfId="4363" xr:uid="{00000000-0005-0000-0000-0000A9100000}"/>
    <cellStyle name="clsMRVDataPrezn4 8" xfId="4364" xr:uid="{00000000-0005-0000-0000-0000AA100000}"/>
    <cellStyle name="clsMRVDataPrezn4 8 2" xfId="4365" xr:uid="{00000000-0005-0000-0000-0000AB100000}"/>
    <cellStyle name="clsMRVDataPrezn4 9" xfId="4366" xr:uid="{00000000-0005-0000-0000-0000AC100000}"/>
    <cellStyle name="clsMRVDataPrezn4 9 2" xfId="4367" xr:uid="{00000000-0005-0000-0000-0000AD100000}"/>
    <cellStyle name="clsMRVDataPrezn5" xfId="4368" xr:uid="{00000000-0005-0000-0000-0000AE100000}"/>
    <cellStyle name="clsMRVDataPrezn5 10" xfId="4369" xr:uid="{00000000-0005-0000-0000-0000AF100000}"/>
    <cellStyle name="clsMRVDataPrezn5 11" xfId="4370" xr:uid="{00000000-0005-0000-0000-0000B0100000}"/>
    <cellStyle name="clsMRVDataPrezn5 12" xfId="4371" xr:uid="{00000000-0005-0000-0000-0000B1100000}"/>
    <cellStyle name="clsMRVDataPrezn5 13" xfId="4372" xr:uid="{00000000-0005-0000-0000-0000B2100000}"/>
    <cellStyle name="clsMRVDataPrezn5 2" xfId="4373" xr:uid="{00000000-0005-0000-0000-0000B3100000}"/>
    <cellStyle name="clsMRVDataPrezn5 2 2" xfId="4374" xr:uid="{00000000-0005-0000-0000-0000B4100000}"/>
    <cellStyle name="clsMRVDataPrezn5 2 2 2" xfId="4375" xr:uid="{00000000-0005-0000-0000-0000B5100000}"/>
    <cellStyle name="clsMRVDataPrezn5 2 2 2 2" xfId="4376" xr:uid="{00000000-0005-0000-0000-0000B6100000}"/>
    <cellStyle name="clsMRVDataPrezn5 2 2 3" xfId="4377" xr:uid="{00000000-0005-0000-0000-0000B7100000}"/>
    <cellStyle name="clsMRVDataPrezn5 2 2 3 2" xfId="4378" xr:uid="{00000000-0005-0000-0000-0000B8100000}"/>
    <cellStyle name="clsMRVDataPrezn5 2 2 4" xfId="4379" xr:uid="{00000000-0005-0000-0000-0000B9100000}"/>
    <cellStyle name="clsMRVDataPrezn5 2 3" xfId="4380" xr:uid="{00000000-0005-0000-0000-0000BA100000}"/>
    <cellStyle name="clsMRVDataPrezn5 2 3 2" xfId="4381" xr:uid="{00000000-0005-0000-0000-0000BB100000}"/>
    <cellStyle name="clsMRVDataPrezn5 2 4" xfId="4382" xr:uid="{00000000-0005-0000-0000-0000BC100000}"/>
    <cellStyle name="clsMRVDataPrezn5 2 4 2" xfId="4383" xr:uid="{00000000-0005-0000-0000-0000BD100000}"/>
    <cellStyle name="clsMRVDataPrezn5 2 5" xfId="4384" xr:uid="{00000000-0005-0000-0000-0000BE100000}"/>
    <cellStyle name="clsMRVDataPrezn5 3" xfId="4385" xr:uid="{00000000-0005-0000-0000-0000BF100000}"/>
    <cellStyle name="clsMRVDataPrezn5 3 2" xfId="4386" xr:uid="{00000000-0005-0000-0000-0000C0100000}"/>
    <cellStyle name="clsMRVDataPrezn5 3 2 2" xfId="4387" xr:uid="{00000000-0005-0000-0000-0000C1100000}"/>
    <cellStyle name="clsMRVDataPrezn5 3 2 2 2" xfId="4388" xr:uid="{00000000-0005-0000-0000-0000C2100000}"/>
    <cellStyle name="clsMRVDataPrezn5 3 2 3" xfId="4389" xr:uid="{00000000-0005-0000-0000-0000C3100000}"/>
    <cellStyle name="clsMRVDataPrezn5 3 2 3 2" xfId="4390" xr:uid="{00000000-0005-0000-0000-0000C4100000}"/>
    <cellStyle name="clsMRVDataPrezn5 3 2 4" xfId="4391" xr:uid="{00000000-0005-0000-0000-0000C5100000}"/>
    <cellStyle name="clsMRVDataPrezn5 3 3" xfId="4392" xr:uid="{00000000-0005-0000-0000-0000C6100000}"/>
    <cellStyle name="clsMRVDataPrezn5 3 3 2" xfId="4393" xr:uid="{00000000-0005-0000-0000-0000C7100000}"/>
    <cellStyle name="clsMRVDataPrezn5 3 4" xfId="4394" xr:uid="{00000000-0005-0000-0000-0000C8100000}"/>
    <cellStyle name="clsMRVDataPrezn5 3 4 2" xfId="4395" xr:uid="{00000000-0005-0000-0000-0000C9100000}"/>
    <cellStyle name="clsMRVDataPrezn5 3 5" xfId="4396" xr:uid="{00000000-0005-0000-0000-0000CA100000}"/>
    <cellStyle name="clsMRVDataPrezn5 4" xfId="4397" xr:uid="{00000000-0005-0000-0000-0000CB100000}"/>
    <cellStyle name="clsMRVDataPrezn5 4 2" xfId="4398" xr:uid="{00000000-0005-0000-0000-0000CC100000}"/>
    <cellStyle name="clsMRVDataPrezn5 4 2 2" xfId="4399" xr:uid="{00000000-0005-0000-0000-0000CD100000}"/>
    <cellStyle name="clsMRVDataPrezn5 4 2 2 2" xfId="4400" xr:uid="{00000000-0005-0000-0000-0000CE100000}"/>
    <cellStyle name="clsMRVDataPrezn5 4 2 3" xfId="4401" xr:uid="{00000000-0005-0000-0000-0000CF100000}"/>
    <cellStyle name="clsMRVDataPrezn5 4 2 3 2" xfId="4402" xr:uid="{00000000-0005-0000-0000-0000D0100000}"/>
    <cellStyle name="clsMRVDataPrezn5 4 2 4" xfId="4403" xr:uid="{00000000-0005-0000-0000-0000D1100000}"/>
    <cellStyle name="clsMRVDataPrezn5 4 3" xfId="4404" xr:uid="{00000000-0005-0000-0000-0000D2100000}"/>
    <cellStyle name="clsMRVDataPrezn5 4 3 2" xfId="4405" xr:uid="{00000000-0005-0000-0000-0000D3100000}"/>
    <cellStyle name="clsMRVDataPrezn5 4 4" xfId="4406" xr:uid="{00000000-0005-0000-0000-0000D4100000}"/>
    <cellStyle name="clsMRVDataPrezn5 4 4 2" xfId="4407" xr:uid="{00000000-0005-0000-0000-0000D5100000}"/>
    <cellStyle name="clsMRVDataPrezn5 4 5" xfId="4408" xr:uid="{00000000-0005-0000-0000-0000D6100000}"/>
    <cellStyle name="clsMRVDataPrezn5 4 5 2" xfId="4409" xr:uid="{00000000-0005-0000-0000-0000D7100000}"/>
    <cellStyle name="clsMRVDataPrezn5 4 6" xfId="4410" xr:uid="{00000000-0005-0000-0000-0000D8100000}"/>
    <cellStyle name="clsMRVDataPrezn5 5" xfId="4411" xr:uid="{00000000-0005-0000-0000-0000D9100000}"/>
    <cellStyle name="clsMRVDataPrezn5 5 2" xfId="4412" xr:uid="{00000000-0005-0000-0000-0000DA100000}"/>
    <cellStyle name="clsMRVDataPrezn5 5 2 2" xfId="4413" xr:uid="{00000000-0005-0000-0000-0000DB100000}"/>
    <cellStyle name="clsMRVDataPrezn5 5 3" xfId="4414" xr:uid="{00000000-0005-0000-0000-0000DC100000}"/>
    <cellStyle name="clsMRVDataPrezn5 5 3 2" xfId="4415" xr:uid="{00000000-0005-0000-0000-0000DD100000}"/>
    <cellStyle name="clsMRVDataPrezn5 5 4" xfId="4416" xr:uid="{00000000-0005-0000-0000-0000DE100000}"/>
    <cellStyle name="clsMRVDataPrezn5 6" xfId="4417" xr:uid="{00000000-0005-0000-0000-0000DF100000}"/>
    <cellStyle name="clsMRVDataPrezn5 6 2" xfId="4418" xr:uid="{00000000-0005-0000-0000-0000E0100000}"/>
    <cellStyle name="clsMRVDataPrezn5 6 2 2" xfId="4419" xr:uid="{00000000-0005-0000-0000-0000E1100000}"/>
    <cellStyle name="clsMRVDataPrezn5 6 3" xfId="4420" xr:uid="{00000000-0005-0000-0000-0000E2100000}"/>
    <cellStyle name="clsMRVDataPrezn5 6 3 2" xfId="4421" xr:uid="{00000000-0005-0000-0000-0000E3100000}"/>
    <cellStyle name="clsMRVDataPrezn5 6 4" xfId="4422" xr:uid="{00000000-0005-0000-0000-0000E4100000}"/>
    <cellStyle name="clsMRVDataPrezn5 7" xfId="4423" xr:uid="{00000000-0005-0000-0000-0000E5100000}"/>
    <cellStyle name="clsMRVDataPrezn5 7 2" xfId="4424" xr:uid="{00000000-0005-0000-0000-0000E6100000}"/>
    <cellStyle name="clsMRVDataPrezn5 8" xfId="4425" xr:uid="{00000000-0005-0000-0000-0000E7100000}"/>
    <cellStyle name="clsMRVDataPrezn5 8 2" xfId="4426" xr:uid="{00000000-0005-0000-0000-0000E8100000}"/>
    <cellStyle name="clsMRVDataPrezn5 9" xfId="4427" xr:uid="{00000000-0005-0000-0000-0000E9100000}"/>
    <cellStyle name="clsMRVDataPrezn5 9 2" xfId="4428" xr:uid="{00000000-0005-0000-0000-0000EA100000}"/>
    <cellStyle name="clsMRVDataPrezn6" xfId="4429" xr:uid="{00000000-0005-0000-0000-0000EB100000}"/>
    <cellStyle name="clsMRVDataPrezn6 10" xfId="4430" xr:uid="{00000000-0005-0000-0000-0000EC100000}"/>
    <cellStyle name="clsMRVDataPrezn6 11" xfId="4431" xr:uid="{00000000-0005-0000-0000-0000ED100000}"/>
    <cellStyle name="clsMRVDataPrezn6 12" xfId="4432" xr:uid="{00000000-0005-0000-0000-0000EE100000}"/>
    <cellStyle name="clsMRVDataPrezn6 13" xfId="4433" xr:uid="{00000000-0005-0000-0000-0000EF100000}"/>
    <cellStyle name="clsMRVDataPrezn6 2" xfId="4434" xr:uid="{00000000-0005-0000-0000-0000F0100000}"/>
    <cellStyle name="clsMRVDataPrezn6 2 2" xfId="4435" xr:uid="{00000000-0005-0000-0000-0000F1100000}"/>
    <cellStyle name="clsMRVDataPrezn6 2 2 2" xfId="4436" xr:uid="{00000000-0005-0000-0000-0000F2100000}"/>
    <cellStyle name="clsMRVDataPrezn6 2 2 2 2" xfId="4437" xr:uid="{00000000-0005-0000-0000-0000F3100000}"/>
    <cellStyle name="clsMRVDataPrezn6 2 2 3" xfId="4438" xr:uid="{00000000-0005-0000-0000-0000F4100000}"/>
    <cellStyle name="clsMRVDataPrezn6 2 2 3 2" xfId="4439" xr:uid="{00000000-0005-0000-0000-0000F5100000}"/>
    <cellStyle name="clsMRVDataPrezn6 2 2 4" xfId="4440" xr:uid="{00000000-0005-0000-0000-0000F6100000}"/>
    <cellStyle name="clsMRVDataPrezn6 2 3" xfId="4441" xr:uid="{00000000-0005-0000-0000-0000F7100000}"/>
    <cellStyle name="clsMRVDataPrezn6 2 3 2" xfId="4442" xr:uid="{00000000-0005-0000-0000-0000F8100000}"/>
    <cellStyle name="clsMRVDataPrezn6 2 4" xfId="4443" xr:uid="{00000000-0005-0000-0000-0000F9100000}"/>
    <cellStyle name="clsMRVDataPrezn6 2 4 2" xfId="4444" xr:uid="{00000000-0005-0000-0000-0000FA100000}"/>
    <cellStyle name="clsMRVDataPrezn6 2 5" xfId="4445" xr:uid="{00000000-0005-0000-0000-0000FB100000}"/>
    <cellStyle name="clsMRVDataPrezn6 3" xfId="4446" xr:uid="{00000000-0005-0000-0000-0000FC100000}"/>
    <cellStyle name="clsMRVDataPrezn6 3 2" xfId="4447" xr:uid="{00000000-0005-0000-0000-0000FD100000}"/>
    <cellStyle name="clsMRVDataPrezn6 3 2 2" xfId="4448" xr:uid="{00000000-0005-0000-0000-0000FE100000}"/>
    <cellStyle name="clsMRVDataPrezn6 3 2 2 2" xfId="4449" xr:uid="{00000000-0005-0000-0000-0000FF100000}"/>
    <cellStyle name="clsMRVDataPrezn6 3 2 3" xfId="4450" xr:uid="{00000000-0005-0000-0000-000000110000}"/>
    <cellStyle name="clsMRVDataPrezn6 3 2 3 2" xfId="4451" xr:uid="{00000000-0005-0000-0000-000001110000}"/>
    <cellStyle name="clsMRVDataPrezn6 3 2 4" xfId="4452" xr:uid="{00000000-0005-0000-0000-000002110000}"/>
    <cellStyle name="clsMRVDataPrezn6 3 3" xfId="4453" xr:uid="{00000000-0005-0000-0000-000003110000}"/>
    <cellStyle name="clsMRVDataPrezn6 3 3 2" xfId="4454" xr:uid="{00000000-0005-0000-0000-000004110000}"/>
    <cellStyle name="clsMRVDataPrezn6 3 4" xfId="4455" xr:uid="{00000000-0005-0000-0000-000005110000}"/>
    <cellStyle name="clsMRVDataPrezn6 3 4 2" xfId="4456" xr:uid="{00000000-0005-0000-0000-000006110000}"/>
    <cellStyle name="clsMRVDataPrezn6 3 5" xfId="4457" xr:uid="{00000000-0005-0000-0000-000007110000}"/>
    <cellStyle name="clsMRVDataPrezn6 4" xfId="4458" xr:uid="{00000000-0005-0000-0000-000008110000}"/>
    <cellStyle name="clsMRVDataPrezn6 4 2" xfId="4459" xr:uid="{00000000-0005-0000-0000-000009110000}"/>
    <cellStyle name="clsMRVDataPrezn6 4 2 2" xfId="4460" xr:uid="{00000000-0005-0000-0000-00000A110000}"/>
    <cellStyle name="clsMRVDataPrezn6 4 2 2 2" xfId="4461" xr:uid="{00000000-0005-0000-0000-00000B110000}"/>
    <cellStyle name="clsMRVDataPrezn6 4 2 3" xfId="4462" xr:uid="{00000000-0005-0000-0000-00000C110000}"/>
    <cellStyle name="clsMRVDataPrezn6 4 2 3 2" xfId="4463" xr:uid="{00000000-0005-0000-0000-00000D110000}"/>
    <cellStyle name="clsMRVDataPrezn6 4 2 4" xfId="4464" xr:uid="{00000000-0005-0000-0000-00000E110000}"/>
    <cellStyle name="clsMRVDataPrezn6 4 3" xfId="4465" xr:uid="{00000000-0005-0000-0000-00000F110000}"/>
    <cellStyle name="clsMRVDataPrezn6 4 3 2" xfId="4466" xr:uid="{00000000-0005-0000-0000-000010110000}"/>
    <cellStyle name="clsMRVDataPrezn6 4 4" xfId="4467" xr:uid="{00000000-0005-0000-0000-000011110000}"/>
    <cellStyle name="clsMRVDataPrezn6 4 4 2" xfId="4468" xr:uid="{00000000-0005-0000-0000-000012110000}"/>
    <cellStyle name="clsMRVDataPrezn6 4 5" xfId="4469" xr:uid="{00000000-0005-0000-0000-000013110000}"/>
    <cellStyle name="clsMRVDataPrezn6 4 5 2" xfId="4470" xr:uid="{00000000-0005-0000-0000-000014110000}"/>
    <cellStyle name="clsMRVDataPrezn6 4 6" xfId="4471" xr:uid="{00000000-0005-0000-0000-000015110000}"/>
    <cellStyle name="clsMRVDataPrezn6 5" xfId="4472" xr:uid="{00000000-0005-0000-0000-000016110000}"/>
    <cellStyle name="clsMRVDataPrezn6 5 2" xfId="4473" xr:uid="{00000000-0005-0000-0000-000017110000}"/>
    <cellStyle name="clsMRVDataPrezn6 5 2 2" xfId="4474" xr:uid="{00000000-0005-0000-0000-000018110000}"/>
    <cellStyle name="clsMRVDataPrezn6 5 3" xfId="4475" xr:uid="{00000000-0005-0000-0000-000019110000}"/>
    <cellStyle name="clsMRVDataPrezn6 5 3 2" xfId="4476" xr:uid="{00000000-0005-0000-0000-00001A110000}"/>
    <cellStyle name="clsMRVDataPrezn6 5 4" xfId="4477" xr:uid="{00000000-0005-0000-0000-00001B110000}"/>
    <cellStyle name="clsMRVDataPrezn6 6" xfId="4478" xr:uid="{00000000-0005-0000-0000-00001C110000}"/>
    <cellStyle name="clsMRVDataPrezn6 6 2" xfId="4479" xr:uid="{00000000-0005-0000-0000-00001D110000}"/>
    <cellStyle name="clsMRVDataPrezn6 6 2 2" xfId="4480" xr:uid="{00000000-0005-0000-0000-00001E110000}"/>
    <cellStyle name="clsMRVDataPrezn6 6 3" xfId="4481" xr:uid="{00000000-0005-0000-0000-00001F110000}"/>
    <cellStyle name="clsMRVDataPrezn6 6 3 2" xfId="4482" xr:uid="{00000000-0005-0000-0000-000020110000}"/>
    <cellStyle name="clsMRVDataPrezn6 6 4" xfId="4483" xr:uid="{00000000-0005-0000-0000-000021110000}"/>
    <cellStyle name="clsMRVDataPrezn6 7" xfId="4484" xr:uid="{00000000-0005-0000-0000-000022110000}"/>
    <cellStyle name="clsMRVDataPrezn6 7 2" xfId="4485" xr:uid="{00000000-0005-0000-0000-000023110000}"/>
    <cellStyle name="clsMRVDataPrezn6 8" xfId="4486" xr:uid="{00000000-0005-0000-0000-000024110000}"/>
    <cellStyle name="clsMRVDataPrezn6 8 2" xfId="4487" xr:uid="{00000000-0005-0000-0000-000025110000}"/>
    <cellStyle name="clsMRVDataPrezn6 9" xfId="4488" xr:uid="{00000000-0005-0000-0000-000026110000}"/>
    <cellStyle name="clsMRVDataPrezn6 9 2" xfId="4489" xr:uid="{00000000-0005-0000-0000-000027110000}"/>
    <cellStyle name="clsReportFooter" xfId="4490" xr:uid="{00000000-0005-0000-0000-000028110000}"/>
    <cellStyle name="clsReportFooter 10" xfId="4491" xr:uid="{00000000-0005-0000-0000-000029110000}"/>
    <cellStyle name="clsReportFooter 10 2" xfId="4492" xr:uid="{00000000-0005-0000-0000-00002A110000}"/>
    <cellStyle name="clsReportFooter 11" xfId="4493" xr:uid="{00000000-0005-0000-0000-00002B110000}"/>
    <cellStyle name="clsReportFooter 11 2" xfId="4494" xr:uid="{00000000-0005-0000-0000-00002C110000}"/>
    <cellStyle name="clsReportFooter 12" xfId="4495" xr:uid="{00000000-0005-0000-0000-00002D110000}"/>
    <cellStyle name="clsReportFooter 13" xfId="4496" xr:uid="{00000000-0005-0000-0000-00002E110000}"/>
    <cellStyle name="clsReportFooter 14" xfId="4497" xr:uid="{00000000-0005-0000-0000-00002F110000}"/>
    <cellStyle name="clsReportFooter 15" xfId="4498" xr:uid="{00000000-0005-0000-0000-000030110000}"/>
    <cellStyle name="clsReportFooter 16" xfId="4499" xr:uid="{00000000-0005-0000-0000-000031110000}"/>
    <cellStyle name="clsReportFooter 2" xfId="4500" xr:uid="{00000000-0005-0000-0000-000032110000}"/>
    <cellStyle name="clsReportFooter 2 10" xfId="4501" xr:uid="{00000000-0005-0000-0000-000033110000}"/>
    <cellStyle name="clsReportFooter 2 10 2" xfId="4502" xr:uid="{00000000-0005-0000-0000-000034110000}"/>
    <cellStyle name="clsReportFooter 2 11" xfId="4503" xr:uid="{00000000-0005-0000-0000-000035110000}"/>
    <cellStyle name="clsReportFooter 2 2" xfId="4504" xr:uid="{00000000-0005-0000-0000-000036110000}"/>
    <cellStyle name="clsReportFooter 2 2 2" xfId="4505" xr:uid="{00000000-0005-0000-0000-000037110000}"/>
    <cellStyle name="clsReportFooter 2 2 2 2" xfId="4506" xr:uid="{00000000-0005-0000-0000-000038110000}"/>
    <cellStyle name="clsReportFooter 2 2 2 2 2" xfId="4507" xr:uid="{00000000-0005-0000-0000-000039110000}"/>
    <cellStyle name="clsReportFooter 2 2 2 2 2 2" xfId="4508" xr:uid="{00000000-0005-0000-0000-00003A110000}"/>
    <cellStyle name="clsReportFooter 2 2 2 2 3" xfId="4509" xr:uid="{00000000-0005-0000-0000-00003B110000}"/>
    <cellStyle name="clsReportFooter 2 2 2 2 3 2" xfId="4510" xr:uid="{00000000-0005-0000-0000-00003C110000}"/>
    <cellStyle name="clsReportFooter 2 2 2 2 4" xfId="4511" xr:uid="{00000000-0005-0000-0000-00003D110000}"/>
    <cellStyle name="clsReportFooter 2 2 2 3" xfId="4512" xr:uid="{00000000-0005-0000-0000-00003E110000}"/>
    <cellStyle name="clsReportFooter 2 2 2 3 2" xfId="4513" xr:uid="{00000000-0005-0000-0000-00003F110000}"/>
    <cellStyle name="clsReportFooter 2 2 2 4" xfId="4514" xr:uid="{00000000-0005-0000-0000-000040110000}"/>
    <cellStyle name="clsReportFooter 2 2 2 4 2" xfId="4515" xr:uid="{00000000-0005-0000-0000-000041110000}"/>
    <cellStyle name="clsReportFooter 2 2 2 5" xfId="4516" xr:uid="{00000000-0005-0000-0000-000042110000}"/>
    <cellStyle name="clsReportFooter 2 2 2 5 2" xfId="4517" xr:uid="{00000000-0005-0000-0000-000043110000}"/>
    <cellStyle name="clsReportFooter 2 2 2 6" xfId="4518" xr:uid="{00000000-0005-0000-0000-000044110000}"/>
    <cellStyle name="clsReportFooter 2 2 3" xfId="4519" xr:uid="{00000000-0005-0000-0000-000045110000}"/>
    <cellStyle name="clsReportFooter 2 2 3 2" xfId="4520" xr:uid="{00000000-0005-0000-0000-000046110000}"/>
    <cellStyle name="clsReportFooter 2 2 3 2 2" xfId="4521" xr:uid="{00000000-0005-0000-0000-000047110000}"/>
    <cellStyle name="clsReportFooter 2 2 3 3" xfId="4522" xr:uid="{00000000-0005-0000-0000-000048110000}"/>
    <cellStyle name="clsReportFooter 2 2 3 3 2" xfId="4523" xr:uid="{00000000-0005-0000-0000-000049110000}"/>
    <cellStyle name="clsReportFooter 2 2 3 4" xfId="4524" xr:uid="{00000000-0005-0000-0000-00004A110000}"/>
    <cellStyle name="clsReportFooter 2 2 4" xfId="4525" xr:uid="{00000000-0005-0000-0000-00004B110000}"/>
    <cellStyle name="clsReportFooter 2 2 4 2" xfId="4526" xr:uid="{00000000-0005-0000-0000-00004C110000}"/>
    <cellStyle name="clsReportFooter 2 2 4 2 2" xfId="4527" xr:uid="{00000000-0005-0000-0000-00004D110000}"/>
    <cellStyle name="clsReportFooter 2 2 4 3" xfId="4528" xr:uid="{00000000-0005-0000-0000-00004E110000}"/>
    <cellStyle name="clsReportFooter 2 2 4 3 2" xfId="4529" xr:uid="{00000000-0005-0000-0000-00004F110000}"/>
    <cellStyle name="clsReportFooter 2 2 4 4" xfId="4530" xr:uid="{00000000-0005-0000-0000-000050110000}"/>
    <cellStyle name="clsReportFooter 2 2 5" xfId="4531" xr:uid="{00000000-0005-0000-0000-000051110000}"/>
    <cellStyle name="clsReportFooter 2 2 5 2" xfId="4532" xr:uid="{00000000-0005-0000-0000-000052110000}"/>
    <cellStyle name="clsReportFooter 2 2 6" xfId="4533" xr:uid="{00000000-0005-0000-0000-000053110000}"/>
    <cellStyle name="clsReportFooter 2 2 6 2" xfId="4534" xr:uid="{00000000-0005-0000-0000-000054110000}"/>
    <cellStyle name="clsReportFooter 2 2 7" xfId="4535" xr:uid="{00000000-0005-0000-0000-000055110000}"/>
    <cellStyle name="clsReportFooter 2 2 7 2" xfId="4536" xr:uid="{00000000-0005-0000-0000-000056110000}"/>
    <cellStyle name="clsReportFooter 2 2 8" xfId="4537" xr:uid="{00000000-0005-0000-0000-000057110000}"/>
    <cellStyle name="clsReportFooter 2 3" xfId="4538" xr:uid="{00000000-0005-0000-0000-000058110000}"/>
    <cellStyle name="clsReportFooter 2 3 2" xfId="4539" xr:uid="{00000000-0005-0000-0000-000059110000}"/>
    <cellStyle name="clsReportFooter 2 3 2 2" xfId="4540" xr:uid="{00000000-0005-0000-0000-00005A110000}"/>
    <cellStyle name="clsReportFooter 2 3 2 2 2" xfId="4541" xr:uid="{00000000-0005-0000-0000-00005B110000}"/>
    <cellStyle name="clsReportFooter 2 3 2 3" xfId="4542" xr:uid="{00000000-0005-0000-0000-00005C110000}"/>
    <cellStyle name="clsReportFooter 2 3 2 3 2" xfId="4543" xr:uid="{00000000-0005-0000-0000-00005D110000}"/>
    <cellStyle name="clsReportFooter 2 3 2 4" xfId="4544" xr:uid="{00000000-0005-0000-0000-00005E110000}"/>
    <cellStyle name="clsReportFooter 2 3 3" xfId="4545" xr:uid="{00000000-0005-0000-0000-00005F110000}"/>
    <cellStyle name="clsReportFooter 2 3 3 2" xfId="4546" xr:uid="{00000000-0005-0000-0000-000060110000}"/>
    <cellStyle name="clsReportFooter 2 3 4" xfId="4547" xr:uid="{00000000-0005-0000-0000-000061110000}"/>
    <cellStyle name="clsReportFooter 2 3 4 2" xfId="4548" xr:uid="{00000000-0005-0000-0000-000062110000}"/>
    <cellStyle name="clsReportFooter 2 3 5" xfId="4549" xr:uid="{00000000-0005-0000-0000-000063110000}"/>
    <cellStyle name="clsReportFooter 2 4" xfId="4550" xr:uid="{00000000-0005-0000-0000-000064110000}"/>
    <cellStyle name="clsReportFooter 2 4 2" xfId="4551" xr:uid="{00000000-0005-0000-0000-000065110000}"/>
    <cellStyle name="clsReportFooter 2 4 2 2" xfId="4552" xr:uid="{00000000-0005-0000-0000-000066110000}"/>
    <cellStyle name="clsReportFooter 2 4 2 2 2" xfId="4553" xr:uid="{00000000-0005-0000-0000-000067110000}"/>
    <cellStyle name="clsReportFooter 2 4 2 3" xfId="4554" xr:uid="{00000000-0005-0000-0000-000068110000}"/>
    <cellStyle name="clsReportFooter 2 4 2 3 2" xfId="4555" xr:uid="{00000000-0005-0000-0000-000069110000}"/>
    <cellStyle name="clsReportFooter 2 4 2 4" xfId="4556" xr:uid="{00000000-0005-0000-0000-00006A110000}"/>
    <cellStyle name="clsReportFooter 2 4 3" xfId="4557" xr:uid="{00000000-0005-0000-0000-00006B110000}"/>
    <cellStyle name="clsReportFooter 2 4 3 2" xfId="4558" xr:uid="{00000000-0005-0000-0000-00006C110000}"/>
    <cellStyle name="clsReportFooter 2 4 4" xfId="4559" xr:uid="{00000000-0005-0000-0000-00006D110000}"/>
    <cellStyle name="clsReportFooter 2 4 4 2" xfId="4560" xr:uid="{00000000-0005-0000-0000-00006E110000}"/>
    <cellStyle name="clsReportFooter 2 4 5" xfId="4561" xr:uid="{00000000-0005-0000-0000-00006F110000}"/>
    <cellStyle name="clsReportFooter 2 5" xfId="4562" xr:uid="{00000000-0005-0000-0000-000070110000}"/>
    <cellStyle name="clsReportFooter 2 5 2" xfId="4563" xr:uid="{00000000-0005-0000-0000-000071110000}"/>
    <cellStyle name="clsReportFooter 2 5 2 2" xfId="4564" xr:uid="{00000000-0005-0000-0000-000072110000}"/>
    <cellStyle name="clsReportFooter 2 5 2 2 2" xfId="4565" xr:uid="{00000000-0005-0000-0000-000073110000}"/>
    <cellStyle name="clsReportFooter 2 5 2 3" xfId="4566" xr:uid="{00000000-0005-0000-0000-000074110000}"/>
    <cellStyle name="clsReportFooter 2 5 2 3 2" xfId="4567" xr:uid="{00000000-0005-0000-0000-000075110000}"/>
    <cellStyle name="clsReportFooter 2 5 2 4" xfId="4568" xr:uid="{00000000-0005-0000-0000-000076110000}"/>
    <cellStyle name="clsReportFooter 2 5 3" xfId="4569" xr:uid="{00000000-0005-0000-0000-000077110000}"/>
    <cellStyle name="clsReportFooter 2 5 3 2" xfId="4570" xr:uid="{00000000-0005-0000-0000-000078110000}"/>
    <cellStyle name="clsReportFooter 2 5 4" xfId="4571" xr:uid="{00000000-0005-0000-0000-000079110000}"/>
    <cellStyle name="clsReportFooter 2 5 4 2" xfId="4572" xr:uid="{00000000-0005-0000-0000-00007A110000}"/>
    <cellStyle name="clsReportFooter 2 5 5" xfId="4573" xr:uid="{00000000-0005-0000-0000-00007B110000}"/>
    <cellStyle name="clsReportFooter 2 5 5 2" xfId="4574" xr:uid="{00000000-0005-0000-0000-00007C110000}"/>
    <cellStyle name="clsReportFooter 2 5 6" xfId="4575" xr:uid="{00000000-0005-0000-0000-00007D110000}"/>
    <cellStyle name="clsReportFooter 2 6" xfId="4576" xr:uid="{00000000-0005-0000-0000-00007E110000}"/>
    <cellStyle name="clsReportFooter 2 6 2" xfId="4577" xr:uid="{00000000-0005-0000-0000-00007F110000}"/>
    <cellStyle name="clsReportFooter 2 6 2 2" xfId="4578" xr:uid="{00000000-0005-0000-0000-000080110000}"/>
    <cellStyle name="clsReportFooter 2 6 3" xfId="4579" xr:uid="{00000000-0005-0000-0000-000081110000}"/>
    <cellStyle name="clsReportFooter 2 6 3 2" xfId="4580" xr:uid="{00000000-0005-0000-0000-000082110000}"/>
    <cellStyle name="clsReportFooter 2 6 4" xfId="4581" xr:uid="{00000000-0005-0000-0000-000083110000}"/>
    <cellStyle name="clsReportFooter 2 7" xfId="4582" xr:uid="{00000000-0005-0000-0000-000084110000}"/>
    <cellStyle name="clsReportFooter 2 7 2" xfId="4583" xr:uid="{00000000-0005-0000-0000-000085110000}"/>
    <cellStyle name="clsReportFooter 2 7 2 2" xfId="4584" xr:uid="{00000000-0005-0000-0000-000086110000}"/>
    <cellStyle name="clsReportFooter 2 7 3" xfId="4585" xr:uid="{00000000-0005-0000-0000-000087110000}"/>
    <cellStyle name="clsReportFooter 2 7 3 2" xfId="4586" xr:uid="{00000000-0005-0000-0000-000088110000}"/>
    <cellStyle name="clsReportFooter 2 7 4" xfId="4587" xr:uid="{00000000-0005-0000-0000-000089110000}"/>
    <cellStyle name="clsReportFooter 2 8" xfId="4588" xr:uid="{00000000-0005-0000-0000-00008A110000}"/>
    <cellStyle name="clsReportFooter 2 8 2" xfId="4589" xr:uid="{00000000-0005-0000-0000-00008B110000}"/>
    <cellStyle name="clsReportFooter 2 9" xfId="4590" xr:uid="{00000000-0005-0000-0000-00008C110000}"/>
    <cellStyle name="clsReportFooter 2 9 2" xfId="4591" xr:uid="{00000000-0005-0000-0000-00008D110000}"/>
    <cellStyle name="clsReportFooter 3" xfId="4592" xr:uid="{00000000-0005-0000-0000-00008E110000}"/>
    <cellStyle name="clsReportFooter 3 2" xfId="4593" xr:uid="{00000000-0005-0000-0000-00008F110000}"/>
    <cellStyle name="clsReportFooter 3 2 2" xfId="4594" xr:uid="{00000000-0005-0000-0000-000090110000}"/>
    <cellStyle name="clsReportFooter 3 2 2 2" xfId="4595" xr:uid="{00000000-0005-0000-0000-000091110000}"/>
    <cellStyle name="clsReportFooter 3 2 2 2 2" xfId="4596" xr:uid="{00000000-0005-0000-0000-000092110000}"/>
    <cellStyle name="clsReportFooter 3 2 2 3" xfId="4597" xr:uid="{00000000-0005-0000-0000-000093110000}"/>
    <cellStyle name="clsReportFooter 3 2 2 3 2" xfId="4598" xr:uid="{00000000-0005-0000-0000-000094110000}"/>
    <cellStyle name="clsReportFooter 3 2 2 4" xfId="4599" xr:uid="{00000000-0005-0000-0000-000095110000}"/>
    <cellStyle name="clsReportFooter 3 2 3" xfId="4600" xr:uid="{00000000-0005-0000-0000-000096110000}"/>
    <cellStyle name="clsReportFooter 3 2 3 2" xfId="4601" xr:uid="{00000000-0005-0000-0000-000097110000}"/>
    <cellStyle name="clsReportFooter 3 2 4" xfId="4602" xr:uid="{00000000-0005-0000-0000-000098110000}"/>
    <cellStyle name="clsReportFooter 3 2 4 2" xfId="4603" xr:uid="{00000000-0005-0000-0000-000099110000}"/>
    <cellStyle name="clsReportFooter 3 2 5" xfId="4604" xr:uid="{00000000-0005-0000-0000-00009A110000}"/>
    <cellStyle name="clsReportFooter 3 2 5 2" xfId="4605" xr:uid="{00000000-0005-0000-0000-00009B110000}"/>
    <cellStyle name="clsReportFooter 3 2 6" xfId="4606" xr:uid="{00000000-0005-0000-0000-00009C110000}"/>
    <cellStyle name="clsReportFooter 3 3" xfId="4607" xr:uid="{00000000-0005-0000-0000-00009D110000}"/>
    <cellStyle name="clsReportFooter 3 3 2" xfId="4608" xr:uid="{00000000-0005-0000-0000-00009E110000}"/>
    <cellStyle name="clsReportFooter 3 3 2 2" xfId="4609" xr:uid="{00000000-0005-0000-0000-00009F110000}"/>
    <cellStyle name="clsReportFooter 3 3 3" xfId="4610" xr:uid="{00000000-0005-0000-0000-0000A0110000}"/>
    <cellStyle name="clsReportFooter 3 3 3 2" xfId="4611" xr:uid="{00000000-0005-0000-0000-0000A1110000}"/>
    <cellStyle name="clsReportFooter 3 3 4" xfId="4612" xr:uid="{00000000-0005-0000-0000-0000A2110000}"/>
    <cellStyle name="clsReportFooter 3 4" xfId="4613" xr:uid="{00000000-0005-0000-0000-0000A3110000}"/>
    <cellStyle name="clsReportFooter 3 4 2" xfId="4614" xr:uid="{00000000-0005-0000-0000-0000A4110000}"/>
    <cellStyle name="clsReportFooter 3 4 2 2" xfId="4615" xr:uid="{00000000-0005-0000-0000-0000A5110000}"/>
    <cellStyle name="clsReportFooter 3 4 3" xfId="4616" xr:uid="{00000000-0005-0000-0000-0000A6110000}"/>
    <cellStyle name="clsReportFooter 3 4 3 2" xfId="4617" xr:uid="{00000000-0005-0000-0000-0000A7110000}"/>
    <cellStyle name="clsReportFooter 3 4 4" xfId="4618" xr:uid="{00000000-0005-0000-0000-0000A8110000}"/>
    <cellStyle name="clsReportFooter 3 5" xfId="4619" xr:uid="{00000000-0005-0000-0000-0000A9110000}"/>
    <cellStyle name="clsReportFooter 3 5 2" xfId="4620" xr:uid="{00000000-0005-0000-0000-0000AA110000}"/>
    <cellStyle name="clsReportFooter 3 6" xfId="4621" xr:uid="{00000000-0005-0000-0000-0000AB110000}"/>
    <cellStyle name="clsReportFooter 3 6 2" xfId="4622" xr:uid="{00000000-0005-0000-0000-0000AC110000}"/>
    <cellStyle name="clsReportFooter 3 7" xfId="4623" xr:uid="{00000000-0005-0000-0000-0000AD110000}"/>
    <cellStyle name="clsReportFooter 3 7 2" xfId="4624" xr:uid="{00000000-0005-0000-0000-0000AE110000}"/>
    <cellStyle name="clsReportFooter 3 8" xfId="4625" xr:uid="{00000000-0005-0000-0000-0000AF110000}"/>
    <cellStyle name="clsReportFooter 4" xfId="4626" xr:uid="{00000000-0005-0000-0000-0000B0110000}"/>
    <cellStyle name="clsReportFooter 4 2" xfId="4627" xr:uid="{00000000-0005-0000-0000-0000B1110000}"/>
    <cellStyle name="clsReportFooter 4 2 2" xfId="4628" xr:uid="{00000000-0005-0000-0000-0000B2110000}"/>
    <cellStyle name="clsReportFooter 4 2 2 2" xfId="4629" xr:uid="{00000000-0005-0000-0000-0000B3110000}"/>
    <cellStyle name="clsReportFooter 4 2 3" xfId="4630" xr:uid="{00000000-0005-0000-0000-0000B4110000}"/>
    <cellStyle name="clsReportFooter 4 2 3 2" xfId="4631" xr:uid="{00000000-0005-0000-0000-0000B5110000}"/>
    <cellStyle name="clsReportFooter 4 2 4" xfId="4632" xr:uid="{00000000-0005-0000-0000-0000B6110000}"/>
    <cellStyle name="clsReportFooter 4 3" xfId="4633" xr:uid="{00000000-0005-0000-0000-0000B7110000}"/>
    <cellStyle name="clsReportFooter 4 3 2" xfId="4634" xr:uid="{00000000-0005-0000-0000-0000B8110000}"/>
    <cellStyle name="clsReportFooter 4 4" xfId="4635" xr:uid="{00000000-0005-0000-0000-0000B9110000}"/>
    <cellStyle name="clsReportFooter 4 4 2" xfId="4636" xr:uid="{00000000-0005-0000-0000-0000BA110000}"/>
    <cellStyle name="clsReportFooter 4 5" xfId="4637" xr:uid="{00000000-0005-0000-0000-0000BB110000}"/>
    <cellStyle name="clsReportFooter 5" xfId="4638" xr:uid="{00000000-0005-0000-0000-0000BC110000}"/>
    <cellStyle name="clsReportFooter 5 2" xfId="4639" xr:uid="{00000000-0005-0000-0000-0000BD110000}"/>
    <cellStyle name="clsReportFooter 5 2 2" xfId="4640" xr:uid="{00000000-0005-0000-0000-0000BE110000}"/>
    <cellStyle name="clsReportFooter 5 2 2 2" xfId="4641" xr:uid="{00000000-0005-0000-0000-0000BF110000}"/>
    <cellStyle name="clsReportFooter 5 2 3" xfId="4642" xr:uid="{00000000-0005-0000-0000-0000C0110000}"/>
    <cellStyle name="clsReportFooter 5 2 3 2" xfId="4643" xr:uid="{00000000-0005-0000-0000-0000C1110000}"/>
    <cellStyle name="clsReportFooter 5 2 4" xfId="4644" xr:uid="{00000000-0005-0000-0000-0000C2110000}"/>
    <cellStyle name="clsReportFooter 5 3" xfId="4645" xr:uid="{00000000-0005-0000-0000-0000C3110000}"/>
    <cellStyle name="clsReportFooter 5 3 2" xfId="4646" xr:uid="{00000000-0005-0000-0000-0000C4110000}"/>
    <cellStyle name="clsReportFooter 5 4" xfId="4647" xr:uid="{00000000-0005-0000-0000-0000C5110000}"/>
    <cellStyle name="clsReportFooter 5 4 2" xfId="4648" xr:uid="{00000000-0005-0000-0000-0000C6110000}"/>
    <cellStyle name="clsReportFooter 5 5" xfId="4649" xr:uid="{00000000-0005-0000-0000-0000C7110000}"/>
    <cellStyle name="clsReportFooter 6" xfId="4650" xr:uid="{00000000-0005-0000-0000-0000C8110000}"/>
    <cellStyle name="clsReportFooter 6 2" xfId="4651" xr:uid="{00000000-0005-0000-0000-0000C9110000}"/>
    <cellStyle name="clsReportFooter 6 2 2" xfId="4652" xr:uid="{00000000-0005-0000-0000-0000CA110000}"/>
    <cellStyle name="clsReportFooter 6 2 2 2" xfId="4653" xr:uid="{00000000-0005-0000-0000-0000CB110000}"/>
    <cellStyle name="clsReportFooter 6 2 3" xfId="4654" xr:uid="{00000000-0005-0000-0000-0000CC110000}"/>
    <cellStyle name="clsReportFooter 6 2 3 2" xfId="4655" xr:uid="{00000000-0005-0000-0000-0000CD110000}"/>
    <cellStyle name="clsReportFooter 6 2 4" xfId="4656" xr:uid="{00000000-0005-0000-0000-0000CE110000}"/>
    <cellStyle name="clsReportFooter 6 3" xfId="4657" xr:uid="{00000000-0005-0000-0000-0000CF110000}"/>
    <cellStyle name="clsReportFooter 6 3 2" xfId="4658" xr:uid="{00000000-0005-0000-0000-0000D0110000}"/>
    <cellStyle name="clsReportFooter 6 4" xfId="4659" xr:uid="{00000000-0005-0000-0000-0000D1110000}"/>
    <cellStyle name="clsReportFooter 6 4 2" xfId="4660" xr:uid="{00000000-0005-0000-0000-0000D2110000}"/>
    <cellStyle name="clsReportFooter 6 5" xfId="4661" xr:uid="{00000000-0005-0000-0000-0000D3110000}"/>
    <cellStyle name="clsReportFooter 6 5 2" xfId="4662" xr:uid="{00000000-0005-0000-0000-0000D4110000}"/>
    <cellStyle name="clsReportFooter 6 6" xfId="4663" xr:uid="{00000000-0005-0000-0000-0000D5110000}"/>
    <cellStyle name="clsReportFooter 7" xfId="4664" xr:uid="{00000000-0005-0000-0000-0000D6110000}"/>
    <cellStyle name="clsReportFooter 7 2" xfId="4665" xr:uid="{00000000-0005-0000-0000-0000D7110000}"/>
    <cellStyle name="clsReportFooter 7 2 2" xfId="4666" xr:uid="{00000000-0005-0000-0000-0000D8110000}"/>
    <cellStyle name="clsReportFooter 7 3" xfId="4667" xr:uid="{00000000-0005-0000-0000-0000D9110000}"/>
    <cellStyle name="clsReportFooter 7 3 2" xfId="4668" xr:uid="{00000000-0005-0000-0000-0000DA110000}"/>
    <cellStyle name="clsReportFooter 7 4" xfId="4669" xr:uid="{00000000-0005-0000-0000-0000DB110000}"/>
    <cellStyle name="clsReportFooter 8" xfId="4670" xr:uid="{00000000-0005-0000-0000-0000DC110000}"/>
    <cellStyle name="clsReportFooter 8 2" xfId="4671" xr:uid="{00000000-0005-0000-0000-0000DD110000}"/>
    <cellStyle name="clsReportFooter 8 2 2" xfId="4672" xr:uid="{00000000-0005-0000-0000-0000DE110000}"/>
    <cellStyle name="clsReportFooter 8 3" xfId="4673" xr:uid="{00000000-0005-0000-0000-0000DF110000}"/>
    <cellStyle name="clsReportFooter 8 3 2" xfId="4674" xr:uid="{00000000-0005-0000-0000-0000E0110000}"/>
    <cellStyle name="clsReportFooter 8 4" xfId="4675" xr:uid="{00000000-0005-0000-0000-0000E1110000}"/>
    <cellStyle name="clsReportFooter 9" xfId="4676" xr:uid="{00000000-0005-0000-0000-0000E2110000}"/>
    <cellStyle name="clsReportFooter 9 2" xfId="4677" xr:uid="{00000000-0005-0000-0000-0000E3110000}"/>
    <cellStyle name="clsReportHeader" xfId="4678" xr:uid="{00000000-0005-0000-0000-0000E4110000}"/>
    <cellStyle name="clsReportHeader 10" xfId="4679" xr:uid="{00000000-0005-0000-0000-0000E5110000}"/>
    <cellStyle name="clsReportHeader 10 2" xfId="4680" xr:uid="{00000000-0005-0000-0000-0000E6110000}"/>
    <cellStyle name="clsReportHeader 11" xfId="4681" xr:uid="{00000000-0005-0000-0000-0000E7110000}"/>
    <cellStyle name="clsReportHeader 11 2" xfId="4682" xr:uid="{00000000-0005-0000-0000-0000E8110000}"/>
    <cellStyle name="clsReportHeader 12" xfId="4683" xr:uid="{00000000-0005-0000-0000-0000E9110000}"/>
    <cellStyle name="clsReportHeader 13" xfId="4684" xr:uid="{00000000-0005-0000-0000-0000EA110000}"/>
    <cellStyle name="clsReportHeader 14" xfId="4685" xr:uid="{00000000-0005-0000-0000-0000EB110000}"/>
    <cellStyle name="clsReportHeader 15" xfId="4686" xr:uid="{00000000-0005-0000-0000-0000EC110000}"/>
    <cellStyle name="clsReportHeader 16" xfId="4687" xr:uid="{00000000-0005-0000-0000-0000ED110000}"/>
    <cellStyle name="clsReportHeader 2" xfId="4688" xr:uid="{00000000-0005-0000-0000-0000EE110000}"/>
    <cellStyle name="clsReportHeader 2 10" xfId="4689" xr:uid="{00000000-0005-0000-0000-0000EF110000}"/>
    <cellStyle name="clsReportHeader 2 10 2" xfId="4690" xr:uid="{00000000-0005-0000-0000-0000F0110000}"/>
    <cellStyle name="clsReportHeader 2 11" xfId="4691" xr:uid="{00000000-0005-0000-0000-0000F1110000}"/>
    <cellStyle name="clsReportHeader 2 2" xfId="4692" xr:uid="{00000000-0005-0000-0000-0000F2110000}"/>
    <cellStyle name="clsReportHeader 2 2 2" xfId="4693" xr:uid="{00000000-0005-0000-0000-0000F3110000}"/>
    <cellStyle name="clsReportHeader 2 2 2 2" xfId="4694" xr:uid="{00000000-0005-0000-0000-0000F4110000}"/>
    <cellStyle name="clsReportHeader 2 2 2 2 2" xfId="4695" xr:uid="{00000000-0005-0000-0000-0000F5110000}"/>
    <cellStyle name="clsReportHeader 2 2 2 2 2 2" xfId="4696" xr:uid="{00000000-0005-0000-0000-0000F6110000}"/>
    <cellStyle name="clsReportHeader 2 2 2 2 3" xfId="4697" xr:uid="{00000000-0005-0000-0000-0000F7110000}"/>
    <cellStyle name="clsReportHeader 2 2 2 2 3 2" xfId="4698" xr:uid="{00000000-0005-0000-0000-0000F8110000}"/>
    <cellStyle name="clsReportHeader 2 2 2 2 4" xfId="4699" xr:uid="{00000000-0005-0000-0000-0000F9110000}"/>
    <cellStyle name="clsReportHeader 2 2 2 3" xfId="4700" xr:uid="{00000000-0005-0000-0000-0000FA110000}"/>
    <cellStyle name="clsReportHeader 2 2 2 3 2" xfId="4701" xr:uid="{00000000-0005-0000-0000-0000FB110000}"/>
    <cellStyle name="clsReportHeader 2 2 2 4" xfId="4702" xr:uid="{00000000-0005-0000-0000-0000FC110000}"/>
    <cellStyle name="clsReportHeader 2 2 2 4 2" xfId="4703" xr:uid="{00000000-0005-0000-0000-0000FD110000}"/>
    <cellStyle name="clsReportHeader 2 2 2 5" xfId="4704" xr:uid="{00000000-0005-0000-0000-0000FE110000}"/>
    <cellStyle name="clsReportHeader 2 2 2 5 2" xfId="4705" xr:uid="{00000000-0005-0000-0000-0000FF110000}"/>
    <cellStyle name="clsReportHeader 2 2 2 6" xfId="4706" xr:uid="{00000000-0005-0000-0000-000000120000}"/>
    <cellStyle name="clsReportHeader 2 2 3" xfId="4707" xr:uid="{00000000-0005-0000-0000-000001120000}"/>
    <cellStyle name="clsReportHeader 2 2 3 2" xfId="4708" xr:uid="{00000000-0005-0000-0000-000002120000}"/>
    <cellStyle name="clsReportHeader 2 2 3 2 2" xfId="4709" xr:uid="{00000000-0005-0000-0000-000003120000}"/>
    <cellStyle name="clsReportHeader 2 2 3 3" xfId="4710" xr:uid="{00000000-0005-0000-0000-000004120000}"/>
    <cellStyle name="clsReportHeader 2 2 3 3 2" xfId="4711" xr:uid="{00000000-0005-0000-0000-000005120000}"/>
    <cellStyle name="clsReportHeader 2 2 3 4" xfId="4712" xr:uid="{00000000-0005-0000-0000-000006120000}"/>
    <cellStyle name="clsReportHeader 2 2 4" xfId="4713" xr:uid="{00000000-0005-0000-0000-000007120000}"/>
    <cellStyle name="clsReportHeader 2 2 4 2" xfId="4714" xr:uid="{00000000-0005-0000-0000-000008120000}"/>
    <cellStyle name="clsReportHeader 2 2 4 2 2" xfId="4715" xr:uid="{00000000-0005-0000-0000-000009120000}"/>
    <cellStyle name="clsReportHeader 2 2 4 3" xfId="4716" xr:uid="{00000000-0005-0000-0000-00000A120000}"/>
    <cellStyle name="clsReportHeader 2 2 4 3 2" xfId="4717" xr:uid="{00000000-0005-0000-0000-00000B120000}"/>
    <cellStyle name="clsReportHeader 2 2 4 4" xfId="4718" xr:uid="{00000000-0005-0000-0000-00000C120000}"/>
    <cellStyle name="clsReportHeader 2 2 5" xfId="4719" xr:uid="{00000000-0005-0000-0000-00000D120000}"/>
    <cellStyle name="clsReportHeader 2 2 5 2" xfId="4720" xr:uid="{00000000-0005-0000-0000-00000E120000}"/>
    <cellStyle name="clsReportHeader 2 2 6" xfId="4721" xr:uid="{00000000-0005-0000-0000-00000F120000}"/>
    <cellStyle name="clsReportHeader 2 2 6 2" xfId="4722" xr:uid="{00000000-0005-0000-0000-000010120000}"/>
    <cellStyle name="clsReportHeader 2 2 7" xfId="4723" xr:uid="{00000000-0005-0000-0000-000011120000}"/>
    <cellStyle name="clsReportHeader 2 2 7 2" xfId="4724" xr:uid="{00000000-0005-0000-0000-000012120000}"/>
    <cellStyle name="clsReportHeader 2 2 8" xfId="4725" xr:uid="{00000000-0005-0000-0000-000013120000}"/>
    <cellStyle name="clsReportHeader 2 3" xfId="4726" xr:uid="{00000000-0005-0000-0000-000014120000}"/>
    <cellStyle name="clsReportHeader 2 3 2" xfId="4727" xr:uid="{00000000-0005-0000-0000-000015120000}"/>
    <cellStyle name="clsReportHeader 2 3 2 2" xfId="4728" xr:uid="{00000000-0005-0000-0000-000016120000}"/>
    <cellStyle name="clsReportHeader 2 3 2 2 2" xfId="4729" xr:uid="{00000000-0005-0000-0000-000017120000}"/>
    <cellStyle name="clsReportHeader 2 3 2 3" xfId="4730" xr:uid="{00000000-0005-0000-0000-000018120000}"/>
    <cellStyle name="clsReportHeader 2 3 2 3 2" xfId="4731" xr:uid="{00000000-0005-0000-0000-000019120000}"/>
    <cellStyle name="clsReportHeader 2 3 2 4" xfId="4732" xr:uid="{00000000-0005-0000-0000-00001A120000}"/>
    <cellStyle name="clsReportHeader 2 3 3" xfId="4733" xr:uid="{00000000-0005-0000-0000-00001B120000}"/>
    <cellStyle name="clsReportHeader 2 3 3 2" xfId="4734" xr:uid="{00000000-0005-0000-0000-00001C120000}"/>
    <cellStyle name="clsReportHeader 2 3 4" xfId="4735" xr:uid="{00000000-0005-0000-0000-00001D120000}"/>
    <cellStyle name="clsReportHeader 2 3 4 2" xfId="4736" xr:uid="{00000000-0005-0000-0000-00001E120000}"/>
    <cellStyle name="clsReportHeader 2 3 5" xfId="4737" xr:uid="{00000000-0005-0000-0000-00001F120000}"/>
    <cellStyle name="clsReportHeader 2 4" xfId="4738" xr:uid="{00000000-0005-0000-0000-000020120000}"/>
    <cellStyle name="clsReportHeader 2 4 2" xfId="4739" xr:uid="{00000000-0005-0000-0000-000021120000}"/>
    <cellStyle name="clsReportHeader 2 4 2 2" xfId="4740" xr:uid="{00000000-0005-0000-0000-000022120000}"/>
    <cellStyle name="clsReportHeader 2 4 2 2 2" xfId="4741" xr:uid="{00000000-0005-0000-0000-000023120000}"/>
    <cellStyle name="clsReportHeader 2 4 2 3" xfId="4742" xr:uid="{00000000-0005-0000-0000-000024120000}"/>
    <cellStyle name="clsReportHeader 2 4 2 3 2" xfId="4743" xr:uid="{00000000-0005-0000-0000-000025120000}"/>
    <cellStyle name="clsReportHeader 2 4 2 4" xfId="4744" xr:uid="{00000000-0005-0000-0000-000026120000}"/>
    <cellStyle name="clsReportHeader 2 4 3" xfId="4745" xr:uid="{00000000-0005-0000-0000-000027120000}"/>
    <cellStyle name="clsReportHeader 2 4 3 2" xfId="4746" xr:uid="{00000000-0005-0000-0000-000028120000}"/>
    <cellStyle name="clsReportHeader 2 4 4" xfId="4747" xr:uid="{00000000-0005-0000-0000-000029120000}"/>
    <cellStyle name="clsReportHeader 2 4 4 2" xfId="4748" xr:uid="{00000000-0005-0000-0000-00002A120000}"/>
    <cellStyle name="clsReportHeader 2 4 5" xfId="4749" xr:uid="{00000000-0005-0000-0000-00002B120000}"/>
    <cellStyle name="clsReportHeader 2 5" xfId="4750" xr:uid="{00000000-0005-0000-0000-00002C120000}"/>
    <cellStyle name="clsReportHeader 2 5 2" xfId="4751" xr:uid="{00000000-0005-0000-0000-00002D120000}"/>
    <cellStyle name="clsReportHeader 2 5 2 2" xfId="4752" xr:uid="{00000000-0005-0000-0000-00002E120000}"/>
    <cellStyle name="clsReportHeader 2 5 2 2 2" xfId="4753" xr:uid="{00000000-0005-0000-0000-00002F120000}"/>
    <cellStyle name="clsReportHeader 2 5 2 3" xfId="4754" xr:uid="{00000000-0005-0000-0000-000030120000}"/>
    <cellStyle name="clsReportHeader 2 5 2 3 2" xfId="4755" xr:uid="{00000000-0005-0000-0000-000031120000}"/>
    <cellStyle name="clsReportHeader 2 5 2 4" xfId="4756" xr:uid="{00000000-0005-0000-0000-000032120000}"/>
    <cellStyle name="clsReportHeader 2 5 3" xfId="4757" xr:uid="{00000000-0005-0000-0000-000033120000}"/>
    <cellStyle name="clsReportHeader 2 5 3 2" xfId="4758" xr:uid="{00000000-0005-0000-0000-000034120000}"/>
    <cellStyle name="clsReportHeader 2 5 4" xfId="4759" xr:uid="{00000000-0005-0000-0000-000035120000}"/>
    <cellStyle name="clsReportHeader 2 5 4 2" xfId="4760" xr:uid="{00000000-0005-0000-0000-000036120000}"/>
    <cellStyle name="clsReportHeader 2 5 5" xfId="4761" xr:uid="{00000000-0005-0000-0000-000037120000}"/>
    <cellStyle name="clsReportHeader 2 5 5 2" xfId="4762" xr:uid="{00000000-0005-0000-0000-000038120000}"/>
    <cellStyle name="clsReportHeader 2 5 6" xfId="4763" xr:uid="{00000000-0005-0000-0000-000039120000}"/>
    <cellStyle name="clsReportHeader 2 6" xfId="4764" xr:uid="{00000000-0005-0000-0000-00003A120000}"/>
    <cellStyle name="clsReportHeader 2 6 2" xfId="4765" xr:uid="{00000000-0005-0000-0000-00003B120000}"/>
    <cellStyle name="clsReportHeader 2 6 2 2" xfId="4766" xr:uid="{00000000-0005-0000-0000-00003C120000}"/>
    <cellStyle name="clsReportHeader 2 6 3" xfId="4767" xr:uid="{00000000-0005-0000-0000-00003D120000}"/>
    <cellStyle name="clsReportHeader 2 6 3 2" xfId="4768" xr:uid="{00000000-0005-0000-0000-00003E120000}"/>
    <cellStyle name="clsReportHeader 2 6 4" xfId="4769" xr:uid="{00000000-0005-0000-0000-00003F120000}"/>
    <cellStyle name="clsReportHeader 2 7" xfId="4770" xr:uid="{00000000-0005-0000-0000-000040120000}"/>
    <cellStyle name="clsReportHeader 2 7 2" xfId="4771" xr:uid="{00000000-0005-0000-0000-000041120000}"/>
    <cellStyle name="clsReportHeader 2 7 2 2" xfId="4772" xr:uid="{00000000-0005-0000-0000-000042120000}"/>
    <cellStyle name="clsReportHeader 2 7 3" xfId="4773" xr:uid="{00000000-0005-0000-0000-000043120000}"/>
    <cellStyle name="clsReportHeader 2 7 3 2" xfId="4774" xr:uid="{00000000-0005-0000-0000-000044120000}"/>
    <cellStyle name="clsReportHeader 2 7 4" xfId="4775" xr:uid="{00000000-0005-0000-0000-000045120000}"/>
    <cellStyle name="clsReportHeader 2 8" xfId="4776" xr:uid="{00000000-0005-0000-0000-000046120000}"/>
    <cellStyle name="clsReportHeader 2 8 2" xfId="4777" xr:uid="{00000000-0005-0000-0000-000047120000}"/>
    <cellStyle name="clsReportHeader 2 9" xfId="4778" xr:uid="{00000000-0005-0000-0000-000048120000}"/>
    <cellStyle name="clsReportHeader 2 9 2" xfId="4779" xr:uid="{00000000-0005-0000-0000-000049120000}"/>
    <cellStyle name="clsReportHeader 3" xfId="4780" xr:uid="{00000000-0005-0000-0000-00004A120000}"/>
    <cellStyle name="clsReportHeader 3 2" xfId="4781" xr:uid="{00000000-0005-0000-0000-00004B120000}"/>
    <cellStyle name="clsReportHeader 3 2 2" xfId="4782" xr:uid="{00000000-0005-0000-0000-00004C120000}"/>
    <cellStyle name="clsReportHeader 3 2 2 2" xfId="4783" xr:uid="{00000000-0005-0000-0000-00004D120000}"/>
    <cellStyle name="clsReportHeader 3 2 2 2 2" xfId="4784" xr:uid="{00000000-0005-0000-0000-00004E120000}"/>
    <cellStyle name="clsReportHeader 3 2 2 3" xfId="4785" xr:uid="{00000000-0005-0000-0000-00004F120000}"/>
    <cellStyle name="clsReportHeader 3 2 2 3 2" xfId="4786" xr:uid="{00000000-0005-0000-0000-000050120000}"/>
    <cellStyle name="clsReportHeader 3 2 2 4" xfId="4787" xr:uid="{00000000-0005-0000-0000-000051120000}"/>
    <cellStyle name="clsReportHeader 3 2 3" xfId="4788" xr:uid="{00000000-0005-0000-0000-000052120000}"/>
    <cellStyle name="clsReportHeader 3 2 3 2" xfId="4789" xr:uid="{00000000-0005-0000-0000-000053120000}"/>
    <cellStyle name="clsReportHeader 3 2 4" xfId="4790" xr:uid="{00000000-0005-0000-0000-000054120000}"/>
    <cellStyle name="clsReportHeader 3 2 4 2" xfId="4791" xr:uid="{00000000-0005-0000-0000-000055120000}"/>
    <cellStyle name="clsReportHeader 3 2 5" xfId="4792" xr:uid="{00000000-0005-0000-0000-000056120000}"/>
    <cellStyle name="clsReportHeader 3 2 5 2" xfId="4793" xr:uid="{00000000-0005-0000-0000-000057120000}"/>
    <cellStyle name="clsReportHeader 3 2 6" xfId="4794" xr:uid="{00000000-0005-0000-0000-000058120000}"/>
    <cellStyle name="clsReportHeader 3 3" xfId="4795" xr:uid="{00000000-0005-0000-0000-000059120000}"/>
    <cellStyle name="clsReportHeader 3 3 2" xfId="4796" xr:uid="{00000000-0005-0000-0000-00005A120000}"/>
    <cellStyle name="clsReportHeader 3 3 2 2" xfId="4797" xr:uid="{00000000-0005-0000-0000-00005B120000}"/>
    <cellStyle name="clsReportHeader 3 3 3" xfId="4798" xr:uid="{00000000-0005-0000-0000-00005C120000}"/>
    <cellStyle name="clsReportHeader 3 3 3 2" xfId="4799" xr:uid="{00000000-0005-0000-0000-00005D120000}"/>
    <cellStyle name="clsReportHeader 3 3 4" xfId="4800" xr:uid="{00000000-0005-0000-0000-00005E120000}"/>
    <cellStyle name="clsReportHeader 3 4" xfId="4801" xr:uid="{00000000-0005-0000-0000-00005F120000}"/>
    <cellStyle name="clsReportHeader 3 4 2" xfId="4802" xr:uid="{00000000-0005-0000-0000-000060120000}"/>
    <cellStyle name="clsReportHeader 3 4 2 2" xfId="4803" xr:uid="{00000000-0005-0000-0000-000061120000}"/>
    <cellStyle name="clsReportHeader 3 4 3" xfId="4804" xr:uid="{00000000-0005-0000-0000-000062120000}"/>
    <cellStyle name="clsReportHeader 3 4 3 2" xfId="4805" xr:uid="{00000000-0005-0000-0000-000063120000}"/>
    <cellStyle name="clsReportHeader 3 4 4" xfId="4806" xr:uid="{00000000-0005-0000-0000-000064120000}"/>
    <cellStyle name="clsReportHeader 3 5" xfId="4807" xr:uid="{00000000-0005-0000-0000-000065120000}"/>
    <cellStyle name="clsReportHeader 3 5 2" xfId="4808" xr:uid="{00000000-0005-0000-0000-000066120000}"/>
    <cellStyle name="clsReportHeader 3 6" xfId="4809" xr:uid="{00000000-0005-0000-0000-000067120000}"/>
    <cellStyle name="clsReportHeader 3 6 2" xfId="4810" xr:uid="{00000000-0005-0000-0000-000068120000}"/>
    <cellStyle name="clsReportHeader 3 7" xfId="4811" xr:uid="{00000000-0005-0000-0000-000069120000}"/>
    <cellStyle name="clsReportHeader 3 7 2" xfId="4812" xr:uid="{00000000-0005-0000-0000-00006A120000}"/>
    <cellStyle name="clsReportHeader 3 8" xfId="4813" xr:uid="{00000000-0005-0000-0000-00006B120000}"/>
    <cellStyle name="clsReportHeader 4" xfId="4814" xr:uid="{00000000-0005-0000-0000-00006C120000}"/>
    <cellStyle name="clsReportHeader 4 2" xfId="4815" xr:uid="{00000000-0005-0000-0000-00006D120000}"/>
    <cellStyle name="clsReportHeader 4 2 2" xfId="4816" xr:uid="{00000000-0005-0000-0000-00006E120000}"/>
    <cellStyle name="clsReportHeader 4 2 2 2" xfId="4817" xr:uid="{00000000-0005-0000-0000-00006F120000}"/>
    <cellStyle name="clsReportHeader 4 2 3" xfId="4818" xr:uid="{00000000-0005-0000-0000-000070120000}"/>
    <cellStyle name="clsReportHeader 4 2 3 2" xfId="4819" xr:uid="{00000000-0005-0000-0000-000071120000}"/>
    <cellStyle name="clsReportHeader 4 2 4" xfId="4820" xr:uid="{00000000-0005-0000-0000-000072120000}"/>
    <cellStyle name="clsReportHeader 4 3" xfId="4821" xr:uid="{00000000-0005-0000-0000-000073120000}"/>
    <cellStyle name="clsReportHeader 4 3 2" xfId="4822" xr:uid="{00000000-0005-0000-0000-000074120000}"/>
    <cellStyle name="clsReportHeader 4 4" xfId="4823" xr:uid="{00000000-0005-0000-0000-000075120000}"/>
    <cellStyle name="clsReportHeader 4 4 2" xfId="4824" xr:uid="{00000000-0005-0000-0000-000076120000}"/>
    <cellStyle name="clsReportHeader 4 5" xfId="4825" xr:uid="{00000000-0005-0000-0000-000077120000}"/>
    <cellStyle name="clsReportHeader 5" xfId="4826" xr:uid="{00000000-0005-0000-0000-000078120000}"/>
    <cellStyle name="clsReportHeader 5 2" xfId="4827" xr:uid="{00000000-0005-0000-0000-000079120000}"/>
    <cellStyle name="clsReportHeader 5 2 2" xfId="4828" xr:uid="{00000000-0005-0000-0000-00007A120000}"/>
    <cellStyle name="clsReportHeader 5 2 2 2" xfId="4829" xr:uid="{00000000-0005-0000-0000-00007B120000}"/>
    <cellStyle name="clsReportHeader 5 2 3" xfId="4830" xr:uid="{00000000-0005-0000-0000-00007C120000}"/>
    <cellStyle name="clsReportHeader 5 2 3 2" xfId="4831" xr:uid="{00000000-0005-0000-0000-00007D120000}"/>
    <cellStyle name="clsReportHeader 5 2 4" xfId="4832" xr:uid="{00000000-0005-0000-0000-00007E120000}"/>
    <cellStyle name="clsReportHeader 5 3" xfId="4833" xr:uid="{00000000-0005-0000-0000-00007F120000}"/>
    <cellStyle name="clsReportHeader 5 3 2" xfId="4834" xr:uid="{00000000-0005-0000-0000-000080120000}"/>
    <cellStyle name="clsReportHeader 5 4" xfId="4835" xr:uid="{00000000-0005-0000-0000-000081120000}"/>
    <cellStyle name="clsReportHeader 5 4 2" xfId="4836" xr:uid="{00000000-0005-0000-0000-000082120000}"/>
    <cellStyle name="clsReportHeader 5 5" xfId="4837" xr:uid="{00000000-0005-0000-0000-000083120000}"/>
    <cellStyle name="clsReportHeader 6" xfId="4838" xr:uid="{00000000-0005-0000-0000-000084120000}"/>
    <cellStyle name="clsReportHeader 6 2" xfId="4839" xr:uid="{00000000-0005-0000-0000-000085120000}"/>
    <cellStyle name="clsReportHeader 6 2 2" xfId="4840" xr:uid="{00000000-0005-0000-0000-000086120000}"/>
    <cellStyle name="clsReportHeader 6 2 2 2" xfId="4841" xr:uid="{00000000-0005-0000-0000-000087120000}"/>
    <cellStyle name="clsReportHeader 6 2 3" xfId="4842" xr:uid="{00000000-0005-0000-0000-000088120000}"/>
    <cellStyle name="clsReportHeader 6 2 3 2" xfId="4843" xr:uid="{00000000-0005-0000-0000-000089120000}"/>
    <cellStyle name="clsReportHeader 6 2 4" xfId="4844" xr:uid="{00000000-0005-0000-0000-00008A120000}"/>
    <cellStyle name="clsReportHeader 6 3" xfId="4845" xr:uid="{00000000-0005-0000-0000-00008B120000}"/>
    <cellStyle name="clsReportHeader 6 3 2" xfId="4846" xr:uid="{00000000-0005-0000-0000-00008C120000}"/>
    <cellStyle name="clsReportHeader 6 4" xfId="4847" xr:uid="{00000000-0005-0000-0000-00008D120000}"/>
    <cellStyle name="clsReportHeader 6 4 2" xfId="4848" xr:uid="{00000000-0005-0000-0000-00008E120000}"/>
    <cellStyle name="clsReportHeader 6 5" xfId="4849" xr:uid="{00000000-0005-0000-0000-00008F120000}"/>
    <cellStyle name="clsReportHeader 6 5 2" xfId="4850" xr:uid="{00000000-0005-0000-0000-000090120000}"/>
    <cellStyle name="clsReportHeader 6 6" xfId="4851" xr:uid="{00000000-0005-0000-0000-000091120000}"/>
    <cellStyle name="clsReportHeader 7" xfId="4852" xr:uid="{00000000-0005-0000-0000-000092120000}"/>
    <cellStyle name="clsReportHeader 7 2" xfId="4853" xr:uid="{00000000-0005-0000-0000-000093120000}"/>
    <cellStyle name="clsReportHeader 7 2 2" xfId="4854" xr:uid="{00000000-0005-0000-0000-000094120000}"/>
    <cellStyle name="clsReportHeader 7 3" xfId="4855" xr:uid="{00000000-0005-0000-0000-000095120000}"/>
    <cellStyle name="clsReportHeader 7 3 2" xfId="4856" xr:uid="{00000000-0005-0000-0000-000096120000}"/>
    <cellStyle name="clsReportHeader 7 4" xfId="4857" xr:uid="{00000000-0005-0000-0000-000097120000}"/>
    <cellStyle name="clsReportHeader 8" xfId="4858" xr:uid="{00000000-0005-0000-0000-000098120000}"/>
    <cellStyle name="clsReportHeader 8 2" xfId="4859" xr:uid="{00000000-0005-0000-0000-000099120000}"/>
    <cellStyle name="clsReportHeader 8 2 2" xfId="4860" xr:uid="{00000000-0005-0000-0000-00009A120000}"/>
    <cellStyle name="clsReportHeader 8 3" xfId="4861" xr:uid="{00000000-0005-0000-0000-00009B120000}"/>
    <cellStyle name="clsReportHeader 8 3 2" xfId="4862" xr:uid="{00000000-0005-0000-0000-00009C120000}"/>
    <cellStyle name="clsReportHeader 8 4" xfId="4863" xr:uid="{00000000-0005-0000-0000-00009D120000}"/>
    <cellStyle name="clsReportHeader 9" xfId="4864" xr:uid="{00000000-0005-0000-0000-00009E120000}"/>
    <cellStyle name="clsReportHeader 9 2" xfId="4865" xr:uid="{00000000-0005-0000-0000-00009F120000}"/>
    <cellStyle name="clsRowHeader" xfId="4866" xr:uid="{00000000-0005-0000-0000-0000A0120000}"/>
    <cellStyle name="clsRowHeader 10" xfId="4867" xr:uid="{00000000-0005-0000-0000-0000A1120000}"/>
    <cellStyle name="clsRowHeader 10 2" xfId="4868" xr:uid="{00000000-0005-0000-0000-0000A2120000}"/>
    <cellStyle name="clsRowHeader 11" xfId="4869" xr:uid="{00000000-0005-0000-0000-0000A3120000}"/>
    <cellStyle name="clsRowHeader 11 2" xfId="4870" xr:uid="{00000000-0005-0000-0000-0000A4120000}"/>
    <cellStyle name="clsRowHeader 12" xfId="4871" xr:uid="{00000000-0005-0000-0000-0000A5120000}"/>
    <cellStyle name="clsRowHeader 13" xfId="4872" xr:uid="{00000000-0005-0000-0000-0000A6120000}"/>
    <cellStyle name="clsRowHeader 14" xfId="4873" xr:uid="{00000000-0005-0000-0000-0000A7120000}"/>
    <cellStyle name="clsRowHeader 15" xfId="4874" xr:uid="{00000000-0005-0000-0000-0000A8120000}"/>
    <cellStyle name="clsRowHeader 16" xfId="4875" xr:uid="{00000000-0005-0000-0000-0000A9120000}"/>
    <cellStyle name="clsRowHeader 2" xfId="4876" xr:uid="{00000000-0005-0000-0000-0000AA120000}"/>
    <cellStyle name="clsRowHeader 2 10" xfId="4877" xr:uid="{00000000-0005-0000-0000-0000AB120000}"/>
    <cellStyle name="clsRowHeader 2 10 2" xfId="4878" xr:uid="{00000000-0005-0000-0000-0000AC120000}"/>
    <cellStyle name="clsRowHeader 2 11" xfId="4879" xr:uid="{00000000-0005-0000-0000-0000AD120000}"/>
    <cellStyle name="clsRowHeader 2 2" xfId="4880" xr:uid="{00000000-0005-0000-0000-0000AE120000}"/>
    <cellStyle name="clsRowHeader 2 2 2" xfId="4881" xr:uid="{00000000-0005-0000-0000-0000AF120000}"/>
    <cellStyle name="clsRowHeader 2 2 2 2" xfId="4882" xr:uid="{00000000-0005-0000-0000-0000B0120000}"/>
    <cellStyle name="clsRowHeader 2 2 2 2 2" xfId="4883" xr:uid="{00000000-0005-0000-0000-0000B1120000}"/>
    <cellStyle name="clsRowHeader 2 2 2 2 2 2" xfId="4884" xr:uid="{00000000-0005-0000-0000-0000B2120000}"/>
    <cellStyle name="clsRowHeader 2 2 2 2 3" xfId="4885" xr:uid="{00000000-0005-0000-0000-0000B3120000}"/>
    <cellStyle name="clsRowHeader 2 2 2 2 3 2" xfId="4886" xr:uid="{00000000-0005-0000-0000-0000B4120000}"/>
    <cellStyle name="clsRowHeader 2 2 2 2 4" xfId="4887" xr:uid="{00000000-0005-0000-0000-0000B5120000}"/>
    <cellStyle name="clsRowHeader 2 2 2 3" xfId="4888" xr:uid="{00000000-0005-0000-0000-0000B6120000}"/>
    <cellStyle name="clsRowHeader 2 2 2 3 2" xfId="4889" xr:uid="{00000000-0005-0000-0000-0000B7120000}"/>
    <cellStyle name="clsRowHeader 2 2 2 4" xfId="4890" xr:uid="{00000000-0005-0000-0000-0000B8120000}"/>
    <cellStyle name="clsRowHeader 2 2 2 4 2" xfId="4891" xr:uid="{00000000-0005-0000-0000-0000B9120000}"/>
    <cellStyle name="clsRowHeader 2 2 2 5" xfId="4892" xr:uid="{00000000-0005-0000-0000-0000BA120000}"/>
    <cellStyle name="clsRowHeader 2 2 2 5 2" xfId="4893" xr:uid="{00000000-0005-0000-0000-0000BB120000}"/>
    <cellStyle name="clsRowHeader 2 2 2 6" xfId="4894" xr:uid="{00000000-0005-0000-0000-0000BC120000}"/>
    <cellStyle name="clsRowHeader 2 2 3" xfId="4895" xr:uid="{00000000-0005-0000-0000-0000BD120000}"/>
    <cellStyle name="clsRowHeader 2 2 3 2" xfId="4896" xr:uid="{00000000-0005-0000-0000-0000BE120000}"/>
    <cellStyle name="clsRowHeader 2 2 3 2 2" xfId="4897" xr:uid="{00000000-0005-0000-0000-0000BF120000}"/>
    <cellStyle name="clsRowHeader 2 2 3 3" xfId="4898" xr:uid="{00000000-0005-0000-0000-0000C0120000}"/>
    <cellStyle name="clsRowHeader 2 2 3 3 2" xfId="4899" xr:uid="{00000000-0005-0000-0000-0000C1120000}"/>
    <cellStyle name="clsRowHeader 2 2 3 4" xfId="4900" xr:uid="{00000000-0005-0000-0000-0000C2120000}"/>
    <cellStyle name="clsRowHeader 2 2 4" xfId="4901" xr:uid="{00000000-0005-0000-0000-0000C3120000}"/>
    <cellStyle name="clsRowHeader 2 2 4 2" xfId="4902" xr:uid="{00000000-0005-0000-0000-0000C4120000}"/>
    <cellStyle name="clsRowHeader 2 2 4 2 2" xfId="4903" xr:uid="{00000000-0005-0000-0000-0000C5120000}"/>
    <cellStyle name="clsRowHeader 2 2 4 3" xfId="4904" xr:uid="{00000000-0005-0000-0000-0000C6120000}"/>
    <cellStyle name="clsRowHeader 2 2 4 3 2" xfId="4905" xr:uid="{00000000-0005-0000-0000-0000C7120000}"/>
    <cellStyle name="clsRowHeader 2 2 4 4" xfId="4906" xr:uid="{00000000-0005-0000-0000-0000C8120000}"/>
    <cellStyle name="clsRowHeader 2 2 5" xfId="4907" xr:uid="{00000000-0005-0000-0000-0000C9120000}"/>
    <cellStyle name="clsRowHeader 2 2 5 2" xfId="4908" xr:uid="{00000000-0005-0000-0000-0000CA120000}"/>
    <cellStyle name="clsRowHeader 2 2 6" xfId="4909" xr:uid="{00000000-0005-0000-0000-0000CB120000}"/>
    <cellStyle name="clsRowHeader 2 2 6 2" xfId="4910" xr:uid="{00000000-0005-0000-0000-0000CC120000}"/>
    <cellStyle name="clsRowHeader 2 2 7" xfId="4911" xr:uid="{00000000-0005-0000-0000-0000CD120000}"/>
    <cellStyle name="clsRowHeader 2 2 7 2" xfId="4912" xr:uid="{00000000-0005-0000-0000-0000CE120000}"/>
    <cellStyle name="clsRowHeader 2 2 8" xfId="4913" xr:uid="{00000000-0005-0000-0000-0000CF120000}"/>
    <cellStyle name="clsRowHeader 2 3" xfId="4914" xr:uid="{00000000-0005-0000-0000-0000D0120000}"/>
    <cellStyle name="clsRowHeader 2 3 2" xfId="4915" xr:uid="{00000000-0005-0000-0000-0000D1120000}"/>
    <cellStyle name="clsRowHeader 2 3 2 2" xfId="4916" xr:uid="{00000000-0005-0000-0000-0000D2120000}"/>
    <cellStyle name="clsRowHeader 2 3 2 2 2" xfId="4917" xr:uid="{00000000-0005-0000-0000-0000D3120000}"/>
    <cellStyle name="clsRowHeader 2 3 2 3" xfId="4918" xr:uid="{00000000-0005-0000-0000-0000D4120000}"/>
    <cellStyle name="clsRowHeader 2 3 2 3 2" xfId="4919" xr:uid="{00000000-0005-0000-0000-0000D5120000}"/>
    <cellStyle name="clsRowHeader 2 3 2 4" xfId="4920" xr:uid="{00000000-0005-0000-0000-0000D6120000}"/>
    <cellStyle name="clsRowHeader 2 3 3" xfId="4921" xr:uid="{00000000-0005-0000-0000-0000D7120000}"/>
    <cellStyle name="clsRowHeader 2 3 3 2" xfId="4922" xr:uid="{00000000-0005-0000-0000-0000D8120000}"/>
    <cellStyle name="clsRowHeader 2 3 4" xfId="4923" xr:uid="{00000000-0005-0000-0000-0000D9120000}"/>
    <cellStyle name="clsRowHeader 2 3 4 2" xfId="4924" xr:uid="{00000000-0005-0000-0000-0000DA120000}"/>
    <cellStyle name="clsRowHeader 2 3 5" xfId="4925" xr:uid="{00000000-0005-0000-0000-0000DB120000}"/>
    <cellStyle name="clsRowHeader 2 4" xfId="4926" xr:uid="{00000000-0005-0000-0000-0000DC120000}"/>
    <cellStyle name="clsRowHeader 2 4 2" xfId="4927" xr:uid="{00000000-0005-0000-0000-0000DD120000}"/>
    <cellStyle name="clsRowHeader 2 4 2 2" xfId="4928" xr:uid="{00000000-0005-0000-0000-0000DE120000}"/>
    <cellStyle name="clsRowHeader 2 4 2 2 2" xfId="4929" xr:uid="{00000000-0005-0000-0000-0000DF120000}"/>
    <cellStyle name="clsRowHeader 2 4 2 3" xfId="4930" xr:uid="{00000000-0005-0000-0000-0000E0120000}"/>
    <cellStyle name="clsRowHeader 2 4 2 3 2" xfId="4931" xr:uid="{00000000-0005-0000-0000-0000E1120000}"/>
    <cellStyle name="clsRowHeader 2 4 2 4" xfId="4932" xr:uid="{00000000-0005-0000-0000-0000E2120000}"/>
    <cellStyle name="clsRowHeader 2 4 3" xfId="4933" xr:uid="{00000000-0005-0000-0000-0000E3120000}"/>
    <cellStyle name="clsRowHeader 2 4 3 2" xfId="4934" xr:uid="{00000000-0005-0000-0000-0000E4120000}"/>
    <cellStyle name="clsRowHeader 2 4 4" xfId="4935" xr:uid="{00000000-0005-0000-0000-0000E5120000}"/>
    <cellStyle name="clsRowHeader 2 4 4 2" xfId="4936" xr:uid="{00000000-0005-0000-0000-0000E6120000}"/>
    <cellStyle name="clsRowHeader 2 4 5" xfId="4937" xr:uid="{00000000-0005-0000-0000-0000E7120000}"/>
    <cellStyle name="clsRowHeader 2 5" xfId="4938" xr:uid="{00000000-0005-0000-0000-0000E8120000}"/>
    <cellStyle name="clsRowHeader 2 5 2" xfId="4939" xr:uid="{00000000-0005-0000-0000-0000E9120000}"/>
    <cellStyle name="clsRowHeader 2 5 2 2" xfId="4940" xr:uid="{00000000-0005-0000-0000-0000EA120000}"/>
    <cellStyle name="clsRowHeader 2 5 2 2 2" xfId="4941" xr:uid="{00000000-0005-0000-0000-0000EB120000}"/>
    <cellStyle name="clsRowHeader 2 5 2 3" xfId="4942" xr:uid="{00000000-0005-0000-0000-0000EC120000}"/>
    <cellStyle name="clsRowHeader 2 5 2 3 2" xfId="4943" xr:uid="{00000000-0005-0000-0000-0000ED120000}"/>
    <cellStyle name="clsRowHeader 2 5 2 4" xfId="4944" xr:uid="{00000000-0005-0000-0000-0000EE120000}"/>
    <cellStyle name="clsRowHeader 2 5 3" xfId="4945" xr:uid="{00000000-0005-0000-0000-0000EF120000}"/>
    <cellStyle name="clsRowHeader 2 5 3 2" xfId="4946" xr:uid="{00000000-0005-0000-0000-0000F0120000}"/>
    <cellStyle name="clsRowHeader 2 5 4" xfId="4947" xr:uid="{00000000-0005-0000-0000-0000F1120000}"/>
    <cellStyle name="clsRowHeader 2 5 4 2" xfId="4948" xr:uid="{00000000-0005-0000-0000-0000F2120000}"/>
    <cellStyle name="clsRowHeader 2 5 5" xfId="4949" xr:uid="{00000000-0005-0000-0000-0000F3120000}"/>
    <cellStyle name="clsRowHeader 2 5 5 2" xfId="4950" xr:uid="{00000000-0005-0000-0000-0000F4120000}"/>
    <cellStyle name="clsRowHeader 2 5 6" xfId="4951" xr:uid="{00000000-0005-0000-0000-0000F5120000}"/>
    <cellStyle name="clsRowHeader 2 6" xfId="4952" xr:uid="{00000000-0005-0000-0000-0000F6120000}"/>
    <cellStyle name="clsRowHeader 2 6 2" xfId="4953" xr:uid="{00000000-0005-0000-0000-0000F7120000}"/>
    <cellStyle name="clsRowHeader 2 6 2 2" xfId="4954" xr:uid="{00000000-0005-0000-0000-0000F8120000}"/>
    <cellStyle name="clsRowHeader 2 6 3" xfId="4955" xr:uid="{00000000-0005-0000-0000-0000F9120000}"/>
    <cellStyle name="clsRowHeader 2 6 3 2" xfId="4956" xr:uid="{00000000-0005-0000-0000-0000FA120000}"/>
    <cellStyle name="clsRowHeader 2 6 4" xfId="4957" xr:uid="{00000000-0005-0000-0000-0000FB120000}"/>
    <cellStyle name="clsRowHeader 2 7" xfId="4958" xr:uid="{00000000-0005-0000-0000-0000FC120000}"/>
    <cellStyle name="clsRowHeader 2 7 2" xfId="4959" xr:uid="{00000000-0005-0000-0000-0000FD120000}"/>
    <cellStyle name="clsRowHeader 2 7 2 2" xfId="4960" xr:uid="{00000000-0005-0000-0000-0000FE120000}"/>
    <cellStyle name="clsRowHeader 2 7 3" xfId="4961" xr:uid="{00000000-0005-0000-0000-0000FF120000}"/>
    <cellStyle name="clsRowHeader 2 7 3 2" xfId="4962" xr:uid="{00000000-0005-0000-0000-000000130000}"/>
    <cellStyle name="clsRowHeader 2 7 4" xfId="4963" xr:uid="{00000000-0005-0000-0000-000001130000}"/>
    <cellStyle name="clsRowHeader 2 8" xfId="4964" xr:uid="{00000000-0005-0000-0000-000002130000}"/>
    <cellStyle name="clsRowHeader 2 8 2" xfId="4965" xr:uid="{00000000-0005-0000-0000-000003130000}"/>
    <cellStyle name="clsRowHeader 2 9" xfId="4966" xr:uid="{00000000-0005-0000-0000-000004130000}"/>
    <cellStyle name="clsRowHeader 2 9 2" xfId="4967" xr:uid="{00000000-0005-0000-0000-000005130000}"/>
    <cellStyle name="clsRowHeader 3" xfId="4968" xr:uid="{00000000-0005-0000-0000-000006130000}"/>
    <cellStyle name="clsRowHeader 3 2" xfId="4969" xr:uid="{00000000-0005-0000-0000-000007130000}"/>
    <cellStyle name="clsRowHeader 3 2 2" xfId="4970" xr:uid="{00000000-0005-0000-0000-000008130000}"/>
    <cellStyle name="clsRowHeader 3 2 2 2" xfId="4971" xr:uid="{00000000-0005-0000-0000-000009130000}"/>
    <cellStyle name="clsRowHeader 3 2 2 2 2" xfId="4972" xr:uid="{00000000-0005-0000-0000-00000A130000}"/>
    <cellStyle name="clsRowHeader 3 2 2 3" xfId="4973" xr:uid="{00000000-0005-0000-0000-00000B130000}"/>
    <cellStyle name="clsRowHeader 3 2 2 3 2" xfId="4974" xr:uid="{00000000-0005-0000-0000-00000C130000}"/>
    <cellStyle name="clsRowHeader 3 2 2 4" xfId="4975" xr:uid="{00000000-0005-0000-0000-00000D130000}"/>
    <cellStyle name="clsRowHeader 3 2 3" xfId="4976" xr:uid="{00000000-0005-0000-0000-00000E130000}"/>
    <cellStyle name="clsRowHeader 3 2 3 2" xfId="4977" xr:uid="{00000000-0005-0000-0000-00000F130000}"/>
    <cellStyle name="clsRowHeader 3 2 4" xfId="4978" xr:uid="{00000000-0005-0000-0000-000010130000}"/>
    <cellStyle name="clsRowHeader 3 2 4 2" xfId="4979" xr:uid="{00000000-0005-0000-0000-000011130000}"/>
    <cellStyle name="clsRowHeader 3 2 5" xfId="4980" xr:uid="{00000000-0005-0000-0000-000012130000}"/>
    <cellStyle name="clsRowHeader 3 2 5 2" xfId="4981" xr:uid="{00000000-0005-0000-0000-000013130000}"/>
    <cellStyle name="clsRowHeader 3 2 6" xfId="4982" xr:uid="{00000000-0005-0000-0000-000014130000}"/>
    <cellStyle name="clsRowHeader 3 3" xfId="4983" xr:uid="{00000000-0005-0000-0000-000015130000}"/>
    <cellStyle name="clsRowHeader 3 3 2" xfId="4984" xr:uid="{00000000-0005-0000-0000-000016130000}"/>
    <cellStyle name="clsRowHeader 3 3 2 2" xfId="4985" xr:uid="{00000000-0005-0000-0000-000017130000}"/>
    <cellStyle name="clsRowHeader 3 3 3" xfId="4986" xr:uid="{00000000-0005-0000-0000-000018130000}"/>
    <cellStyle name="clsRowHeader 3 3 3 2" xfId="4987" xr:uid="{00000000-0005-0000-0000-000019130000}"/>
    <cellStyle name="clsRowHeader 3 3 4" xfId="4988" xr:uid="{00000000-0005-0000-0000-00001A130000}"/>
    <cellStyle name="clsRowHeader 3 4" xfId="4989" xr:uid="{00000000-0005-0000-0000-00001B130000}"/>
    <cellStyle name="clsRowHeader 3 4 2" xfId="4990" xr:uid="{00000000-0005-0000-0000-00001C130000}"/>
    <cellStyle name="clsRowHeader 3 4 2 2" xfId="4991" xr:uid="{00000000-0005-0000-0000-00001D130000}"/>
    <cellStyle name="clsRowHeader 3 4 3" xfId="4992" xr:uid="{00000000-0005-0000-0000-00001E130000}"/>
    <cellStyle name="clsRowHeader 3 4 3 2" xfId="4993" xr:uid="{00000000-0005-0000-0000-00001F130000}"/>
    <cellStyle name="clsRowHeader 3 4 4" xfId="4994" xr:uid="{00000000-0005-0000-0000-000020130000}"/>
    <cellStyle name="clsRowHeader 3 5" xfId="4995" xr:uid="{00000000-0005-0000-0000-000021130000}"/>
    <cellStyle name="clsRowHeader 3 5 2" xfId="4996" xr:uid="{00000000-0005-0000-0000-000022130000}"/>
    <cellStyle name="clsRowHeader 3 6" xfId="4997" xr:uid="{00000000-0005-0000-0000-000023130000}"/>
    <cellStyle name="clsRowHeader 3 6 2" xfId="4998" xr:uid="{00000000-0005-0000-0000-000024130000}"/>
    <cellStyle name="clsRowHeader 3 7" xfId="4999" xr:uid="{00000000-0005-0000-0000-000025130000}"/>
    <cellStyle name="clsRowHeader 3 7 2" xfId="5000" xr:uid="{00000000-0005-0000-0000-000026130000}"/>
    <cellStyle name="clsRowHeader 3 8" xfId="5001" xr:uid="{00000000-0005-0000-0000-000027130000}"/>
    <cellStyle name="clsRowHeader 4" xfId="5002" xr:uid="{00000000-0005-0000-0000-000028130000}"/>
    <cellStyle name="clsRowHeader 4 2" xfId="5003" xr:uid="{00000000-0005-0000-0000-000029130000}"/>
    <cellStyle name="clsRowHeader 4 2 2" xfId="5004" xr:uid="{00000000-0005-0000-0000-00002A130000}"/>
    <cellStyle name="clsRowHeader 4 2 2 2" xfId="5005" xr:uid="{00000000-0005-0000-0000-00002B130000}"/>
    <cellStyle name="clsRowHeader 4 2 3" xfId="5006" xr:uid="{00000000-0005-0000-0000-00002C130000}"/>
    <cellStyle name="clsRowHeader 4 2 3 2" xfId="5007" xr:uid="{00000000-0005-0000-0000-00002D130000}"/>
    <cellStyle name="clsRowHeader 4 2 4" xfId="5008" xr:uid="{00000000-0005-0000-0000-00002E130000}"/>
    <cellStyle name="clsRowHeader 4 3" xfId="5009" xr:uid="{00000000-0005-0000-0000-00002F130000}"/>
    <cellStyle name="clsRowHeader 4 3 2" xfId="5010" xr:uid="{00000000-0005-0000-0000-000030130000}"/>
    <cellStyle name="clsRowHeader 4 4" xfId="5011" xr:uid="{00000000-0005-0000-0000-000031130000}"/>
    <cellStyle name="clsRowHeader 4 4 2" xfId="5012" xr:uid="{00000000-0005-0000-0000-000032130000}"/>
    <cellStyle name="clsRowHeader 4 5" xfId="5013" xr:uid="{00000000-0005-0000-0000-000033130000}"/>
    <cellStyle name="clsRowHeader 5" xfId="5014" xr:uid="{00000000-0005-0000-0000-000034130000}"/>
    <cellStyle name="clsRowHeader 5 2" xfId="5015" xr:uid="{00000000-0005-0000-0000-000035130000}"/>
    <cellStyle name="clsRowHeader 5 2 2" xfId="5016" xr:uid="{00000000-0005-0000-0000-000036130000}"/>
    <cellStyle name="clsRowHeader 5 2 2 2" xfId="5017" xr:uid="{00000000-0005-0000-0000-000037130000}"/>
    <cellStyle name="clsRowHeader 5 2 3" xfId="5018" xr:uid="{00000000-0005-0000-0000-000038130000}"/>
    <cellStyle name="clsRowHeader 5 2 3 2" xfId="5019" xr:uid="{00000000-0005-0000-0000-000039130000}"/>
    <cellStyle name="clsRowHeader 5 2 4" xfId="5020" xr:uid="{00000000-0005-0000-0000-00003A130000}"/>
    <cellStyle name="clsRowHeader 5 3" xfId="5021" xr:uid="{00000000-0005-0000-0000-00003B130000}"/>
    <cellStyle name="clsRowHeader 5 3 2" xfId="5022" xr:uid="{00000000-0005-0000-0000-00003C130000}"/>
    <cellStyle name="clsRowHeader 5 4" xfId="5023" xr:uid="{00000000-0005-0000-0000-00003D130000}"/>
    <cellStyle name="clsRowHeader 5 4 2" xfId="5024" xr:uid="{00000000-0005-0000-0000-00003E130000}"/>
    <cellStyle name="clsRowHeader 5 5" xfId="5025" xr:uid="{00000000-0005-0000-0000-00003F130000}"/>
    <cellStyle name="clsRowHeader 6" xfId="5026" xr:uid="{00000000-0005-0000-0000-000040130000}"/>
    <cellStyle name="clsRowHeader 6 2" xfId="5027" xr:uid="{00000000-0005-0000-0000-000041130000}"/>
    <cellStyle name="clsRowHeader 6 2 2" xfId="5028" xr:uid="{00000000-0005-0000-0000-000042130000}"/>
    <cellStyle name="clsRowHeader 6 2 2 2" xfId="5029" xr:uid="{00000000-0005-0000-0000-000043130000}"/>
    <cellStyle name="clsRowHeader 6 2 3" xfId="5030" xr:uid="{00000000-0005-0000-0000-000044130000}"/>
    <cellStyle name="clsRowHeader 6 2 3 2" xfId="5031" xr:uid="{00000000-0005-0000-0000-000045130000}"/>
    <cellStyle name="clsRowHeader 6 2 4" xfId="5032" xr:uid="{00000000-0005-0000-0000-000046130000}"/>
    <cellStyle name="clsRowHeader 6 3" xfId="5033" xr:uid="{00000000-0005-0000-0000-000047130000}"/>
    <cellStyle name="clsRowHeader 6 3 2" xfId="5034" xr:uid="{00000000-0005-0000-0000-000048130000}"/>
    <cellStyle name="clsRowHeader 6 4" xfId="5035" xr:uid="{00000000-0005-0000-0000-000049130000}"/>
    <cellStyle name="clsRowHeader 6 4 2" xfId="5036" xr:uid="{00000000-0005-0000-0000-00004A130000}"/>
    <cellStyle name="clsRowHeader 6 5" xfId="5037" xr:uid="{00000000-0005-0000-0000-00004B130000}"/>
    <cellStyle name="clsRowHeader 6 5 2" xfId="5038" xr:uid="{00000000-0005-0000-0000-00004C130000}"/>
    <cellStyle name="clsRowHeader 6 6" xfId="5039" xr:uid="{00000000-0005-0000-0000-00004D130000}"/>
    <cellStyle name="clsRowHeader 7" xfId="5040" xr:uid="{00000000-0005-0000-0000-00004E130000}"/>
    <cellStyle name="clsRowHeader 7 2" xfId="5041" xr:uid="{00000000-0005-0000-0000-00004F130000}"/>
    <cellStyle name="clsRowHeader 7 2 2" xfId="5042" xr:uid="{00000000-0005-0000-0000-000050130000}"/>
    <cellStyle name="clsRowHeader 7 3" xfId="5043" xr:uid="{00000000-0005-0000-0000-000051130000}"/>
    <cellStyle name="clsRowHeader 7 3 2" xfId="5044" xr:uid="{00000000-0005-0000-0000-000052130000}"/>
    <cellStyle name="clsRowHeader 7 4" xfId="5045" xr:uid="{00000000-0005-0000-0000-000053130000}"/>
    <cellStyle name="clsRowHeader 8" xfId="5046" xr:uid="{00000000-0005-0000-0000-000054130000}"/>
    <cellStyle name="clsRowHeader 8 2" xfId="5047" xr:uid="{00000000-0005-0000-0000-000055130000}"/>
    <cellStyle name="clsRowHeader 8 2 2" xfId="5048" xr:uid="{00000000-0005-0000-0000-000056130000}"/>
    <cellStyle name="clsRowHeader 8 3" xfId="5049" xr:uid="{00000000-0005-0000-0000-000057130000}"/>
    <cellStyle name="clsRowHeader 8 3 2" xfId="5050" xr:uid="{00000000-0005-0000-0000-000058130000}"/>
    <cellStyle name="clsRowHeader 8 4" xfId="5051" xr:uid="{00000000-0005-0000-0000-000059130000}"/>
    <cellStyle name="clsRowHeader 9" xfId="5052" xr:uid="{00000000-0005-0000-0000-00005A130000}"/>
    <cellStyle name="clsRowHeader 9 2" xfId="5053" xr:uid="{00000000-0005-0000-0000-00005B130000}"/>
    <cellStyle name="clsScale" xfId="5054" xr:uid="{00000000-0005-0000-0000-00005C130000}"/>
    <cellStyle name="clsScale 2" xfId="5055" xr:uid="{00000000-0005-0000-0000-00005D130000}"/>
    <cellStyle name="clsScale 2 2" xfId="5056" xr:uid="{00000000-0005-0000-0000-00005E130000}"/>
    <cellStyle name="clsScale 2 3" xfId="5057" xr:uid="{00000000-0005-0000-0000-00005F130000}"/>
    <cellStyle name="clsScale 2 4" xfId="5058" xr:uid="{00000000-0005-0000-0000-000060130000}"/>
    <cellStyle name="clsScale 2 5" xfId="5059" xr:uid="{00000000-0005-0000-0000-000061130000}"/>
    <cellStyle name="clsScale 3" xfId="5060" xr:uid="{00000000-0005-0000-0000-000062130000}"/>
    <cellStyle name="clsScale 4" xfId="5061" xr:uid="{00000000-0005-0000-0000-000063130000}"/>
    <cellStyle name="clsScale 5" xfId="5062" xr:uid="{00000000-0005-0000-0000-000064130000}"/>
    <cellStyle name="clsScale 6" xfId="5063" xr:uid="{00000000-0005-0000-0000-000065130000}"/>
    <cellStyle name="clsScale 7" xfId="5064" xr:uid="{00000000-0005-0000-0000-000066130000}"/>
    <cellStyle name="clsSection" xfId="5065" xr:uid="{00000000-0005-0000-0000-000067130000}"/>
    <cellStyle name="clsSection 10" xfId="5066" xr:uid="{00000000-0005-0000-0000-000068130000}"/>
    <cellStyle name="clsSection 10 2" xfId="5067" xr:uid="{00000000-0005-0000-0000-000069130000}"/>
    <cellStyle name="clsSection 11" xfId="5068" xr:uid="{00000000-0005-0000-0000-00006A130000}"/>
    <cellStyle name="clsSection 11 2" xfId="5069" xr:uid="{00000000-0005-0000-0000-00006B130000}"/>
    <cellStyle name="clsSection 12" xfId="5070" xr:uid="{00000000-0005-0000-0000-00006C130000}"/>
    <cellStyle name="clsSection 13" xfId="5071" xr:uid="{00000000-0005-0000-0000-00006D130000}"/>
    <cellStyle name="clsSection 14" xfId="5072" xr:uid="{00000000-0005-0000-0000-00006E130000}"/>
    <cellStyle name="clsSection 15" xfId="5073" xr:uid="{00000000-0005-0000-0000-00006F130000}"/>
    <cellStyle name="clsSection 16" xfId="5074" xr:uid="{00000000-0005-0000-0000-000070130000}"/>
    <cellStyle name="clsSection 2" xfId="5075" xr:uid="{00000000-0005-0000-0000-000071130000}"/>
    <cellStyle name="clsSection 2 10" xfId="5076" xr:uid="{00000000-0005-0000-0000-000072130000}"/>
    <cellStyle name="clsSection 2 10 2" xfId="5077" xr:uid="{00000000-0005-0000-0000-000073130000}"/>
    <cellStyle name="clsSection 2 11" xfId="5078" xr:uid="{00000000-0005-0000-0000-000074130000}"/>
    <cellStyle name="clsSection 2 2" xfId="5079" xr:uid="{00000000-0005-0000-0000-000075130000}"/>
    <cellStyle name="clsSection 2 2 2" xfId="5080" xr:uid="{00000000-0005-0000-0000-000076130000}"/>
    <cellStyle name="clsSection 2 2 2 2" xfId="5081" xr:uid="{00000000-0005-0000-0000-000077130000}"/>
    <cellStyle name="clsSection 2 2 2 2 2" xfId="5082" xr:uid="{00000000-0005-0000-0000-000078130000}"/>
    <cellStyle name="clsSection 2 2 2 2 2 2" xfId="5083" xr:uid="{00000000-0005-0000-0000-000079130000}"/>
    <cellStyle name="clsSection 2 2 2 2 3" xfId="5084" xr:uid="{00000000-0005-0000-0000-00007A130000}"/>
    <cellStyle name="clsSection 2 2 2 2 3 2" xfId="5085" xr:uid="{00000000-0005-0000-0000-00007B130000}"/>
    <cellStyle name="clsSection 2 2 2 2 4" xfId="5086" xr:uid="{00000000-0005-0000-0000-00007C130000}"/>
    <cellStyle name="clsSection 2 2 2 3" xfId="5087" xr:uid="{00000000-0005-0000-0000-00007D130000}"/>
    <cellStyle name="clsSection 2 2 2 3 2" xfId="5088" xr:uid="{00000000-0005-0000-0000-00007E130000}"/>
    <cellStyle name="clsSection 2 2 2 4" xfId="5089" xr:uid="{00000000-0005-0000-0000-00007F130000}"/>
    <cellStyle name="clsSection 2 2 2 4 2" xfId="5090" xr:uid="{00000000-0005-0000-0000-000080130000}"/>
    <cellStyle name="clsSection 2 2 2 5" xfId="5091" xr:uid="{00000000-0005-0000-0000-000081130000}"/>
    <cellStyle name="clsSection 2 2 2 5 2" xfId="5092" xr:uid="{00000000-0005-0000-0000-000082130000}"/>
    <cellStyle name="clsSection 2 2 2 6" xfId="5093" xr:uid="{00000000-0005-0000-0000-000083130000}"/>
    <cellStyle name="clsSection 2 2 3" xfId="5094" xr:uid="{00000000-0005-0000-0000-000084130000}"/>
    <cellStyle name="clsSection 2 2 3 2" xfId="5095" xr:uid="{00000000-0005-0000-0000-000085130000}"/>
    <cellStyle name="clsSection 2 2 3 2 2" xfId="5096" xr:uid="{00000000-0005-0000-0000-000086130000}"/>
    <cellStyle name="clsSection 2 2 3 3" xfId="5097" xr:uid="{00000000-0005-0000-0000-000087130000}"/>
    <cellStyle name="clsSection 2 2 3 3 2" xfId="5098" xr:uid="{00000000-0005-0000-0000-000088130000}"/>
    <cellStyle name="clsSection 2 2 3 4" xfId="5099" xr:uid="{00000000-0005-0000-0000-000089130000}"/>
    <cellStyle name="clsSection 2 2 4" xfId="5100" xr:uid="{00000000-0005-0000-0000-00008A130000}"/>
    <cellStyle name="clsSection 2 2 4 2" xfId="5101" xr:uid="{00000000-0005-0000-0000-00008B130000}"/>
    <cellStyle name="clsSection 2 2 4 2 2" xfId="5102" xr:uid="{00000000-0005-0000-0000-00008C130000}"/>
    <cellStyle name="clsSection 2 2 4 3" xfId="5103" xr:uid="{00000000-0005-0000-0000-00008D130000}"/>
    <cellStyle name="clsSection 2 2 4 3 2" xfId="5104" xr:uid="{00000000-0005-0000-0000-00008E130000}"/>
    <cellStyle name="clsSection 2 2 4 4" xfId="5105" xr:uid="{00000000-0005-0000-0000-00008F130000}"/>
    <cellStyle name="clsSection 2 2 5" xfId="5106" xr:uid="{00000000-0005-0000-0000-000090130000}"/>
    <cellStyle name="clsSection 2 2 5 2" xfId="5107" xr:uid="{00000000-0005-0000-0000-000091130000}"/>
    <cellStyle name="clsSection 2 2 6" xfId="5108" xr:uid="{00000000-0005-0000-0000-000092130000}"/>
    <cellStyle name="clsSection 2 2 6 2" xfId="5109" xr:uid="{00000000-0005-0000-0000-000093130000}"/>
    <cellStyle name="clsSection 2 2 7" xfId="5110" xr:uid="{00000000-0005-0000-0000-000094130000}"/>
    <cellStyle name="clsSection 2 2 7 2" xfId="5111" xr:uid="{00000000-0005-0000-0000-000095130000}"/>
    <cellStyle name="clsSection 2 2 8" xfId="5112" xr:uid="{00000000-0005-0000-0000-000096130000}"/>
    <cellStyle name="clsSection 2 3" xfId="5113" xr:uid="{00000000-0005-0000-0000-000097130000}"/>
    <cellStyle name="clsSection 2 3 2" xfId="5114" xr:uid="{00000000-0005-0000-0000-000098130000}"/>
    <cellStyle name="clsSection 2 3 2 2" xfId="5115" xr:uid="{00000000-0005-0000-0000-000099130000}"/>
    <cellStyle name="clsSection 2 3 2 2 2" xfId="5116" xr:uid="{00000000-0005-0000-0000-00009A130000}"/>
    <cellStyle name="clsSection 2 3 2 3" xfId="5117" xr:uid="{00000000-0005-0000-0000-00009B130000}"/>
    <cellStyle name="clsSection 2 3 2 3 2" xfId="5118" xr:uid="{00000000-0005-0000-0000-00009C130000}"/>
    <cellStyle name="clsSection 2 3 2 4" xfId="5119" xr:uid="{00000000-0005-0000-0000-00009D130000}"/>
    <cellStyle name="clsSection 2 3 3" xfId="5120" xr:uid="{00000000-0005-0000-0000-00009E130000}"/>
    <cellStyle name="clsSection 2 3 3 2" xfId="5121" xr:uid="{00000000-0005-0000-0000-00009F130000}"/>
    <cellStyle name="clsSection 2 3 4" xfId="5122" xr:uid="{00000000-0005-0000-0000-0000A0130000}"/>
    <cellStyle name="clsSection 2 3 4 2" xfId="5123" xr:uid="{00000000-0005-0000-0000-0000A1130000}"/>
    <cellStyle name="clsSection 2 3 5" xfId="5124" xr:uid="{00000000-0005-0000-0000-0000A2130000}"/>
    <cellStyle name="clsSection 2 4" xfId="5125" xr:uid="{00000000-0005-0000-0000-0000A3130000}"/>
    <cellStyle name="clsSection 2 4 2" xfId="5126" xr:uid="{00000000-0005-0000-0000-0000A4130000}"/>
    <cellStyle name="clsSection 2 4 2 2" xfId="5127" xr:uid="{00000000-0005-0000-0000-0000A5130000}"/>
    <cellStyle name="clsSection 2 4 2 2 2" xfId="5128" xr:uid="{00000000-0005-0000-0000-0000A6130000}"/>
    <cellStyle name="clsSection 2 4 2 3" xfId="5129" xr:uid="{00000000-0005-0000-0000-0000A7130000}"/>
    <cellStyle name="clsSection 2 4 2 3 2" xfId="5130" xr:uid="{00000000-0005-0000-0000-0000A8130000}"/>
    <cellStyle name="clsSection 2 4 2 4" xfId="5131" xr:uid="{00000000-0005-0000-0000-0000A9130000}"/>
    <cellStyle name="clsSection 2 4 3" xfId="5132" xr:uid="{00000000-0005-0000-0000-0000AA130000}"/>
    <cellStyle name="clsSection 2 4 3 2" xfId="5133" xr:uid="{00000000-0005-0000-0000-0000AB130000}"/>
    <cellStyle name="clsSection 2 4 4" xfId="5134" xr:uid="{00000000-0005-0000-0000-0000AC130000}"/>
    <cellStyle name="clsSection 2 4 4 2" xfId="5135" xr:uid="{00000000-0005-0000-0000-0000AD130000}"/>
    <cellStyle name="clsSection 2 4 5" xfId="5136" xr:uid="{00000000-0005-0000-0000-0000AE130000}"/>
    <cellStyle name="clsSection 2 5" xfId="5137" xr:uid="{00000000-0005-0000-0000-0000AF130000}"/>
    <cellStyle name="clsSection 2 5 2" xfId="5138" xr:uid="{00000000-0005-0000-0000-0000B0130000}"/>
    <cellStyle name="clsSection 2 5 2 2" xfId="5139" xr:uid="{00000000-0005-0000-0000-0000B1130000}"/>
    <cellStyle name="clsSection 2 5 2 2 2" xfId="5140" xr:uid="{00000000-0005-0000-0000-0000B2130000}"/>
    <cellStyle name="clsSection 2 5 2 3" xfId="5141" xr:uid="{00000000-0005-0000-0000-0000B3130000}"/>
    <cellStyle name="clsSection 2 5 2 3 2" xfId="5142" xr:uid="{00000000-0005-0000-0000-0000B4130000}"/>
    <cellStyle name="clsSection 2 5 2 4" xfId="5143" xr:uid="{00000000-0005-0000-0000-0000B5130000}"/>
    <cellStyle name="clsSection 2 5 3" xfId="5144" xr:uid="{00000000-0005-0000-0000-0000B6130000}"/>
    <cellStyle name="clsSection 2 5 3 2" xfId="5145" xr:uid="{00000000-0005-0000-0000-0000B7130000}"/>
    <cellStyle name="clsSection 2 5 4" xfId="5146" xr:uid="{00000000-0005-0000-0000-0000B8130000}"/>
    <cellStyle name="clsSection 2 5 4 2" xfId="5147" xr:uid="{00000000-0005-0000-0000-0000B9130000}"/>
    <cellStyle name="clsSection 2 5 5" xfId="5148" xr:uid="{00000000-0005-0000-0000-0000BA130000}"/>
    <cellStyle name="clsSection 2 5 5 2" xfId="5149" xr:uid="{00000000-0005-0000-0000-0000BB130000}"/>
    <cellStyle name="clsSection 2 5 6" xfId="5150" xr:uid="{00000000-0005-0000-0000-0000BC130000}"/>
    <cellStyle name="clsSection 2 6" xfId="5151" xr:uid="{00000000-0005-0000-0000-0000BD130000}"/>
    <cellStyle name="clsSection 2 6 2" xfId="5152" xr:uid="{00000000-0005-0000-0000-0000BE130000}"/>
    <cellStyle name="clsSection 2 6 2 2" xfId="5153" xr:uid="{00000000-0005-0000-0000-0000BF130000}"/>
    <cellStyle name="clsSection 2 6 3" xfId="5154" xr:uid="{00000000-0005-0000-0000-0000C0130000}"/>
    <cellStyle name="clsSection 2 6 3 2" xfId="5155" xr:uid="{00000000-0005-0000-0000-0000C1130000}"/>
    <cellStyle name="clsSection 2 6 4" xfId="5156" xr:uid="{00000000-0005-0000-0000-0000C2130000}"/>
    <cellStyle name="clsSection 2 7" xfId="5157" xr:uid="{00000000-0005-0000-0000-0000C3130000}"/>
    <cellStyle name="clsSection 2 7 2" xfId="5158" xr:uid="{00000000-0005-0000-0000-0000C4130000}"/>
    <cellStyle name="clsSection 2 7 2 2" xfId="5159" xr:uid="{00000000-0005-0000-0000-0000C5130000}"/>
    <cellStyle name="clsSection 2 7 3" xfId="5160" xr:uid="{00000000-0005-0000-0000-0000C6130000}"/>
    <cellStyle name="clsSection 2 7 3 2" xfId="5161" xr:uid="{00000000-0005-0000-0000-0000C7130000}"/>
    <cellStyle name="clsSection 2 7 4" xfId="5162" xr:uid="{00000000-0005-0000-0000-0000C8130000}"/>
    <cellStyle name="clsSection 2 8" xfId="5163" xr:uid="{00000000-0005-0000-0000-0000C9130000}"/>
    <cellStyle name="clsSection 2 8 2" xfId="5164" xr:uid="{00000000-0005-0000-0000-0000CA130000}"/>
    <cellStyle name="clsSection 2 9" xfId="5165" xr:uid="{00000000-0005-0000-0000-0000CB130000}"/>
    <cellStyle name="clsSection 2 9 2" xfId="5166" xr:uid="{00000000-0005-0000-0000-0000CC130000}"/>
    <cellStyle name="clsSection 3" xfId="5167" xr:uid="{00000000-0005-0000-0000-0000CD130000}"/>
    <cellStyle name="clsSection 3 2" xfId="5168" xr:uid="{00000000-0005-0000-0000-0000CE130000}"/>
    <cellStyle name="clsSection 3 2 2" xfId="5169" xr:uid="{00000000-0005-0000-0000-0000CF130000}"/>
    <cellStyle name="clsSection 3 2 2 2" xfId="5170" xr:uid="{00000000-0005-0000-0000-0000D0130000}"/>
    <cellStyle name="clsSection 3 2 2 2 2" xfId="5171" xr:uid="{00000000-0005-0000-0000-0000D1130000}"/>
    <cellStyle name="clsSection 3 2 2 3" xfId="5172" xr:uid="{00000000-0005-0000-0000-0000D2130000}"/>
    <cellStyle name="clsSection 3 2 2 3 2" xfId="5173" xr:uid="{00000000-0005-0000-0000-0000D3130000}"/>
    <cellStyle name="clsSection 3 2 2 4" xfId="5174" xr:uid="{00000000-0005-0000-0000-0000D4130000}"/>
    <cellStyle name="clsSection 3 2 3" xfId="5175" xr:uid="{00000000-0005-0000-0000-0000D5130000}"/>
    <cellStyle name="clsSection 3 2 3 2" xfId="5176" xr:uid="{00000000-0005-0000-0000-0000D6130000}"/>
    <cellStyle name="clsSection 3 2 4" xfId="5177" xr:uid="{00000000-0005-0000-0000-0000D7130000}"/>
    <cellStyle name="clsSection 3 2 4 2" xfId="5178" xr:uid="{00000000-0005-0000-0000-0000D8130000}"/>
    <cellStyle name="clsSection 3 2 5" xfId="5179" xr:uid="{00000000-0005-0000-0000-0000D9130000}"/>
    <cellStyle name="clsSection 3 2 5 2" xfId="5180" xr:uid="{00000000-0005-0000-0000-0000DA130000}"/>
    <cellStyle name="clsSection 3 2 6" xfId="5181" xr:uid="{00000000-0005-0000-0000-0000DB130000}"/>
    <cellStyle name="clsSection 3 3" xfId="5182" xr:uid="{00000000-0005-0000-0000-0000DC130000}"/>
    <cellStyle name="clsSection 3 3 2" xfId="5183" xr:uid="{00000000-0005-0000-0000-0000DD130000}"/>
    <cellStyle name="clsSection 3 3 2 2" xfId="5184" xr:uid="{00000000-0005-0000-0000-0000DE130000}"/>
    <cellStyle name="clsSection 3 3 3" xfId="5185" xr:uid="{00000000-0005-0000-0000-0000DF130000}"/>
    <cellStyle name="clsSection 3 3 3 2" xfId="5186" xr:uid="{00000000-0005-0000-0000-0000E0130000}"/>
    <cellStyle name="clsSection 3 3 4" xfId="5187" xr:uid="{00000000-0005-0000-0000-0000E1130000}"/>
    <cellStyle name="clsSection 3 4" xfId="5188" xr:uid="{00000000-0005-0000-0000-0000E2130000}"/>
    <cellStyle name="clsSection 3 4 2" xfId="5189" xr:uid="{00000000-0005-0000-0000-0000E3130000}"/>
    <cellStyle name="clsSection 3 4 2 2" xfId="5190" xr:uid="{00000000-0005-0000-0000-0000E4130000}"/>
    <cellStyle name="clsSection 3 4 3" xfId="5191" xr:uid="{00000000-0005-0000-0000-0000E5130000}"/>
    <cellStyle name="clsSection 3 4 3 2" xfId="5192" xr:uid="{00000000-0005-0000-0000-0000E6130000}"/>
    <cellStyle name="clsSection 3 4 4" xfId="5193" xr:uid="{00000000-0005-0000-0000-0000E7130000}"/>
    <cellStyle name="clsSection 3 5" xfId="5194" xr:uid="{00000000-0005-0000-0000-0000E8130000}"/>
    <cellStyle name="clsSection 3 5 2" xfId="5195" xr:uid="{00000000-0005-0000-0000-0000E9130000}"/>
    <cellStyle name="clsSection 3 6" xfId="5196" xr:uid="{00000000-0005-0000-0000-0000EA130000}"/>
    <cellStyle name="clsSection 3 6 2" xfId="5197" xr:uid="{00000000-0005-0000-0000-0000EB130000}"/>
    <cellStyle name="clsSection 3 7" xfId="5198" xr:uid="{00000000-0005-0000-0000-0000EC130000}"/>
    <cellStyle name="clsSection 3 7 2" xfId="5199" xr:uid="{00000000-0005-0000-0000-0000ED130000}"/>
    <cellStyle name="clsSection 3 8" xfId="5200" xr:uid="{00000000-0005-0000-0000-0000EE130000}"/>
    <cellStyle name="clsSection 4" xfId="5201" xr:uid="{00000000-0005-0000-0000-0000EF130000}"/>
    <cellStyle name="clsSection 4 2" xfId="5202" xr:uid="{00000000-0005-0000-0000-0000F0130000}"/>
    <cellStyle name="clsSection 4 2 2" xfId="5203" xr:uid="{00000000-0005-0000-0000-0000F1130000}"/>
    <cellStyle name="clsSection 4 2 2 2" xfId="5204" xr:uid="{00000000-0005-0000-0000-0000F2130000}"/>
    <cellStyle name="clsSection 4 2 3" xfId="5205" xr:uid="{00000000-0005-0000-0000-0000F3130000}"/>
    <cellStyle name="clsSection 4 2 3 2" xfId="5206" xr:uid="{00000000-0005-0000-0000-0000F4130000}"/>
    <cellStyle name="clsSection 4 2 4" xfId="5207" xr:uid="{00000000-0005-0000-0000-0000F5130000}"/>
    <cellStyle name="clsSection 4 3" xfId="5208" xr:uid="{00000000-0005-0000-0000-0000F6130000}"/>
    <cellStyle name="clsSection 4 3 2" xfId="5209" xr:uid="{00000000-0005-0000-0000-0000F7130000}"/>
    <cellStyle name="clsSection 4 4" xfId="5210" xr:uid="{00000000-0005-0000-0000-0000F8130000}"/>
    <cellStyle name="clsSection 4 4 2" xfId="5211" xr:uid="{00000000-0005-0000-0000-0000F9130000}"/>
    <cellStyle name="clsSection 4 5" xfId="5212" xr:uid="{00000000-0005-0000-0000-0000FA130000}"/>
    <cellStyle name="clsSection 5" xfId="5213" xr:uid="{00000000-0005-0000-0000-0000FB130000}"/>
    <cellStyle name="clsSection 5 2" xfId="5214" xr:uid="{00000000-0005-0000-0000-0000FC130000}"/>
    <cellStyle name="clsSection 5 2 2" xfId="5215" xr:uid="{00000000-0005-0000-0000-0000FD130000}"/>
    <cellStyle name="clsSection 5 2 2 2" xfId="5216" xr:uid="{00000000-0005-0000-0000-0000FE130000}"/>
    <cellStyle name="clsSection 5 2 3" xfId="5217" xr:uid="{00000000-0005-0000-0000-0000FF130000}"/>
    <cellStyle name="clsSection 5 2 3 2" xfId="5218" xr:uid="{00000000-0005-0000-0000-000000140000}"/>
    <cellStyle name="clsSection 5 2 4" xfId="5219" xr:uid="{00000000-0005-0000-0000-000001140000}"/>
    <cellStyle name="clsSection 5 3" xfId="5220" xr:uid="{00000000-0005-0000-0000-000002140000}"/>
    <cellStyle name="clsSection 5 3 2" xfId="5221" xr:uid="{00000000-0005-0000-0000-000003140000}"/>
    <cellStyle name="clsSection 5 4" xfId="5222" xr:uid="{00000000-0005-0000-0000-000004140000}"/>
    <cellStyle name="clsSection 5 4 2" xfId="5223" xr:uid="{00000000-0005-0000-0000-000005140000}"/>
    <cellStyle name="clsSection 5 5" xfId="5224" xr:uid="{00000000-0005-0000-0000-000006140000}"/>
    <cellStyle name="clsSection 6" xfId="5225" xr:uid="{00000000-0005-0000-0000-000007140000}"/>
    <cellStyle name="clsSection 6 2" xfId="5226" xr:uid="{00000000-0005-0000-0000-000008140000}"/>
    <cellStyle name="clsSection 6 2 2" xfId="5227" xr:uid="{00000000-0005-0000-0000-000009140000}"/>
    <cellStyle name="clsSection 6 2 2 2" xfId="5228" xr:uid="{00000000-0005-0000-0000-00000A140000}"/>
    <cellStyle name="clsSection 6 2 3" xfId="5229" xr:uid="{00000000-0005-0000-0000-00000B140000}"/>
    <cellStyle name="clsSection 6 2 3 2" xfId="5230" xr:uid="{00000000-0005-0000-0000-00000C140000}"/>
    <cellStyle name="clsSection 6 2 4" xfId="5231" xr:uid="{00000000-0005-0000-0000-00000D140000}"/>
    <cellStyle name="clsSection 6 3" xfId="5232" xr:uid="{00000000-0005-0000-0000-00000E140000}"/>
    <cellStyle name="clsSection 6 3 2" xfId="5233" xr:uid="{00000000-0005-0000-0000-00000F140000}"/>
    <cellStyle name="clsSection 6 4" xfId="5234" xr:uid="{00000000-0005-0000-0000-000010140000}"/>
    <cellStyle name="clsSection 6 4 2" xfId="5235" xr:uid="{00000000-0005-0000-0000-000011140000}"/>
    <cellStyle name="clsSection 6 5" xfId="5236" xr:uid="{00000000-0005-0000-0000-000012140000}"/>
    <cellStyle name="clsSection 6 5 2" xfId="5237" xr:uid="{00000000-0005-0000-0000-000013140000}"/>
    <cellStyle name="clsSection 6 6" xfId="5238" xr:uid="{00000000-0005-0000-0000-000014140000}"/>
    <cellStyle name="clsSection 7" xfId="5239" xr:uid="{00000000-0005-0000-0000-000015140000}"/>
    <cellStyle name="clsSection 7 2" xfId="5240" xr:uid="{00000000-0005-0000-0000-000016140000}"/>
    <cellStyle name="clsSection 7 2 2" xfId="5241" xr:uid="{00000000-0005-0000-0000-000017140000}"/>
    <cellStyle name="clsSection 7 3" xfId="5242" xr:uid="{00000000-0005-0000-0000-000018140000}"/>
    <cellStyle name="clsSection 7 3 2" xfId="5243" xr:uid="{00000000-0005-0000-0000-000019140000}"/>
    <cellStyle name="clsSection 7 4" xfId="5244" xr:uid="{00000000-0005-0000-0000-00001A140000}"/>
    <cellStyle name="clsSection 8" xfId="5245" xr:uid="{00000000-0005-0000-0000-00001B140000}"/>
    <cellStyle name="clsSection 8 2" xfId="5246" xr:uid="{00000000-0005-0000-0000-00001C140000}"/>
    <cellStyle name="clsSection 8 2 2" xfId="5247" xr:uid="{00000000-0005-0000-0000-00001D140000}"/>
    <cellStyle name="clsSection 8 3" xfId="5248" xr:uid="{00000000-0005-0000-0000-00001E140000}"/>
    <cellStyle name="clsSection 8 3 2" xfId="5249" xr:uid="{00000000-0005-0000-0000-00001F140000}"/>
    <cellStyle name="clsSection 8 4" xfId="5250" xr:uid="{00000000-0005-0000-0000-000020140000}"/>
    <cellStyle name="clsSection 9" xfId="5251" xr:uid="{00000000-0005-0000-0000-000021140000}"/>
    <cellStyle name="clsSection 9 2" xfId="5252" xr:uid="{00000000-0005-0000-0000-000022140000}"/>
    <cellStyle name="Comma  - Style1" xfId="5253" xr:uid="{00000000-0005-0000-0000-000023140000}"/>
    <cellStyle name="Comma  - Style2" xfId="5254" xr:uid="{00000000-0005-0000-0000-000024140000}"/>
    <cellStyle name="Comma  - Style3" xfId="5255" xr:uid="{00000000-0005-0000-0000-000025140000}"/>
    <cellStyle name="Comma  - Style4" xfId="5256" xr:uid="{00000000-0005-0000-0000-000026140000}"/>
    <cellStyle name="Comma  - Style5" xfId="5257" xr:uid="{00000000-0005-0000-0000-000027140000}"/>
    <cellStyle name="Comma  - Style6" xfId="5258" xr:uid="{00000000-0005-0000-0000-000028140000}"/>
    <cellStyle name="Comma  - Style7" xfId="5259" xr:uid="{00000000-0005-0000-0000-000029140000}"/>
    <cellStyle name="Comma  - Style8" xfId="5260" xr:uid="{00000000-0005-0000-0000-00002A140000}"/>
    <cellStyle name="Comma 10" xfId="5261" xr:uid="{00000000-0005-0000-0000-00002B140000}"/>
    <cellStyle name="Comma 10 2" xfId="5262" xr:uid="{00000000-0005-0000-0000-00002C140000}"/>
    <cellStyle name="Comma 10 2 2" xfId="5263" xr:uid="{00000000-0005-0000-0000-00002D140000}"/>
    <cellStyle name="Comma 10 2 3" xfId="5264" xr:uid="{00000000-0005-0000-0000-00002E140000}"/>
    <cellStyle name="Comma 10 2 4" xfId="5265" xr:uid="{00000000-0005-0000-0000-00002F140000}"/>
    <cellStyle name="Comma 10 3" xfId="5266" xr:uid="{00000000-0005-0000-0000-000030140000}"/>
    <cellStyle name="Comma 10 4" xfId="5267" xr:uid="{00000000-0005-0000-0000-000031140000}"/>
    <cellStyle name="Comma 10_GGB DomLaw Results" xfId="5268" xr:uid="{00000000-0005-0000-0000-000032140000}"/>
    <cellStyle name="Comma 11" xfId="5269" xr:uid="{00000000-0005-0000-0000-000033140000}"/>
    <cellStyle name="Comma 11 2" xfId="5270" xr:uid="{00000000-0005-0000-0000-000034140000}"/>
    <cellStyle name="Comma 11 3" xfId="5271" xr:uid="{00000000-0005-0000-0000-000035140000}"/>
    <cellStyle name="Comma 12" xfId="5272" xr:uid="{00000000-0005-0000-0000-000036140000}"/>
    <cellStyle name="Comma 13" xfId="5273" xr:uid="{00000000-0005-0000-0000-000037140000}"/>
    <cellStyle name="Comma 14" xfId="5274" xr:uid="{00000000-0005-0000-0000-000038140000}"/>
    <cellStyle name="Comma 15" xfId="5275" xr:uid="{00000000-0005-0000-0000-000039140000}"/>
    <cellStyle name="Comma 16" xfId="5276" xr:uid="{00000000-0005-0000-0000-00003A140000}"/>
    <cellStyle name="Comma 17" xfId="5277" xr:uid="{00000000-0005-0000-0000-00003B140000}"/>
    <cellStyle name="Comma 18" xfId="5278" xr:uid="{00000000-0005-0000-0000-00003C140000}"/>
    <cellStyle name="Comma 19" xfId="5279" xr:uid="{00000000-0005-0000-0000-00003D140000}"/>
    <cellStyle name="Comma 2" xfId="110" xr:uid="{00000000-0005-0000-0000-00003E140000}"/>
    <cellStyle name="Comma 2 10" xfId="5280" xr:uid="{00000000-0005-0000-0000-00003F140000}"/>
    <cellStyle name="Comma 2 2" xfId="5281" xr:uid="{00000000-0005-0000-0000-000040140000}"/>
    <cellStyle name="Comma 2 2 2" xfId="5282" xr:uid="{00000000-0005-0000-0000-000041140000}"/>
    <cellStyle name="Comma 2 2 3" xfId="5283" xr:uid="{00000000-0005-0000-0000-000042140000}"/>
    <cellStyle name="Comma 2 3" xfId="5284" xr:uid="{00000000-0005-0000-0000-000043140000}"/>
    <cellStyle name="Comma 2 3 2" xfId="5285" xr:uid="{00000000-0005-0000-0000-000044140000}"/>
    <cellStyle name="Comma 2 3 3" xfId="5286" xr:uid="{00000000-0005-0000-0000-000045140000}"/>
    <cellStyle name="Comma 2 4" xfId="5287" xr:uid="{00000000-0005-0000-0000-000046140000}"/>
    <cellStyle name="Comma 2 5" xfId="5288" xr:uid="{00000000-0005-0000-0000-000047140000}"/>
    <cellStyle name="Comma 2 5 2" xfId="5289" xr:uid="{00000000-0005-0000-0000-000048140000}"/>
    <cellStyle name="Comma 2 5 2 2" xfId="5290" xr:uid="{00000000-0005-0000-0000-000049140000}"/>
    <cellStyle name="Comma 2 5 3" xfId="5291" xr:uid="{00000000-0005-0000-0000-00004A140000}"/>
    <cellStyle name="Comma 2 5 3 2" xfId="5292" xr:uid="{00000000-0005-0000-0000-00004B140000}"/>
    <cellStyle name="Comma 2 5 4" xfId="5293" xr:uid="{00000000-0005-0000-0000-00004C140000}"/>
    <cellStyle name="Comma 2 6" xfId="5294" xr:uid="{00000000-0005-0000-0000-00004D140000}"/>
    <cellStyle name="Comma 2 6 2" xfId="5295" xr:uid="{00000000-0005-0000-0000-00004E140000}"/>
    <cellStyle name="Comma 2 7" xfId="5296" xr:uid="{00000000-0005-0000-0000-00004F140000}"/>
    <cellStyle name="Comma 2 7 2" xfId="5297" xr:uid="{00000000-0005-0000-0000-000050140000}"/>
    <cellStyle name="Comma 2 8" xfId="5298" xr:uid="{00000000-0005-0000-0000-000051140000}"/>
    <cellStyle name="Comma 2 9" xfId="5299" xr:uid="{00000000-0005-0000-0000-000052140000}"/>
    <cellStyle name="Comma 2_16 may_Interest bill 2011-2015" xfId="5300" xr:uid="{00000000-0005-0000-0000-000053140000}"/>
    <cellStyle name="Comma 20" xfId="5301" xr:uid="{00000000-0005-0000-0000-000054140000}"/>
    <cellStyle name="Comma 21" xfId="5302" xr:uid="{00000000-0005-0000-0000-000055140000}"/>
    <cellStyle name="Comma 22" xfId="5303" xr:uid="{00000000-0005-0000-0000-000056140000}"/>
    <cellStyle name="Comma 23" xfId="5304" xr:uid="{00000000-0005-0000-0000-000057140000}"/>
    <cellStyle name="Comma 24" xfId="5305" xr:uid="{00000000-0005-0000-0000-000058140000}"/>
    <cellStyle name="Comma 25" xfId="5306" xr:uid="{00000000-0005-0000-0000-000059140000}"/>
    <cellStyle name="Comma 26" xfId="5307" xr:uid="{00000000-0005-0000-0000-00005A140000}"/>
    <cellStyle name="Comma 27" xfId="5308" xr:uid="{00000000-0005-0000-0000-00005B140000}"/>
    <cellStyle name="Comma 28" xfId="5309" xr:uid="{00000000-0005-0000-0000-00005C140000}"/>
    <cellStyle name="Comma 29" xfId="5310" xr:uid="{00000000-0005-0000-0000-00005D140000}"/>
    <cellStyle name="Comma 3" xfId="5311" xr:uid="{00000000-0005-0000-0000-00005E140000}"/>
    <cellStyle name="Comma 3 10" xfId="5312" xr:uid="{00000000-0005-0000-0000-00005F140000}"/>
    <cellStyle name="Comma 3 10 2" xfId="5313" xr:uid="{00000000-0005-0000-0000-000060140000}"/>
    <cellStyle name="Comma 3 10 2 2" xfId="5314" xr:uid="{00000000-0005-0000-0000-000061140000}"/>
    <cellStyle name="Comma 3 10 3" xfId="5315" xr:uid="{00000000-0005-0000-0000-000062140000}"/>
    <cellStyle name="Comma 3 11" xfId="5316" xr:uid="{00000000-0005-0000-0000-000063140000}"/>
    <cellStyle name="Comma 3 11 2" xfId="5317" xr:uid="{00000000-0005-0000-0000-000064140000}"/>
    <cellStyle name="Comma 3 12" xfId="5318" xr:uid="{00000000-0005-0000-0000-000065140000}"/>
    <cellStyle name="Comma 3 13" xfId="5319" xr:uid="{00000000-0005-0000-0000-000066140000}"/>
    <cellStyle name="Comma 3 14" xfId="5320" xr:uid="{00000000-0005-0000-0000-000067140000}"/>
    <cellStyle name="Comma 3 15" xfId="5321" xr:uid="{00000000-0005-0000-0000-000068140000}"/>
    <cellStyle name="Comma 3 16" xfId="5322" xr:uid="{00000000-0005-0000-0000-000069140000}"/>
    <cellStyle name="Comma 3 2" xfId="5323" xr:uid="{00000000-0005-0000-0000-00006A140000}"/>
    <cellStyle name="Comma 3 2 10" xfId="5324" xr:uid="{00000000-0005-0000-0000-00006B140000}"/>
    <cellStyle name="Comma 3 2 11" xfId="5325" xr:uid="{00000000-0005-0000-0000-00006C140000}"/>
    <cellStyle name="Comma 3 2 12" xfId="5326" xr:uid="{00000000-0005-0000-0000-00006D140000}"/>
    <cellStyle name="Comma 3 2 13" xfId="5327" xr:uid="{00000000-0005-0000-0000-00006E140000}"/>
    <cellStyle name="Comma 3 2 14" xfId="5328" xr:uid="{00000000-0005-0000-0000-00006F140000}"/>
    <cellStyle name="Comma 3 2 15" xfId="5329" xr:uid="{00000000-0005-0000-0000-000070140000}"/>
    <cellStyle name="Comma 3 2 2" xfId="5330" xr:uid="{00000000-0005-0000-0000-000071140000}"/>
    <cellStyle name="Comma 3 2 3" xfId="5331" xr:uid="{00000000-0005-0000-0000-000072140000}"/>
    <cellStyle name="Comma 3 2 4" xfId="5332" xr:uid="{00000000-0005-0000-0000-000073140000}"/>
    <cellStyle name="Comma 3 2 4 2" xfId="5333" xr:uid="{00000000-0005-0000-0000-000074140000}"/>
    <cellStyle name="Comma 3 2 5" xfId="5334" xr:uid="{00000000-0005-0000-0000-000075140000}"/>
    <cellStyle name="Comma 3 2 5 2" xfId="5335" xr:uid="{00000000-0005-0000-0000-000076140000}"/>
    <cellStyle name="Comma 3 2 5 2 2" xfId="5336" xr:uid="{00000000-0005-0000-0000-000077140000}"/>
    <cellStyle name="Comma 3 2 5 2 2 2" xfId="5337" xr:uid="{00000000-0005-0000-0000-000078140000}"/>
    <cellStyle name="Comma 3 2 5 2 2 2 2" xfId="5338" xr:uid="{00000000-0005-0000-0000-000079140000}"/>
    <cellStyle name="Comma 3 2 5 2 2 3" xfId="5339" xr:uid="{00000000-0005-0000-0000-00007A140000}"/>
    <cellStyle name="Comma 3 2 5 2 2 3 2" xfId="5340" xr:uid="{00000000-0005-0000-0000-00007B140000}"/>
    <cellStyle name="Comma 3 2 5 2 2 4" xfId="5341" xr:uid="{00000000-0005-0000-0000-00007C140000}"/>
    <cellStyle name="Comma 3 2 5 2 3" xfId="5342" xr:uid="{00000000-0005-0000-0000-00007D140000}"/>
    <cellStyle name="Comma 3 2 5 2 3 2" xfId="5343" xr:uid="{00000000-0005-0000-0000-00007E140000}"/>
    <cellStyle name="Comma 3 2 5 2 4" xfId="5344" xr:uid="{00000000-0005-0000-0000-00007F140000}"/>
    <cellStyle name="Comma 3 2 5 2 4 2" xfId="5345" xr:uid="{00000000-0005-0000-0000-000080140000}"/>
    <cellStyle name="Comma 3 2 5 2 5" xfId="5346" xr:uid="{00000000-0005-0000-0000-000081140000}"/>
    <cellStyle name="Comma 3 2 5 2 6" xfId="5347" xr:uid="{00000000-0005-0000-0000-000082140000}"/>
    <cellStyle name="Comma 3 2 5 3" xfId="5348" xr:uid="{00000000-0005-0000-0000-000083140000}"/>
    <cellStyle name="Comma 3 2 5 3 2" xfId="5349" xr:uid="{00000000-0005-0000-0000-000084140000}"/>
    <cellStyle name="Comma 3 2 5 3 2 2" xfId="5350" xr:uid="{00000000-0005-0000-0000-000085140000}"/>
    <cellStyle name="Comma 3 2 5 3 3" xfId="5351" xr:uid="{00000000-0005-0000-0000-000086140000}"/>
    <cellStyle name="Comma 3 2 5 3 3 2" xfId="5352" xr:uid="{00000000-0005-0000-0000-000087140000}"/>
    <cellStyle name="Comma 3 2 5 3 4" xfId="5353" xr:uid="{00000000-0005-0000-0000-000088140000}"/>
    <cellStyle name="Comma 3 2 5 4" xfId="5354" xr:uid="{00000000-0005-0000-0000-000089140000}"/>
    <cellStyle name="Comma 3 2 5 4 2" xfId="5355" xr:uid="{00000000-0005-0000-0000-00008A140000}"/>
    <cellStyle name="Comma 3 2 5 5" xfId="5356" xr:uid="{00000000-0005-0000-0000-00008B140000}"/>
    <cellStyle name="Comma 3 2 5 5 2" xfId="5357" xr:uid="{00000000-0005-0000-0000-00008C140000}"/>
    <cellStyle name="Comma 3 2 5 6" xfId="5358" xr:uid="{00000000-0005-0000-0000-00008D140000}"/>
    <cellStyle name="Comma 3 2 5 7" xfId="5359" xr:uid="{00000000-0005-0000-0000-00008E140000}"/>
    <cellStyle name="Comma 3 2 6" xfId="5360" xr:uid="{00000000-0005-0000-0000-00008F140000}"/>
    <cellStyle name="Comma 3 2 6 2" xfId="5361" xr:uid="{00000000-0005-0000-0000-000090140000}"/>
    <cellStyle name="Comma 3 2 6 2 2" xfId="5362" xr:uid="{00000000-0005-0000-0000-000091140000}"/>
    <cellStyle name="Comma 3 2 6 2 2 2" xfId="5363" xr:uid="{00000000-0005-0000-0000-000092140000}"/>
    <cellStyle name="Comma 3 2 6 2 3" xfId="5364" xr:uid="{00000000-0005-0000-0000-000093140000}"/>
    <cellStyle name="Comma 3 2 6 2 3 2" xfId="5365" xr:uid="{00000000-0005-0000-0000-000094140000}"/>
    <cellStyle name="Comma 3 2 6 2 4" xfId="5366" xr:uid="{00000000-0005-0000-0000-000095140000}"/>
    <cellStyle name="Comma 3 2 6 2 5" xfId="5367" xr:uid="{00000000-0005-0000-0000-000096140000}"/>
    <cellStyle name="Comma 3 2 6 3" xfId="5368" xr:uid="{00000000-0005-0000-0000-000097140000}"/>
    <cellStyle name="Comma 3 2 6 3 2" xfId="5369" xr:uid="{00000000-0005-0000-0000-000098140000}"/>
    <cellStyle name="Comma 3 2 6 4" xfId="5370" xr:uid="{00000000-0005-0000-0000-000099140000}"/>
    <cellStyle name="Comma 3 2 6 4 2" xfId="5371" xr:uid="{00000000-0005-0000-0000-00009A140000}"/>
    <cellStyle name="Comma 3 2 6 5" xfId="5372" xr:uid="{00000000-0005-0000-0000-00009B140000}"/>
    <cellStyle name="Comma 3 2 6 6" xfId="5373" xr:uid="{00000000-0005-0000-0000-00009C140000}"/>
    <cellStyle name="Comma 3 2 7" xfId="5374" xr:uid="{00000000-0005-0000-0000-00009D140000}"/>
    <cellStyle name="Comma 3 2 7 2" xfId="5375" xr:uid="{00000000-0005-0000-0000-00009E140000}"/>
    <cellStyle name="Comma 3 2 7 2 2" xfId="5376" xr:uid="{00000000-0005-0000-0000-00009F140000}"/>
    <cellStyle name="Comma 3 2 7 3" xfId="5377" xr:uid="{00000000-0005-0000-0000-0000A0140000}"/>
    <cellStyle name="Comma 3 2 7 3 2" xfId="5378" xr:uid="{00000000-0005-0000-0000-0000A1140000}"/>
    <cellStyle name="Comma 3 2 7 4" xfId="5379" xr:uid="{00000000-0005-0000-0000-0000A2140000}"/>
    <cellStyle name="Comma 3 2 7 5" xfId="5380" xr:uid="{00000000-0005-0000-0000-0000A3140000}"/>
    <cellStyle name="Comma 3 2 8" xfId="5381" xr:uid="{00000000-0005-0000-0000-0000A4140000}"/>
    <cellStyle name="Comma 3 2 8 2" xfId="5382" xr:uid="{00000000-0005-0000-0000-0000A5140000}"/>
    <cellStyle name="Comma 3 2 8 2 2" xfId="5383" xr:uid="{00000000-0005-0000-0000-0000A6140000}"/>
    <cellStyle name="Comma 3 2 8 3" xfId="5384" xr:uid="{00000000-0005-0000-0000-0000A7140000}"/>
    <cellStyle name="Comma 3 2 9" xfId="5385" xr:uid="{00000000-0005-0000-0000-0000A8140000}"/>
    <cellStyle name="Comma 3 2 9 2" xfId="5386" xr:uid="{00000000-0005-0000-0000-0000A9140000}"/>
    <cellStyle name="Comma 3 2_GGB DomLaw Results" xfId="5387" xr:uid="{00000000-0005-0000-0000-0000AA140000}"/>
    <cellStyle name="Comma 3 3" xfId="5388" xr:uid="{00000000-0005-0000-0000-0000AB140000}"/>
    <cellStyle name="Comma 3 4" xfId="5389" xr:uid="{00000000-0005-0000-0000-0000AC140000}"/>
    <cellStyle name="Comma 3 5" xfId="5390" xr:uid="{00000000-0005-0000-0000-0000AD140000}"/>
    <cellStyle name="Comma 3 5 2" xfId="5391" xr:uid="{00000000-0005-0000-0000-0000AE140000}"/>
    <cellStyle name="Comma 3 6" xfId="5392" xr:uid="{00000000-0005-0000-0000-0000AF140000}"/>
    <cellStyle name="Comma 3 6 2" xfId="5393" xr:uid="{00000000-0005-0000-0000-0000B0140000}"/>
    <cellStyle name="Comma 3 6 2 2" xfId="5394" xr:uid="{00000000-0005-0000-0000-0000B1140000}"/>
    <cellStyle name="Comma 3 6 3" xfId="5395" xr:uid="{00000000-0005-0000-0000-0000B2140000}"/>
    <cellStyle name="Comma 3 7" xfId="5396" xr:uid="{00000000-0005-0000-0000-0000B3140000}"/>
    <cellStyle name="Comma 3 7 2" xfId="5397" xr:uid="{00000000-0005-0000-0000-0000B4140000}"/>
    <cellStyle name="Comma 3 7 2 2" xfId="5398" xr:uid="{00000000-0005-0000-0000-0000B5140000}"/>
    <cellStyle name="Comma 3 7 2 2 2" xfId="5399" xr:uid="{00000000-0005-0000-0000-0000B6140000}"/>
    <cellStyle name="Comma 3 7 2 2 2 2" xfId="5400" xr:uid="{00000000-0005-0000-0000-0000B7140000}"/>
    <cellStyle name="Comma 3 7 2 2 3" xfId="5401" xr:uid="{00000000-0005-0000-0000-0000B8140000}"/>
    <cellStyle name="Comma 3 7 2 2 3 2" xfId="5402" xr:uid="{00000000-0005-0000-0000-0000B9140000}"/>
    <cellStyle name="Comma 3 7 2 2 4" xfId="5403" xr:uid="{00000000-0005-0000-0000-0000BA140000}"/>
    <cellStyle name="Comma 3 7 2 3" xfId="5404" xr:uid="{00000000-0005-0000-0000-0000BB140000}"/>
    <cellStyle name="Comma 3 7 2 3 2" xfId="5405" xr:uid="{00000000-0005-0000-0000-0000BC140000}"/>
    <cellStyle name="Comma 3 7 2 4" xfId="5406" xr:uid="{00000000-0005-0000-0000-0000BD140000}"/>
    <cellStyle name="Comma 3 7 2 4 2" xfId="5407" xr:uid="{00000000-0005-0000-0000-0000BE140000}"/>
    <cellStyle name="Comma 3 7 2 5" xfId="5408" xr:uid="{00000000-0005-0000-0000-0000BF140000}"/>
    <cellStyle name="Comma 3 7 2 6" xfId="5409" xr:uid="{00000000-0005-0000-0000-0000C0140000}"/>
    <cellStyle name="Comma 3 7 3" xfId="5410" xr:uid="{00000000-0005-0000-0000-0000C1140000}"/>
    <cellStyle name="Comma 3 7 3 2" xfId="5411" xr:uid="{00000000-0005-0000-0000-0000C2140000}"/>
    <cellStyle name="Comma 3 7 3 2 2" xfId="5412" xr:uid="{00000000-0005-0000-0000-0000C3140000}"/>
    <cellStyle name="Comma 3 7 3 3" xfId="5413" xr:uid="{00000000-0005-0000-0000-0000C4140000}"/>
    <cellStyle name="Comma 3 7 3 3 2" xfId="5414" xr:uid="{00000000-0005-0000-0000-0000C5140000}"/>
    <cellStyle name="Comma 3 7 3 4" xfId="5415" xr:uid="{00000000-0005-0000-0000-0000C6140000}"/>
    <cellStyle name="Comma 3 7 4" xfId="5416" xr:uid="{00000000-0005-0000-0000-0000C7140000}"/>
    <cellStyle name="Comma 3 7 4 2" xfId="5417" xr:uid="{00000000-0005-0000-0000-0000C8140000}"/>
    <cellStyle name="Comma 3 7 5" xfId="5418" xr:uid="{00000000-0005-0000-0000-0000C9140000}"/>
    <cellStyle name="Comma 3 7 5 2" xfId="5419" xr:uid="{00000000-0005-0000-0000-0000CA140000}"/>
    <cellStyle name="Comma 3 7 6" xfId="5420" xr:uid="{00000000-0005-0000-0000-0000CB140000}"/>
    <cellStyle name="Comma 3 7 7" xfId="5421" xr:uid="{00000000-0005-0000-0000-0000CC140000}"/>
    <cellStyle name="Comma 3 8" xfId="5422" xr:uid="{00000000-0005-0000-0000-0000CD140000}"/>
    <cellStyle name="Comma 3 8 2" xfId="5423" xr:uid="{00000000-0005-0000-0000-0000CE140000}"/>
    <cellStyle name="Comma 3 8 2 2" xfId="5424" xr:uid="{00000000-0005-0000-0000-0000CF140000}"/>
    <cellStyle name="Comma 3 8 2 2 2" xfId="5425" xr:uid="{00000000-0005-0000-0000-0000D0140000}"/>
    <cellStyle name="Comma 3 8 2 3" xfId="5426" xr:uid="{00000000-0005-0000-0000-0000D1140000}"/>
    <cellStyle name="Comma 3 8 2 3 2" xfId="5427" xr:uid="{00000000-0005-0000-0000-0000D2140000}"/>
    <cellStyle name="Comma 3 8 2 4" xfId="5428" xr:uid="{00000000-0005-0000-0000-0000D3140000}"/>
    <cellStyle name="Comma 3 8 3" xfId="5429" xr:uid="{00000000-0005-0000-0000-0000D4140000}"/>
    <cellStyle name="Comma 3 8 3 2" xfId="5430" xr:uid="{00000000-0005-0000-0000-0000D5140000}"/>
    <cellStyle name="Comma 3 8 4" xfId="5431" xr:uid="{00000000-0005-0000-0000-0000D6140000}"/>
    <cellStyle name="Comma 3 8 4 2" xfId="5432" xr:uid="{00000000-0005-0000-0000-0000D7140000}"/>
    <cellStyle name="Comma 3 8 5" xfId="5433" xr:uid="{00000000-0005-0000-0000-0000D8140000}"/>
    <cellStyle name="Comma 3 8 6" xfId="5434" xr:uid="{00000000-0005-0000-0000-0000D9140000}"/>
    <cellStyle name="Comma 3 9" xfId="5435" xr:uid="{00000000-0005-0000-0000-0000DA140000}"/>
    <cellStyle name="Comma 3 9 2" xfId="5436" xr:uid="{00000000-0005-0000-0000-0000DB140000}"/>
    <cellStyle name="Comma 3 9 2 2" xfId="5437" xr:uid="{00000000-0005-0000-0000-0000DC140000}"/>
    <cellStyle name="Comma 3 9 3" xfId="5438" xr:uid="{00000000-0005-0000-0000-0000DD140000}"/>
    <cellStyle name="Comma 3 9 3 2" xfId="5439" xr:uid="{00000000-0005-0000-0000-0000DE140000}"/>
    <cellStyle name="Comma 3 9 4" xfId="5440" xr:uid="{00000000-0005-0000-0000-0000DF140000}"/>
    <cellStyle name="Comma 30" xfId="5441" xr:uid="{00000000-0005-0000-0000-0000E0140000}"/>
    <cellStyle name="Comma 31" xfId="5442" xr:uid="{00000000-0005-0000-0000-0000E1140000}"/>
    <cellStyle name="Comma 32" xfId="5443" xr:uid="{00000000-0005-0000-0000-0000E2140000}"/>
    <cellStyle name="Comma 32 2" xfId="5444" xr:uid="{00000000-0005-0000-0000-0000E3140000}"/>
    <cellStyle name="Comma 32 3" xfId="5445" xr:uid="{00000000-0005-0000-0000-0000E4140000}"/>
    <cellStyle name="Comma 33" xfId="28" xr:uid="{00000000-0005-0000-0000-0000E5140000}"/>
    <cellStyle name="Comma 33 2" xfId="5446" xr:uid="{00000000-0005-0000-0000-0000E6140000}"/>
    <cellStyle name="Comma 33 2 2" xfId="5447" xr:uid="{00000000-0005-0000-0000-0000E7140000}"/>
    <cellStyle name="Comma 33 2 2 2" xfId="5448" xr:uid="{00000000-0005-0000-0000-0000E8140000}"/>
    <cellStyle name="Comma 33 2 2 2 2" xfId="5449" xr:uid="{00000000-0005-0000-0000-0000E9140000}"/>
    <cellStyle name="Comma 33 2 2 2 2 2" xfId="5450" xr:uid="{00000000-0005-0000-0000-0000EA140000}"/>
    <cellStyle name="Comma 33 2 2 2 2 2 2" xfId="5451" xr:uid="{00000000-0005-0000-0000-0000EB140000}"/>
    <cellStyle name="Comma 33 2 2 2 2 2 2 2" xfId="5452" xr:uid="{00000000-0005-0000-0000-0000EC140000}"/>
    <cellStyle name="Comma 33 2 2 2 2 2 2 2 2" xfId="5453" xr:uid="{00000000-0005-0000-0000-0000ED140000}"/>
    <cellStyle name="Comma 33 2 2 2 2 2 2 2 2 2" xfId="5454" xr:uid="{00000000-0005-0000-0000-0000EE140000}"/>
    <cellStyle name="Comma 33 2 2 2 2 2 2 2 2 2 2" xfId="5455" xr:uid="{00000000-0005-0000-0000-0000EF140000}"/>
    <cellStyle name="Comma 33 2 2 2 2 2 2 2 2 2 3" xfId="5456" xr:uid="{00000000-0005-0000-0000-0000F0140000}"/>
    <cellStyle name="Comma 33 2 2 2 2 2 2 2 3" xfId="5457" xr:uid="{00000000-0005-0000-0000-0000F1140000}"/>
    <cellStyle name="Comma 33 2 2 2 2 2 2 2 3 2" xfId="5458" xr:uid="{00000000-0005-0000-0000-0000F2140000}"/>
    <cellStyle name="Comma 33 2 2 2 2 2 2 2 3 2 2" xfId="5459" xr:uid="{00000000-0005-0000-0000-0000F3140000}"/>
    <cellStyle name="Comma 33 2 2 2 2 2 2 2 3 2 2 2" xfId="5460" xr:uid="{00000000-0005-0000-0000-0000F4140000}"/>
    <cellStyle name="Comma 33 2 2 2 2 2 2 2 3 2 3" xfId="5461" xr:uid="{00000000-0005-0000-0000-0000F5140000}"/>
    <cellStyle name="Comma 33 2 2 2 2 2 2 2 3 3" xfId="5462" xr:uid="{00000000-0005-0000-0000-0000F6140000}"/>
    <cellStyle name="Comma 33 2 2 2 2 2 2 2 4" xfId="5463" xr:uid="{00000000-0005-0000-0000-0000F7140000}"/>
    <cellStyle name="Comma 33 2 2 2 2 2 2 2 4 2" xfId="5464" xr:uid="{00000000-0005-0000-0000-0000F8140000}"/>
    <cellStyle name="Comma 33 2 2 2 2 2 2 2 4 3" xfId="5465" xr:uid="{00000000-0005-0000-0000-0000F9140000}"/>
    <cellStyle name="Comma 33 2 2 2 2 2 3" xfId="5466" xr:uid="{00000000-0005-0000-0000-0000FA140000}"/>
    <cellStyle name="Comma 33 2 2 2 2 2 3 2" xfId="5467" xr:uid="{00000000-0005-0000-0000-0000FB140000}"/>
    <cellStyle name="Comma 33 2 2 2 2 2 3 2 2" xfId="5468" xr:uid="{00000000-0005-0000-0000-0000FC140000}"/>
    <cellStyle name="Comma 33 2 2 2 2 2 3 2 2 2" xfId="5469" xr:uid="{00000000-0005-0000-0000-0000FD140000}"/>
    <cellStyle name="Comma 33 2 2 2 2 2 3 2 2 2 2" xfId="5470" xr:uid="{00000000-0005-0000-0000-0000FE140000}"/>
    <cellStyle name="Comma 33 2 2 2 2 2 3 2 2 2 2 2" xfId="5471" xr:uid="{00000000-0005-0000-0000-0000FF140000}"/>
    <cellStyle name="Comma 33 2 3" xfId="5472" xr:uid="{00000000-0005-0000-0000-000000150000}"/>
    <cellStyle name="Comma 33 2 4" xfId="5473" xr:uid="{00000000-0005-0000-0000-000001150000}"/>
    <cellStyle name="Comma 33 3" xfId="5474" xr:uid="{00000000-0005-0000-0000-000002150000}"/>
    <cellStyle name="Comma 33 3 2" xfId="5475" xr:uid="{00000000-0005-0000-0000-000003150000}"/>
    <cellStyle name="Comma 33 3 2 2" xfId="5476" xr:uid="{00000000-0005-0000-0000-000004150000}"/>
    <cellStyle name="Comma 33 3 2 2 2" xfId="5477" xr:uid="{00000000-0005-0000-0000-000005150000}"/>
    <cellStyle name="Comma 33 3 2 3" xfId="5478" xr:uid="{00000000-0005-0000-0000-000006150000}"/>
    <cellStyle name="Comma 33 3 2 3 2" xfId="5479" xr:uid="{00000000-0005-0000-0000-000007150000}"/>
    <cellStyle name="Comma 33 3 2 4" xfId="5480" xr:uid="{00000000-0005-0000-0000-000008150000}"/>
    <cellStyle name="Comma 33 3 3" xfId="5481" xr:uid="{00000000-0005-0000-0000-000009150000}"/>
    <cellStyle name="Comma 33 3 3 2" xfId="5482" xr:uid="{00000000-0005-0000-0000-00000A150000}"/>
    <cellStyle name="Comma 33 3 4" xfId="5483" xr:uid="{00000000-0005-0000-0000-00000B150000}"/>
    <cellStyle name="Comma 33 3 4 2" xfId="5484" xr:uid="{00000000-0005-0000-0000-00000C150000}"/>
    <cellStyle name="Comma 33 3 5" xfId="5485" xr:uid="{00000000-0005-0000-0000-00000D150000}"/>
    <cellStyle name="Comma 33 4" xfId="5486" xr:uid="{00000000-0005-0000-0000-00000E150000}"/>
    <cellStyle name="Comma 33 4 2" xfId="5487" xr:uid="{00000000-0005-0000-0000-00000F150000}"/>
    <cellStyle name="Comma 33 4 2 2" xfId="5488" xr:uid="{00000000-0005-0000-0000-000010150000}"/>
    <cellStyle name="Comma 33 4 3" xfId="5489" xr:uid="{00000000-0005-0000-0000-000011150000}"/>
    <cellStyle name="Comma 33 4 3 2" xfId="5490" xr:uid="{00000000-0005-0000-0000-000012150000}"/>
    <cellStyle name="Comma 33 4 4" xfId="5491" xr:uid="{00000000-0005-0000-0000-000013150000}"/>
    <cellStyle name="Comma 33 5" xfId="5492" xr:uid="{00000000-0005-0000-0000-000014150000}"/>
    <cellStyle name="Comma 33 5 2" xfId="5493" xr:uid="{00000000-0005-0000-0000-000015150000}"/>
    <cellStyle name="Comma 33 6" xfId="5494" xr:uid="{00000000-0005-0000-0000-000016150000}"/>
    <cellStyle name="Comma 33 6 2" xfId="5495" xr:uid="{00000000-0005-0000-0000-000017150000}"/>
    <cellStyle name="Comma 33 7" xfId="5496" xr:uid="{00000000-0005-0000-0000-000018150000}"/>
    <cellStyle name="Comma 33 8" xfId="5497" xr:uid="{00000000-0005-0000-0000-000019150000}"/>
    <cellStyle name="Comma 34" xfId="5498" xr:uid="{00000000-0005-0000-0000-00001A150000}"/>
    <cellStyle name="Comma 34 2" xfId="5499" xr:uid="{00000000-0005-0000-0000-00001B150000}"/>
    <cellStyle name="Comma 34 2 2" xfId="5500" xr:uid="{00000000-0005-0000-0000-00001C150000}"/>
    <cellStyle name="Comma 34 2 2 2" xfId="5501" xr:uid="{00000000-0005-0000-0000-00001D150000}"/>
    <cellStyle name="Comma 34 2 3" xfId="5502" xr:uid="{00000000-0005-0000-0000-00001E150000}"/>
    <cellStyle name="Comma 34 2 3 2" xfId="5503" xr:uid="{00000000-0005-0000-0000-00001F150000}"/>
    <cellStyle name="Comma 34 2 4" xfId="5504" xr:uid="{00000000-0005-0000-0000-000020150000}"/>
    <cellStyle name="Comma 34 3" xfId="5505" xr:uid="{00000000-0005-0000-0000-000021150000}"/>
    <cellStyle name="Comma 34 3 2" xfId="5506" xr:uid="{00000000-0005-0000-0000-000022150000}"/>
    <cellStyle name="Comma 34 4" xfId="5507" xr:uid="{00000000-0005-0000-0000-000023150000}"/>
    <cellStyle name="Comma 34 4 2" xfId="5508" xr:uid="{00000000-0005-0000-0000-000024150000}"/>
    <cellStyle name="Comma 34 5" xfId="5509" xr:uid="{00000000-0005-0000-0000-000025150000}"/>
    <cellStyle name="Comma 35" xfId="5510" xr:uid="{00000000-0005-0000-0000-000026150000}"/>
    <cellStyle name="Comma 35 2" xfId="5511" xr:uid="{00000000-0005-0000-0000-000027150000}"/>
    <cellStyle name="Comma 35 2 2" xfId="5512" xr:uid="{00000000-0005-0000-0000-000028150000}"/>
    <cellStyle name="Comma 35 2 2 2" xfId="5513" xr:uid="{00000000-0005-0000-0000-000029150000}"/>
    <cellStyle name="Comma 35 2 3" xfId="5514" xr:uid="{00000000-0005-0000-0000-00002A150000}"/>
    <cellStyle name="Comma 35 2 3 2" xfId="5515" xr:uid="{00000000-0005-0000-0000-00002B150000}"/>
    <cellStyle name="Comma 35 2 4" xfId="5516" xr:uid="{00000000-0005-0000-0000-00002C150000}"/>
    <cellStyle name="Comma 35 3" xfId="5517" xr:uid="{00000000-0005-0000-0000-00002D150000}"/>
    <cellStyle name="Comma 35 3 2" xfId="5518" xr:uid="{00000000-0005-0000-0000-00002E150000}"/>
    <cellStyle name="Comma 35 4" xfId="5519" xr:uid="{00000000-0005-0000-0000-00002F150000}"/>
    <cellStyle name="Comma 35 4 2" xfId="5520" xr:uid="{00000000-0005-0000-0000-000030150000}"/>
    <cellStyle name="Comma 35 5" xfId="5521" xr:uid="{00000000-0005-0000-0000-000031150000}"/>
    <cellStyle name="Comma 36" xfId="5522" xr:uid="{00000000-0005-0000-0000-000032150000}"/>
    <cellStyle name="Comma 36 2" xfId="5523" xr:uid="{00000000-0005-0000-0000-000033150000}"/>
    <cellStyle name="Comma 36 2 2" xfId="5524" xr:uid="{00000000-0005-0000-0000-000034150000}"/>
    <cellStyle name="Comma 36 2 2 2" xfId="5525" xr:uid="{00000000-0005-0000-0000-000035150000}"/>
    <cellStyle name="Comma 36 2 3" xfId="5526" xr:uid="{00000000-0005-0000-0000-000036150000}"/>
    <cellStyle name="Comma 36 2 3 2" xfId="5527" xr:uid="{00000000-0005-0000-0000-000037150000}"/>
    <cellStyle name="Comma 36 2 4" xfId="5528" xr:uid="{00000000-0005-0000-0000-000038150000}"/>
    <cellStyle name="Comma 36 3" xfId="5529" xr:uid="{00000000-0005-0000-0000-000039150000}"/>
    <cellStyle name="Comma 36 3 2" xfId="5530" xr:uid="{00000000-0005-0000-0000-00003A150000}"/>
    <cellStyle name="Comma 36 4" xfId="5531" xr:uid="{00000000-0005-0000-0000-00003B150000}"/>
    <cellStyle name="Comma 36 4 2" xfId="5532" xr:uid="{00000000-0005-0000-0000-00003C150000}"/>
    <cellStyle name="Comma 36 5" xfId="5533" xr:uid="{00000000-0005-0000-0000-00003D150000}"/>
    <cellStyle name="Comma 36 6" xfId="5534" xr:uid="{00000000-0005-0000-0000-00003E150000}"/>
    <cellStyle name="Comma 37" xfId="5535" xr:uid="{00000000-0005-0000-0000-00003F150000}"/>
    <cellStyle name="Comma 37 2" xfId="5536" xr:uid="{00000000-0005-0000-0000-000040150000}"/>
    <cellStyle name="Comma 37 2 2" xfId="5537" xr:uid="{00000000-0005-0000-0000-000041150000}"/>
    <cellStyle name="Comma 37 2 2 2" xfId="5538" xr:uid="{00000000-0005-0000-0000-000042150000}"/>
    <cellStyle name="Comma 37 2 3" xfId="5539" xr:uid="{00000000-0005-0000-0000-000043150000}"/>
    <cellStyle name="Comma 37 2 3 2" xfId="5540" xr:uid="{00000000-0005-0000-0000-000044150000}"/>
    <cellStyle name="Comma 37 2 4" xfId="5541" xr:uid="{00000000-0005-0000-0000-000045150000}"/>
    <cellStyle name="Comma 37 3" xfId="5542" xr:uid="{00000000-0005-0000-0000-000046150000}"/>
    <cellStyle name="Comma 37 3 2" xfId="5543" xr:uid="{00000000-0005-0000-0000-000047150000}"/>
    <cellStyle name="Comma 37 4" xfId="5544" xr:uid="{00000000-0005-0000-0000-000048150000}"/>
    <cellStyle name="Comma 37 4 2" xfId="5545" xr:uid="{00000000-0005-0000-0000-000049150000}"/>
    <cellStyle name="Comma 37 5" xfId="5546" xr:uid="{00000000-0005-0000-0000-00004A150000}"/>
    <cellStyle name="Comma 38" xfId="5547" xr:uid="{00000000-0005-0000-0000-00004B150000}"/>
    <cellStyle name="Comma 38 2" xfId="5548" xr:uid="{00000000-0005-0000-0000-00004C150000}"/>
    <cellStyle name="Comma 38 2 2" xfId="5549" xr:uid="{00000000-0005-0000-0000-00004D150000}"/>
    <cellStyle name="Comma 38 2 2 2" xfId="5550" xr:uid="{00000000-0005-0000-0000-00004E150000}"/>
    <cellStyle name="Comma 38 2 3" xfId="5551" xr:uid="{00000000-0005-0000-0000-00004F150000}"/>
    <cellStyle name="Comma 38 2 3 2" xfId="5552" xr:uid="{00000000-0005-0000-0000-000050150000}"/>
    <cellStyle name="Comma 38 2 4" xfId="5553" xr:uid="{00000000-0005-0000-0000-000051150000}"/>
    <cellStyle name="Comma 38 3" xfId="5554" xr:uid="{00000000-0005-0000-0000-000052150000}"/>
    <cellStyle name="Comma 38 3 2" xfId="5555" xr:uid="{00000000-0005-0000-0000-000053150000}"/>
    <cellStyle name="Comma 38 4" xfId="5556" xr:uid="{00000000-0005-0000-0000-000054150000}"/>
    <cellStyle name="Comma 38 4 2" xfId="5557" xr:uid="{00000000-0005-0000-0000-000055150000}"/>
    <cellStyle name="Comma 38 5" xfId="5558" xr:uid="{00000000-0005-0000-0000-000056150000}"/>
    <cellStyle name="Comma 39" xfId="5559" xr:uid="{00000000-0005-0000-0000-000057150000}"/>
    <cellStyle name="Comma 39 2" xfId="5560" xr:uid="{00000000-0005-0000-0000-000058150000}"/>
    <cellStyle name="Comma 39 2 2" xfId="5561" xr:uid="{00000000-0005-0000-0000-000059150000}"/>
    <cellStyle name="Comma 39 2 2 2" xfId="5562" xr:uid="{00000000-0005-0000-0000-00005A150000}"/>
    <cellStyle name="Comma 39 2 3" xfId="5563" xr:uid="{00000000-0005-0000-0000-00005B150000}"/>
    <cellStyle name="Comma 39 2 3 2" xfId="5564" xr:uid="{00000000-0005-0000-0000-00005C150000}"/>
    <cellStyle name="Comma 39 2 4" xfId="5565" xr:uid="{00000000-0005-0000-0000-00005D150000}"/>
    <cellStyle name="Comma 39 3" xfId="5566" xr:uid="{00000000-0005-0000-0000-00005E150000}"/>
    <cellStyle name="Comma 39 3 2" xfId="5567" xr:uid="{00000000-0005-0000-0000-00005F150000}"/>
    <cellStyle name="Comma 39 4" xfId="5568" xr:uid="{00000000-0005-0000-0000-000060150000}"/>
    <cellStyle name="Comma 39 4 2" xfId="5569" xr:uid="{00000000-0005-0000-0000-000061150000}"/>
    <cellStyle name="Comma 39 5" xfId="5570" xr:uid="{00000000-0005-0000-0000-000062150000}"/>
    <cellStyle name="Comma 4" xfId="5571" xr:uid="{00000000-0005-0000-0000-000063150000}"/>
    <cellStyle name="Comma 4 2" xfId="5572" xr:uid="{00000000-0005-0000-0000-000064150000}"/>
    <cellStyle name="Comma 4 3" xfId="5573" xr:uid="{00000000-0005-0000-0000-000065150000}"/>
    <cellStyle name="Comma 4 3 2" xfId="5574" xr:uid="{00000000-0005-0000-0000-000066150000}"/>
    <cellStyle name="Comma 4 3 3" xfId="5575" xr:uid="{00000000-0005-0000-0000-000067150000}"/>
    <cellStyle name="Comma 4 3 4" xfId="5576" xr:uid="{00000000-0005-0000-0000-000068150000}"/>
    <cellStyle name="Comma 4 4" xfId="5577" xr:uid="{00000000-0005-0000-0000-000069150000}"/>
    <cellStyle name="Comma 4_GGB DomLaw Results" xfId="5578" xr:uid="{00000000-0005-0000-0000-00006A150000}"/>
    <cellStyle name="Comma 40" xfId="5579" xr:uid="{00000000-0005-0000-0000-00006B150000}"/>
    <cellStyle name="Comma 40 2" xfId="5580" xr:uid="{00000000-0005-0000-0000-00006C150000}"/>
    <cellStyle name="Comma 40 2 2" xfId="5581" xr:uid="{00000000-0005-0000-0000-00006D150000}"/>
    <cellStyle name="Comma 40 2 2 2" xfId="5582" xr:uid="{00000000-0005-0000-0000-00006E150000}"/>
    <cellStyle name="Comma 40 2 3" xfId="5583" xr:uid="{00000000-0005-0000-0000-00006F150000}"/>
    <cellStyle name="Comma 40 2 3 2" xfId="5584" xr:uid="{00000000-0005-0000-0000-000070150000}"/>
    <cellStyle name="Comma 40 2 4" xfId="5585" xr:uid="{00000000-0005-0000-0000-000071150000}"/>
    <cellStyle name="Comma 40 3" xfId="5586" xr:uid="{00000000-0005-0000-0000-000072150000}"/>
    <cellStyle name="Comma 40 3 2" xfId="5587" xr:uid="{00000000-0005-0000-0000-000073150000}"/>
    <cellStyle name="Comma 40 4" xfId="5588" xr:uid="{00000000-0005-0000-0000-000074150000}"/>
    <cellStyle name="Comma 40 4 2" xfId="5589" xr:uid="{00000000-0005-0000-0000-000075150000}"/>
    <cellStyle name="Comma 40 5" xfId="5590" xr:uid="{00000000-0005-0000-0000-000076150000}"/>
    <cellStyle name="Comma 41" xfId="5591" xr:uid="{00000000-0005-0000-0000-000077150000}"/>
    <cellStyle name="Comma 41 2" xfId="5592" xr:uid="{00000000-0005-0000-0000-000078150000}"/>
    <cellStyle name="Comma 41 2 2" xfId="5593" xr:uid="{00000000-0005-0000-0000-000079150000}"/>
    <cellStyle name="Comma 41 2 2 2" xfId="5594" xr:uid="{00000000-0005-0000-0000-00007A150000}"/>
    <cellStyle name="Comma 41 2 3" xfId="5595" xr:uid="{00000000-0005-0000-0000-00007B150000}"/>
    <cellStyle name="Comma 41 2 3 2" xfId="5596" xr:uid="{00000000-0005-0000-0000-00007C150000}"/>
    <cellStyle name="Comma 41 2 4" xfId="5597" xr:uid="{00000000-0005-0000-0000-00007D150000}"/>
    <cellStyle name="Comma 41 3" xfId="5598" xr:uid="{00000000-0005-0000-0000-00007E150000}"/>
    <cellStyle name="Comma 41 3 2" xfId="5599" xr:uid="{00000000-0005-0000-0000-00007F150000}"/>
    <cellStyle name="Comma 41 4" xfId="5600" xr:uid="{00000000-0005-0000-0000-000080150000}"/>
    <cellStyle name="Comma 41 4 2" xfId="5601" xr:uid="{00000000-0005-0000-0000-000081150000}"/>
    <cellStyle name="Comma 41 5" xfId="5602" xr:uid="{00000000-0005-0000-0000-000082150000}"/>
    <cellStyle name="Comma 42" xfId="5603" xr:uid="{00000000-0005-0000-0000-000083150000}"/>
    <cellStyle name="Comma 42 2" xfId="5604" xr:uid="{00000000-0005-0000-0000-000084150000}"/>
    <cellStyle name="Comma 42 2 2" xfId="5605" xr:uid="{00000000-0005-0000-0000-000085150000}"/>
    <cellStyle name="Comma 42 2 2 2" xfId="5606" xr:uid="{00000000-0005-0000-0000-000086150000}"/>
    <cellStyle name="Comma 42 2 3" xfId="5607" xr:uid="{00000000-0005-0000-0000-000087150000}"/>
    <cellStyle name="Comma 42 2 3 2" xfId="5608" xr:uid="{00000000-0005-0000-0000-000088150000}"/>
    <cellStyle name="Comma 42 2 4" xfId="5609" xr:uid="{00000000-0005-0000-0000-000089150000}"/>
    <cellStyle name="Comma 42 3" xfId="5610" xr:uid="{00000000-0005-0000-0000-00008A150000}"/>
    <cellStyle name="Comma 42 3 2" xfId="5611" xr:uid="{00000000-0005-0000-0000-00008B150000}"/>
    <cellStyle name="Comma 42 4" xfId="5612" xr:uid="{00000000-0005-0000-0000-00008C150000}"/>
    <cellStyle name="Comma 42 4 2" xfId="5613" xr:uid="{00000000-0005-0000-0000-00008D150000}"/>
    <cellStyle name="Comma 42 5" xfId="5614" xr:uid="{00000000-0005-0000-0000-00008E150000}"/>
    <cellStyle name="Comma 43" xfId="5615" xr:uid="{00000000-0005-0000-0000-00008F150000}"/>
    <cellStyle name="Comma 43 2" xfId="5616" xr:uid="{00000000-0005-0000-0000-000090150000}"/>
    <cellStyle name="Comma 43 2 2" xfId="5617" xr:uid="{00000000-0005-0000-0000-000091150000}"/>
    <cellStyle name="Comma 43 3" xfId="5618" xr:uid="{00000000-0005-0000-0000-000092150000}"/>
    <cellStyle name="Comma 43 3 2" xfId="5619" xr:uid="{00000000-0005-0000-0000-000093150000}"/>
    <cellStyle name="Comma 43 4" xfId="5620" xr:uid="{00000000-0005-0000-0000-000094150000}"/>
    <cellStyle name="Comma 44" xfId="5621" xr:uid="{00000000-0005-0000-0000-000095150000}"/>
    <cellStyle name="Comma 44 2" xfId="5622" xr:uid="{00000000-0005-0000-0000-000096150000}"/>
    <cellStyle name="Comma 44 2 2" xfId="5623" xr:uid="{00000000-0005-0000-0000-000097150000}"/>
    <cellStyle name="Comma 44 3" xfId="5624" xr:uid="{00000000-0005-0000-0000-000098150000}"/>
    <cellStyle name="Comma 45" xfId="5625" xr:uid="{00000000-0005-0000-0000-000099150000}"/>
    <cellStyle name="Comma 45 2" xfId="5626" xr:uid="{00000000-0005-0000-0000-00009A150000}"/>
    <cellStyle name="Comma 46" xfId="5627" xr:uid="{00000000-0005-0000-0000-00009B150000}"/>
    <cellStyle name="Comma 46 2" xfId="5628" xr:uid="{00000000-0005-0000-0000-00009C150000}"/>
    <cellStyle name="Comma 47" xfId="5629" xr:uid="{00000000-0005-0000-0000-00009D150000}"/>
    <cellStyle name="Comma 47 2" xfId="5630" xr:uid="{00000000-0005-0000-0000-00009E150000}"/>
    <cellStyle name="Comma 48" xfId="5631" xr:uid="{00000000-0005-0000-0000-00009F150000}"/>
    <cellStyle name="Comma 48 2" xfId="5632" xr:uid="{00000000-0005-0000-0000-0000A0150000}"/>
    <cellStyle name="Comma 49" xfId="5633" xr:uid="{00000000-0005-0000-0000-0000A1150000}"/>
    <cellStyle name="Comma 49 2" xfId="5634" xr:uid="{00000000-0005-0000-0000-0000A2150000}"/>
    <cellStyle name="Comma 5" xfId="5635" xr:uid="{00000000-0005-0000-0000-0000A3150000}"/>
    <cellStyle name="Comma 5 2" xfId="5636" xr:uid="{00000000-0005-0000-0000-0000A4150000}"/>
    <cellStyle name="Comma 5 3" xfId="5637" xr:uid="{00000000-0005-0000-0000-0000A5150000}"/>
    <cellStyle name="Comma 5 3 10" xfId="5638" xr:uid="{00000000-0005-0000-0000-0000A6150000}"/>
    <cellStyle name="Comma 5 3 2" xfId="5639" xr:uid="{00000000-0005-0000-0000-0000A7150000}"/>
    <cellStyle name="Comma 5 3 2 2" xfId="5640" xr:uid="{00000000-0005-0000-0000-0000A8150000}"/>
    <cellStyle name="Comma 5 3 2 2 2" xfId="5641" xr:uid="{00000000-0005-0000-0000-0000A9150000}"/>
    <cellStyle name="Comma 5 3 2 2 2 2" xfId="5642" xr:uid="{00000000-0005-0000-0000-0000AA150000}"/>
    <cellStyle name="Comma 5 3 2 2 2 2 2" xfId="5643" xr:uid="{00000000-0005-0000-0000-0000AB150000}"/>
    <cellStyle name="Comma 5 3 2 2 2 3" xfId="5644" xr:uid="{00000000-0005-0000-0000-0000AC150000}"/>
    <cellStyle name="Comma 5 3 2 2 2 3 2" xfId="5645" xr:uid="{00000000-0005-0000-0000-0000AD150000}"/>
    <cellStyle name="Comma 5 3 2 2 2 4" xfId="5646" xr:uid="{00000000-0005-0000-0000-0000AE150000}"/>
    <cellStyle name="Comma 5 3 2 2 3" xfId="5647" xr:uid="{00000000-0005-0000-0000-0000AF150000}"/>
    <cellStyle name="Comma 5 3 2 2 3 2" xfId="5648" xr:uid="{00000000-0005-0000-0000-0000B0150000}"/>
    <cellStyle name="Comma 5 3 2 2 4" xfId="5649" xr:uid="{00000000-0005-0000-0000-0000B1150000}"/>
    <cellStyle name="Comma 5 3 2 2 4 2" xfId="5650" xr:uid="{00000000-0005-0000-0000-0000B2150000}"/>
    <cellStyle name="Comma 5 3 2 2 5" xfId="5651" xr:uid="{00000000-0005-0000-0000-0000B3150000}"/>
    <cellStyle name="Comma 5 3 2 3" xfId="5652" xr:uid="{00000000-0005-0000-0000-0000B4150000}"/>
    <cellStyle name="Comma 5 3 2 3 2" xfId="5653" xr:uid="{00000000-0005-0000-0000-0000B5150000}"/>
    <cellStyle name="Comma 5 3 2 3 2 2" xfId="5654" xr:uid="{00000000-0005-0000-0000-0000B6150000}"/>
    <cellStyle name="Comma 5 3 2 3 3" xfId="5655" xr:uid="{00000000-0005-0000-0000-0000B7150000}"/>
    <cellStyle name="Comma 5 3 2 3 3 2" xfId="5656" xr:uid="{00000000-0005-0000-0000-0000B8150000}"/>
    <cellStyle name="Comma 5 3 2 3 4" xfId="5657" xr:uid="{00000000-0005-0000-0000-0000B9150000}"/>
    <cellStyle name="Comma 5 3 2 4" xfId="5658" xr:uid="{00000000-0005-0000-0000-0000BA150000}"/>
    <cellStyle name="Comma 5 3 2 4 2" xfId="5659" xr:uid="{00000000-0005-0000-0000-0000BB150000}"/>
    <cellStyle name="Comma 5 3 2 5" xfId="5660" xr:uid="{00000000-0005-0000-0000-0000BC150000}"/>
    <cellStyle name="Comma 5 3 2 5 2" xfId="5661" xr:uid="{00000000-0005-0000-0000-0000BD150000}"/>
    <cellStyle name="Comma 5 3 2 6" xfId="5662" xr:uid="{00000000-0005-0000-0000-0000BE150000}"/>
    <cellStyle name="Comma 5 3 3" xfId="5663" xr:uid="{00000000-0005-0000-0000-0000BF150000}"/>
    <cellStyle name="Comma 5 3 4" xfId="5664" xr:uid="{00000000-0005-0000-0000-0000C0150000}"/>
    <cellStyle name="Comma 5 3 4 2" xfId="5665" xr:uid="{00000000-0005-0000-0000-0000C1150000}"/>
    <cellStyle name="Comma 5 3 4 2 2" xfId="5666" xr:uid="{00000000-0005-0000-0000-0000C2150000}"/>
    <cellStyle name="Comma 5 3 4 2 2 2" xfId="5667" xr:uid="{00000000-0005-0000-0000-0000C3150000}"/>
    <cellStyle name="Comma 5 3 4 2 3" xfId="5668" xr:uid="{00000000-0005-0000-0000-0000C4150000}"/>
    <cellStyle name="Comma 5 3 4 2 3 2" xfId="5669" xr:uid="{00000000-0005-0000-0000-0000C5150000}"/>
    <cellStyle name="Comma 5 3 4 2 4" xfId="5670" xr:uid="{00000000-0005-0000-0000-0000C6150000}"/>
    <cellStyle name="Comma 5 3 4 3" xfId="5671" xr:uid="{00000000-0005-0000-0000-0000C7150000}"/>
    <cellStyle name="Comma 5 3 4 3 2" xfId="5672" xr:uid="{00000000-0005-0000-0000-0000C8150000}"/>
    <cellStyle name="Comma 5 3 4 4" xfId="5673" xr:uid="{00000000-0005-0000-0000-0000C9150000}"/>
    <cellStyle name="Comma 5 3 4 4 2" xfId="5674" xr:uid="{00000000-0005-0000-0000-0000CA150000}"/>
    <cellStyle name="Comma 5 3 4 5" xfId="5675" xr:uid="{00000000-0005-0000-0000-0000CB150000}"/>
    <cellStyle name="Comma 5 3 5" xfId="5676" xr:uid="{00000000-0005-0000-0000-0000CC150000}"/>
    <cellStyle name="Comma 5 3 5 2" xfId="5677" xr:uid="{00000000-0005-0000-0000-0000CD150000}"/>
    <cellStyle name="Comma 5 3 5 2 2" xfId="5678" xr:uid="{00000000-0005-0000-0000-0000CE150000}"/>
    <cellStyle name="Comma 5 3 5 3" xfId="5679" xr:uid="{00000000-0005-0000-0000-0000CF150000}"/>
    <cellStyle name="Comma 5 3 5 3 2" xfId="5680" xr:uid="{00000000-0005-0000-0000-0000D0150000}"/>
    <cellStyle name="Comma 5 3 5 4" xfId="5681" xr:uid="{00000000-0005-0000-0000-0000D1150000}"/>
    <cellStyle name="Comma 5 3 6" xfId="5682" xr:uid="{00000000-0005-0000-0000-0000D2150000}"/>
    <cellStyle name="Comma 5 3 6 2" xfId="5683" xr:uid="{00000000-0005-0000-0000-0000D3150000}"/>
    <cellStyle name="Comma 5 3 6 2 2" xfId="5684" xr:uid="{00000000-0005-0000-0000-0000D4150000}"/>
    <cellStyle name="Comma 5 3 6 3" xfId="5685" xr:uid="{00000000-0005-0000-0000-0000D5150000}"/>
    <cellStyle name="Comma 5 3 7" xfId="5686" xr:uid="{00000000-0005-0000-0000-0000D6150000}"/>
    <cellStyle name="Comma 5 3 7 2" xfId="5687" xr:uid="{00000000-0005-0000-0000-0000D7150000}"/>
    <cellStyle name="Comma 5 3 8" xfId="5688" xr:uid="{00000000-0005-0000-0000-0000D8150000}"/>
    <cellStyle name="Comma 5 3 9" xfId="5689" xr:uid="{00000000-0005-0000-0000-0000D9150000}"/>
    <cellStyle name="Comma 50" xfId="5690" xr:uid="{00000000-0005-0000-0000-0000DA150000}"/>
    <cellStyle name="Comma 50 2" xfId="5691" xr:uid="{00000000-0005-0000-0000-0000DB150000}"/>
    <cellStyle name="Comma 51" xfId="5692" xr:uid="{00000000-0005-0000-0000-0000DC150000}"/>
    <cellStyle name="Comma 51 2" xfId="5693" xr:uid="{00000000-0005-0000-0000-0000DD150000}"/>
    <cellStyle name="Comma 52" xfId="5694" xr:uid="{00000000-0005-0000-0000-0000DE150000}"/>
    <cellStyle name="Comma 53" xfId="5695" xr:uid="{00000000-0005-0000-0000-0000DF150000}"/>
    <cellStyle name="Comma 54" xfId="5696" xr:uid="{00000000-0005-0000-0000-0000E0150000}"/>
    <cellStyle name="Comma 55" xfId="5697" xr:uid="{00000000-0005-0000-0000-0000E1150000}"/>
    <cellStyle name="Comma 56" xfId="5698" xr:uid="{00000000-0005-0000-0000-0000E2150000}"/>
    <cellStyle name="Comma 57" xfId="5699" xr:uid="{00000000-0005-0000-0000-0000E3150000}"/>
    <cellStyle name="Comma 58" xfId="5700" xr:uid="{00000000-0005-0000-0000-0000E4150000}"/>
    <cellStyle name="Comma 59" xfId="5701" xr:uid="{00000000-0005-0000-0000-0000E5150000}"/>
    <cellStyle name="Comma 6" xfId="5702" xr:uid="{00000000-0005-0000-0000-0000E6150000}"/>
    <cellStyle name="Comma 6 2" xfId="5703" xr:uid="{00000000-0005-0000-0000-0000E7150000}"/>
    <cellStyle name="Comma 6 3" xfId="5704" xr:uid="{00000000-0005-0000-0000-0000E8150000}"/>
    <cellStyle name="Comma 6 4" xfId="5705" xr:uid="{00000000-0005-0000-0000-0000E9150000}"/>
    <cellStyle name="Comma 6 5" xfId="5706" xr:uid="{00000000-0005-0000-0000-0000EA150000}"/>
    <cellStyle name="Comma 60" xfId="5707" xr:uid="{00000000-0005-0000-0000-0000EB150000}"/>
    <cellStyle name="Comma 61" xfId="5708" xr:uid="{00000000-0005-0000-0000-0000EC150000}"/>
    <cellStyle name="Comma 62" xfId="5709" xr:uid="{00000000-0005-0000-0000-0000ED150000}"/>
    <cellStyle name="Comma 63" xfId="5710" xr:uid="{00000000-0005-0000-0000-0000EE150000}"/>
    <cellStyle name="Comma 64" xfId="5711" xr:uid="{00000000-0005-0000-0000-0000EF150000}"/>
    <cellStyle name="Comma 65" xfId="5712" xr:uid="{00000000-0005-0000-0000-0000F0150000}"/>
    <cellStyle name="Comma 66" xfId="5713" xr:uid="{00000000-0005-0000-0000-0000F1150000}"/>
    <cellStyle name="Comma 7" xfId="5714" xr:uid="{00000000-0005-0000-0000-0000F2150000}"/>
    <cellStyle name="Comma 7 2" xfId="5715" xr:uid="{00000000-0005-0000-0000-0000F3150000}"/>
    <cellStyle name="Comma 7 3" xfId="5716" xr:uid="{00000000-0005-0000-0000-0000F4150000}"/>
    <cellStyle name="Comma 7 4" xfId="5717" xr:uid="{00000000-0005-0000-0000-0000F5150000}"/>
    <cellStyle name="Comma 7 5" xfId="5718" xr:uid="{00000000-0005-0000-0000-0000F6150000}"/>
    <cellStyle name="Comma 8" xfId="5719" xr:uid="{00000000-0005-0000-0000-0000F7150000}"/>
    <cellStyle name="Comma 8 2" xfId="5720" xr:uid="{00000000-0005-0000-0000-0000F8150000}"/>
    <cellStyle name="Comma 8 3" xfId="5721" xr:uid="{00000000-0005-0000-0000-0000F9150000}"/>
    <cellStyle name="Comma 9" xfId="5722" xr:uid="{00000000-0005-0000-0000-0000FA150000}"/>
    <cellStyle name="Comma 9 2" xfId="5723" xr:uid="{00000000-0005-0000-0000-0000FB150000}"/>
    <cellStyle name="Comma 9 3" xfId="5724" xr:uid="{00000000-0005-0000-0000-0000FC150000}"/>
    <cellStyle name="Comma(3)" xfId="5725" xr:uid="{00000000-0005-0000-0000-0000FD150000}"/>
    <cellStyle name="Comma[mine]" xfId="5726" xr:uid="{00000000-0005-0000-0000-0000FE150000}"/>
    <cellStyle name="Comma[mine] 2" xfId="5727" xr:uid="{00000000-0005-0000-0000-0000FF150000}"/>
    <cellStyle name="Comma0" xfId="5728" xr:uid="{00000000-0005-0000-0000-000000160000}"/>
    <cellStyle name="Comma0 - Style3" xfId="5729" xr:uid="{00000000-0005-0000-0000-000001160000}"/>
    <cellStyle name="Comma0 - Style3 2" xfId="5730" xr:uid="{00000000-0005-0000-0000-000002160000}"/>
    <cellStyle name="Comma0 - Style3 2 2" xfId="5731" xr:uid="{00000000-0005-0000-0000-000003160000}"/>
    <cellStyle name="Comma0 - Style3 2 3" xfId="5732" xr:uid="{00000000-0005-0000-0000-000004160000}"/>
    <cellStyle name="Comma0 - Style3 2 4" xfId="5733" xr:uid="{00000000-0005-0000-0000-000005160000}"/>
    <cellStyle name="Comma0 - Style3 2 5" xfId="5734" xr:uid="{00000000-0005-0000-0000-000006160000}"/>
    <cellStyle name="Comma0 - Style3 3" xfId="5735" xr:uid="{00000000-0005-0000-0000-000007160000}"/>
    <cellStyle name="Comma0 - Style3 4" xfId="5736" xr:uid="{00000000-0005-0000-0000-000008160000}"/>
    <cellStyle name="Comma0 - Style3 5" xfId="5737" xr:uid="{00000000-0005-0000-0000-000009160000}"/>
    <cellStyle name="Comma0 - Style3 6" xfId="5738" xr:uid="{00000000-0005-0000-0000-00000A160000}"/>
    <cellStyle name="Comma0 - Style3 7" xfId="5739" xr:uid="{00000000-0005-0000-0000-00000B160000}"/>
    <cellStyle name="Comma0 10" xfId="5740" xr:uid="{00000000-0005-0000-0000-00000C160000}"/>
    <cellStyle name="Comma0 11" xfId="5741" xr:uid="{00000000-0005-0000-0000-00000D160000}"/>
    <cellStyle name="Comma0 12" xfId="5742" xr:uid="{00000000-0005-0000-0000-00000E160000}"/>
    <cellStyle name="Comma0 13" xfId="5743" xr:uid="{00000000-0005-0000-0000-00000F160000}"/>
    <cellStyle name="Comma0 14" xfId="5744" xr:uid="{00000000-0005-0000-0000-000010160000}"/>
    <cellStyle name="Comma0 15" xfId="5745" xr:uid="{00000000-0005-0000-0000-000011160000}"/>
    <cellStyle name="Comma0 16" xfId="5746" xr:uid="{00000000-0005-0000-0000-000012160000}"/>
    <cellStyle name="Comma0 17" xfId="5747" xr:uid="{00000000-0005-0000-0000-000013160000}"/>
    <cellStyle name="Comma0 18" xfId="5748" xr:uid="{00000000-0005-0000-0000-000014160000}"/>
    <cellStyle name="Comma0 2" xfId="5749" xr:uid="{00000000-0005-0000-0000-000015160000}"/>
    <cellStyle name="Comma0 2 2" xfId="5750" xr:uid="{00000000-0005-0000-0000-000016160000}"/>
    <cellStyle name="Comma0 3" xfId="5751" xr:uid="{00000000-0005-0000-0000-000017160000}"/>
    <cellStyle name="Comma0 3 2" xfId="5752" xr:uid="{00000000-0005-0000-0000-000018160000}"/>
    <cellStyle name="Comma0 4" xfId="5753" xr:uid="{00000000-0005-0000-0000-000019160000}"/>
    <cellStyle name="Comma0 5" xfId="5754" xr:uid="{00000000-0005-0000-0000-00001A160000}"/>
    <cellStyle name="Comma0 6" xfId="5755" xr:uid="{00000000-0005-0000-0000-00001B160000}"/>
    <cellStyle name="Comma0 7" xfId="5756" xr:uid="{00000000-0005-0000-0000-00001C160000}"/>
    <cellStyle name="Comma0 8" xfId="5757" xr:uid="{00000000-0005-0000-0000-00001D160000}"/>
    <cellStyle name="Comma0 9" xfId="5758" xr:uid="{00000000-0005-0000-0000-00001E160000}"/>
    <cellStyle name="Comma0_040902bgr_bop_active" xfId="5759" xr:uid="{00000000-0005-0000-0000-00001F160000}"/>
    <cellStyle name="controle variabele" xfId="5760" xr:uid="{00000000-0005-0000-0000-000020160000}"/>
    <cellStyle name="Curren - Style3" xfId="5761" xr:uid="{00000000-0005-0000-0000-000021160000}"/>
    <cellStyle name="Curren - Style3 2" xfId="5762" xr:uid="{00000000-0005-0000-0000-000022160000}"/>
    <cellStyle name="Curren - Style3 2 2" xfId="5763" xr:uid="{00000000-0005-0000-0000-000023160000}"/>
    <cellStyle name="Curren - Style3 2 2 2" xfId="5764" xr:uid="{00000000-0005-0000-0000-000024160000}"/>
    <cellStyle name="Curren - Style3 2 2 3" xfId="5765" xr:uid="{00000000-0005-0000-0000-000025160000}"/>
    <cellStyle name="Curren - Style3 2 2 4" xfId="5766" xr:uid="{00000000-0005-0000-0000-000026160000}"/>
    <cellStyle name="Curren - Style3 2 2 5" xfId="5767" xr:uid="{00000000-0005-0000-0000-000027160000}"/>
    <cellStyle name="Curren - Style3 2 3" xfId="5768" xr:uid="{00000000-0005-0000-0000-000028160000}"/>
    <cellStyle name="Curren - Style3 2 4" xfId="5769" xr:uid="{00000000-0005-0000-0000-000029160000}"/>
    <cellStyle name="Curren - Style3 3" xfId="5770" xr:uid="{00000000-0005-0000-0000-00002A160000}"/>
    <cellStyle name="Curren - Style3 3 2" xfId="5771" xr:uid="{00000000-0005-0000-0000-00002B160000}"/>
    <cellStyle name="Curren - Style3 3 2 2" xfId="5772" xr:uid="{00000000-0005-0000-0000-00002C160000}"/>
    <cellStyle name="Curren - Style3 3 2 3" xfId="5773" xr:uid="{00000000-0005-0000-0000-00002D160000}"/>
    <cellStyle name="Curren - Style3 3 2 4" xfId="5774" xr:uid="{00000000-0005-0000-0000-00002E160000}"/>
    <cellStyle name="Curren - Style3 3 2 5" xfId="5775" xr:uid="{00000000-0005-0000-0000-00002F160000}"/>
    <cellStyle name="Curren - Style3 3 3" xfId="5776" xr:uid="{00000000-0005-0000-0000-000030160000}"/>
    <cellStyle name="Curren - Style3 3 4" xfId="5777" xr:uid="{00000000-0005-0000-0000-000031160000}"/>
    <cellStyle name="Curren - Style3 3 5" xfId="5778" xr:uid="{00000000-0005-0000-0000-000032160000}"/>
    <cellStyle name="Curren - Style3 3 6" xfId="5779" xr:uid="{00000000-0005-0000-0000-000033160000}"/>
    <cellStyle name="Curren - Style3 3 7" xfId="5780" xr:uid="{00000000-0005-0000-0000-000034160000}"/>
    <cellStyle name="Curren - Style3 4" xfId="5781" xr:uid="{00000000-0005-0000-0000-000035160000}"/>
    <cellStyle name="Curren - Style3 4 2" xfId="5782" xr:uid="{00000000-0005-0000-0000-000036160000}"/>
    <cellStyle name="Curren - Style3 4 3" xfId="5783" xr:uid="{00000000-0005-0000-0000-000037160000}"/>
    <cellStyle name="Curren - Style3 4 4" xfId="5784" xr:uid="{00000000-0005-0000-0000-000038160000}"/>
    <cellStyle name="Curren - Style3 4 5" xfId="5785" xr:uid="{00000000-0005-0000-0000-000039160000}"/>
    <cellStyle name="Curren - Style3 5" xfId="5786" xr:uid="{00000000-0005-0000-0000-00003A160000}"/>
    <cellStyle name="Curren - Style3 6" xfId="5787" xr:uid="{00000000-0005-0000-0000-00003B160000}"/>
    <cellStyle name="Curren - Style3 7" xfId="5788" xr:uid="{00000000-0005-0000-0000-00003C160000}"/>
    <cellStyle name="Curren - Style3_2011-10-03 DSA EL with PSI Oct" xfId="5789" xr:uid="{00000000-0005-0000-0000-00003D160000}"/>
    <cellStyle name="Curren - Style4" xfId="5790" xr:uid="{00000000-0005-0000-0000-00003E160000}"/>
    <cellStyle name="Curren - Style4 2" xfId="5791" xr:uid="{00000000-0005-0000-0000-00003F160000}"/>
    <cellStyle name="Curren - Style4 2 2" xfId="5792" xr:uid="{00000000-0005-0000-0000-000040160000}"/>
    <cellStyle name="Curren - Style4 2 2 2" xfId="5793" xr:uid="{00000000-0005-0000-0000-000041160000}"/>
    <cellStyle name="Curren - Style4 2 2 3" xfId="5794" xr:uid="{00000000-0005-0000-0000-000042160000}"/>
    <cellStyle name="Curren - Style4 2 2 4" xfId="5795" xr:uid="{00000000-0005-0000-0000-000043160000}"/>
    <cellStyle name="Curren - Style4 2 2 5" xfId="5796" xr:uid="{00000000-0005-0000-0000-000044160000}"/>
    <cellStyle name="Curren - Style4 2 3" xfId="5797" xr:uid="{00000000-0005-0000-0000-000045160000}"/>
    <cellStyle name="Curren - Style4 2 4" xfId="5798" xr:uid="{00000000-0005-0000-0000-000046160000}"/>
    <cellStyle name="Curren - Style4 3" xfId="5799" xr:uid="{00000000-0005-0000-0000-000047160000}"/>
    <cellStyle name="Curren - Style4 3 2" xfId="5800" xr:uid="{00000000-0005-0000-0000-000048160000}"/>
    <cellStyle name="Curren - Style4 3 2 2" xfId="5801" xr:uid="{00000000-0005-0000-0000-000049160000}"/>
    <cellStyle name="Curren - Style4 3 2 3" xfId="5802" xr:uid="{00000000-0005-0000-0000-00004A160000}"/>
    <cellStyle name="Curren - Style4 3 2 4" xfId="5803" xr:uid="{00000000-0005-0000-0000-00004B160000}"/>
    <cellStyle name="Curren - Style4 3 2 5" xfId="5804" xr:uid="{00000000-0005-0000-0000-00004C160000}"/>
    <cellStyle name="Curren - Style4 3 3" xfId="5805" xr:uid="{00000000-0005-0000-0000-00004D160000}"/>
    <cellStyle name="Curren - Style4 3 4" xfId="5806" xr:uid="{00000000-0005-0000-0000-00004E160000}"/>
    <cellStyle name="Curren - Style4 3 5" xfId="5807" xr:uid="{00000000-0005-0000-0000-00004F160000}"/>
    <cellStyle name="Curren - Style4 3 6" xfId="5808" xr:uid="{00000000-0005-0000-0000-000050160000}"/>
    <cellStyle name="Curren - Style4 3 7" xfId="5809" xr:uid="{00000000-0005-0000-0000-000051160000}"/>
    <cellStyle name="Curren - Style4 4" xfId="5810" xr:uid="{00000000-0005-0000-0000-000052160000}"/>
    <cellStyle name="Curren - Style4 4 2" xfId="5811" xr:uid="{00000000-0005-0000-0000-000053160000}"/>
    <cellStyle name="Curren - Style4 4 3" xfId="5812" xr:uid="{00000000-0005-0000-0000-000054160000}"/>
    <cellStyle name="Curren - Style4 4 4" xfId="5813" xr:uid="{00000000-0005-0000-0000-000055160000}"/>
    <cellStyle name="Curren - Style4 4 5" xfId="5814" xr:uid="{00000000-0005-0000-0000-000056160000}"/>
    <cellStyle name="Curren - Style4 5" xfId="5815" xr:uid="{00000000-0005-0000-0000-000057160000}"/>
    <cellStyle name="Curren - Style4 6" xfId="5816" xr:uid="{00000000-0005-0000-0000-000058160000}"/>
    <cellStyle name="Curren - Style4 7" xfId="5817" xr:uid="{00000000-0005-0000-0000-000059160000}"/>
    <cellStyle name="Curren - Style4_2011-10-03 DSA EL with PSI Oct" xfId="5818" xr:uid="{00000000-0005-0000-0000-00005A160000}"/>
    <cellStyle name="Currency0" xfId="5819" xr:uid="{00000000-0005-0000-0000-00005B160000}"/>
    <cellStyle name="Currency0 2" xfId="5820" xr:uid="{00000000-0005-0000-0000-00005C160000}"/>
    <cellStyle name="Currency0 2 2" xfId="5821" xr:uid="{00000000-0005-0000-0000-00005D160000}"/>
    <cellStyle name="Currency0 3" xfId="5822" xr:uid="{00000000-0005-0000-0000-00005E160000}"/>
    <cellStyle name="Currency0_2011-10-03 DSA EL with PSI Oct" xfId="5823" xr:uid="{00000000-0005-0000-0000-00005F160000}"/>
    <cellStyle name="Custom" xfId="5824" xr:uid="{00000000-0005-0000-0000-000060160000}"/>
    <cellStyle name="Custom 2" xfId="5825" xr:uid="{00000000-0005-0000-0000-000061160000}"/>
    <cellStyle name="Dane wejściowe" xfId="5826" xr:uid="{00000000-0005-0000-0000-000062160000}"/>
    <cellStyle name="Dane wejściowe 10" xfId="5827" xr:uid="{00000000-0005-0000-0000-000063160000}"/>
    <cellStyle name="Dane wejściowe 10 10" xfId="5828" xr:uid="{00000000-0005-0000-0000-000064160000}"/>
    <cellStyle name="Dane wejściowe 10 11" xfId="5829" xr:uid="{00000000-0005-0000-0000-000065160000}"/>
    <cellStyle name="Dane wejściowe 10 2" xfId="5830" xr:uid="{00000000-0005-0000-0000-000066160000}"/>
    <cellStyle name="Dane wejściowe 10 2 2" xfId="5831" xr:uid="{00000000-0005-0000-0000-000067160000}"/>
    <cellStyle name="Dane wejściowe 10 2 2 2" xfId="5832" xr:uid="{00000000-0005-0000-0000-000068160000}"/>
    <cellStyle name="Dane wejściowe 10 2 2 2 2" xfId="5833" xr:uid="{00000000-0005-0000-0000-000069160000}"/>
    <cellStyle name="Dane wejściowe 10 2 2 3" xfId="5834" xr:uid="{00000000-0005-0000-0000-00006A160000}"/>
    <cellStyle name="Dane wejściowe 10 2 2 3 2" xfId="5835" xr:uid="{00000000-0005-0000-0000-00006B160000}"/>
    <cellStyle name="Dane wejściowe 10 2 2 4" xfId="5836" xr:uid="{00000000-0005-0000-0000-00006C160000}"/>
    <cellStyle name="Dane wejściowe 10 2 3" xfId="5837" xr:uid="{00000000-0005-0000-0000-00006D160000}"/>
    <cellStyle name="Dane wejściowe 10 2 3 2" xfId="5838" xr:uid="{00000000-0005-0000-0000-00006E160000}"/>
    <cellStyle name="Dane wejściowe 10 2 4" xfId="5839" xr:uid="{00000000-0005-0000-0000-00006F160000}"/>
    <cellStyle name="Dane wejściowe 10 2 4 2" xfId="5840" xr:uid="{00000000-0005-0000-0000-000070160000}"/>
    <cellStyle name="Dane wejściowe 10 2 5" xfId="5841" xr:uid="{00000000-0005-0000-0000-000071160000}"/>
    <cellStyle name="Dane wejściowe 10 2 5 2" xfId="5842" xr:uid="{00000000-0005-0000-0000-000072160000}"/>
    <cellStyle name="Dane wejściowe 10 2 6" xfId="5843" xr:uid="{00000000-0005-0000-0000-000073160000}"/>
    <cellStyle name="Dane wejściowe 10 3" xfId="5844" xr:uid="{00000000-0005-0000-0000-000074160000}"/>
    <cellStyle name="Dane wejściowe 10 3 2" xfId="5845" xr:uid="{00000000-0005-0000-0000-000075160000}"/>
    <cellStyle name="Dane wejściowe 10 3 2 2" xfId="5846" xr:uid="{00000000-0005-0000-0000-000076160000}"/>
    <cellStyle name="Dane wejściowe 10 3 2 2 2" xfId="5847" xr:uid="{00000000-0005-0000-0000-000077160000}"/>
    <cellStyle name="Dane wejściowe 10 3 2 3" xfId="5848" xr:uid="{00000000-0005-0000-0000-000078160000}"/>
    <cellStyle name="Dane wejściowe 10 3 2 3 2" xfId="5849" xr:uid="{00000000-0005-0000-0000-000079160000}"/>
    <cellStyle name="Dane wejściowe 10 3 2 4" xfId="5850" xr:uid="{00000000-0005-0000-0000-00007A160000}"/>
    <cellStyle name="Dane wejściowe 10 3 3" xfId="5851" xr:uid="{00000000-0005-0000-0000-00007B160000}"/>
    <cellStyle name="Dane wejściowe 10 3 3 2" xfId="5852" xr:uid="{00000000-0005-0000-0000-00007C160000}"/>
    <cellStyle name="Dane wejściowe 10 3 4" xfId="5853" xr:uid="{00000000-0005-0000-0000-00007D160000}"/>
    <cellStyle name="Dane wejściowe 10 3 4 2" xfId="5854" xr:uid="{00000000-0005-0000-0000-00007E160000}"/>
    <cellStyle name="Dane wejściowe 10 3 5" xfId="5855" xr:uid="{00000000-0005-0000-0000-00007F160000}"/>
    <cellStyle name="Dane wejściowe 10 3 5 2" xfId="5856" xr:uid="{00000000-0005-0000-0000-000080160000}"/>
    <cellStyle name="Dane wejściowe 10 3 6" xfId="5857" xr:uid="{00000000-0005-0000-0000-000081160000}"/>
    <cellStyle name="Dane wejściowe 10 3 7" xfId="5858" xr:uid="{00000000-0005-0000-0000-000082160000}"/>
    <cellStyle name="Dane wejściowe 10 3 8" xfId="5859" xr:uid="{00000000-0005-0000-0000-000083160000}"/>
    <cellStyle name="Dane wejściowe 10 4" xfId="5860" xr:uid="{00000000-0005-0000-0000-000084160000}"/>
    <cellStyle name="Dane wejściowe 10 4 2" xfId="5861" xr:uid="{00000000-0005-0000-0000-000085160000}"/>
    <cellStyle name="Dane wejściowe 10 4 2 2" xfId="5862" xr:uid="{00000000-0005-0000-0000-000086160000}"/>
    <cellStyle name="Dane wejściowe 10 4 3" xfId="5863" xr:uid="{00000000-0005-0000-0000-000087160000}"/>
    <cellStyle name="Dane wejściowe 10 4 3 2" xfId="5864" xr:uid="{00000000-0005-0000-0000-000088160000}"/>
    <cellStyle name="Dane wejściowe 10 4 4" xfId="5865" xr:uid="{00000000-0005-0000-0000-000089160000}"/>
    <cellStyle name="Dane wejściowe 10 4 5" xfId="5866" xr:uid="{00000000-0005-0000-0000-00008A160000}"/>
    <cellStyle name="Dane wejściowe 10 4 6" xfId="5867" xr:uid="{00000000-0005-0000-0000-00008B160000}"/>
    <cellStyle name="Dane wejściowe 10 5" xfId="5868" xr:uid="{00000000-0005-0000-0000-00008C160000}"/>
    <cellStyle name="Dane wejściowe 10 5 2" xfId="5869" xr:uid="{00000000-0005-0000-0000-00008D160000}"/>
    <cellStyle name="Dane wejściowe 10 5 2 2" xfId="5870" xr:uid="{00000000-0005-0000-0000-00008E160000}"/>
    <cellStyle name="Dane wejściowe 10 5 3" xfId="5871" xr:uid="{00000000-0005-0000-0000-00008F160000}"/>
    <cellStyle name="Dane wejściowe 10 5 3 2" xfId="5872" xr:uid="{00000000-0005-0000-0000-000090160000}"/>
    <cellStyle name="Dane wejściowe 10 5 4" xfId="5873" xr:uid="{00000000-0005-0000-0000-000091160000}"/>
    <cellStyle name="Dane wejściowe 10 5 5" xfId="5874" xr:uid="{00000000-0005-0000-0000-000092160000}"/>
    <cellStyle name="Dane wejściowe 10 5 6" xfId="5875" xr:uid="{00000000-0005-0000-0000-000093160000}"/>
    <cellStyle name="Dane wejściowe 10 6" xfId="5876" xr:uid="{00000000-0005-0000-0000-000094160000}"/>
    <cellStyle name="Dane wejściowe 10 6 2" xfId="5877" xr:uid="{00000000-0005-0000-0000-000095160000}"/>
    <cellStyle name="Dane wejściowe 10 6 2 2" xfId="5878" xr:uid="{00000000-0005-0000-0000-000096160000}"/>
    <cellStyle name="Dane wejściowe 10 6 3" xfId="5879" xr:uid="{00000000-0005-0000-0000-000097160000}"/>
    <cellStyle name="Dane wejściowe 10 6 3 2" xfId="5880" xr:uid="{00000000-0005-0000-0000-000098160000}"/>
    <cellStyle name="Dane wejściowe 10 6 4" xfId="5881" xr:uid="{00000000-0005-0000-0000-000099160000}"/>
    <cellStyle name="Dane wejściowe 10 6 5" xfId="5882" xr:uid="{00000000-0005-0000-0000-00009A160000}"/>
    <cellStyle name="Dane wejściowe 10 6 6" xfId="5883" xr:uid="{00000000-0005-0000-0000-00009B160000}"/>
    <cellStyle name="Dane wejściowe 10 7" xfId="5884" xr:uid="{00000000-0005-0000-0000-00009C160000}"/>
    <cellStyle name="Dane wejściowe 10 7 2" xfId="5885" xr:uid="{00000000-0005-0000-0000-00009D160000}"/>
    <cellStyle name="Dane wejściowe 10 7 3" xfId="5886" xr:uid="{00000000-0005-0000-0000-00009E160000}"/>
    <cellStyle name="Dane wejściowe 10 7 4" xfId="5887" xr:uid="{00000000-0005-0000-0000-00009F160000}"/>
    <cellStyle name="Dane wejściowe 10 8" xfId="5888" xr:uid="{00000000-0005-0000-0000-0000A0160000}"/>
    <cellStyle name="Dane wejściowe 10 8 2" xfId="5889" xr:uid="{00000000-0005-0000-0000-0000A1160000}"/>
    <cellStyle name="Dane wejściowe 10 9" xfId="5890" xr:uid="{00000000-0005-0000-0000-0000A2160000}"/>
    <cellStyle name="Dane wejściowe 10 9 2" xfId="5891" xr:uid="{00000000-0005-0000-0000-0000A3160000}"/>
    <cellStyle name="Dane wejściowe 11" xfId="5892" xr:uid="{00000000-0005-0000-0000-0000A4160000}"/>
    <cellStyle name="Dane wejściowe 11 10" xfId="5893" xr:uid="{00000000-0005-0000-0000-0000A5160000}"/>
    <cellStyle name="Dane wejściowe 11 11" xfId="5894" xr:uid="{00000000-0005-0000-0000-0000A6160000}"/>
    <cellStyle name="Dane wejściowe 11 2" xfId="5895" xr:uid="{00000000-0005-0000-0000-0000A7160000}"/>
    <cellStyle name="Dane wejściowe 11 2 2" xfId="5896" xr:uid="{00000000-0005-0000-0000-0000A8160000}"/>
    <cellStyle name="Dane wejściowe 11 2 2 2" xfId="5897" xr:uid="{00000000-0005-0000-0000-0000A9160000}"/>
    <cellStyle name="Dane wejściowe 11 2 2 2 2" xfId="5898" xr:uid="{00000000-0005-0000-0000-0000AA160000}"/>
    <cellStyle name="Dane wejściowe 11 2 2 3" xfId="5899" xr:uid="{00000000-0005-0000-0000-0000AB160000}"/>
    <cellStyle name="Dane wejściowe 11 2 2 3 2" xfId="5900" xr:uid="{00000000-0005-0000-0000-0000AC160000}"/>
    <cellStyle name="Dane wejściowe 11 2 2 4" xfId="5901" xr:uid="{00000000-0005-0000-0000-0000AD160000}"/>
    <cellStyle name="Dane wejściowe 11 2 3" xfId="5902" xr:uid="{00000000-0005-0000-0000-0000AE160000}"/>
    <cellStyle name="Dane wejściowe 11 2 3 2" xfId="5903" xr:uid="{00000000-0005-0000-0000-0000AF160000}"/>
    <cellStyle name="Dane wejściowe 11 2 4" xfId="5904" xr:uid="{00000000-0005-0000-0000-0000B0160000}"/>
    <cellStyle name="Dane wejściowe 11 2 4 2" xfId="5905" xr:uid="{00000000-0005-0000-0000-0000B1160000}"/>
    <cellStyle name="Dane wejściowe 11 2 5" xfId="5906" xr:uid="{00000000-0005-0000-0000-0000B2160000}"/>
    <cellStyle name="Dane wejściowe 11 2 5 2" xfId="5907" xr:uid="{00000000-0005-0000-0000-0000B3160000}"/>
    <cellStyle name="Dane wejściowe 11 2 6" xfId="5908" xr:uid="{00000000-0005-0000-0000-0000B4160000}"/>
    <cellStyle name="Dane wejściowe 11 3" xfId="5909" xr:uid="{00000000-0005-0000-0000-0000B5160000}"/>
    <cellStyle name="Dane wejściowe 11 3 2" xfId="5910" xr:uid="{00000000-0005-0000-0000-0000B6160000}"/>
    <cellStyle name="Dane wejściowe 11 3 2 2" xfId="5911" xr:uid="{00000000-0005-0000-0000-0000B7160000}"/>
    <cellStyle name="Dane wejściowe 11 3 2 2 2" xfId="5912" xr:uid="{00000000-0005-0000-0000-0000B8160000}"/>
    <cellStyle name="Dane wejściowe 11 3 2 3" xfId="5913" xr:uid="{00000000-0005-0000-0000-0000B9160000}"/>
    <cellStyle name="Dane wejściowe 11 3 2 3 2" xfId="5914" xr:uid="{00000000-0005-0000-0000-0000BA160000}"/>
    <cellStyle name="Dane wejściowe 11 3 2 4" xfId="5915" xr:uid="{00000000-0005-0000-0000-0000BB160000}"/>
    <cellStyle name="Dane wejściowe 11 3 3" xfId="5916" xr:uid="{00000000-0005-0000-0000-0000BC160000}"/>
    <cellStyle name="Dane wejściowe 11 3 3 2" xfId="5917" xr:uid="{00000000-0005-0000-0000-0000BD160000}"/>
    <cellStyle name="Dane wejściowe 11 3 4" xfId="5918" xr:uid="{00000000-0005-0000-0000-0000BE160000}"/>
    <cellStyle name="Dane wejściowe 11 3 4 2" xfId="5919" xr:uid="{00000000-0005-0000-0000-0000BF160000}"/>
    <cellStyle name="Dane wejściowe 11 3 5" xfId="5920" xr:uid="{00000000-0005-0000-0000-0000C0160000}"/>
    <cellStyle name="Dane wejściowe 11 3 5 2" xfId="5921" xr:uid="{00000000-0005-0000-0000-0000C1160000}"/>
    <cellStyle name="Dane wejściowe 11 3 6" xfId="5922" xr:uid="{00000000-0005-0000-0000-0000C2160000}"/>
    <cellStyle name="Dane wejściowe 11 3 7" xfId="5923" xr:uid="{00000000-0005-0000-0000-0000C3160000}"/>
    <cellStyle name="Dane wejściowe 11 3 8" xfId="5924" xr:uid="{00000000-0005-0000-0000-0000C4160000}"/>
    <cellStyle name="Dane wejściowe 11 4" xfId="5925" xr:uid="{00000000-0005-0000-0000-0000C5160000}"/>
    <cellStyle name="Dane wejściowe 11 4 2" xfId="5926" xr:uid="{00000000-0005-0000-0000-0000C6160000}"/>
    <cellStyle name="Dane wejściowe 11 4 2 2" xfId="5927" xr:uid="{00000000-0005-0000-0000-0000C7160000}"/>
    <cellStyle name="Dane wejściowe 11 4 3" xfId="5928" xr:uid="{00000000-0005-0000-0000-0000C8160000}"/>
    <cellStyle name="Dane wejściowe 11 4 3 2" xfId="5929" xr:uid="{00000000-0005-0000-0000-0000C9160000}"/>
    <cellStyle name="Dane wejściowe 11 4 4" xfId="5930" xr:uid="{00000000-0005-0000-0000-0000CA160000}"/>
    <cellStyle name="Dane wejściowe 11 4 5" xfId="5931" xr:uid="{00000000-0005-0000-0000-0000CB160000}"/>
    <cellStyle name="Dane wejściowe 11 4 6" xfId="5932" xr:uid="{00000000-0005-0000-0000-0000CC160000}"/>
    <cellStyle name="Dane wejściowe 11 5" xfId="5933" xr:uid="{00000000-0005-0000-0000-0000CD160000}"/>
    <cellStyle name="Dane wejściowe 11 5 2" xfId="5934" xr:uid="{00000000-0005-0000-0000-0000CE160000}"/>
    <cellStyle name="Dane wejściowe 11 5 2 2" xfId="5935" xr:uid="{00000000-0005-0000-0000-0000CF160000}"/>
    <cellStyle name="Dane wejściowe 11 5 3" xfId="5936" xr:uid="{00000000-0005-0000-0000-0000D0160000}"/>
    <cellStyle name="Dane wejściowe 11 5 3 2" xfId="5937" xr:uid="{00000000-0005-0000-0000-0000D1160000}"/>
    <cellStyle name="Dane wejściowe 11 5 4" xfId="5938" xr:uid="{00000000-0005-0000-0000-0000D2160000}"/>
    <cellStyle name="Dane wejściowe 11 5 5" xfId="5939" xr:uid="{00000000-0005-0000-0000-0000D3160000}"/>
    <cellStyle name="Dane wejściowe 11 5 6" xfId="5940" xr:uid="{00000000-0005-0000-0000-0000D4160000}"/>
    <cellStyle name="Dane wejściowe 11 6" xfId="5941" xr:uid="{00000000-0005-0000-0000-0000D5160000}"/>
    <cellStyle name="Dane wejściowe 11 6 2" xfId="5942" xr:uid="{00000000-0005-0000-0000-0000D6160000}"/>
    <cellStyle name="Dane wejściowe 11 6 2 2" xfId="5943" xr:uid="{00000000-0005-0000-0000-0000D7160000}"/>
    <cellStyle name="Dane wejściowe 11 6 3" xfId="5944" xr:uid="{00000000-0005-0000-0000-0000D8160000}"/>
    <cellStyle name="Dane wejściowe 11 6 3 2" xfId="5945" xr:uid="{00000000-0005-0000-0000-0000D9160000}"/>
    <cellStyle name="Dane wejściowe 11 6 4" xfId="5946" xr:uid="{00000000-0005-0000-0000-0000DA160000}"/>
    <cellStyle name="Dane wejściowe 11 6 5" xfId="5947" xr:uid="{00000000-0005-0000-0000-0000DB160000}"/>
    <cellStyle name="Dane wejściowe 11 6 6" xfId="5948" xr:uid="{00000000-0005-0000-0000-0000DC160000}"/>
    <cellStyle name="Dane wejściowe 11 7" xfId="5949" xr:uid="{00000000-0005-0000-0000-0000DD160000}"/>
    <cellStyle name="Dane wejściowe 11 7 2" xfId="5950" xr:uid="{00000000-0005-0000-0000-0000DE160000}"/>
    <cellStyle name="Dane wejściowe 11 7 3" xfId="5951" xr:uid="{00000000-0005-0000-0000-0000DF160000}"/>
    <cellStyle name="Dane wejściowe 11 7 4" xfId="5952" xr:uid="{00000000-0005-0000-0000-0000E0160000}"/>
    <cellStyle name="Dane wejściowe 11 8" xfId="5953" xr:uid="{00000000-0005-0000-0000-0000E1160000}"/>
    <cellStyle name="Dane wejściowe 11 8 2" xfId="5954" xr:uid="{00000000-0005-0000-0000-0000E2160000}"/>
    <cellStyle name="Dane wejściowe 11 9" xfId="5955" xr:uid="{00000000-0005-0000-0000-0000E3160000}"/>
    <cellStyle name="Dane wejściowe 11 9 2" xfId="5956" xr:uid="{00000000-0005-0000-0000-0000E4160000}"/>
    <cellStyle name="Dane wejściowe 12" xfId="5957" xr:uid="{00000000-0005-0000-0000-0000E5160000}"/>
    <cellStyle name="Dane wejściowe 12 10" xfId="5958" xr:uid="{00000000-0005-0000-0000-0000E6160000}"/>
    <cellStyle name="Dane wejściowe 12 11" xfId="5959" xr:uid="{00000000-0005-0000-0000-0000E7160000}"/>
    <cellStyle name="Dane wejściowe 12 2" xfId="5960" xr:uid="{00000000-0005-0000-0000-0000E8160000}"/>
    <cellStyle name="Dane wejściowe 12 2 2" xfId="5961" xr:uid="{00000000-0005-0000-0000-0000E9160000}"/>
    <cellStyle name="Dane wejściowe 12 2 2 2" xfId="5962" xr:uid="{00000000-0005-0000-0000-0000EA160000}"/>
    <cellStyle name="Dane wejściowe 12 2 2 2 2" xfId="5963" xr:uid="{00000000-0005-0000-0000-0000EB160000}"/>
    <cellStyle name="Dane wejściowe 12 2 2 3" xfId="5964" xr:uid="{00000000-0005-0000-0000-0000EC160000}"/>
    <cellStyle name="Dane wejściowe 12 2 2 3 2" xfId="5965" xr:uid="{00000000-0005-0000-0000-0000ED160000}"/>
    <cellStyle name="Dane wejściowe 12 2 2 4" xfId="5966" xr:uid="{00000000-0005-0000-0000-0000EE160000}"/>
    <cellStyle name="Dane wejściowe 12 2 3" xfId="5967" xr:uid="{00000000-0005-0000-0000-0000EF160000}"/>
    <cellStyle name="Dane wejściowe 12 2 3 2" xfId="5968" xr:uid="{00000000-0005-0000-0000-0000F0160000}"/>
    <cellStyle name="Dane wejściowe 12 2 4" xfId="5969" xr:uid="{00000000-0005-0000-0000-0000F1160000}"/>
    <cellStyle name="Dane wejściowe 12 2 4 2" xfId="5970" xr:uid="{00000000-0005-0000-0000-0000F2160000}"/>
    <cellStyle name="Dane wejściowe 12 2 5" xfId="5971" xr:uid="{00000000-0005-0000-0000-0000F3160000}"/>
    <cellStyle name="Dane wejściowe 12 2 5 2" xfId="5972" xr:uid="{00000000-0005-0000-0000-0000F4160000}"/>
    <cellStyle name="Dane wejściowe 12 2 6" xfId="5973" xr:uid="{00000000-0005-0000-0000-0000F5160000}"/>
    <cellStyle name="Dane wejściowe 12 3" xfId="5974" xr:uid="{00000000-0005-0000-0000-0000F6160000}"/>
    <cellStyle name="Dane wejściowe 12 3 2" xfId="5975" xr:uid="{00000000-0005-0000-0000-0000F7160000}"/>
    <cellStyle name="Dane wejściowe 12 3 2 2" xfId="5976" xr:uid="{00000000-0005-0000-0000-0000F8160000}"/>
    <cellStyle name="Dane wejściowe 12 3 2 2 2" xfId="5977" xr:uid="{00000000-0005-0000-0000-0000F9160000}"/>
    <cellStyle name="Dane wejściowe 12 3 2 3" xfId="5978" xr:uid="{00000000-0005-0000-0000-0000FA160000}"/>
    <cellStyle name="Dane wejściowe 12 3 2 3 2" xfId="5979" xr:uid="{00000000-0005-0000-0000-0000FB160000}"/>
    <cellStyle name="Dane wejściowe 12 3 2 4" xfId="5980" xr:uid="{00000000-0005-0000-0000-0000FC160000}"/>
    <cellStyle name="Dane wejściowe 12 3 3" xfId="5981" xr:uid="{00000000-0005-0000-0000-0000FD160000}"/>
    <cellStyle name="Dane wejściowe 12 3 3 2" xfId="5982" xr:uid="{00000000-0005-0000-0000-0000FE160000}"/>
    <cellStyle name="Dane wejściowe 12 3 4" xfId="5983" xr:uid="{00000000-0005-0000-0000-0000FF160000}"/>
    <cellStyle name="Dane wejściowe 12 3 4 2" xfId="5984" xr:uid="{00000000-0005-0000-0000-000000170000}"/>
    <cellStyle name="Dane wejściowe 12 3 5" xfId="5985" xr:uid="{00000000-0005-0000-0000-000001170000}"/>
    <cellStyle name="Dane wejściowe 12 3 5 2" xfId="5986" xr:uid="{00000000-0005-0000-0000-000002170000}"/>
    <cellStyle name="Dane wejściowe 12 3 6" xfId="5987" xr:uid="{00000000-0005-0000-0000-000003170000}"/>
    <cellStyle name="Dane wejściowe 12 3 7" xfId="5988" xr:uid="{00000000-0005-0000-0000-000004170000}"/>
    <cellStyle name="Dane wejściowe 12 3 8" xfId="5989" xr:uid="{00000000-0005-0000-0000-000005170000}"/>
    <cellStyle name="Dane wejściowe 12 4" xfId="5990" xr:uid="{00000000-0005-0000-0000-000006170000}"/>
    <cellStyle name="Dane wejściowe 12 4 2" xfId="5991" xr:uid="{00000000-0005-0000-0000-000007170000}"/>
    <cellStyle name="Dane wejściowe 12 4 2 2" xfId="5992" xr:uid="{00000000-0005-0000-0000-000008170000}"/>
    <cellStyle name="Dane wejściowe 12 4 3" xfId="5993" xr:uid="{00000000-0005-0000-0000-000009170000}"/>
    <cellStyle name="Dane wejściowe 12 4 3 2" xfId="5994" xr:uid="{00000000-0005-0000-0000-00000A170000}"/>
    <cellStyle name="Dane wejściowe 12 4 4" xfId="5995" xr:uid="{00000000-0005-0000-0000-00000B170000}"/>
    <cellStyle name="Dane wejściowe 12 4 5" xfId="5996" xr:uid="{00000000-0005-0000-0000-00000C170000}"/>
    <cellStyle name="Dane wejściowe 12 4 6" xfId="5997" xr:uid="{00000000-0005-0000-0000-00000D170000}"/>
    <cellStyle name="Dane wejściowe 12 5" xfId="5998" xr:uid="{00000000-0005-0000-0000-00000E170000}"/>
    <cellStyle name="Dane wejściowe 12 5 2" xfId="5999" xr:uid="{00000000-0005-0000-0000-00000F170000}"/>
    <cellStyle name="Dane wejściowe 12 5 2 2" xfId="6000" xr:uid="{00000000-0005-0000-0000-000010170000}"/>
    <cellStyle name="Dane wejściowe 12 5 3" xfId="6001" xr:uid="{00000000-0005-0000-0000-000011170000}"/>
    <cellStyle name="Dane wejściowe 12 5 3 2" xfId="6002" xr:uid="{00000000-0005-0000-0000-000012170000}"/>
    <cellStyle name="Dane wejściowe 12 5 4" xfId="6003" xr:uid="{00000000-0005-0000-0000-000013170000}"/>
    <cellStyle name="Dane wejściowe 12 5 5" xfId="6004" xr:uid="{00000000-0005-0000-0000-000014170000}"/>
    <cellStyle name="Dane wejściowe 12 5 6" xfId="6005" xr:uid="{00000000-0005-0000-0000-000015170000}"/>
    <cellStyle name="Dane wejściowe 12 6" xfId="6006" xr:uid="{00000000-0005-0000-0000-000016170000}"/>
    <cellStyle name="Dane wejściowe 12 6 2" xfId="6007" xr:uid="{00000000-0005-0000-0000-000017170000}"/>
    <cellStyle name="Dane wejściowe 12 6 2 2" xfId="6008" xr:uid="{00000000-0005-0000-0000-000018170000}"/>
    <cellStyle name="Dane wejściowe 12 6 3" xfId="6009" xr:uid="{00000000-0005-0000-0000-000019170000}"/>
    <cellStyle name="Dane wejściowe 12 6 3 2" xfId="6010" xr:uid="{00000000-0005-0000-0000-00001A170000}"/>
    <cellStyle name="Dane wejściowe 12 6 4" xfId="6011" xr:uid="{00000000-0005-0000-0000-00001B170000}"/>
    <cellStyle name="Dane wejściowe 12 6 5" xfId="6012" xr:uid="{00000000-0005-0000-0000-00001C170000}"/>
    <cellStyle name="Dane wejściowe 12 6 6" xfId="6013" xr:uid="{00000000-0005-0000-0000-00001D170000}"/>
    <cellStyle name="Dane wejściowe 12 7" xfId="6014" xr:uid="{00000000-0005-0000-0000-00001E170000}"/>
    <cellStyle name="Dane wejściowe 12 7 2" xfId="6015" xr:uid="{00000000-0005-0000-0000-00001F170000}"/>
    <cellStyle name="Dane wejściowe 12 7 3" xfId="6016" xr:uid="{00000000-0005-0000-0000-000020170000}"/>
    <cellStyle name="Dane wejściowe 12 7 4" xfId="6017" xr:uid="{00000000-0005-0000-0000-000021170000}"/>
    <cellStyle name="Dane wejściowe 12 8" xfId="6018" xr:uid="{00000000-0005-0000-0000-000022170000}"/>
    <cellStyle name="Dane wejściowe 12 8 2" xfId="6019" xr:uid="{00000000-0005-0000-0000-000023170000}"/>
    <cellStyle name="Dane wejściowe 12 9" xfId="6020" xr:uid="{00000000-0005-0000-0000-000024170000}"/>
    <cellStyle name="Dane wejściowe 12 9 2" xfId="6021" xr:uid="{00000000-0005-0000-0000-000025170000}"/>
    <cellStyle name="Dane wejściowe 13" xfId="6022" xr:uid="{00000000-0005-0000-0000-000026170000}"/>
    <cellStyle name="Dane wejściowe 13 10" xfId="6023" xr:uid="{00000000-0005-0000-0000-000027170000}"/>
    <cellStyle name="Dane wejściowe 13 11" xfId="6024" xr:uid="{00000000-0005-0000-0000-000028170000}"/>
    <cellStyle name="Dane wejściowe 13 2" xfId="6025" xr:uid="{00000000-0005-0000-0000-000029170000}"/>
    <cellStyle name="Dane wejściowe 13 2 2" xfId="6026" xr:uid="{00000000-0005-0000-0000-00002A170000}"/>
    <cellStyle name="Dane wejściowe 13 2 2 2" xfId="6027" xr:uid="{00000000-0005-0000-0000-00002B170000}"/>
    <cellStyle name="Dane wejściowe 13 2 2 2 2" xfId="6028" xr:uid="{00000000-0005-0000-0000-00002C170000}"/>
    <cellStyle name="Dane wejściowe 13 2 2 3" xfId="6029" xr:uid="{00000000-0005-0000-0000-00002D170000}"/>
    <cellStyle name="Dane wejściowe 13 2 2 3 2" xfId="6030" xr:uid="{00000000-0005-0000-0000-00002E170000}"/>
    <cellStyle name="Dane wejściowe 13 2 2 4" xfId="6031" xr:uid="{00000000-0005-0000-0000-00002F170000}"/>
    <cellStyle name="Dane wejściowe 13 2 3" xfId="6032" xr:uid="{00000000-0005-0000-0000-000030170000}"/>
    <cellStyle name="Dane wejściowe 13 2 3 2" xfId="6033" xr:uid="{00000000-0005-0000-0000-000031170000}"/>
    <cellStyle name="Dane wejściowe 13 2 4" xfId="6034" xr:uid="{00000000-0005-0000-0000-000032170000}"/>
    <cellStyle name="Dane wejściowe 13 2 4 2" xfId="6035" xr:uid="{00000000-0005-0000-0000-000033170000}"/>
    <cellStyle name="Dane wejściowe 13 2 5" xfId="6036" xr:uid="{00000000-0005-0000-0000-000034170000}"/>
    <cellStyle name="Dane wejściowe 13 2 5 2" xfId="6037" xr:uid="{00000000-0005-0000-0000-000035170000}"/>
    <cellStyle name="Dane wejściowe 13 2 6" xfId="6038" xr:uid="{00000000-0005-0000-0000-000036170000}"/>
    <cellStyle name="Dane wejściowe 13 3" xfId="6039" xr:uid="{00000000-0005-0000-0000-000037170000}"/>
    <cellStyle name="Dane wejściowe 13 3 2" xfId="6040" xr:uid="{00000000-0005-0000-0000-000038170000}"/>
    <cellStyle name="Dane wejściowe 13 3 2 2" xfId="6041" xr:uid="{00000000-0005-0000-0000-000039170000}"/>
    <cellStyle name="Dane wejściowe 13 3 2 2 2" xfId="6042" xr:uid="{00000000-0005-0000-0000-00003A170000}"/>
    <cellStyle name="Dane wejściowe 13 3 2 3" xfId="6043" xr:uid="{00000000-0005-0000-0000-00003B170000}"/>
    <cellStyle name="Dane wejściowe 13 3 2 3 2" xfId="6044" xr:uid="{00000000-0005-0000-0000-00003C170000}"/>
    <cellStyle name="Dane wejściowe 13 3 2 4" xfId="6045" xr:uid="{00000000-0005-0000-0000-00003D170000}"/>
    <cellStyle name="Dane wejściowe 13 3 3" xfId="6046" xr:uid="{00000000-0005-0000-0000-00003E170000}"/>
    <cellStyle name="Dane wejściowe 13 3 3 2" xfId="6047" xr:uid="{00000000-0005-0000-0000-00003F170000}"/>
    <cellStyle name="Dane wejściowe 13 3 4" xfId="6048" xr:uid="{00000000-0005-0000-0000-000040170000}"/>
    <cellStyle name="Dane wejściowe 13 3 4 2" xfId="6049" xr:uid="{00000000-0005-0000-0000-000041170000}"/>
    <cellStyle name="Dane wejściowe 13 3 5" xfId="6050" xr:uid="{00000000-0005-0000-0000-000042170000}"/>
    <cellStyle name="Dane wejściowe 13 3 5 2" xfId="6051" xr:uid="{00000000-0005-0000-0000-000043170000}"/>
    <cellStyle name="Dane wejściowe 13 3 6" xfId="6052" xr:uid="{00000000-0005-0000-0000-000044170000}"/>
    <cellStyle name="Dane wejściowe 13 3 7" xfId="6053" xr:uid="{00000000-0005-0000-0000-000045170000}"/>
    <cellStyle name="Dane wejściowe 13 3 8" xfId="6054" xr:uid="{00000000-0005-0000-0000-000046170000}"/>
    <cellStyle name="Dane wejściowe 13 4" xfId="6055" xr:uid="{00000000-0005-0000-0000-000047170000}"/>
    <cellStyle name="Dane wejściowe 13 4 2" xfId="6056" xr:uid="{00000000-0005-0000-0000-000048170000}"/>
    <cellStyle name="Dane wejściowe 13 4 2 2" xfId="6057" xr:uid="{00000000-0005-0000-0000-000049170000}"/>
    <cellStyle name="Dane wejściowe 13 4 3" xfId="6058" xr:uid="{00000000-0005-0000-0000-00004A170000}"/>
    <cellStyle name="Dane wejściowe 13 4 3 2" xfId="6059" xr:uid="{00000000-0005-0000-0000-00004B170000}"/>
    <cellStyle name="Dane wejściowe 13 4 4" xfId="6060" xr:uid="{00000000-0005-0000-0000-00004C170000}"/>
    <cellStyle name="Dane wejściowe 13 4 5" xfId="6061" xr:uid="{00000000-0005-0000-0000-00004D170000}"/>
    <cellStyle name="Dane wejściowe 13 4 6" xfId="6062" xr:uid="{00000000-0005-0000-0000-00004E170000}"/>
    <cellStyle name="Dane wejściowe 13 5" xfId="6063" xr:uid="{00000000-0005-0000-0000-00004F170000}"/>
    <cellStyle name="Dane wejściowe 13 5 2" xfId="6064" xr:uid="{00000000-0005-0000-0000-000050170000}"/>
    <cellStyle name="Dane wejściowe 13 5 2 2" xfId="6065" xr:uid="{00000000-0005-0000-0000-000051170000}"/>
    <cellStyle name="Dane wejściowe 13 5 3" xfId="6066" xr:uid="{00000000-0005-0000-0000-000052170000}"/>
    <cellStyle name="Dane wejściowe 13 5 3 2" xfId="6067" xr:uid="{00000000-0005-0000-0000-000053170000}"/>
    <cellStyle name="Dane wejściowe 13 5 4" xfId="6068" xr:uid="{00000000-0005-0000-0000-000054170000}"/>
    <cellStyle name="Dane wejściowe 13 5 5" xfId="6069" xr:uid="{00000000-0005-0000-0000-000055170000}"/>
    <cellStyle name="Dane wejściowe 13 5 6" xfId="6070" xr:uid="{00000000-0005-0000-0000-000056170000}"/>
    <cellStyle name="Dane wejściowe 13 6" xfId="6071" xr:uid="{00000000-0005-0000-0000-000057170000}"/>
    <cellStyle name="Dane wejściowe 13 6 2" xfId="6072" xr:uid="{00000000-0005-0000-0000-000058170000}"/>
    <cellStyle name="Dane wejściowe 13 6 2 2" xfId="6073" xr:uid="{00000000-0005-0000-0000-000059170000}"/>
    <cellStyle name="Dane wejściowe 13 6 3" xfId="6074" xr:uid="{00000000-0005-0000-0000-00005A170000}"/>
    <cellStyle name="Dane wejściowe 13 6 3 2" xfId="6075" xr:uid="{00000000-0005-0000-0000-00005B170000}"/>
    <cellStyle name="Dane wejściowe 13 6 4" xfId="6076" xr:uid="{00000000-0005-0000-0000-00005C170000}"/>
    <cellStyle name="Dane wejściowe 13 6 5" xfId="6077" xr:uid="{00000000-0005-0000-0000-00005D170000}"/>
    <cellStyle name="Dane wejściowe 13 6 6" xfId="6078" xr:uid="{00000000-0005-0000-0000-00005E170000}"/>
    <cellStyle name="Dane wejściowe 13 7" xfId="6079" xr:uid="{00000000-0005-0000-0000-00005F170000}"/>
    <cellStyle name="Dane wejściowe 13 7 2" xfId="6080" xr:uid="{00000000-0005-0000-0000-000060170000}"/>
    <cellStyle name="Dane wejściowe 13 7 3" xfId="6081" xr:uid="{00000000-0005-0000-0000-000061170000}"/>
    <cellStyle name="Dane wejściowe 13 7 4" xfId="6082" xr:uid="{00000000-0005-0000-0000-000062170000}"/>
    <cellStyle name="Dane wejściowe 13 8" xfId="6083" xr:uid="{00000000-0005-0000-0000-000063170000}"/>
    <cellStyle name="Dane wejściowe 13 8 2" xfId="6084" xr:uid="{00000000-0005-0000-0000-000064170000}"/>
    <cellStyle name="Dane wejściowe 13 9" xfId="6085" xr:uid="{00000000-0005-0000-0000-000065170000}"/>
    <cellStyle name="Dane wejściowe 13 9 2" xfId="6086" xr:uid="{00000000-0005-0000-0000-000066170000}"/>
    <cellStyle name="Dane wejściowe 14" xfId="6087" xr:uid="{00000000-0005-0000-0000-000067170000}"/>
    <cellStyle name="Dane wejściowe 14 10" xfId="6088" xr:uid="{00000000-0005-0000-0000-000068170000}"/>
    <cellStyle name="Dane wejściowe 14 11" xfId="6089" xr:uid="{00000000-0005-0000-0000-000069170000}"/>
    <cellStyle name="Dane wejściowe 14 2" xfId="6090" xr:uid="{00000000-0005-0000-0000-00006A170000}"/>
    <cellStyle name="Dane wejściowe 14 2 2" xfId="6091" xr:uid="{00000000-0005-0000-0000-00006B170000}"/>
    <cellStyle name="Dane wejściowe 14 2 2 2" xfId="6092" xr:uid="{00000000-0005-0000-0000-00006C170000}"/>
    <cellStyle name="Dane wejściowe 14 2 2 2 2" xfId="6093" xr:uid="{00000000-0005-0000-0000-00006D170000}"/>
    <cellStyle name="Dane wejściowe 14 2 2 3" xfId="6094" xr:uid="{00000000-0005-0000-0000-00006E170000}"/>
    <cellStyle name="Dane wejściowe 14 2 2 3 2" xfId="6095" xr:uid="{00000000-0005-0000-0000-00006F170000}"/>
    <cellStyle name="Dane wejściowe 14 2 2 4" xfId="6096" xr:uid="{00000000-0005-0000-0000-000070170000}"/>
    <cellStyle name="Dane wejściowe 14 2 3" xfId="6097" xr:uid="{00000000-0005-0000-0000-000071170000}"/>
    <cellStyle name="Dane wejściowe 14 2 3 2" xfId="6098" xr:uid="{00000000-0005-0000-0000-000072170000}"/>
    <cellStyle name="Dane wejściowe 14 2 4" xfId="6099" xr:uid="{00000000-0005-0000-0000-000073170000}"/>
    <cellStyle name="Dane wejściowe 14 2 4 2" xfId="6100" xr:uid="{00000000-0005-0000-0000-000074170000}"/>
    <cellStyle name="Dane wejściowe 14 2 5" xfId="6101" xr:uid="{00000000-0005-0000-0000-000075170000}"/>
    <cellStyle name="Dane wejściowe 14 2 5 2" xfId="6102" xr:uid="{00000000-0005-0000-0000-000076170000}"/>
    <cellStyle name="Dane wejściowe 14 2 6" xfId="6103" xr:uid="{00000000-0005-0000-0000-000077170000}"/>
    <cellStyle name="Dane wejściowe 14 3" xfId="6104" xr:uid="{00000000-0005-0000-0000-000078170000}"/>
    <cellStyle name="Dane wejściowe 14 3 2" xfId="6105" xr:uid="{00000000-0005-0000-0000-000079170000}"/>
    <cellStyle name="Dane wejściowe 14 3 2 2" xfId="6106" xr:uid="{00000000-0005-0000-0000-00007A170000}"/>
    <cellStyle name="Dane wejściowe 14 3 2 2 2" xfId="6107" xr:uid="{00000000-0005-0000-0000-00007B170000}"/>
    <cellStyle name="Dane wejściowe 14 3 2 3" xfId="6108" xr:uid="{00000000-0005-0000-0000-00007C170000}"/>
    <cellStyle name="Dane wejściowe 14 3 2 3 2" xfId="6109" xr:uid="{00000000-0005-0000-0000-00007D170000}"/>
    <cellStyle name="Dane wejściowe 14 3 2 4" xfId="6110" xr:uid="{00000000-0005-0000-0000-00007E170000}"/>
    <cellStyle name="Dane wejściowe 14 3 3" xfId="6111" xr:uid="{00000000-0005-0000-0000-00007F170000}"/>
    <cellStyle name="Dane wejściowe 14 3 3 2" xfId="6112" xr:uid="{00000000-0005-0000-0000-000080170000}"/>
    <cellStyle name="Dane wejściowe 14 3 4" xfId="6113" xr:uid="{00000000-0005-0000-0000-000081170000}"/>
    <cellStyle name="Dane wejściowe 14 3 4 2" xfId="6114" xr:uid="{00000000-0005-0000-0000-000082170000}"/>
    <cellStyle name="Dane wejściowe 14 3 5" xfId="6115" xr:uid="{00000000-0005-0000-0000-000083170000}"/>
    <cellStyle name="Dane wejściowe 14 3 5 2" xfId="6116" xr:uid="{00000000-0005-0000-0000-000084170000}"/>
    <cellStyle name="Dane wejściowe 14 3 6" xfId="6117" xr:uid="{00000000-0005-0000-0000-000085170000}"/>
    <cellStyle name="Dane wejściowe 14 3 7" xfId="6118" xr:uid="{00000000-0005-0000-0000-000086170000}"/>
    <cellStyle name="Dane wejściowe 14 3 8" xfId="6119" xr:uid="{00000000-0005-0000-0000-000087170000}"/>
    <cellStyle name="Dane wejściowe 14 4" xfId="6120" xr:uid="{00000000-0005-0000-0000-000088170000}"/>
    <cellStyle name="Dane wejściowe 14 4 2" xfId="6121" xr:uid="{00000000-0005-0000-0000-000089170000}"/>
    <cellStyle name="Dane wejściowe 14 4 2 2" xfId="6122" xr:uid="{00000000-0005-0000-0000-00008A170000}"/>
    <cellStyle name="Dane wejściowe 14 4 3" xfId="6123" xr:uid="{00000000-0005-0000-0000-00008B170000}"/>
    <cellStyle name="Dane wejściowe 14 4 3 2" xfId="6124" xr:uid="{00000000-0005-0000-0000-00008C170000}"/>
    <cellStyle name="Dane wejściowe 14 4 4" xfId="6125" xr:uid="{00000000-0005-0000-0000-00008D170000}"/>
    <cellStyle name="Dane wejściowe 14 4 5" xfId="6126" xr:uid="{00000000-0005-0000-0000-00008E170000}"/>
    <cellStyle name="Dane wejściowe 14 4 6" xfId="6127" xr:uid="{00000000-0005-0000-0000-00008F170000}"/>
    <cellStyle name="Dane wejściowe 14 5" xfId="6128" xr:uid="{00000000-0005-0000-0000-000090170000}"/>
    <cellStyle name="Dane wejściowe 14 5 2" xfId="6129" xr:uid="{00000000-0005-0000-0000-000091170000}"/>
    <cellStyle name="Dane wejściowe 14 5 2 2" xfId="6130" xr:uid="{00000000-0005-0000-0000-000092170000}"/>
    <cellStyle name="Dane wejściowe 14 5 3" xfId="6131" xr:uid="{00000000-0005-0000-0000-000093170000}"/>
    <cellStyle name="Dane wejściowe 14 5 3 2" xfId="6132" xr:uid="{00000000-0005-0000-0000-000094170000}"/>
    <cellStyle name="Dane wejściowe 14 5 4" xfId="6133" xr:uid="{00000000-0005-0000-0000-000095170000}"/>
    <cellStyle name="Dane wejściowe 14 5 5" xfId="6134" xr:uid="{00000000-0005-0000-0000-000096170000}"/>
    <cellStyle name="Dane wejściowe 14 5 6" xfId="6135" xr:uid="{00000000-0005-0000-0000-000097170000}"/>
    <cellStyle name="Dane wejściowe 14 6" xfId="6136" xr:uid="{00000000-0005-0000-0000-000098170000}"/>
    <cellStyle name="Dane wejściowe 14 6 2" xfId="6137" xr:uid="{00000000-0005-0000-0000-000099170000}"/>
    <cellStyle name="Dane wejściowe 14 6 2 2" xfId="6138" xr:uid="{00000000-0005-0000-0000-00009A170000}"/>
    <cellStyle name="Dane wejściowe 14 6 3" xfId="6139" xr:uid="{00000000-0005-0000-0000-00009B170000}"/>
    <cellStyle name="Dane wejściowe 14 6 3 2" xfId="6140" xr:uid="{00000000-0005-0000-0000-00009C170000}"/>
    <cellStyle name="Dane wejściowe 14 6 4" xfId="6141" xr:uid="{00000000-0005-0000-0000-00009D170000}"/>
    <cellStyle name="Dane wejściowe 14 6 5" xfId="6142" xr:uid="{00000000-0005-0000-0000-00009E170000}"/>
    <cellStyle name="Dane wejściowe 14 6 6" xfId="6143" xr:uid="{00000000-0005-0000-0000-00009F170000}"/>
    <cellStyle name="Dane wejściowe 14 7" xfId="6144" xr:uid="{00000000-0005-0000-0000-0000A0170000}"/>
    <cellStyle name="Dane wejściowe 14 7 2" xfId="6145" xr:uid="{00000000-0005-0000-0000-0000A1170000}"/>
    <cellStyle name="Dane wejściowe 14 7 3" xfId="6146" xr:uid="{00000000-0005-0000-0000-0000A2170000}"/>
    <cellStyle name="Dane wejściowe 14 7 4" xfId="6147" xr:uid="{00000000-0005-0000-0000-0000A3170000}"/>
    <cellStyle name="Dane wejściowe 14 8" xfId="6148" xr:uid="{00000000-0005-0000-0000-0000A4170000}"/>
    <cellStyle name="Dane wejściowe 14 8 2" xfId="6149" xr:uid="{00000000-0005-0000-0000-0000A5170000}"/>
    <cellStyle name="Dane wejściowe 14 9" xfId="6150" xr:uid="{00000000-0005-0000-0000-0000A6170000}"/>
    <cellStyle name="Dane wejściowe 14 9 2" xfId="6151" xr:uid="{00000000-0005-0000-0000-0000A7170000}"/>
    <cellStyle name="Dane wejściowe 15" xfId="6152" xr:uid="{00000000-0005-0000-0000-0000A8170000}"/>
    <cellStyle name="Dane wejściowe 15 10" xfId="6153" xr:uid="{00000000-0005-0000-0000-0000A9170000}"/>
    <cellStyle name="Dane wejściowe 15 11" xfId="6154" xr:uid="{00000000-0005-0000-0000-0000AA170000}"/>
    <cellStyle name="Dane wejściowe 15 2" xfId="6155" xr:uid="{00000000-0005-0000-0000-0000AB170000}"/>
    <cellStyle name="Dane wejściowe 15 2 2" xfId="6156" xr:uid="{00000000-0005-0000-0000-0000AC170000}"/>
    <cellStyle name="Dane wejściowe 15 2 2 2" xfId="6157" xr:uid="{00000000-0005-0000-0000-0000AD170000}"/>
    <cellStyle name="Dane wejściowe 15 2 2 2 2" xfId="6158" xr:uid="{00000000-0005-0000-0000-0000AE170000}"/>
    <cellStyle name="Dane wejściowe 15 2 2 3" xfId="6159" xr:uid="{00000000-0005-0000-0000-0000AF170000}"/>
    <cellStyle name="Dane wejściowe 15 2 2 3 2" xfId="6160" xr:uid="{00000000-0005-0000-0000-0000B0170000}"/>
    <cellStyle name="Dane wejściowe 15 2 2 4" xfId="6161" xr:uid="{00000000-0005-0000-0000-0000B1170000}"/>
    <cellStyle name="Dane wejściowe 15 2 3" xfId="6162" xr:uid="{00000000-0005-0000-0000-0000B2170000}"/>
    <cellStyle name="Dane wejściowe 15 2 3 2" xfId="6163" xr:uid="{00000000-0005-0000-0000-0000B3170000}"/>
    <cellStyle name="Dane wejściowe 15 2 4" xfId="6164" xr:uid="{00000000-0005-0000-0000-0000B4170000}"/>
    <cellStyle name="Dane wejściowe 15 2 4 2" xfId="6165" xr:uid="{00000000-0005-0000-0000-0000B5170000}"/>
    <cellStyle name="Dane wejściowe 15 2 5" xfId="6166" xr:uid="{00000000-0005-0000-0000-0000B6170000}"/>
    <cellStyle name="Dane wejściowe 15 2 5 2" xfId="6167" xr:uid="{00000000-0005-0000-0000-0000B7170000}"/>
    <cellStyle name="Dane wejściowe 15 2 6" xfId="6168" xr:uid="{00000000-0005-0000-0000-0000B8170000}"/>
    <cellStyle name="Dane wejściowe 15 3" xfId="6169" xr:uid="{00000000-0005-0000-0000-0000B9170000}"/>
    <cellStyle name="Dane wejściowe 15 3 2" xfId="6170" xr:uid="{00000000-0005-0000-0000-0000BA170000}"/>
    <cellStyle name="Dane wejściowe 15 3 2 2" xfId="6171" xr:uid="{00000000-0005-0000-0000-0000BB170000}"/>
    <cellStyle name="Dane wejściowe 15 3 2 2 2" xfId="6172" xr:uid="{00000000-0005-0000-0000-0000BC170000}"/>
    <cellStyle name="Dane wejściowe 15 3 2 3" xfId="6173" xr:uid="{00000000-0005-0000-0000-0000BD170000}"/>
    <cellStyle name="Dane wejściowe 15 3 2 3 2" xfId="6174" xr:uid="{00000000-0005-0000-0000-0000BE170000}"/>
    <cellStyle name="Dane wejściowe 15 3 2 4" xfId="6175" xr:uid="{00000000-0005-0000-0000-0000BF170000}"/>
    <cellStyle name="Dane wejściowe 15 3 3" xfId="6176" xr:uid="{00000000-0005-0000-0000-0000C0170000}"/>
    <cellStyle name="Dane wejściowe 15 3 3 2" xfId="6177" xr:uid="{00000000-0005-0000-0000-0000C1170000}"/>
    <cellStyle name="Dane wejściowe 15 3 4" xfId="6178" xr:uid="{00000000-0005-0000-0000-0000C2170000}"/>
    <cellStyle name="Dane wejściowe 15 3 4 2" xfId="6179" xr:uid="{00000000-0005-0000-0000-0000C3170000}"/>
    <cellStyle name="Dane wejściowe 15 3 5" xfId="6180" xr:uid="{00000000-0005-0000-0000-0000C4170000}"/>
    <cellStyle name="Dane wejściowe 15 3 5 2" xfId="6181" xr:uid="{00000000-0005-0000-0000-0000C5170000}"/>
    <cellStyle name="Dane wejściowe 15 3 6" xfId="6182" xr:uid="{00000000-0005-0000-0000-0000C6170000}"/>
    <cellStyle name="Dane wejściowe 15 3 7" xfId="6183" xr:uid="{00000000-0005-0000-0000-0000C7170000}"/>
    <cellStyle name="Dane wejściowe 15 3 8" xfId="6184" xr:uid="{00000000-0005-0000-0000-0000C8170000}"/>
    <cellStyle name="Dane wejściowe 15 4" xfId="6185" xr:uid="{00000000-0005-0000-0000-0000C9170000}"/>
    <cellStyle name="Dane wejściowe 15 4 2" xfId="6186" xr:uid="{00000000-0005-0000-0000-0000CA170000}"/>
    <cellStyle name="Dane wejściowe 15 4 2 2" xfId="6187" xr:uid="{00000000-0005-0000-0000-0000CB170000}"/>
    <cellStyle name="Dane wejściowe 15 4 3" xfId="6188" xr:uid="{00000000-0005-0000-0000-0000CC170000}"/>
    <cellStyle name="Dane wejściowe 15 4 3 2" xfId="6189" xr:uid="{00000000-0005-0000-0000-0000CD170000}"/>
    <cellStyle name="Dane wejściowe 15 4 4" xfId="6190" xr:uid="{00000000-0005-0000-0000-0000CE170000}"/>
    <cellStyle name="Dane wejściowe 15 4 5" xfId="6191" xr:uid="{00000000-0005-0000-0000-0000CF170000}"/>
    <cellStyle name="Dane wejściowe 15 4 6" xfId="6192" xr:uid="{00000000-0005-0000-0000-0000D0170000}"/>
    <cellStyle name="Dane wejściowe 15 5" xfId="6193" xr:uid="{00000000-0005-0000-0000-0000D1170000}"/>
    <cellStyle name="Dane wejściowe 15 5 2" xfId="6194" xr:uid="{00000000-0005-0000-0000-0000D2170000}"/>
    <cellStyle name="Dane wejściowe 15 5 2 2" xfId="6195" xr:uid="{00000000-0005-0000-0000-0000D3170000}"/>
    <cellStyle name="Dane wejściowe 15 5 3" xfId="6196" xr:uid="{00000000-0005-0000-0000-0000D4170000}"/>
    <cellStyle name="Dane wejściowe 15 5 3 2" xfId="6197" xr:uid="{00000000-0005-0000-0000-0000D5170000}"/>
    <cellStyle name="Dane wejściowe 15 5 4" xfId="6198" xr:uid="{00000000-0005-0000-0000-0000D6170000}"/>
    <cellStyle name="Dane wejściowe 15 5 5" xfId="6199" xr:uid="{00000000-0005-0000-0000-0000D7170000}"/>
    <cellStyle name="Dane wejściowe 15 5 6" xfId="6200" xr:uid="{00000000-0005-0000-0000-0000D8170000}"/>
    <cellStyle name="Dane wejściowe 15 6" xfId="6201" xr:uid="{00000000-0005-0000-0000-0000D9170000}"/>
    <cellStyle name="Dane wejściowe 15 6 2" xfId="6202" xr:uid="{00000000-0005-0000-0000-0000DA170000}"/>
    <cellStyle name="Dane wejściowe 15 6 2 2" xfId="6203" xr:uid="{00000000-0005-0000-0000-0000DB170000}"/>
    <cellStyle name="Dane wejściowe 15 6 3" xfId="6204" xr:uid="{00000000-0005-0000-0000-0000DC170000}"/>
    <cellStyle name="Dane wejściowe 15 6 3 2" xfId="6205" xr:uid="{00000000-0005-0000-0000-0000DD170000}"/>
    <cellStyle name="Dane wejściowe 15 6 4" xfId="6206" xr:uid="{00000000-0005-0000-0000-0000DE170000}"/>
    <cellStyle name="Dane wejściowe 15 6 5" xfId="6207" xr:uid="{00000000-0005-0000-0000-0000DF170000}"/>
    <cellStyle name="Dane wejściowe 15 6 6" xfId="6208" xr:uid="{00000000-0005-0000-0000-0000E0170000}"/>
    <cellStyle name="Dane wejściowe 15 7" xfId="6209" xr:uid="{00000000-0005-0000-0000-0000E1170000}"/>
    <cellStyle name="Dane wejściowe 15 7 2" xfId="6210" xr:uid="{00000000-0005-0000-0000-0000E2170000}"/>
    <cellStyle name="Dane wejściowe 15 7 3" xfId="6211" xr:uid="{00000000-0005-0000-0000-0000E3170000}"/>
    <cellStyle name="Dane wejściowe 15 7 4" xfId="6212" xr:uid="{00000000-0005-0000-0000-0000E4170000}"/>
    <cellStyle name="Dane wejściowe 15 8" xfId="6213" xr:uid="{00000000-0005-0000-0000-0000E5170000}"/>
    <cellStyle name="Dane wejściowe 15 8 2" xfId="6214" xr:uid="{00000000-0005-0000-0000-0000E6170000}"/>
    <cellStyle name="Dane wejściowe 15 9" xfId="6215" xr:uid="{00000000-0005-0000-0000-0000E7170000}"/>
    <cellStyle name="Dane wejściowe 15 9 2" xfId="6216" xr:uid="{00000000-0005-0000-0000-0000E8170000}"/>
    <cellStyle name="Dane wejściowe 16" xfId="6217" xr:uid="{00000000-0005-0000-0000-0000E9170000}"/>
    <cellStyle name="Dane wejściowe 16 10" xfId="6218" xr:uid="{00000000-0005-0000-0000-0000EA170000}"/>
    <cellStyle name="Dane wejściowe 16 11" xfId="6219" xr:uid="{00000000-0005-0000-0000-0000EB170000}"/>
    <cellStyle name="Dane wejściowe 16 2" xfId="6220" xr:uid="{00000000-0005-0000-0000-0000EC170000}"/>
    <cellStyle name="Dane wejściowe 16 2 2" xfId="6221" xr:uid="{00000000-0005-0000-0000-0000ED170000}"/>
    <cellStyle name="Dane wejściowe 16 2 2 2" xfId="6222" xr:uid="{00000000-0005-0000-0000-0000EE170000}"/>
    <cellStyle name="Dane wejściowe 16 2 2 2 2" xfId="6223" xr:uid="{00000000-0005-0000-0000-0000EF170000}"/>
    <cellStyle name="Dane wejściowe 16 2 2 3" xfId="6224" xr:uid="{00000000-0005-0000-0000-0000F0170000}"/>
    <cellStyle name="Dane wejściowe 16 2 2 3 2" xfId="6225" xr:uid="{00000000-0005-0000-0000-0000F1170000}"/>
    <cellStyle name="Dane wejściowe 16 2 2 4" xfId="6226" xr:uid="{00000000-0005-0000-0000-0000F2170000}"/>
    <cellStyle name="Dane wejściowe 16 2 3" xfId="6227" xr:uid="{00000000-0005-0000-0000-0000F3170000}"/>
    <cellStyle name="Dane wejściowe 16 2 3 2" xfId="6228" xr:uid="{00000000-0005-0000-0000-0000F4170000}"/>
    <cellStyle name="Dane wejściowe 16 2 4" xfId="6229" xr:uid="{00000000-0005-0000-0000-0000F5170000}"/>
    <cellStyle name="Dane wejściowe 16 2 4 2" xfId="6230" xr:uid="{00000000-0005-0000-0000-0000F6170000}"/>
    <cellStyle name="Dane wejściowe 16 2 5" xfId="6231" xr:uid="{00000000-0005-0000-0000-0000F7170000}"/>
    <cellStyle name="Dane wejściowe 16 2 5 2" xfId="6232" xr:uid="{00000000-0005-0000-0000-0000F8170000}"/>
    <cellStyle name="Dane wejściowe 16 2 6" xfId="6233" xr:uid="{00000000-0005-0000-0000-0000F9170000}"/>
    <cellStyle name="Dane wejściowe 16 3" xfId="6234" xr:uid="{00000000-0005-0000-0000-0000FA170000}"/>
    <cellStyle name="Dane wejściowe 16 3 2" xfId="6235" xr:uid="{00000000-0005-0000-0000-0000FB170000}"/>
    <cellStyle name="Dane wejściowe 16 3 2 2" xfId="6236" xr:uid="{00000000-0005-0000-0000-0000FC170000}"/>
    <cellStyle name="Dane wejściowe 16 3 2 2 2" xfId="6237" xr:uid="{00000000-0005-0000-0000-0000FD170000}"/>
    <cellStyle name="Dane wejściowe 16 3 2 3" xfId="6238" xr:uid="{00000000-0005-0000-0000-0000FE170000}"/>
    <cellStyle name="Dane wejściowe 16 3 2 3 2" xfId="6239" xr:uid="{00000000-0005-0000-0000-0000FF170000}"/>
    <cellStyle name="Dane wejściowe 16 3 2 4" xfId="6240" xr:uid="{00000000-0005-0000-0000-000000180000}"/>
    <cellStyle name="Dane wejściowe 16 3 3" xfId="6241" xr:uid="{00000000-0005-0000-0000-000001180000}"/>
    <cellStyle name="Dane wejściowe 16 3 3 2" xfId="6242" xr:uid="{00000000-0005-0000-0000-000002180000}"/>
    <cellStyle name="Dane wejściowe 16 3 4" xfId="6243" xr:uid="{00000000-0005-0000-0000-000003180000}"/>
    <cellStyle name="Dane wejściowe 16 3 4 2" xfId="6244" xr:uid="{00000000-0005-0000-0000-000004180000}"/>
    <cellStyle name="Dane wejściowe 16 3 5" xfId="6245" xr:uid="{00000000-0005-0000-0000-000005180000}"/>
    <cellStyle name="Dane wejściowe 16 3 5 2" xfId="6246" xr:uid="{00000000-0005-0000-0000-000006180000}"/>
    <cellStyle name="Dane wejściowe 16 3 6" xfId="6247" xr:uid="{00000000-0005-0000-0000-000007180000}"/>
    <cellStyle name="Dane wejściowe 16 3 7" xfId="6248" xr:uid="{00000000-0005-0000-0000-000008180000}"/>
    <cellStyle name="Dane wejściowe 16 3 8" xfId="6249" xr:uid="{00000000-0005-0000-0000-000009180000}"/>
    <cellStyle name="Dane wejściowe 16 4" xfId="6250" xr:uid="{00000000-0005-0000-0000-00000A180000}"/>
    <cellStyle name="Dane wejściowe 16 4 2" xfId="6251" xr:uid="{00000000-0005-0000-0000-00000B180000}"/>
    <cellStyle name="Dane wejściowe 16 4 2 2" xfId="6252" xr:uid="{00000000-0005-0000-0000-00000C180000}"/>
    <cellStyle name="Dane wejściowe 16 4 3" xfId="6253" xr:uid="{00000000-0005-0000-0000-00000D180000}"/>
    <cellStyle name="Dane wejściowe 16 4 3 2" xfId="6254" xr:uid="{00000000-0005-0000-0000-00000E180000}"/>
    <cellStyle name="Dane wejściowe 16 4 4" xfId="6255" xr:uid="{00000000-0005-0000-0000-00000F180000}"/>
    <cellStyle name="Dane wejściowe 16 4 5" xfId="6256" xr:uid="{00000000-0005-0000-0000-000010180000}"/>
    <cellStyle name="Dane wejściowe 16 4 6" xfId="6257" xr:uid="{00000000-0005-0000-0000-000011180000}"/>
    <cellStyle name="Dane wejściowe 16 5" xfId="6258" xr:uid="{00000000-0005-0000-0000-000012180000}"/>
    <cellStyle name="Dane wejściowe 16 5 2" xfId="6259" xr:uid="{00000000-0005-0000-0000-000013180000}"/>
    <cellStyle name="Dane wejściowe 16 5 2 2" xfId="6260" xr:uid="{00000000-0005-0000-0000-000014180000}"/>
    <cellStyle name="Dane wejściowe 16 5 3" xfId="6261" xr:uid="{00000000-0005-0000-0000-000015180000}"/>
    <cellStyle name="Dane wejściowe 16 5 3 2" xfId="6262" xr:uid="{00000000-0005-0000-0000-000016180000}"/>
    <cellStyle name="Dane wejściowe 16 5 4" xfId="6263" xr:uid="{00000000-0005-0000-0000-000017180000}"/>
    <cellStyle name="Dane wejściowe 16 5 5" xfId="6264" xr:uid="{00000000-0005-0000-0000-000018180000}"/>
    <cellStyle name="Dane wejściowe 16 5 6" xfId="6265" xr:uid="{00000000-0005-0000-0000-000019180000}"/>
    <cellStyle name="Dane wejściowe 16 6" xfId="6266" xr:uid="{00000000-0005-0000-0000-00001A180000}"/>
    <cellStyle name="Dane wejściowe 16 6 2" xfId="6267" xr:uid="{00000000-0005-0000-0000-00001B180000}"/>
    <cellStyle name="Dane wejściowe 16 6 2 2" xfId="6268" xr:uid="{00000000-0005-0000-0000-00001C180000}"/>
    <cellStyle name="Dane wejściowe 16 6 3" xfId="6269" xr:uid="{00000000-0005-0000-0000-00001D180000}"/>
    <cellStyle name="Dane wejściowe 16 6 3 2" xfId="6270" xr:uid="{00000000-0005-0000-0000-00001E180000}"/>
    <cellStyle name="Dane wejściowe 16 6 4" xfId="6271" xr:uid="{00000000-0005-0000-0000-00001F180000}"/>
    <cellStyle name="Dane wejściowe 16 6 5" xfId="6272" xr:uid="{00000000-0005-0000-0000-000020180000}"/>
    <cellStyle name="Dane wejściowe 16 6 6" xfId="6273" xr:uid="{00000000-0005-0000-0000-000021180000}"/>
    <cellStyle name="Dane wejściowe 16 7" xfId="6274" xr:uid="{00000000-0005-0000-0000-000022180000}"/>
    <cellStyle name="Dane wejściowe 16 7 2" xfId="6275" xr:uid="{00000000-0005-0000-0000-000023180000}"/>
    <cellStyle name="Dane wejściowe 16 7 3" xfId="6276" xr:uid="{00000000-0005-0000-0000-000024180000}"/>
    <cellStyle name="Dane wejściowe 16 7 4" xfId="6277" xr:uid="{00000000-0005-0000-0000-000025180000}"/>
    <cellStyle name="Dane wejściowe 16 8" xfId="6278" xr:uid="{00000000-0005-0000-0000-000026180000}"/>
    <cellStyle name="Dane wejściowe 16 8 2" xfId="6279" xr:uid="{00000000-0005-0000-0000-000027180000}"/>
    <cellStyle name="Dane wejściowe 16 9" xfId="6280" xr:uid="{00000000-0005-0000-0000-000028180000}"/>
    <cellStyle name="Dane wejściowe 16 9 2" xfId="6281" xr:uid="{00000000-0005-0000-0000-000029180000}"/>
    <cellStyle name="Dane wejściowe 17" xfId="6282" xr:uid="{00000000-0005-0000-0000-00002A180000}"/>
    <cellStyle name="Dane wejściowe 17 10" xfId="6283" xr:uid="{00000000-0005-0000-0000-00002B180000}"/>
    <cellStyle name="Dane wejściowe 17 11" xfId="6284" xr:uid="{00000000-0005-0000-0000-00002C180000}"/>
    <cellStyle name="Dane wejściowe 17 2" xfId="6285" xr:uid="{00000000-0005-0000-0000-00002D180000}"/>
    <cellStyle name="Dane wejściowe 17 2 2" xfId="6286" xr:uid="{00000000-0005-0000-0000-00002E180000}"/>
    <cellStyle name="Dane wejściowe 17 2 2 2" xfId="6287" xr:uid="{00000000-0005-0000-0000-00002F180000}"/>
    <cellStyle name="Dane wejściowe 17 2 2 2 2" xfId="6288" xr:uid="{00000000-0005-0000-0000-000030180000}"/>
    <cellStyle name="Dane wejściowe 17 2 2 3" xfId="6289" xr:uid="{00000000-0005-0000-0000-000031180000}"/>
    <cellStyle name="Dane wejściowe 17 2 2 3 2" xfId="6290" xr:uid="{00000000-0005-0000-0000-000032180000}"/>
    <cellStyle name="Dane wejściowe 17 2 2 4" xfId="6291" xr:uid="{00000000-0005-0000-0000-000033180000}"/>
    <cellStyle name="Dane wejściowe 17 2 3" xfId="6292" xr:uid="{00000000-0005-0000-0000-000034180000}"/>
    <cellStyle name="Dane wejściowe 17 2 3 2" xfId="6293" xr:uid="{00000000-0005-0000-0000-000035180000}"/>
    <cellStyle name="Dane wejściowe 17 2 4" xfId="6294" xr:uid="{00000000-0005-0000-0000-000036180000}"/>
    <cellStyle name="Dane wejściowe 17 2 4 2" xfId="6295" xr:uid="{00000000-0005-0000-0000-000037180000}"/>
    <cellStyle name="Dane wejściowe 17 2 5" xfId="6296" xr:uid="{00000000-0005-0000-0000-000038180000}"/>
    <cellStyle name="Dane wejściowe 17 2 5 2" xfId="6297" xr:uid="{00000000-0005-0000-0000-000039180000}"/>
    <cellStyle name="Dane wejściowe 17 2 6" xfId="6298" xr:uid="{00000000-0005-0000-0000-00003A180000}"/>
    <cellStyle name="Dane wejściowe 17 3" xfId="6299" xr:uid="{00000000-0005-0000-0000-00003B180000}"/>
    <cellStyle name="Dane wejściowe 17 3 2" xfId="6300" xr:uid="{00000000-0005-0000-0000-00003C180000}"/>
    <cellStyle name="Dane wejściowe 17 3 2 2" xfId="6301" xr:uid="{00000000-0005-0000-0000-00003D180000}"/>
    <cellStyle name="Dane wejściowe 17 3 2 2 2" xfId="6302" xr:uid="{00000000-0005-0000-0000-00003E180000}"/>
    <cellStyle name="Dane wejściowe 17 3 2 3" xfId="6303" xr:uid="{00000000-0005-0000-0000-00003F180000}"/>
    <cellStyle name="Dane wejściowe 17 3 2 3 2" xfId="6304" xr:uid="{00000000-0005-0000-0000-000040180000}"/>
    <cellStyle name="Dane wejściowe 17 3 2 4" xfId="6305" xr:uid="{00000000-0005-0000-0000-000041180000}"/>
    <cellStyle name="Dane wejściowe 17 3 3" xfId="6306" xr:uid="{00000000-0005-0000-0000-000042180000}"/>
    <cellStyle name="Dane wejściowe 17 3 3 2" xfId="6307" xr:uid="{00000000-0005-0000-0000-000043180000}"/>
    <cellStyle name="Dane wejściowe 17 3 4" xfId="6308" xr:uid="{00000000-0005-0000-0000-000044180000}"/>
    <cellStyle name="Dane wejściowe 17 3 4 2" xfId="6309" xr:uid="{00000000-0005-0000-0000-000045180000}"/>
    <cellStyle name="Dane wejściowe 17 3 5" xfId="6310" xr:uid="{00000000-0005-0000-0000-000046180000}"/>
    <cellStyle name="Dane wejściowe 17 3 5 2" xfId="6311" xr:uid="{00000000-0005-0000-0000-000047180000}"/>
    <cellStyle name="Dane wejściowe 17 3 6" xfId="6312" xr:uid="{00000000-0005-0000-0000-000048180000}"/>
    <cellStyle name="Dane wejściowe 17 3 7" xfId="6313" xr:uid="{00000000-0005-0000-0000-000049180000}"/>
    <cellStyle name="Dane wejściowe 17 3 8" xfId="6314" xr:uid="{00000000-0005-0000-0000-00004A180000}"/>
    <cellStyle name="Dane wejściowe 17 4" xfId="6315" xr:uid="{00000000-0005-0000-0000-00004B180000}"/>
    <cellStyle name="Dane wejściowe 17 4 2" xfId="6316" xr:uid="{00000000-0005-0000-0000-00004C180000}"/>
    <cellStyle name="Dane wejściowe 17 4 2 2" xfId="6317" xr:uid="{00000000-0005-0000-0000-00004D180000}"/>
    <cellStyle name="Dane wejściowe 17 4 3" xfId="6318" xr:uid="{00000000-0005-0000-0000-00004E180000}"/>
    <cellStyle name="Dane wejściowe 17 4 3 2" xfId="6319" xr:uid="{00000000-0005-0000-0000-00004F180000}"/>
    <cellStyle name="Dane wejściowe 17 4 4" xfId="6320" xr:uid="{00000000-0005-0000-0000-000050180000}"/>
    <cellStyle name="Dane wejściowe 17 4 5" xfId="6321" xr:uid="{00000000-0005-0000-0000-000051180000}"/>
    <cellStyle name="Dane wejściowe 17 4 6" xfId="6322" xr:uid="{00000000-0005-0000-0000-000052180000}"/>
    <cellStyle name="Dane wejściowe 17 5" xfId="6323" xr:uid="{00000000-0005-0000-0000-000053180000}"/>
    <cellStyle name="Dane wejściowe 17 5 2" xfId="6324" xr:uid="{00000000-0005-0000-0000-000054180000}"/>
    <cellStyle name="Dane wejściowe 17 5 2 2" xfId="6325" xr:uid="{00000000-0005-0000-0000-000055180000}"/>
    <cellStyle name="Dane wejściowe 17 5 3" xfId="6326" xr:uid="{00000000-0005-0000-0000-000056180000}"/>
    <cellStyle name="Dane wejściowe 17 5 3 2" xfId="6327" xr:uid="{00000000-0005-0000-0000-000057180000}"/>
    <cellStyle name="Dane wejściowe 17 5 4" xfId="6328" xr:uid="{00000000-0005-0000-0000-000058180000}"/>
    <cellStyle name="Dane wejściowe 17 5 5" xfId="6329" xr:uid="{00000000-0005-0000-0000-000059180000}"/>
    <cellStyle name="Dane wejściowe 17 5 6" xfId="6330" xr:uid="{00000000-0005-0000-0000-00005A180000}"/>
    <cellStyle name="Dane wejściowe 17 6" xfId="6331" xr:uid="{00000000-0005-0000-0000-00005B180000}"/>
    <cellStyle name="Dane wejściowe 17 6 2" xfId="6332" xr:uid="{00000000-0005-0000-0000-00005C180000}"/>
    <cellStyle name="Dane wejściowe 17 6 2 2" xfId="6333" xr:uid="{00000000-0005-0000-0000-00005D180000}"/>
    <cellStyle name="Dane wejściowe 17 6 3" xfId="6334" xr:uid="{00000000-0005-0000-0000-00005E180000}"/>
    <cellStyle name="Dane wejściowe 17 6 3 2" xfId="6335" xr:uid="{00000000-0005-0000-0000-00005F180000}"/>
    <cellStyle name="Dane wejściowe 17 6 4" xfId="6336" xr:uid="{00000000-0005-0000-0000-000060180000}"/>
    <cellStyle name="Dane wejściowe 17 6 5" xfId="6337" xr:uid="{00000000-0005-0000-0000-000061180000}"/>
    <cellStyle name="Dane wejściowe 17 6 6" xfId="6338" xr:uid="{00000000-0005-0000-0000-000062180000}"/>
    <cellStyle name="Dane wejściowe 17 7" xfId="6339" xr:uid="{00000000-0005-0000-0000-000063180000}"/>
    <cellStyle name="Dane wejściowe 17 7 2" xfId="6340" xr:uid="{00000000-0005-0000-0000-000064180000}"/>
    <cellStyle name="Dane wejściowe 17 7 3" xfId="6341" xr:uid="{00000000-0005-0000-0000-000065180000}"/>
    <cellStyle name="Dane wejściowe 17 7 4" xfId="6342" xr:uid="{00000000-0005-0000-0000-000066180000}"/>
    <cellStyle name="Dane wejściowe 17 8" xfId="6343" xr:uid="{00000000-0005-0000-0000-000067180000}"/>
    <cellStyle name="Dane wejściowe 17 8 2" xfId="6344" xr:uid="{00000000-0005-0000-0000-000068180000}"/>
    <cellStyle name="Dane wejściowe 17 9" xfId="6345" xr:uid="{00000000-0005-0000-0000-000069180000}"/>
    <cellStyle name="Dane wejściowe 17 9 2" xfId="6346" xr:uid="{00000000-0005-0000-0000-00006A180000}"/>
    <cellStyle name="Dane wejściowe 18" xfId="6347" xr:uid="{00000000-0005-0000-0000-00006B180000}"/>
    <cellStyle name="Dane wejściowe 18 10" xfId="6348" xr:uid="{00000000-0005-0000-0000-00006C180000}"/>
    <cellStyle name="Dane wejściowe 18 11" xfId="6349" xr:uid="{00000000-0005-0000-0000-00006D180000}"/>
    <cellStyle name="Dane wejściowe 18 2" xfId="6350" xr:uid="{00000000-0005-0000-0000-00006E180000}"/>
    <cellStyle name="Dane wejściowe 18 2 2" xfId="6351" xr:uid="{00000000-0005-0000-0000-00006F180000}"/>
    <cellStyle name="Dane wejściowe 18 2 2 2" xfId="6352" xr:uid="{00000000-0005-0000-0000-000070180000}"/>
    <cellStyle name="Dane wejściowe 18 2 2 2 2" xfId="6353" xr:uid="{00000000-0005-0000-0000-000071180000}"/>
    <cellStyle name="Dane wejściowe 18 2 2 3" xfId="6354" xr:uid="{00000000-0005-0000-0000-000072180000}"/>
    <cellStyle name="Dane wejściowe 18 2 2 3 2" xfId="6355" xr:uid="{00000000-0005-0000-0000-000073180000}"/>
    <cellStyle name="Dane wejściowe 18 2 2 4" xfId="6356" xr:uid="{00000000-0005-0000-0000-000074180000}"/>
    <cellStyle name="Dane wejściowe 18 2 3" xfId="6357" xr:uid="{00000000-0005-0000-0000-000075180000}"/>
    <cellStyle name="Dane wejściowe 18 2 3 2" xfId="6358" xr:uid="{00000000-0005-0000-0000-000076180000}"/>
    <cellStyle name="Dane wejściowe 18 2 4" xfId="6359" xr:uid="{00000000-0005-0000-0000-000077180000}"/>
    <cellStyle name="Dane wejściowe 18 2 4 2" xfId="6360" xr:uid="{00000000-0005-0000-0000-000078180000}"/>
    <cellStyle name="Dane wejściowe 18 2 5" xfId="6361" xr:uid="{00000000-0005-0000-0000-000079180000}"/>
    <cellStyle name="Dane wejściowe 18 2 5 2" xfId="6362" xr:uid="{00000000-0005-0000-0000-00007A180000}"/>
    <cellStyle name="Dane wejściowe 18 2 6" xfId="6363" xr:uid="{00000000-0005-0000-0000-00007B180000}"/>
    <cellStyle name="Dane wejściowe 18 3" xfId="6364" xr:uid="{00000000-0005-0000-0000-00007C180000}"/>
    <cellStyle name="Dane wejściowe 18 3 2" xfId="6365" xr:uid="{00000000-0005-0000-0000-00007D180000}"/>
    <cellStyle name="Dane wejściowe 18 3 2 2" xfId="6366" xr:uid="{00000000-0005-0000-0000-00007E180000}"/>
    <cellStyle name="Dane wejściowe 18 3 2 2 2" xfId="6367" xr:uid="{00000000-0005-0000-0000-00007F180000}"/>
    <cellStyle name="Dane wejściowe 18 3 2 3" xfId="6368" xr:uid="{00000000-0005-0000-0000-000080180000}"/>
    <cellStyle name="Dane wejściowe 18 3 2 3 2" xfId="6369" xr:uid="{00000000-0005-0000-0000-000081180000}"/>
    <cellStyle name="Dane wejściowe 18 3 2 4" xfId="6370" xr:uid="{00000000-0005-0000-0000-000082180000}"/>
    <cellStyle name="Dane wejściowe 18 3 3" xfId="6371" xr:uid="{00000000-0005-0000-0000-000083180000}"/>
    <cellStyle name="Dane wejściowe 18 3 3 2" xfId="6372" xr:uid="{00000000-0005-0000-0000-000084180000}"/>
    <cellStyle name="Dane wejściowe 18 3 4" xfId="6373" xr:uid="{00000000-0005-0000-0000-000085180000}"/>
    <cellStyle name="Dane wejściowe 18 3 4 2" xfId="6374" xr:uid="{00000000-0005-0000-0000-000086180000}"/>
    <cellStyle name="Dane wejściowe 18 3 5" xfId="6375" xr:uid="{00000000-0005-0000-0000-000087180000}"/>
    <cellStyle name="Dane wejściowe 18 3 5 2" xfId="6376" xr:uid="{00000000-0005-0000-0000-000088180000}"/>
    <cellStyle name="Dane wejściowe 18 3 6" xfId="6377" xr:uid="{00000000-0005-0000-0000-000089180000}"/>
    <cellStyle name="Dane wejściowe 18 3 7" xfId="6378" xr:uid="{00000000-0005-0000-0000-00008A180000}"/>
    <cellStyle name="Dane wejściowe 18 3 8" xfId="6379" xr:uid="{00000000-0005-0000-0000-00008B180000}"/>
    <cellStyle name="Dane wejściowe 18 4" xfId="6380" xr:uid="{00000000-0005-0000-0000-00008C180000}"/>
    <cellStyle name="Dane wejściowe 18 4 2" xfId="6381" xr:uid="{00000000-0005-0000-0000-00008D180000}"/>
    <cellStyle name="Dane wejściowe 18 4 2 2" xfId="6382" xr:uid="{00000000-0005-0000-0000-00008E180000}"/>
    <cellStyle name="Dane wejściowe 18 4 3" xfId="6383" xr:uid="{00000000-0005-0000-0000-00008F180000}"/>
    <cellStyle name="Dane wejściowe 18 4 3 2" xfId="6384" xr:uid="{00000000-0005-0000-0000-000090180000}"/>
    <cellStyle name="Dane wejściowe 18 4 4" xfId="6385" xr:uid="{00000000-0005-0000-0000-000091180000}"/>
    <cellStyle name="Dane wejściowe 18 4 5" xfId="6386" xr:uid="{00000000-0005-0000-0000-000092180000}"/>
    <cellStyle name="Dane wejściowe 18 4 6" xfId="6387" xr:uid="{00000000-0005-0000-0000-000093180000}"/>
    <cellStyle name="Dane wejściowe 18 5" xfId="6388" xr:uid="{00000000-0005-0000-0000-000094180000}"/>
    <cellStyle name="Dane wejściowe 18 5 2" xfId="6389" xr:uid="{00000000-0005-0000-0000-000095180000}"/>
    <cellStyle name="Dane wejściowe 18 5 2 2" xfId="6390" xr:uid="{00000000-0005-0000-0000-000096180000}"/>
    <cellStyle name="Dane wejściowe 18 5 3" xfId="6391" xr:uid="{00000000-0005-0000-0000-000097180000}"/>
    <cellStyle name="Dane wejściowe 18 5 3 2" xfId="6392" xr:uid="{00000000-0005-0000-0000-000098180000}"/>
    <cellStyle name="Dane wejściowe 18 5 4" xfId="6393" xr:uid="{00000000-0005-0000-0000-000099180000}"/>
    <cellStyle name="Dane wejściowe 18 5 5" xfId="6394" xr:uid="{00000000-0005-0000-0000-00009A180000}"/>
    <cellStyle name="Dane wejściowe 18 5 6" xfId="6395" xr:uid="{00000000-0005-0000-0000-00009B180000}"/>
    <cellStyle name="Dane wejściowe 18 6" xfId="6396" xr:uid="{00000000-0005-0000-0000-00009C180000}"/>
    <cellStyle name="Dane wejściowe 18 6 2" xfId="6397" xr:uid="{00000000-0005-0000-0000-00009D180000}"/>
    <cellStyle name="Dane wejściowe 18 6 2 2" xfId="6398" xr:uid="{00000000-0005-0000-0000-00009E180000}"/>
    <cellStyle name="Dane wejściowe 18 6 3" xfId="6399" xr:uid="{00000000-0005-0000-0000-00009F180000}"/>
    <cellStyle name="Dane wejściowe 18 6 3 2" xfId="6400" xr:uid="{00000000-0005-0000-0000-0000A0180000}"/>
    <cellStyle name="Dane wejściowe 18 6 4" xfId="6401" xr:uid="{00000000-0005-0000-0000-0000A1180000}"/>
    <cellStyle name="Dane wejściowe 18 6 5" xfId="6402" xr:uid="{00000000-0005-0000-0000-0000A2180000}"/>
    <cellStyle name="Dane wejściowe 18 6 6" xfId="6403" xr:uid="{00000000-0005-0000-0000-0000A3180000}"/>
    <cellStyle name="Dane wejściowe 18 7" xfId="6404" xr:uid="{00000000-0005-0000-0000-0000A4180000}"/>
    <cellStyle name="Dane wejściowe 18 7 2" xfId="6405" xr:uid="{00000000-0005-0000-0000-0000A5180000}"/>
    <cellStyle name="Dane wejściowe 18 7 3" xfId="6406" xr:uid="{00000000-0005-0000-0000-0000A6180000}"/>
    <cellStyle name="Dane wejściowe 18 7 4" xfId="6407" xr:uid="{00000000-0005-0000-0000-0000A7180000}"/>
    <cellStyle name="Dane wejściowe 18 8" xfId="6408" xr:uid="{00000000-0005-0000-0000-0000A8180000}"/>
    <cellStyle name="Dane wejściowe 18 8 2" xfId="6409" xr:uid="{00000000-0005-0000-0000-0000A9180000}"/>
    <cellStyle name="Dane wejściowe 18 9" xfId="6410" xr:uid="{00000000-0005-0000-0000-0000AA180000}"/>
    <cellStyle name="Dane wejściowe 18 9 2" xfId="6411" xr:uid="{00000000-0005-0000-0000-0000AB180000}"/>
    <cellStyle name="Dane wejściowe 19" xfId="6412" xr:uid="{00000000-0005-0000-0000-0000AC180000}"/>
    <cellStyle name="Dane wejściowe 19 10" xfId="6413" xr:uid="{00000000-0005-0000-0000-0000AD180000}"/>
    <cellStyle name="Dane wejściowe 19 11" xfId="6414" xr:uid="{00000000-0005-0000-0000-0000AE180000}"/>
    <cellStyle name="Dane wejściowe 19 2" xfId="6415" xr:uid="{00000000-0005-0000-0000-0000AF180000}"/>
    <cellStyle name="Dane wejściowe 19 2 2" xfId="6416" xr:uid="{00000000-0005-0000-0000-0000B0180000}"/>
    <cellStyle name="Dane wejściowe 19 2 2 2" xfId="6417" xr:uid="{00000000-0005-0000-0000-0000B1180000}"/>
    <cellStyle name="Dane wejściowe 19 2 2 2 2" xfId="6418" xr:uid="{00000000-0005-0000-0000-0000B2180000}"/>
    <cellStyle name="Dane wejściowe 19 2 2 3" xfId="6419" xr:uid="{00000000-0005-0000-0000-0000B3180000}"/>
    <cellStyle name="Dane wejściowe 19 2 2 3 2" xfId="6420" xr:uid="{00000000-0005-0000-0000-0000B4180000}"/>
    <cellStyle name="Dane wejściowe 19 2 2 4" xfId="6421" xr:uid="{00000000-0005-0000-0000-0000B5180000}"/>
    <cellStyle name="Dane wejściowe 19 2 3" xfId="6422" xr:uid="{00000000-0005-0000-0000-0000B6180000}"/>
    <cellStyle name="Dane wejściowe 19 2 3 2" xfId="6423" xr:uid="{00000000-0005-0000-0000-0000B7180000}"/>
    <cellStyle name="Dane wejściowe 19 2 4" xfId="6424" xr:uid="{00000000-0005-0000-0000-0000B8180000}"/>
    <cellStyle name="Dane wejściowe 19 2 4 2" xfId="6425" xr:uid="{00000000-0005-0000-0000-0000B9180000}"/>
    <cellStyle name="Dane wejściowe 19 2 5" xfId="6426" xr:uid="{00000000-0005-0000-0000-0000BA180000}"/>
    <cellStyle name="Dane wejściowe 19 2 5 2" xfId="6427" xr:uid="{00000000-0005-0000-0000-0000BB180000}"/>
    <cellStyle name="Dane wejściowe 19 2 6" xfId="6428" xr:uid="{00000000-0005-0000-0000-0000BC180000}"/>
    <cellStyle name="Dane wejściowe 19 3" xfId="6429" xr:uid="{00000000-0005-0000-0000-0000BD180000}"/>
    <cellStyle name="Dane wejściowe 19 3 2" xfId="6430" xr:uid="{00000000-0005-0000-0000-0000BE180000}"/>
    <cellStyle name="Dane wejściowe 19 3 2 2" xfId="6431" xr:uid="{00000000-0005-0000-0000-0000BF180000}"/>
    <cellStyle name="Dane wejściowe 19 3 2 2 2" xfId="6432" xr:uid="{00000000-0005-0000-0000-0000C0180000}"/>
    <cellStyle name="Dane wejściowe 19 3 2 3" xfId="6433" xr:uid="{00000000-0005-0000-0000-0000C1180000}"/>
    <cellStyle name="Dane wejściowe 19 3 2 3 2" xfId="6434" xr:uid="{00000000-0005-0000-0000-0000C2180000}"/>
    <cellStyle name="Dane wejściowe 19 3 2 4" xfId="6435" xr:uid="{00000000-0005-0000-0000-0000C3180000}"/>
    <cellStyle name="Dane wejściowe 19 3 3" xfId="6436" xr:uid="{00000000-0005-0000-0000-0000C4180000}"/>
    <cellStyle name="Dane wejściowe 19 3 3 2" xfId="6437" xr:uid="{00000000-0005-0000-0000-0000C5180000}"/>
    <cellStyle name="Dane wejściowe 19 3 4" xfId="6438" xr:uid="{00000000-0005-0000-0000-0000C6180000}"/>
    <cellStyle name="Dane wejściowe 19 3 4 2" xfId="6439" xr:uid="{00000000-0005-0000-0000-0000C7180000}"/>
    <cellStyle name="Dane wejściowe 19 3 5" xfId="6440" xr:uid="{00000000-0005-0000-0000-0000C8180000}"/>
    <cellStyle name="Dane wejściowe 19 3 5 2" xfId="6441" xr:uid="{00000000-0005-0000-0000-0000C9180000}"/>
    <cellStyle name="Dane wejściowe 19 3 6" xfId="6442" xr:uid="{00000000-0005-0000-0000-0000CA180000}"/>
    <cellStyle name="Dane wejściowe 19 3 7" xfId="6443" xr:uid="{00000000-0005-0000-0000-0000CB180000}"/>
    <cellStyle name="Dane wejściowe 19 3 8" xfId="6444" xr:uid="{00000000-0005-0000-0000-0000CC180000}"/>
    <cellStyle name="Dane wejściowe 19 4" xfId="6445" xr:uid="{00000000-0005-0000-0000-0000CD180000}"/>
    <cellStyle name="Dane wejściowe 19 4 2" xfId="6446" xr:uid="{00000000-0005-0000-0000-0000CE180000}"/>
    <cellStyle name="Dane wejściowe 19 4 2 2" xfId="6447" xr:uid="{00000000-0005-0000-0000-0000CF180000}"/>
    <cellStyle name="Dane wejściowe 19 4 3" xfId="6448" xr:uid="{00000000-0005-0000-0000-0000D0180000}"/>
    <cellStyle name="Dane wejściowe 19 4 3 2" xfId="6449" xr:uid="{00000000-0005-0000-0000-0000D1180000}"/>
    <cellStyle name="Dane wejściowe 19 4 4" xfId="6450" xr:uid="{00000000-0005-0000-0000-0000D2180000}"/>
    <cellStyle name="Dane wejściowe 19 4 5" xfId="6451" xr:uid="{00000000-0005-0000-0000-0000D3180000}"/>
    <cellStyle name="Dane wejściowe 19 4 6" xfId="6452" xr:uid="{00000000-0005-0000-0000-0000D4180000}"/>
    <cellStyle name="Dane wejściowe 19 5" xfId="6453" xr:uid="{00000000-0005-0000-0000-0000D5180000}"/>
    <cellStyle name="Dane wejściowe 19 5 2" xfId="6454" xr:uid="{00000000-0005-0000-0000-0000D6180000}"/>
    <cellStyle name="Dane wejściowe 19 5 2 2" xfId="6455" xr:uid="{00000000-0005-0000-0000-0000D7180000}"/>
    <cellStyle name="Dane wejściowe 19 5 3" xfId="6456" xr:uid="{00000000-0005-0000-0000-0000D8180000}"/>
    <cellStyle name="Dane wejściowe 19 5 3 2" xfId="6457" xr:uid="{00000000-0005-0000-0000-0000D9180000}"/>
    <cellStyle name="Dane wejściowe 19 5 4" xfId="6458" xr:uid="{00000000-0005-0000-0000-0000DA180000}"/>
    <cellStyle name="Dane wejściowe 19 5 5" xfId="6459" xr:uid="{00000000-0005-0000-0000-0000DB180000}"/>
    <cellStyle name="Dane wejściowe 19 5 6" xfId="6460" xr:uid="{00000000-0005-0000-0000-0000DC180000}"/>
    <cellStyle name="Dane wejściowe 19 6" xfId="6461" xr:uid="{00000000-0005-0000-0000-0000DD180000}"/>
    <cellStyle name="Dane wejściowe 19 6 2" xfId="6462" xr:uid="{00000000-0005-0000-0000-0000DE180000}"/>
    <cellStyle name="Dane wejściowe 19 6 2 2" xfId="6463" xr:uid="{00000000-0005-0000-0000-0000DF180000}"/>
    <cellStyle name="Dane wejściowe 19 6 3" xfId="6464" xr:uid="{00000000-0005-0000-0000-0000E0180000}"/>
    <cellStyle name="Dane wejściowe 19 6 3 2" xfId="6465" xr:uid="{00000000-0005-0000-0000-0000E1180000}"/>
    <cellStyle name="Dane wejściowe 19 6 4" xfId="6466" xr:uid="{00000000-0005-0000-0000-0000E2180000}"/>
    <cellStyle name="Dane wejściowe 19 6 5" xfId="6467" xr:uid="{00000000-0005-0000-0000-0000E3180000}"/>
    <cellStyle name="Dane wejściowe 19 6 6" xfId="6468" xr:uid="{00000000-0005-0000-0000-0000E4180000}"/>
    <cellStyle name="Dane wejściowe 19 7" xfId="6469" xr:uid="{00000000-0005-0000-0000-0000E5180000}"/>
    <cellStyle name="Dane wejściowe 19 7 2" xfId="6470" xr:uid="{00000000-0005-0000-0000-0000E6180000}"/>
    <cellStyle name="Dane wejściowe 19 7 3" xfId="6471" xr:uid="{00000000-0005-0000-0000-0000E7180000}"/>
    <cellStyle name="Dane wejściowe 19 7 4" xfId="6472" xr:uid="{00000000-0005-0000-0000-0000E8180000}"/>
    <cellStyle name="Dane wejściowe 19 8" xfId="6473" xr:uid="{00000000-0005-0000-0000-0000E9180000}"/>
    <cellStyle name="Dane wejściowe 19 8 2" xfId="6474" xr:uid="{00000000-0005-0000-0000-0000EA180000}"/>
    <cellStyle name="Dane wejściowe 19 9" xfId="6475" xr:uid="{00000000-0005-0000-0000-0000EB180000}"/>
    <cellStyle name="Dane wejściowe 19 9 2" xfId="6476" xr:uid="{00000000-0005-0000-0000-0000EC180000}"/>
    <cellStyle name="Dane wejściowe 2" xfId="6477" xr:uid="{00000000-0005-0000-0000-0000ED180000}"/>
    <cellStyle name="Dane wejściowe 2 10" xfId="6478" xr:uid="{00000000-0005-0000-0000-0000EE180000}"/>
    <cellStyle name="Dane wejściowe 2 11" xfId="6479" xr:uid="{00000000-0005-0000-0000-0000EF180000}"/>
    <cellStyle name="Dane wejściowe 2 2" xfId="6480" xr:uid="{00000000-0005-0000-0000-0000F0180000}"/>
    <cellStyle name="Dane wejściowe 2 2 2" xfId="6481" xr:uid="{00000000-0005-0000-0000-0000F1180000}"/>
    <cellStyle name="Dane wejściowe 2 2 2 2" xfId="6482" xr:uid="{00000000-0005-0000-0000-0000F2180000}"/>
    <cellStyle name="Dane wejściowe 2 2 2 2 2" xfId="6483" xr:uid="{00000000-0005-0000-0000-0000F3180000}"/>
    <cellStyle name="Dane wejściowe 2 2 2 3" xfId="6484" xr:uid="{00000000-0005-0000-0000-0000F4180000}"/>
    <cellStyle name="Dane wejściowe 2 2 2 3 2" xfId="6485" xr:uid="{00000000-0005-0000-0000-0000F5180000}"/>
    <cellStyle name="Dane wejściowe 2 2 2 4" xfId="6486" xr:uid="{00000000-0005-0000-0000-0000F6180000}"/>
    <cellStyle name="Dane wejściowe 2 2 3" xfId="6487" xr:uid="{00000000-0005-0000-0000-0000F7180000}"/>
    <cellStyle name="Dane wejściowe 2 2 3 2" xfId="6488" xr:uid="{00000000-0005-0000-0000-0000F8180000}"/>
    <cellStyle name="Dane wejściowe 2 2 4" xfId="6489" xr:uid="{00000000-0005-0000-0000-0000F9180000}"/>
    <cellStyle name="Dane wejściowe 2 2 4 2" xfId="6490" xr:uid="{00000000-0005-0000-0000-0000FA180000}"/>
    <cellStyle name="Dane wejściowe 2 2 5" xfId="6491" xr:uid="{00000000-0005-0000-0000-0000FB180000}"/>
    <cellStyle name="Dane wejściowe 2 2 5 2" xfId="6492" xr:uid="{00000000-0005-0000-0000-0000FC180000}"/>
    <cellStyle name="Dane wejściowe 2 2 6" xfId="6493" xr:uid="{00000000-0005-0000-0000-0000FD180000}"/>
    <cellStyle name="Dane wejściowe 2 3" xfId="6494" xr:uid="{00000000-0005-0000-0000-0000FE180000}"/>
    <cellStyle name="Dane wejściowe 2 3 2" xfId="6495" xr:uid="{00000000-0005-0000-0000-0000FF180000}"/>
    <cellStyle name="Dane wejściowe 2 3 2 2" xfId="6496" xr:uid="{00000000-0005-0000-0000-000000190000}"/>
    <cellStyle name="Dane wejściowe 2 3 2 2 2" xfId="6497" xr:uid="{00000000-0005-0000-0000-000001190000}"/>
    <cellStyle name="Dane wejściowe 2 3 2 3" xfId="6498" xr:uid="{00000000-0005-0000-0000-000002190000}"/>
    <cellStyle name="Dane wejściowe 2 3 2 3 2" xfId="6499" xr:uid="{00000000-0005-0000-0000-000003190000}"/>
    <cellStyle name="Dane wejściowe 2 3 2 4" xfId="6500" xr:uid="{00000000-0005-0000-0000-000004190000}"/>
    <cellStyle name="Dane wejściowe 2 3 3" xfId="6501" xr:uid="{00000000-0005-0000-0000-000005190000}"/>
    <cellStyle name="Dane wejściowe 2 3 3 2" xfId="6502" xr:uid="{00000000-0005-0000-0000-000006190000}"/>
    <cellStyle name="Dane wejściowe 2 3 4" xfId="6503" xr:uid="{00000000-0005-0000-0000-000007190000}"/>
    <cellStyle name="Dane wejściowe 2 3 4 2" xfId="6504" xr:uid="{00000000-0005-0000-0000-000008190000}"/>
    <cellStyle name="Dane wejściowe 2 3 5" xfId="6505" xr:uid="{00000000-0005-0000-0000-000009190000}"/>
    <cellStyle name="Dane wejściowe 2 3 5 2" xfId="6506" xr:uid="{00000000-0005-0000-0000-00000A190000}"/>
    <cellStyle name="Dane wejściowe 2 3 6" xfId="6507" xr:uid="{00000000-0005-0000-0000-00000B190000}"/>
    <cellStyle name="Dane wejściowe 2 3 7" xfId="6508" xr:uid="{00000000-0005-0000-0000-00000C190000}"/>
    <cellStyle name="Dane wejściowe 2 3 8" xfId="6509" xr:uid="{00000000-0005-0000-0000-00000D190000}"/>
    <cellStyle name="Dane wejściowe 2 4" xfId="6510" xr:uid="{00000000-0005-0000-0000-00000E190000}"/>
    <cellStyle name="Dane wejściowe 2 4 2" xfId="6511" xr:uid="{00000000-0005-0000-0000-00000F190000}"/>
    <cellStyle name="Dane wejściowe 2 4 2 2" xfId="6512" xr:uid="{00000000-0005-0000-0000-000010190000}"/>
    <cellStyle name="Dane wejściowe 2 4 3" xfId="6513" xr:uid="{00000000-0005-0000-0000-000011190000}"/>
    <cellStyle name="Dane wejściowe 2 4 3 2" xfId="6514" xr:uid="{00000000-0005-0000-0000-000012190000}"/>
    <cellStyle name="Dane wejściowe 2 4 4" xfId="6515" xr:uid="{00000000-0005-0000-0000-000013190000}"/>
    <cellStyle name="Dane wejściowe 2 4 5" xfId="6516" xr:uid="{00000000-0005-0000-0000-000014190000}"/>
    <cellStyle name="Dane wejściowe 2 4 6" xfId="6517" xr:uid="{00000000-0005-0000-0000-000015190000}"/>
    <cellStyle name="Dane wejściowe 2 5" xfId="6518" xr:uid="{00000000-0005-0000-0000-000016190000}"/>
    <cellStyle name="Dane wejściowe 2 5 2" xfId="6519" xr:uid="{00000000-0005-0000-0000-000017190000}"/>
    <cellStyle name="Dane wejściowe 2 5 2 2" xfId="6520" xr:uid="{00000000-0005-0000-0000-000018190000}"/>
    <cellStyle name="Dane wejściowe 2 5 3" xfId="6521" xr:uid="{00000000-0005-0000-0000-000019190000}"/>
    <cellStyle name="Dane wejściowe 2 5 3 2" xfId="6522" xr:uid="{00000000-0005-0000-0000-00001A190000}"/>
    <cellStyle name="Dane wejściowe 2 5 4" xfId="6523" xr:uid="{00000000-0005-0000-0000-00001B190000}"/>
    <cellStyle name="Dane wejściowe 2 5 5" xfId="6524" xr:uid="{00000000-0005-0000-0000-00001C190000}"/>
    <cellStyle name="Dane wejściowe 2 5 6" xfId="6525" xr:uid="{00000000-0005-0000-0000-00001D190000}"/>
    <cellStyle name="Dane wejściowe 2 6" xfId="6526" xr:uid="{00000000-0005-0000-0000-00001E190000}"/>
    <cellStyle name="Dane wejściowe 2 6 2" xfId="6527" xr:uid="{00000000-0005-0000-0000-00001F190000}"/>
    <cellStyle name="Dane wejściowe 2 6 2 2" xfId="6528" xr:uid="{00000000-0005-0000-0000-000020190000}"/>
    <cellStyle name="Dane wejściowe 2 6 3" xfId="6529" xr:uid="{00000000-0005-0000-0000-000021190000}"/>
    <cellStyle name="Dane wejściowe 2 6 3 2" xfId="6530" xr:uid="{00000000-0005-0000-0000-000022190000}"/>
    <cellStyle name="Dane wejściowe 2 6 4" xfId="6531" xr:uid="{00000000-0005-0000-0000-000023190000}"/>
    <cellStyle name="Dane wejściowe 2 6 5" xfId="6532" xr:uid="{00000000-0005-0000-0000-000024190000}"/>
    <cellStyle name="Dane wejściowe 2 6 6" xfId="6533" xr:uid="{00000000-0005-0000-0000-000025190000}"/>
    <cellStyle name="Dane wejściowe 2 7" xfId="6534" xr:uid="{00000000-0005-0000-0000-000026190000}"/>
    <cellStyle name="Dane wejściowe 2 7 2" xfId="6535" xr:uid="{00000000-0005-0000-0000-000027190000}"/>
    <cellStyle name="Dane wejściowe 2 7 3" xfId="6536" xr:uid="{00000000-0005-0000-0000-000028190000}"/>
    <cellStyle name="Dane wejściowe 2 7 4" xfId="6537" xr:uid="{00000000-0005-0000-0000-000029190000}"/>
    <cellStyle name="Dane wejściowe 2 8" xfId="6538" xr:uid="{00000000-0005-0000-0000-00002A190000}"/>
    <cellStyle name="Dane wejściowe 2 8 2" xfId="6539" xr:uid="{00000000-0005-0000-0000-00002B190000}"/>
    <cellStyle name="Dane wejściowe 2 9" xfId="6540" xr:uid="{00000000-0005-0000-0000-00002C190000}"/>
    <cellStyle name="Dane wejściowe 2 9 2" xfId="6541" xr:uid="{00000000-0005-0000-0000-00002D190000}"/>
    <cellStyle name="Dane wejściowe 20" xfId="6542" xr:uid="{00000000-0005-0000-0000-00002E190000}"/>
    <cellStyle name="Dane wejściowe 20 10" xfId="6543" xr:uid="{00000000-0005-0000-0000-00002F190000}"/>
    <cellStyle name="Dane wejściowe 20 11" xfId="6544" xr:uid="{00000000-0005-0000-0000-000030190000}"/>
    <cellStyle name="Dane wejściowe 20 2" xfId="6545" xr:uid="{00000000-0005-0000-0000-000031190000}"/>
    <cellStyle name="Dane wejściowe 20 2 2" xfId="6546" xr:uid="{00000000-0005-0000-0000-000032190000}"/>
    <cellStyle name="Dane wejściowe 20 2 2 2" xfId="6547" xr:uid="{00000000-0005-0000-0000-000033190000}"/>
    <cellStyle name="Dane wejściowe 20 2 2 2 2" xfId="6548" xr:uid="{00000000-0005-0000-0000-000034190000}"/>
    <cellStyle name="Dane wejściowe 20 2 2 3" xfId="6549" xr:uid="{00000000-0005-0000-0000-000035190000}"/>
    <cellStyle name="Dane wejściowe 20 2 2 3 2" xfId="6550" xr:uid="{00000000-0005-0000-0000-000036190000}"/>
    <cellStyle name="Dane wejściowe 20 2 2 4" xfId="6551" xr:uid="{00000000-0005-0000-0000-000037190000}"/>
    <cellStyle name="Dane wejściowe 20 2 3" xfId="6552" xr:uid="{00000000-0005-0000-0000-000038190000}"/>
    <cellStyle name="Dane wejściowe 20 2 3 2" xfId="6553" xr:uid="{00000000-0005-0000-0000-000039190000}"/>
    <cellStyle name="Dane wejściowe 20 2 4" xfId="6554" xr:uid="{00000000-0005-0000-0000-00003A190000}"/>
    <cellStyle name="Dane wejściowe 20 2 4 2" xfId="6555" xr:uid="{00000000-0005-0000-0000-00003B190000}"/>
    <cellStyle name="Dane wejściowe 20 2 5" xfId="6556" xr:uid="{00000000-0005-0000-0000-00003C190000}"/>
    <cellStyle name="Dane wejściowe 20 2 5 2" xfId="6557" xr:uid="{00000000-0005-0000-0000-00003D190000}"/>
    <cellStyle name="Dane wejściowe 20 2 6" xfId="6558" xr:uid="{00000000-0005-0000-0000-00003E190000}"/>
    <cellStyle name="Dane wejściowe 20 3" xfId="6559" xr:uid="{00000000-0005-0000-0000-00003F190000}"/>
    <cellStyle name="Dane wejściowe 20 3 2" xfId="6560" xr:uid="{00000000-0005-0000-0000-000040190000}"/>
    <cellStyle name="Dane wejściowe 20 3 2 2" xfId="6561" xr:uid="{00000000-0005-0000-0000-000041190000}"/>
    <cellStyle name="Dane wejściowe 20 3 2 2 2" xfId="6562" xr:uid="{00000000-0005-0000-0000-000042190000}"/>
    <cellStyle name="Dane wejściowe 20 3 2 3" xfId="6563" xr:uid="{00000000-0005-0000-0000-000043190000}"/>
    <cellStyle name="Dane wejściowe 20 3 2 3 2" xfId="6564" xr:uid="{00000000-0005-0000-0000-000044190000}"/>
    <cellStyle name="Dane wejściowe 20 3 2 4" xfId="6565" xr:uid="{00000000-0005-0000-0000-000045190000}"/>
    <cellStyle name="Dane wejściowe 20 3 3" xfId="6566" xr:uid="{00000000-0005-0000-0000-000046190000}"/>
    <cellStyle name="Dane wejściowe 20 3 3 2" xfId="6567" xr:uid="{00000000-0005-0000-0000-000047190000}"/>
    <cellStyle name="Dane wejściowe 20 3 4" xfId="6568" xr:uid="{00000000-0005-0000-0000-000048190000}"/>
    <cellStyle name="Dane wejściowe 20 3 4 2" xfId="6569" xr:uid="{00000000-0005-0000-0000-000049190000}"/>
    <cellStyle name="Dane wejściowe 20 3 5" xfId="6570" xr:uid="{00000000-0005-0000-0000-00004A190000}"/>
    <cellStyle name="Dane wejściowe 20 3 5 2" xfId="6571" xr:uid="{00000000-0005-0000-0000-00004B190000}"/>
    <cellStyle name="Dane wejściowe 20 3 6" xfId="6572" xr:uid="{00000000-0005-0000-0000-00004C190000}"/>
    <cellStyle name="Dane wejściowe 20 3 7" xfId="6573" xr:uid="{00000000-0005-0000-0000-00004D190000}"/>
    <cellStyle name="Dane wejściowe 20 3 8" xfId="6574" xr:uid="{00000000-0005-0000-0000-00004E190000}"/>
    <cellStyle name="Dane wejściowe 20 4" xfId="6575" xr:uid="{00000000-0005-0000-0000-00004F190000}"/>
    <cellStyle name="Dane wejściowe 20 4 2" xfId="6576" xr:uid="{00000000-0005-0000-0000-000050190000}"/>
    <cellStyle name="Dane wejściowe 20 4 2 2" xfId="6577" xr:uid="{00000000-0005-0000-0000-000051190000}"/>
    <cellStyle name="Dane wejściowe 20 4 3" xfId="6578" xr:uid="{00000000-0005-0000-0000-000052190000}"/>
    <cellStyle name="Dane wejściowe 20 4 3 2" xfId="6579" xr:uid="{00000000-0005-0000-0000-000053190000}"/>
    <cellStyle name="Dane wejściowe 20 4 4" xfId="6580" xr:uid="{00000000-0005-0000-0000-000054190000}"/>
    <cellStyle name="Dane wejściowe 20 4 5" xfId="6581" xr:uid="{00000000-0005-0000-0000-000055190000}"/>
    <cellStyle name="Dane wejściowe 20 4 6" xfId="6582" xr:uid="{00000000-0005-0000-0000-000056190000}"/>
    <cellStyle name="Dane wejściowe 20 5" xfId="6583" xr:uid="{00000000-0005-0000-0000-000057190000}"/>
    <cellStyle name="Dane wejściowe 20 5 2" xfId="6584" xr:uid="{00000000-0005-0000-0000-000058190000}"/>
    <cellStyle name="Dane wejściowe 20 5 2 2" xfId="6585" xr:uid="{00000000-0005-0000-0000-000059190000}"/>
    <cellStyle name="Dane wejściowe 20 5 3" xfId="6586" xr:uid="{00000000-0005-0000-0000-00005A190000}"/>
    <cellStyle name="Dane wejściowe 20 5 3 2" xfId="6587" xr:uid="{00000000-0005-0000-0000-00005B190000}"/>
    <cellStyle name="Dane wejściowe 20 5 4" xfId="6588" xr:uid="{00000000-0005-0000-0000-00005C190000}"/>
    <cellStyle name="Dane wejściowe 20 5 5" xfId="6589" xr:uid="{00000000-0005-0000-0000-00005D190000}"/>
    <cellStyle name="Dane wejściowe 20 5 6" xfId="6590" xr:uid="{00000000-0005-0000-0000-00005E190000}"/>
    <cellStyle name="Dane wejściowe 20 6" xfId="6591" xr:uid="{00000000-0005-0000-0000-00005F190000}"/>
    <cellStyle name="Dane wejściowe 20 6 2" xfId="6592" xr:uid="{00000000-0005-0000-0000-000060190000}"/>
    <cellStyle name="Dane wejściowe 20 6 2 2" xfId="6593" xr:uid="{00000000-0005-0000-0000-000061190000}"/>
    <cellStyle name="Dane wejściowe 20 6 3" xfId="6594" xr:uid="{00000000-0005-0000-0000-000062190000}"/>
    <cellStyle name="Dane wejściowe 20 6 3 2" xfId="6595" xr:uid="{00000000-0005-0000-0000-000063190000}"/>
    <cellStyle name="Dane wejściowe 20 6 4" xfId="6596" xr:uid="{00000000-0005-0000-0000-000064190000}"/>
    <cellStyle name="Dane wejściowe 20 6 5" xfId="6597" xr:uid="{00000000-0005-0000-0000-000065190000}"/>
    <cellStyle name="Dane wejściowe 20 6 6" xfId="6598" xr:uid="{00000000-0005-0000-0000-000066190000}"/>
    <cellStyle name="Dane wejściowe 20 7" xfId="6599" xr:uid="{00000000-0005-0000-0000-000067190000}"/>
    <cellStyle name="Dane wejściowe 20 7 2" xfId="6600" xr:uid="{00000000-0005-0000-0000-000068190000}"/>
    <cellStyle name="Dane wejściowe 20 7 3" xfId="6601" xr:uid="{00000000-0005-0000-0000-000069190000}"/>
    <cellStyle name="Dane wejściowe 20 7 4" xfId="6602" xr:uid="{00000000-0005-0000-0000-00006A190000}"/>
    <cellStyle name="Dane wejściowe 20 8" xfId="6603" xr:uid="{00000000-0005-0000-0000-00006B190000}"/>
    <cellStyle name="Dane wejściowe 20 8 2" xfId="6604" xr:uid="{00000000-0005-0000-0000-00006C190000}"/>
    <cellStyle name="Dane wejściowe 20 9" xfId="6605" xr:uid="{00000000-0005-0000-0000-00006D190000}"/>
    <cellStyle name="Dane wejściowe 20 9 2" xfId="6606" xr:uid="{00000000-0005-0000-0000-00006E190000}"/>
    <cellStyle name="Dane wejściowe 21" xfId="6607" xr:uid="{00000000-0005-0000-0000-00006F190000}"/>
    <cellStyle name="Dane wejściowe 21 10" xfId="6608" xr:uid="{00000000-0005-0000-0000-000070190000}"/>
    <cellStyle name="Dane wejściowe 21 11" xfId="6609" xr:uid="{00000000-0005-0000-0000-000071190000}"/>
    <cellStyle name="Dane wejściowe 21 2" xfId="6610" xr:uid="{00000000-0005-0000-0000-000072190000}"/>
    <cellStyle name="Dane wejściowe 21 2 2" xfId="6611" xr:uid="{00000000-0005-0000-0000-000073190000}"/>
    <cellStyle name="Dane wejściowe 21 2 2 2" xfId="6612" xr:uid="{00000000-0005-0000-0000-000074190000}"/>
    <cellStyle name="Dane wejściowe 21 2 2 2 2" xfId="6613" xr:uid="{00000000-0005-0000-0000-000075190000}"/>
    <cellStyle name="Dane wejściowe 21 2 2 3" xfId="6614" xr:uid="{00000000-0005-0000-0000-000076190000}"/>
    <cellStyle name="Dane wejściowe 21 2 2 3 2" xfId="6615" xr:uid="{00000000-0005-0000-0000-000077190000}"/>
    <cellStyle name="Dane wejściowe 21 2 2 4" xfId="6616" xr:uid="{00000000-0005-0000-0000-000078190000}"/>
    <cellStyle name="Dane wejściowe 21 2 3" xfId="6617" xr:uid="{00000000-0005-0000-0000-000079190000}"/>
    <cellStyle name="Dane wejściowe 21 2 3 2" xfId="6618" xr:uid="{00000000-0005-0000-0000-00007A190000}"/>
    <cellStyle name="Dane wejściowe 21 2 4" xfId="6619" xr:uid="{00000000-0005-0000-0000-00007B190000}"/>
    <cellStyle name="Dane wejściowe 21 2 4 2" xfId="6620" xr:uid="{00000000-0005-0000-0000-00007C190000}"/>
    <cellStyle name="Dane wejściowe 21 2 5" xfId="6621" xr:uid="{00000000-0005-0000-0000-00007D190000}"/>
    <cellStyle name="Dane wejściowe 21 2 5 2" xfId="6622" xr:uid="{00000000-0005-0000-0000-00007E190000}"/>
    <cellStyle name="Dane wejściowe 21 2 6" xfId="6623" xr:uid="{00000000-0005-0000-0000-00007F190000}"/>
    <cellStyle name="Dane wejściowe 21 3" xfId="6624" xr:uid="{00000000-0005-0000-0000-000080190000}"/>
    <cellStyle name="Dane wejściowe 21 3 2" xfId="6625" xr:uid="{00000000-0005-0000-0000-000081190000}"/>
    <cellStyle name="Dane wejściowe 21 3 2 2" xfId="6626" xr:uid="{00000000-0005-0000-0000-000082190000}"/>
    <cellStyle name="Dane wejściowe 21 3 2 2 2" xfId="6627" xr:uid="{00000000-0005-0000-0000-000083190000}"/>
    <cellStyle name="Dane wejściowe 21 3 2 3" xfId="6628" xr:uid="{00000000-0005-0000-0000-000084190000}"/>
    <cellStyle name="Dane wejściowe 21 3 2 3 2" xfId="6629" xr:uid="{00000000-0005-0000-0000-000085190000}"/>
    <cellStyle name="Dane wejściowe 21 3 2 4" xfId="6630" xr:uid="{00000000-0005-0000-0000-000086190000}"/>
    <cellStyle name="Dane wejściowe 21 3 3" xfId="6631" xr:uid="{00000000-0005-0000-0000-000087190000}"/>
    <cellStyle name="Dane wejściowe 21 3 3 2" xfId="6632" xr:uid="{00000000-0005-0000-0000-000088190000}"/>
    <cellStyle name="Dane wejściowe 21 3 4" xfId="6633" xr:uid="{00000000-0005-0000-0000-000089190000}"/>
    <cellStyle name="Dane wejściowe 21 3 4 2" xfId="6634" xr:uid="{00000000-0005-0000-0000-00008A190000}"/>
    <cellStyle name="Dane wejściowe 21 3 5" xfId="6635" xr:uid="{00000000-0005-0000-0000-00008B190000}"/>
    <cellStyle name="Dane wejściowe 21 3 5 2" xfId="6636" xr:uid="{00000000-0005-0000-0000-00008C190000}"/>
    <cellStyle name="Dane wejściowe 21 3 6" xfId="6637" xr:uid="{00000000-0005-0000-0000-00008D190000}"/>
    <cellStyle name="Dane wejściowe 21 3 7" xfId="6638" xr:uid="{00000000-0005-0000-0000-00008E190000}"/>
    <cellStyle name="Dane wejściowe 21 3 8" xfId="6639" xr:uid="{00000000-0005-0000-0000-00008F190000}"/>
    <cellStyle name="Dane wejściowe 21 4" xfId="6640" xr:uid="{00000000-0005-0000-0000-000090190000}"/>
    <cellStyle name="Dane wejściowe 21 4 2" xfId="6641" xr:uid="{00000000-0005-0000-0000-000091190000}"/>
    <cellStyle name="Dane wejściowe 21 4 2 2" xfId="6642" xr:uid="{00000000-0005-0000-0000-000092190000}"/>
    <cellStyle name="Dane wejściowe 21 4 3" xfId="6643" xr:uid="{00000000-0005-0000-0000-000093190000}"/>
    <cellStyle name="Dane wejściowe 21 4 3 2" xfId="6644" xr:uid="{00000000-0005-0000-0000-000094190000}"/>
    <cellStyle name="Dane wejściowe 21 4 4" xfId="6645" xr:uid="{00000000-0005-0000-0000-000095190000}"/>
    <cellStyle name="Dane wejściowe 21 4 5" xfId="6646" xr:uid="{00000000-0005-0000-0000-000096190000}"/>
    <cellStyle name="Dane wejściowe 21 4 6" xfId="6647" xr:uid="{00000000-0005-0000-0000-000097190000}"/>
    <cellStyle name="Dane wejściowe 21 5" xfId="6648" xr:uid="{00000000-0005-0000-0000-000098190000}"/>
    <cellStyle name="Dane wejściowe 21 5 2" xfId="6649" xr:uid="{00000000-0005-0000-0000-000099190000}"/>
    <cellStyle name="Dane wejściowe 21 5 2 2" xfId="6650" xr:uid="{00000000-0005-0000-0000-00009A190000}"/>
    <cellStyle name="Dane wejściowe 21 5 3" xfId="6651" xr:uid="{00000000-0005-0000-0000-00009B190000}"/>
    <cellStyle name="Dane wejściowe 21 5 3 2" xfId="6652" xr:uid="{00000000-0005-0000-0000-00009C190000}"/>
    <cellStyle name="Dane wejściowe 21 5 4" xfId="6653" xr:uid="{00000000-0005-0000-0000-00009D190000}"/>
    <cellStyle name="Dane wejściowe 21 5 5" xfId="6654" xr:uid="{00000000-0005-0000-0000-00009E190000}"/>
    <cellStyle name="Dane wejściowe 21 5 6" xfId="6655" xr:uid="{00000000-0005-0000-0000-00009F190000}"/>
    <cellStyle name="Dane wejściowe 21 6" xfId="6656" xr:uid="{00000000-0005-0000-0000-0000A0190000}"/>
    <cellStyle name="Dane wejściowe 21 6 2" xfId="6657" xr:uid="{00000000-0005-0000-0000-0000A1190000}"/>
    <cellStyle name="Dane wejściowe 21 6 2 2" xfId="6658" xr:uid="{00000000-0005-0000-0000-0000A2190000}"/>
    <cellStyle name="Dane wejściowe 21 6 3" xfId="6659" xr:uid="{00000000-0005-0000-0000-0000A3190000}"/>
    <cellStyle name="Dane wejściowe 21 6 3 2" xfId="6660" xr:uid="{00000000-0005-0000-0000-0000A4190000}"/>
    <cellStyle name="Dane wejściowe 21 6 4" xfId="6661" xr:uid="{00000000-0005-0000-0000-0000A5190000}"/>
    <cellStyle name="Dane wejściowe 21 6 5" xfId="6662" xr:uid="{00000000-0005-0000-0000-0000A6190000}"/>
    <cellStyle name="Dane wejściowe 21 6 6" xfId="6663" xr:uid="{00000000-0005-0000-0000-0000A7190000}"/>
    <cellStyle name="Dane wejściowe 21 7" xfId="6664" xr:uid="{00000000-0005-0000-0000-0000A8190000}"/>
    <cellStyle name="Dane wejściowe 21 7 2" xfId="6665" xr:uid="{00000000-0005-0000-0000-0000A9190000}"/>
    <cellStyle name="Dane wejściowe 21 7 3" xfId="6666" xr:uid="{00000000-0005-0000-0000-0000AA190000}"/>
    <cellStyle name="Dane wejściowe 21 7 4" xfId="6667" xr:uid="{00000000-0005-0000-0000-0000AB190000}"/>
    <cellStyle name="Dane wejściowe 21 8" xfId="6668" xr:uid="{00000000-0005-0000-0000-0000AC190000}"/>
    <cellStyle name="Dane wejściowe 21 8 2" xfId="6669" xr:uid="{00000000-0005-0000-0000-0000AD190000}"/>
    <cellStyle name="Dane wejściowe 21 9" xfId="6670" xr:uid="{00000000-0005-0000-0000-0000AE190000}"/>
    <cellStyle name="Dane wejściowe 21 9 2" xfId="6671" xr:uid="{00000000-0005-0000-0000-0000AF190000}"/>
    <cellStyle name="Dane wejściowe 22" xfId="6672" xr:uid="{00000000-0005-0000-0000-0000B0190000}"/>
    <cellStyle name="Dane wejściowe 22 10" xfId="6673" xr:uid="{00000000-0005-0000-0000-0000B1190000}"/>
    <cellStyle name="Dane wejściowe 22 11" xfId="6674" xr:uid="{00000000-0005-0000-0000-0000B2190000}"/>
    <cellStyle name="Dane wejściowe 22 2" xfId="6675" xr:uid="{00000000-0005-0000-0000-0000B3190000}"/>
    <cellStyle name="Dane wejściowe 22 2 2" xfId="6676" xr:uid="{00000000-0005-0000-0000-0000B4190000}"/>
    <cellStyle name="Dane wejściowe 22 2 2 2" xfId="6677" xr:uid="{00000000-0005-0000-0000-0000B5190000}"/>
    <cellStyle name="Dane wejściowe 22 2 2 2 2" xfId="6678" xr:uid="{00000000-0005-0000-0000-0000B6190000}"/>
    <cellStyle name="Dane wejściowe 22 2 2 3" xfId="6679" xr:uid="{00000000-0005-0000-0000-0000B7190000}"/>
    <cellStyle name="Dane wejściowe 22 2 2 3 2" xfId="6680" xr:uid="{00000000-0005-0000-0000-0000B8190000}"/>
    <cellStyle name="Dane wejściowe 22 2 2 4" xfId="6681" xr:uid="{00000000-0005-0000-0000-0000B9190000}"/>
    <cellStyle name="Dane wejściowe 22 2 3" xfId="6682" xr:uid="{00000000-0005-0000-0000-0000BA190000}"/>
    <cellStyle name="Dane wejściowe 22 2 3 2" xfId="6683" xr:uid="{00000000-0005-0000-0000-0000BB190000}"/>
    <cellStyle name="Dane wejściowe 22 2 4" xfId="6684" xr:uid="{00000000-0005-0000-0000-0000BC190000}"/>
    <cellStyle name="Dane wejściowe 22 2 4 2" xfId="6685" xr:uid="{00000000-0005-0000-0000-0000BD190000}"/>
    <cellStyle name="Dane wejściowe 22 2 5" xfId="6686" xr:uid="{00000000-0005-0000-0000-0000BE190000}"/>
    <cellStyle name="Dane wejściowe 22 2 5 2" xfId="6687" xr:uid="{00000000-0005-0000-0000-0000BF190000}"/>
    <cellStyle name="Dane wejściowe 22 2 6" xfId="6688" xr:uid="{00000000-0005-0000-0000-0000C0190000}"/>
    <cellStyle name="Dane wejściowe 22 3" xfId="6689" xr:uid="{00000000-0005-0000-0000-0000C1190000}"/>
    <cellStyle name="Dane wejściowe 22 3 2" xfId="6690" xr:uid="{00000000-0005-0000-0000-0000C2190000}"/>
    <cellStyle name="Dane wejściowe 22 3 2 2" xfId="6691" xr:uid="{00000000-0005-0000-0000-0000C3190000}"/>
    <cellStyle name="Dane wejściowe 22 3 2 2 2" xfId="6692" xr:uid="{00000000-0005-0000-0000-0000C4190000}"/>
    <cellStyle name="Dane wejściowe 22 3 2 3" xfId="6693" xr:uid="{00000000-0005-0000-0000-0000C5190000}"/>
    <cellStyle name="Dane wejściowe 22 3 2 3 2" xfId="6694" xr:uid="{00000000-0005-0000-0000-0000C6190000}"/>
    <cellStyle name="Dane wejściowe 22 3 2 4" xfId="6695" xr:uid="{00000000-0005-0000-0000-0000C7190000}"/>
    <cellStyle name="Dane wejściowe 22 3 3" xfId="6696" xr:uid="{00000000-0005-0000-0000-0000C8190000}"/>
    <cellStyle name="Dane wejściowe 22 3 3 2" xfId="6697" xr:uid="{00000000-0005-0000-0000-0000C9190000}"/>
    <cellStyle name="Dane wejściowe 22 3 4" xfId="6698" xr:uid="{00000000-0005-0000-0000-0000CA190000}"/>
    <cellStyle name="Dane wejściowe 22 3 4 2" xfId="6699" xr:uid="{00000000-0005-0000-0000-0000CB190000}"/>
    <cellStyle name="Dane wejściowe 22 3 5" xfId="6700" xr:uid="{00000000-0005-0000-0000-0000CC190000}"/>
    <cellStyle name="Dane wejściowe 22 3 5 2" xfId="6701" xr:uid="{00000000-0005-0000-0000-0000CD190000}"/>
    <cellStyle name="Dane wejściowe 22 3 6" xfId="6702" xr:uid="{00000000-0005-0000-0000-0000CE190000}"/>
    <cellStyle name="Dane wejściowe 22 3 7" xfId="6703" xr:uid="{00000000-0005-0000-0000-0000CF190000}"/>
    <cellStyle name="Dane wejściowe 22 3 8" xfId="6704" xr:uid="{00000000-0005-0000-0000-0000D0190000}"/>
    <cellStyle name="Dane wejściowe 22 4" xfId="6705" xr:uid="{00000000-0005-0000-0000-0000D1190000}"/>
    <cellStyle name="Dane wejściowe 22 4 2" xfId="6706" xr:uid="{00000000-0005-0000-0000-0000D2190000}"/>
    <cellStyle name="Dane wejściowe 22 4 2 2" xfId="6707" xr:uid="{00000000-0005-0000-0000-0000D3190000}"/>
    <cellStyle name="Dane wejściowe 22 4 3" xfId="6708" xr:uid="{00000000-0005-0000-0000-0000D4190000}"/>
    <cellStyle name="Dane wejściowe 22 4 3 2" xfId="6709" xr:uid="{00000000-0005-0000-0000-0000D5190000}"/>
    <cellStyle name="Dane wejściowe 22 4 4" xfId="6710" xr:uid="{00000000-0005-0000-0000-0000D6190000}"/>
    <cellStyle name="Dane wejściowe 22 4 5" xfId="6711" xr:uid="{00000000-0005-0000-0000-0000D7190000}"/>
    <cellStyle name="Dane wejściowe 22 4 6" xfId="6712" xr:uid="{00000000-0005-0000-0000-0000D8190000}"/>
    <cellStyle name="Dane wejściowe 22 5" xfId="6713" xr:uid="{00000000-0005-0000-0000-0000D9190000}"/>
    <cellStyle name="Dane wejściowe 22 5 2" xfId="6714" xr:uid="{00000000-0005-0000-0000-0000DA190000}"/>
    <cellStyle name="Dane wejściowe 22 5 2 2" xfId="6715" xr:uid="{00000000-0005-0000-0000-0000DB190000}"/>
    <cellStyle name="Dane wejściowe 22 5 3" xfId="6716" xr:uid="{00000000-0005-0000-0000-0000DC190000}"/>
    <cellStyle name="Dane wejściowe 22 5 3 2" xfId="6717" xr:uid="{00000000-0005-0000-0000-0000DD190000}"/>
    <cellStyle name="Dane wejściowe 22 5 4" xfId="6718" xr:uid="{00000000-0005-0000-0000-0000DE190000}"/>
    <cellStyle name="Dane wejściowe 22 5 5" xfId="6719" xr:uid="{00000000-0005-0000-0000-0000DF190000}"/>
    <cellStyle name="Dane wejściowe 22 5 6" xfId="6720" xr:uid="{00000000-0005-0000-0000-0000E0190000}"/>
    <cellStyle name="Dane wejściowe 22 6" xfId="6721" xr:uid="{00000000-0005-0000-0000-0000E1190000}"/>
    <cellStyle name="Dane wejściowe 22 6 2" xfId="6722" xr:uid="{00000000-0005-0000-0000-0000E2190000}"/>
    <cellStyle name="Dane wejściowe 22 6 2 2" xfId="6723" xr:uid="{00000000-0005-0000-0000-0000E3190000}"/>
    <cellStyle name="Dane wejściowe 22 6 3" xfId="6724" xr:uid="{00000000-0005-0000-0000-0000E4190000}"/>
    <cellStyle name="Dane wejściowe 22 6 3 2" xfId="6725" xr:uid="{00000000-0005-0000-0000-0000E5190000}"/>
    <cellStyle name="Dane wejściowe 22 6 4" xfId="6726" xr:uid="{00000000-0005-0000-0000-0000E6190000}"/>
    <cellStyle name="Dane wejściowe 22 6 5" xfId="6727" xr:uid="{00000000-0005-0000-0000-0000E7190000}"/>
    <cellStyle name="Dane wejściowe 22 6 6" xfId="6728" xr:uid="{00000000-0005-0000-0000-0000E8190000}"/>
    <cellStyle name="Dane wejściowe 22 7" xfId="6729" xr:uid="{00000000-0005-0000-0000-0000E9190000}"/>
    <cellStyle name="Dane wejściowe 22 7 2" xfId="6730" xr:uid="{00000000-0005-0000-0000-0000EA190000}"/>
    <cellStyle name="Dane wejściowe 22 7 3" xfId="6731" xr:uid="{00000000-0005-0000-0000-0000EB190000}"/>
    <cellStyle name="Dane wejściowe 22 7 4" xfId="6732" xr:uid="{00000000-0005-0000-0000-0000EC190000}"/>
    <cellStyle name="Dane wejściowe 22 8" xfId="6733" xr:uid="{00000000-0005-0000-0000-0000ED190000}"/>
    <cellStyle name="Dane wejściowe 22 8 2" xfId="6734" xr:uid="{00000000-0005-0000-0000-0000EE190000}"/>
    <cellStyle name="Dane wejściowe 22 9" xfId="6735" xr:uid="{00000000-0005-0000-0000-0000EF190000}"/>
    <cellStyle name="Dane wejściowe 22 9 2" xfId="6736" xr:uid="{00000000-0005-0000-0000-0000F0190000}"/>
    <cellStyle name="Dane wejściowe 23" xfId="6737" xr:uid="{00000000-0005-0000-0000-0000F1190000}"/>
    <cellStyle name="Dane wejściowe 23 10" xfId="6738" xr:uid="{00000000-0005-0000-0000-0000F2190000}"/>
    <cellStyle name="Dane wejściowe 23 11" xfId="6739" xr:uid="{00000000-0005-0000-0000-0000F3190000}"/>
    <cellStyle name="Dane wejściowe 23 2" xfId="6740" xr:uid="{00000000-0005-0000-0000-0000F4190000}"/>
    <cellStyle name="Dane wejściowe 23 2 2" xfId="6741" xr:uid="{00000000-0005-0000-0000-0000F5190000}"/>
    <cellStyle name="Dane wejściowe 23 2 2 2" xfId="6742" xr:uid="{00000000-0005-0000-0000-0000F6190000}"/>
    <cellStyle name="Dane wejściowe 23 2 2 2 2" xfId="6743" xr:uid="{00000000-0005-0000-0000-0000F7190000}"/>
    <cellStyle name="Dane wejściowe 23 2 2 3" xfId="6744" xr:uid="{00000000-0005-0000-0000-0000F8190000}"/>
    <cellStyle name="Dane wejściowe 23 2 2 3 2" xfId="6745" xr:uid="{00000000-0005-0000-0000-0000F9190000}"/>
    <cellStyle name="Dane wejściowe 23 2 2 4" xfId="6746" xr:uid="{00000000-0005-0000-0000-0000FA190000}"/>
    <cellStyle name="Dane wejściowe 23 2 3" xfId="6747" xr:uid="{00000000-0005-0000-0000-0000FB190000}"/>
    <cellStyle name="Dane wejściowe 23 2 3 2" xfId="6748" xr:uid="{00000000-0005-0000-0000-0000FC190000}"/>
    <cellStyle name="Dane wejściowe 23 2 4" xfId="6749" xr:uid="{00000000-0005-0000-0000-0000FD190000}"/>
    <cellStyle name="Dane wejściowe 23 2 4 2" xfId="6750" xr:uid="{00000000-0005-0000-0000-0000FE190000}"/>
    <cellStyle name="Dane wejściowe 23 2 5" xfId="6751" xr:uid="{00000000-0005-0000-0000-0000FF190000}"/>
    <cellStyle name="Dane wejściowe 23 2 5 2" xfId="6752" xr:uid="{00000000-0005-0000-0000-0000001A0000}"/>
    <cellStyle name="Dane wejściowe 23 2 6" xfId="6753" xr:uid="{00000000-0005-0000-0000-0000011A0000}"/>
    <cellStyle name="Dane wejściowe 23 3" xfId="6754" xr:uid="{00000000-0005-0000-0000-0000021A0000}"/>
    <cellStyle name="Dane wejściowe 23 3 2" xfId="6755" xr:uid="{00000000-0005-0000-0000-0000031A0000}"/>
    <cellStyle name="Dane wejściowe 23 3 2 2" xfId="6756" xr:uid="{00000000-0005-0000-0000-0000041A0000}"/>
    <cellStyle name="Dane wejściowe 23 3 2 2 2" xfId="6757" xr:uid="{00000000-0005-0000-0000-0000051A0000}"/>
    <cellStyle name="Dane wejściowe 23 3 2 3" xfId="6758" xr:uid="{00000000-0005-0000-0000-0000061A0000}"/>
    <cellStyle name="Dane wejściowe 23 3 2 3 2" xfId="6759" xr:uid="{00000000-0005-0000-0000-0000071A0000}"/>
    <cellStyle name="Dane wejściowe 23 3 2 4" xfId="6760" xr:uid="{00000000-0005-0000-0000-0000081A0000}"/>
    <cellStyle name="Dane wejściowe 23 3 3" xfId="6761" xr:uid="{00000000-0005-0000-0000-0000091A0000}"/>
    <cellStyle name="Dane wejściowe 23 3 3 2" xfId="6762" xr:uid="{00000000-0005-0000-0000-00000A1A0000}"/>
    <cellStyle name="Dane wejściowe 23 3 4" xfId="6763" xr:uid="{00000000-0005-0000-0000-00000B1A0000}"/>
    <cellStyle name="Dane wejściowe 23 3 4 2" xfId="6764" xr:uid="{00000000-0005-0000-0000-00000C1A0000}"/>
    <cellStyle name="Dane wejściowe 23 3 5" xfId="6765" xr:uid="{00000000-0005-0000-0000-00000D1A0000}"/>
    <cellStyle name="Dane wejściowe 23 3 5 2" xfId="6766" xr:uid="{00000000-0005-0000-0000-00000E1A0000}"/>
    <cellStyle name="Dane wejściowe 23 3 6" xfId="6767" xr:uid="{00000000-0005-0000-0000-00000F1A0000}"/>
    <cellStyle name="Dane wejściowe 23 3 7" xfId="6768" xr:uid="{00000000-0005-0000-0000-0000101A0000}"/>
    <cellStyle name="Dane wejściowe 23 3 8" xfId="6769" xr:uid="{00000000-0005-0000-0000-0000111A0000}"/>
    <cellStyle name="Dane wejściowe 23 4" xfId="6770" xr:uid="{00000000-0005-0000-0000-0000121A0000}"/>
    <cellStyle name="Dane wejściowe 23 4 2" xfId="6771" xr:uid="{00000000-0005-0000-0000-0000131A0000}"/>
    <cellStyle name="Dane wejściowe 23 4 2 2" xfId="6772" xr:uid="{00000000-0005-0000-0000-0000141A0000}"/>
    <cellStyle name="Dane wejściowe 23 4 3" xfId="6773" xr:uid="{00000000-0005-0000-0000-0000151A0000}"/>
    <cellStyle name="Dane wejściowe 23 4 3 2" xfId="6774" xr:uid="{00000000-0005-0000-0000-0000161A0000}"/>
    <cellStyle name="Dane wejściowe 23 4 4" xfId="6775" xr:uid="{00000000-0005-0000-0000-0000171A0000}"/>
    <cellStyle name="Dane wejściowe 23 4 5" xfId="6776" xr:uid="{00000000-0005-0000-0000-0000181A0000}"/>
    <cellStyle name="Dane wejściowe 23 4 6" xfId="6777" xr:uid="{00000000-0005-0000-0000-0000191A0000}"/>
    <cellStyle name="Dane wejściowe 23 5" xfId="6778" xr:uid="{00000000-0005-0000-0000-00001A1A0000}"/>
    <cellStyle name="Dane wejściowe 23 5 2" xfId="6779" xr:uid="{00000000-0005-0000-0000-00001B1A0000}"/>
    <cellStyle name="Dane wejściowe 23 5 2 2" xfId="6780" xr:uid="{00000000-0005-0000-0000-00001C1A0000}"/>
    <cellStyle name="Dane wejściowe 23 5 3" xfId="6781" xr:uid="{00000000-0005-0000-0000-00001D1A0000}"/>
    <cellStyle name="Dane wejściowe 23 5 3 2" xfId="6782" xr:uid="{00000000-0005-0000-0000-00001E1A0000}"/>
    <cellStyle name="Dane wejściowe 23 5 4" xfId="6783" xr:uid="{00000000-0005-0000-0000-00001F1A0000}"/>
    <cellStyle name="Dane wejściowe 23 5 5" xfId="6784" xr:uid="{00000000-0005-0000-0000-0000201A0000}"/>
    <cellStyle name="Dane wejściowe 23 5 6" xfId="6785" xr:uid="{00000000-0005-0000-0000-0000211A0000}"/>
    <cellStyle name="Dane wejściowe 23 6" xfId="6786" xr:uid="{00000000-0005-0000-0000-0000221A0000}"/>
    <cellStyle name="Dane wejściowe 23 6 2" xfId="6787" xr:uid="{00000000-0005-0000-0000-0000231A0000}"/>
    <cellStyle name="Dane wejściowe 23 6 2 2" xfId="6788" xr:uid="{00000000-0005-0000-0000-0000241A0000}"/>
    <cellStyle name="Dane wejściowe 23 6 3" xfId="6789" xr:uid="{00000000-0005-0000-0000-0000251A0000}"/>
    <cellStyle name="Dane wejściowe 23 6 3 2" xfId="6790" xr:uid="{00000000-0005-0000-0000-0000261A0000}"/>
    <cellStyle name="Dane wejściowe 23 6 4" xfId="6791" xr:uid="{00000000-0005-0000-0000-0000271A0000}"/>
    <cellStyle name="Dane wejściowe 23 6 5" xfId="6792" xr:uid="{00000000-0005-0000-0000-0000281A0000}"/>
    <cellStyle name="Dane wejściowe 23 6 6" xfId="6793" xr:uid="{00000000-0005-0000-0000-0000291A0000}"/>
    <cellStyle name="Dane wejściowe 23 7" xfId="6794" xr:uid="{00000000-0005-0000-0000-00002A1A0000}"/>
    <cellStyle name="Dane wejściowe 23 7 2" xfId="6795" xr:uid="{00000000-0005-0000-0000-00002B1A0000}"/>
    <cellStyle name="Dane wejściowe 23 7 3" xfId="6796" xr:uid="{00000000-0005-0000-0000-00002C1A0000}"/>
    <cellStyle name="Dane wejściowe 23 7 4" xfId="6797" xr:uid="{00000000-0005-0000-0000-00002D1A0000}"/>
    <cellStyle name="Dane wejściowe 23 8" xfId="6798" xr:uid="{00000000-0005-0000-0000-00002E1A0000}"/>
    <cellStyle name="Dane wejściowe 23 8 2" xfId="6799" xr:uid="{00000000-0005-0000-0000-00002F1A0000}"/>
    <cellStyle name="Dane wejściowe 23 9" xfId="6800" xr:uid="{00000000-0005-0000-0000-0000301A0000}"/>
    <cellStyle name="Dane wejściowe 23 9 2" xfId="6801" xr:uid="{00000000-0005-0000-0000-0000311A0000}"/>
    <cellStyle name="Dane wejściowe 24" xfId="6802" xr:uid="{00000000-0005-0000-0000-0000321A0000}"/>
    <cellStyle name="Dane wejściowe 24 10" xfId="6803" xr:uid="{00000000-0005-0000-0000-0000331A0000}"/>
    <cellStyle name="Dane wejściowe 24 11" xfId="6804" xr:uid="{00000000-0005-0000-0000-0000341A0000}"/>
    <cellStyle name="Dane wejściowe 24 2" xfId="6805" xr:uid="{00000000-0005-0000-0000-0000351A0000}"/>
    <cellStyle name="Dane wejściowe 24 2 2" xfId="6806" xr:uid="{00000000-0005-0000-0000-0000361A0000}"/>
    <cellStyle name="Dane wejściowe 24 2 2 2" xfId="6807" xr:uid="{00000000-0005-0000-0000-0000371A0000}"/>
    <cellStyle name="Dane wejściowe 24 2 2 2 2" xfId="6808" xr:uid="{00000000-0005-0000-0000-0000381A0000}"/>
    <cellStyle name="Dane wejściowe 24 2 2 3" xfId="6809" xr:uid="{00000000-0005-0000-0000-0000391A0000}"/>
    <cellStyle name="Dane wejściowe 24 2 2 3 2" xfId="6810" xr:uid="{00000000-0005-0000-0000-00003A1A0000}"/>
    <cellStyle name="Dane wejściowe 24 2 2 4" xfId="6811" xr:uid="{00000000-0005-0000-0000-00003B1A0000}"/>
    <cellStyle name="Dane wejściowe 24 2 3" xfId="6812" xr:uid="{00000000-0005-0000-0000-00003C1A0000}"/>
    <cellStyle name="Dane wejściowe 24 2 3 2" xfId="6813" xr:uid="{00000000-0005-0000-0000-00003D1A0000}"/>
    <cellStyle name="Dane wejściowe 24 2 4" xfId="6814" xr:uid="{00000000-0005-0000-0000-00003E1A0000}"/>
    <cellStyle name="Dane wejściowe 24 2 4 2" xfId="6815" xr:uid="{00000000-0005-0000-0000-00003F1A0000}"/>
    <cellStyle name="Dane wejściowe 24 2 5" xfId="6816" xr:uid="{00000000-0005-0000-0000-0000401A0000}"/>
    <cellStyle name="Dane wejściowe 24 2 5 2" xfId="6817" xr:uid="{00000000-0005-0000-0000-0000411A0000}"/>
    <cellStyle name="Dane wejściowe 24 2 6" xfId="6818" xr:uid="{00000000-0005-0000-0000-0000421A0000}"/>
    <cellStyle name="Dane wejściowe 24 3" xfId="6819" xr:uid="{00000000-0005-0000-0000-0000431A0000}"/>
    <cellStyle name="Dane wejściowe 24 3 2" xfId="6820" xr:uid="{00000000-0005-0000-0000-0000441A0000}"/>
    <cellStyle name="Dane wejściowe 24 3 2 2" xfId="6821" xr:uid="{00000000-0005-0000-0000-0000451A0000}"/>
    <cellStyle name="Dane wejściowe 24 3 2 2 2" xfId="6822" xr:uid="{00000000-0005-0000-0000-0000461A0000}"/>
    <cellStyle name="Dane wejściowe 24 3 2 3" xfId="6823" xr:uid="{00000000-0005-0000-0000-0000471A0000}"/>
    <cellStyle name="Dane wejściowe 24 3 2 3 2" xfId="6824" xr:uid="{00000000-0005-0000-0000-0000481A0000}"/>
    <cellStyle name="Dane wejściowe 24 3 2 4" xfId="6825" xr:uid="{00000000-0005-0000-0000-0000491A0000}"/>
    <cellStyle name="Dane wejściowe 24 3 3" xfId="6826" xr:uid="{00000000-0005-0000-0000-00004A1A0000}"/>
    <cellStyle name="Dane wejściowe 24 3 3 2" xfId="6827" xr:uid="{00000000-0005-0000-0000-00004B1A0000}"/>
    <cellStyle name="Dane wejściowe 24 3 4" xfId="6828" xr:uid="{00000000-0005-0000-0000-00004C1A0000}"/>
    <cellStyle name="Dane wejściowe 24 3 4 2" xfId="6829" xr:uid="{00000000-0005-0000-0000-00004D1A0000}"/>
    <cellStyle name="Dane wejściowe 24 3 5" xfId="6830" xr:uid="{00000000-0005-0000-0000-00004E1A0000}"/>
    <cellStyle name="Dane wejściowe 24 3 5 2" xfId="6831" xr:uid="{00000000-0005-0000-0000-00004F1A0000}"/>
    <cellStyle name="Dane wejściowe 24 3 6" xfId="6832" xr:uid="{00000000-0005-0000-0000-0000501A0000}"/>
    <cellStyle name="Dane wejściowe 24 3 7" xfId="6833" xr:uid="{00000000-0005-0000-0000-0000511A0000}"/>
    <cellStyle name="Dane wejściowe 24 3 8" xfId="6834" xr:uid="{00000000-0005-0000-0000-0000521A0000}"/>
    <cellStyle name="Dane wejściowe 24 4" xfId="6835" xr:uid="{00000000-0005-0000-0000-0000531A0000}"/>
    <cellStyle name="Dane wejściowe 24 4 2" xfId="6836" xr:uid="{00000000-0005-0000-0000-0000541A0000}"/>
    <cellStyle name="Dane wejściowe 24 4 2 2" xfId="6837" xr:uid="{00000000-0005-0000-0000-0000551A0000}"/>
    <cellStyle name="Dane wejściowe 24 4 3" xfId="6838" xr:uid="{00000000-0005-0000-0000-0000561A0000}"/>
    <cellStyle name="Dane wejściowe 24 4 3 2" xfId="6839" xr:uid="{00000000-0005-0000-0000-0000571A0000}"/>
    <cellStyle name="Dane wejściowe 24 4 4" xfId="6840" xr:uid="{00000000-0005-0000-0000-0000581A0000}"/>
    <cellStyle name="Dane wejściowe 24 4 5" xfId="6841" xr:uid="{00000000-0005-0000-0000-0000591A0000}"/>
    <cellStyle name="Dane wejściowe 24 4 6" xfId="6842" xr:uid="{00000000-0005-0000-0000-00005A1A0000}"/>
    <cellStyle name="Dane wejściowe 24 5" xfId="6843" xr:uid="{00000000-0005-0000-0000-00005B1A0000}"/>
    <cellStyle name="Dane wejściowe 24 5 2" xfId="6844" xr:uid="{00000000-0005-0000-0000-00005C1A0000}"/>
    <cellStyle name="Dane wejściowe 24 5 2 2" xfId="6845" xr:uid="{00000000-0005-0000-0000-00005D1A0000}"/>
    <cellStyle name="Dane wejściowe 24 5 3" xfId="6846" xr:uid="{00000000-0005-0000-0000-00005E1A0000}"/>
    <cellStyle name="Dane wejściowe 24 5 3 2" xfId="6847" xr:uid="{00000000-0005-0000-0000-00005F1A0000}"/>
    <cellStyle name="Dane wejściowe 24 5 4" xfId="6848" xr:uid="{00000000-0005-0000-0000-0000601A0000}"/>
    <cellStyle name="Dane wejściowe 24 5 5" xfId="6849" xr:uid="{00000000-0005-0000-0000-0000611A0000}"/>
    <cellStyle name="Dane wejściowe 24 5 6" xfId="6850" xr:uid="{00000000-0005-0000-0000-0000621A0000}"/>
    <cellStyle name="Dane wejściowe 24 6" xfId="6851" xr:uid="{00000000-0005-0000-0000-0000631A0000}"/>
    <cellStyle name="Dane wejściowe 24 6 2" xfId="6852" xr:uid="{00000000-0005-0000-0000-0000641A0000}"/>
    <cellStyle name="Dane wejściowe 24 6 2 2" xfId="6853" xr:uid="{00000000-0005-0000-0000-0000651A0000}"/>
    <cellStyle name="Dane wejściowe 24 6 3" xfId="6854" xr:uid="{00000000-0005-0000-0000-0000661A0000}"/>
    <cellStyle name="Dane wejściowe 24 6 3 2" xfId="6855" xr:uid="{00000000-0005-0000-0000-0000671A0000}"/>
    <cellStyle name="Dane wejściowe 24 6 4" xfId="6856" xr:uid="{00000000-0005-0000-0000-0000681A0000}"/>
    <cellStyle name="Dane wejściowe 24 6 5" xfId="6857" xr:uid="{00000000-0005-0000-0000-0000691A0000}"/>
    <cellStyle name="Dane wejściowe 24 6 6" xfId="6858" xr:uid="{00000000-0005-0000-0000-00006A1A0000}"/>
    <cellStyle name="Dane wejściowe 24 7" xfId="6859" xr:uid="{00000000-0005-0000-0000-00006B1A0000}"/>
    <cellStyle name="Dane wejściowe 24 7 2" xfId="6860" xr:uid="{00000000-0005-0000-0000-00006C1A0000}"/>
    <cellStyle name="Dane wejściowe 24 7 3" xfId="6861" xr:uid="{00000000-0005-0000-0000-00006D1A0000}"/>
    <cellStyle name="Dane wejściowe 24 7 4" xfId="6862" xr:uid="{00000000-0005-0000-0000-00006E1A0000}"/>
    <cellStyle name="Dane wejściowe 24 8" xfId="6863" xr:uid="{00000000-0005-0000-0000-00006F1A0000}"/>
    <cellStyle name="Dane wejściowe 24 8 2" xfId="6864" xr:uid="{00000000-0005-0000-0000-0000701A0000}"/>
    <cellStyle name="Dane wejściowe 24 9" xfId="6865" xr:uid="{00000000-0005-0000-0000-0000711A0000}"/>
    <cellStyle name="Dane wejściowe 24 9 2" xfId="6866" xr:uid="{00000000-0005-0000-0000-0000721A0000}"/>
    <cellStyle name="Dane wejściowe 25" xfId="6867" xr:uid="{00000000-0005-0000-0000-0000731A0000}"/>
    <cellStyle name="Dane wejściowe 25 2" xfId="6868" xr:uid="{00000000-0005-0000-0000-0000741A0000}"/>
    <cellStyle name="Dane wejściowe 25 2 2" xfId="6869" xr:uid="{00000000-0005-0000-0000-0000751A0000}"/>
    <cellStyle name="Dane wejściowe 25 2 2 2" xfId="6870" xr:uid="{00000000-0005-0000-0000-0000761A0000}"/>
    <cellStyle name="Dane wejściowe 25 2 3" xfId="6871" xr:uid="{00000000-0005-0000-0000-0000771A0000}"/>
    <cellStyle name="Dane wejściowe 25 2 3 2" xfId="6872" xr:uid="{00000000-0005-0000-0000-0000781A0000}"/>
    <cellStyle name="Dane wejściowe 25 2 4" xfId="6873" xr:uid="{00000000-0005-0000-0000-0000791A0000}"/>
    <cellStyle name="Dane wejściowe 25 3" xfId="6874" xr:uid="{00000000-0005-0000-0000-00007A1A0000}"/>
    <cellStyle name="Dane wejściowe 25 3 2" xfId="6875" xr:uid="{00000000-0005-0000-0000-00007B1A0000}"/>
    <cellStyle name="Dane wejściowe 25 4" xfId="6876" xr:uid="{00000000-0005-0000-0000-00007C1A0000}"/>
    <cellStyle name="Dane wejściowe 25 4 2" xfId="6877" xr:uid="{00000000-0005-0000-0000-00007D1A0000}"/>
    <cellStyle name="Dane wejściowe 25 5" xfId="6878" xr:uid="{00000000-0005-0000-0000-00007E1A0000}"/>
    <cellStyle name="Dane wejściowe 25 5 2" xfId="6879" xr:uid="{00000000-0005-0000-0000-00007F1A0000}"/>
    <cellStyle name="Dane wejściowe 25 6" xfId="6880" xr:uid="{00000000-0005-0000-0000-0000801A0000}"/>
    <cellStyle name="Dane wejściowe 26" xfId="6881" xr:uid="{00000000-0005-0000-0000-0000811A0000}"/>
    <cellStyle name="Dane wejściowe 26 2" xfId="6882" xr:uid="{00000000-0005-0000-0000-0000821A0000}"/>
    <cellStyle name="Dane wejściowe 26 2 2" xfId="6883" xr:uid="{00000000-0005-0000-0000-0000831A0000}"/>
    <cellStyle name="Dane wejściowe 26 2 2 2" xfId="6884" xr:uid="{00000000-0005-0000-0000-0000841A0000}"/>
    <cellStyle name="Dane wejściowe 26 2 3" xfId="6885" xr:uid="{00000000-0005-0000-0000-0000851A0000}"/>
    <cellStyle name="Dane wejściowe 26 2 3 2" xfId="6886" xr:uid="{00000000-0005-0000-0000-0000861A0000}"/>
    <cellStyle name="Dane wejściowe 26 2 4" xfId="6887" xr:uid="{00000000-0005-0000-0000-0000871A0000}"/>
    <cellStyle name="Dane wejściowe 26 3" xfId="6888" xr:uid="{00000000-0005-0000-0000-0000881A0000}"/>
    <cellStyle name="Dane wejściowe 26 3 2" xfId="6889" xr:uid="{00000000-0005-0000-0000-0000891A0000}"/>
    <cellStyle name="Dane wejściowe 26 4" xfId="6890" xr:uid="{00000000-0005-0000-0000-00008A1A0000}"/>
    <cellStyle name="Dane wejściowe 26 4 2" xfId="6891" xr:uid="{00000000-0005-0000-0000-00008B1A0000}"/>
    <cellStyle name="Dane wejściowe 26 5" xfId="6892" xr:uid="{00000000-0005-0000-0000-00008C1A0000}"/>
    <cellStyle name="Dane wejściowe 26 5 2" xfId="6893" xr:uid="{00000000-0005-0000-0000-00008D1A0000}"/>
    <cellStyle name="Dane wejściowe 26 6" xfId="6894" xr:uid="{00000000-0005-0000-0000-00008E1A0000}"/>
    <cellStyle name="Dane wejściowe 26 7" xfId="6895" xr:uid="{00000000-0005-0000-0000-00008F1A0000}"/>
    <cellStyle name="Dane wejściowe 26 8" xfId="6896" xr:uid="{00000000-0005-0000-0000-0000901A0000}"/>
    <cellStyle name="Dane wejściowe 27" xfId="6897" xr:uid="{00000000-0005-0000-0000-0000911A0000}"/>
    <cellStyle name="Dane wejściowe 27 2" xfId="6898" xr:uid="{00000000-0005-0000-0000-0000921A0000}"/>
    <cellStyle name="Dane wejściowe 27 2 2" xfId="6899" xr:uid="{00000000-0005-0000-0000-0000931A0000}"/>
    <cellStyle name="Dane wejściowe 27 3" xfId="6900" xr:uid="{00000000-0005-0000-0000-0000941A0000}"/>
    <cellStyle name="Dane wejściowe 27 3 2" xfId="6901" xr:uid="{00000000-0005-0000-0000-0000951A0000}"/>
    <cellStyle name="Dane wejściowe 27 4" xfId="6902" xr:uid="{00000000-0005-0000-0000-0000961A0000}"/>
    <cellStyle name="Dane wejściowe 27 5" xfId="6903" xr:uid="{00000000-0005-0000-0000-0000971A0000}"/>
    <cellStyle name="Dane wejściowe 27 6" xfId="6904" xr:uid="{00000000-0005-0000-0000-0000981A0000}"/>
    <cellStyle name="Dane wejściowe 28" xfId="6905" xr:uid="{00000000-0005-0000-0000-0000991A0000}"/>
    <cellStyle name="Dane wejściowe 28 2" xfId="6906" xr:uid="{00000000-0005-0000-0000-00009A1A0000}"/>
    <cellStyle name="Dane wejściowe 28 3" xfId="6907" xr:uid="{00000000-0005-0000-0000-00009B1A0000}"/>
    <cellStyle name="Dane wejściowe 28 4" xfId="6908" xr:uid="{00000000-0005-0000-0000-00009C1A0000}"/>
    <cellStyle name="Dane wejściowe 29" xfId="6909" xr:uid="{00000000-0005-0000-0000-00009D1A0000}"/>
    <cellStyle name="Dane wejściowe 29 2" xfId="6910" xr:uid="{00000000-0005-0000-0000-00009E1A0000}"/>
    <cellStyle name="Dane wejściowe 29 3" xfId="6911" xr:uid="{00000000-0005-0000-0000-00009F1A0000}"/>
    <cellStyle name="Dane wejściowe 29 4" xfId="6912" xr:uid="{00000000-0005-0000-0000-0000A01A0000}"/>
    <cellStyle name="Dane wejściowe 3" xfId="6913" xr:uid="{00000000-0005-0000-0000-0000A11A0000}"/>
    <cellStyle name="Dane wejściowe 3 10" xfId="6914" xr:uid="{00000000-0005-0000-0000-0000A21A0000}"/>
    <cellStyle name="Dane wejściowe 3 11" xfId="6915" xr:uid="{00000000-0005-0000-0000-0000A31A0000}"/>
    <cellStyle name="Dane wejściowe 3 2" xfId="6916" xr:uid="{00000000-0005-0000-0000-0000A41A0000}"/>
    <cellStyle name="Dane wejściowe 3 2 2" xfId="6917" xr:uid="{00000000-0005-0000-0000-0000A51A0000}"/>
    <cellStyle name="Dane wejściowe 3 2 2 2" xfId="6918" xr:uid="{00000000-0005-0000-0000-0000A61A0000}"/>
    <cellStyle name="Dane wejściowe 3 2 2 2 2" xfId="6919" xr:uid="{00000000-0005-0000-0000-0000A71A0000}"/>
    <cellStyle name="Dane wejściowe 3 2 2 3" xfId="6920" xr:uid="{00000000-0005-0000-0000-0000A81A0000}"/>
    <cellStyle name="Dane wejściowe 3 2 2 3 2" xfId="6921" xr:uid="{00000000-0005-0000-0000-0000A91A0000}"/>
    <cellStyle name="Dane wejściowe 3 2 2 4" xfId="6922" xr:uid="{00000000-0005-0000-0000-0000AA1A0000}"/>
    <cellStyle name="Dane wejściowe 3 2 3" xfId="6923" xr:uid="{00000000-0005-0000-0000-0000AB1A0000}"/>
    <cellStyle name="Dane wejściowe 3 2 3 2" xfId="6924" xr:uid="{00000000-0005-0000-0000-0000AC1A0000}"/>
    <cellStyle name="Dane wejściowe 3 2 4" xfId="6925" xr:uid="{00000000-0005-0000-0000-0000AD1A0000}"/>
    <cellStyle name="Dane wejściowe 3 2 4 2" xfId="6926" xr:uid="{00000000-0005-0000-0000-0000AE1A0000}"/>
    <cellStyle name="Dane wejściowe 3 2 5" xfId="6927" xr:uid="{00000000-0005-0000-0000-0000AF1A0000}"/>
    <cellStyle name="Dane wejściowe 3 2 5 2" xfId="6928" xr:uid="{00000000-0005-0000-0000-0000B01A0000}"/>
    <cellStyle name="Dane wejściowe 3 2 6" xfId="6929" xr:uid="{00000000-0005-0000-0000-0000B11A0000}"/>
    <cellStyle name="Dane wejściowe 3 3" xfId="6930" xr:uid="{00000000-0005-0000-0000-0000B21A0000}"/>
    <cellStyle name="Dane wejściowe 3 3 2" xfId="6931" xr:uid="{00000000-0005-0000-0000-0000B31A0000}"/>
    <cellStyle name="Dane wejściowe 3 3 2 2" xfId="6932" xr:uid="{00000000-0005-0000-0000-0000B41A0000}"/>
    <cellStyle name="Dane wejściowe 3 3 2 2 2" xfId="6933" xr:uid="{00000000-0005-0000-0000-0000B51A0000}"/>
    <cellStyle name="Dane wejściowe 3 3 2 3" xfId="6934" xr:uid="{00000000-0005-0000-0000-0000B61A0000}"/>
    <cellStyle name="Dane wejściowe 3 3 2 3 2" xfId="6935" xr:uid="{00000000-0005-0000-0000-0000B71A0000}"/>
    <cellStyle name="Dane wejściowe 3 3 2 4" xfId="6936" xr:uid="{00000000-0005-0000-0000-0000B81A0000}"/>
    <cellStyle name="Dane wejściowe 3 3 3" xfId="6937" xr:uid="{00000000-0005-0000-0000-0000B91A0000}"/>
    <cellStyle name="Dane wejściowe 3 3 3 2" xfId="6938" xr:uid="{00000000-0005-0000-0000-0000BA1A0000}"/>
    <cellStyle name="Dane wejściowe 3 3 4" xfId="6939" xr:uid="{00000000-0005-0000-0000-0000BB1A0000}"/>
    <cellStyle name="Dane wejściowe 3 3 4 2" xfId="6940" xr:uid="{00000000-0005-0000-0000-0000BC1A0000}"/>
    <cellStyle name="Dane wejściowe 3 3 5" xfId="6941" xr:uid="{00000000-0005-0000-0000-0000BD1A0000}"/>
    <cellStyle name="Dane wejściowe 3 3 5 2" xfId="6942" xr:uid="{00000000-0005-0000-0000-0000BE1A0000}"/>
    <cellStyle name="Dane wejściowe 3 3 6" xfId="6943" xr:uid="{00000000-0005-0000-0000-0000BF1A0000}"/>
    <cellStyle name="Dane wejściowe 3 3 7" xfId="6944" xr:uid="{00000000-0005-0000-0000-0000C01A0000}"/>
    <cellStyle name="Dane wejściowe 3 3 8" xfId="6945" xr:uid="{00000000-0005-0000-0000-0000C11A0000}"/>
    <cellStyle name="Dane wejściowe 3 4" xfId="6946" xr:uid="{00000000-0005-0000-0000-0000C21A0000}"/>
    <cellStyle name="Dane wejściowe 3 4 2" xfId="6947" xr:uid="{00000000-0005-0000-0000-0000C31A0000}"/>
    <cellStyle name="Dane wejściowe 3 4 2 2" xfId="6948" xr:uid="{00000000-0005-0000-0000-0000C41A0000}"/>
    <cellStyle name="Dane wejściowe 3 4 3" xfId="6949" xr:uid="{00000000-0005-0000-0000-0000C51A0000}"/>
    <cellStyle name="Dane wejściowe 3 4 3 2" xfId="6950" xr:uid="{00000000-0005-0000-0000-0000C61A0000}"/>
    <cellStyle name="Dane wejściowe 3 4 4" xfId="6951" xr:uid="{00000000-0005-0000-0000-0000C71A0000}"/>
    <cellStyle name="Dane wejściowe 3 4 5" xfId="6952" xr:uid="{00000000-0005-0000-0000-0000C81A0000}"/>
    <cellStyle name="Dane wejściowe 3 4 6" xfId="6953" xr:uid="{00000000-0005-0000-0000-0000C91A0000}"/>
    <cellStyle name="Dane wejściowe 3 5" xfId="6954" xr:uid="{00000000-0005-0000-0000-0000CA1A0000}"/>
    <cellStyle name="Dane wejściowe 3 5 2" xfId="6955" xr:uid="{00000000-0005-0000-0000-0000CB1A0000}"/>
    <cellStyle name="Dane wejściowe 3 5 2 2" xfId="6956" xr:uid="{00000000-0005-0000-0000-0000CC1A0000}"/>
    <cellStyle name="Dane wejściowe 3 5 3" xfId="6957" xr:uid="{00000000-0005-0000-0000-0000CD1A0000}"/>
    <cellStyle name="Dane wejściowe 3 5 3 2" xfId="6958" xr:uid="{00000000-0005-0000-0000-0000CE1A0000}"/>
    <cellStyle name="Dane wejściowe 3 5 4" xfId="6959" xr:uid="{00000000-0005-0000-0000-0000CF1A0000}"/>
    <cellStyle name="Dane wejściowe 3 5 5" xfId="6960" xr:uid="{00000000-0005-0000-0000-0000D01A0000}"/>
    <cellStyle name="Dane wejściowe 3 5 6" xfId="6961" xr:uid="{00000000-0005-0000-0000-0000D11A0000}"/>
    <cellStyle name="Dane wejściowe 3 6" xfId="6962" xr:uid="{00000000-0005-0000-0000-0000D21A0000}"/>
    <cellStyle name="Dane wejściowe 3 6 2" xfId="6963" xr:uid="{00000000-0005-0000-0000-0000D31A0000}"/>
    <cellStyle name="Dane wejściowe 3 6 2 2" xfId="6964" xr:uid="{00000000-0005-0000-0000-0000D41A0000}"/>
    <cellStyle name="Dane wejściowe 3 6 3" xfId="6965" xr:uid="{00000000-0005-0000-0000-0000D51A0000}"/>
    <cellStyle name="Dane wejściowe 3 6 3 2" xfId="6966" xr:uid="{00000000-0005-0000-0000-0000D61A0000}"/>
    <cellStyle name="Dane wejściowe 3 6 4" xfId="6967" xr:uid="{00000000-0005-0000-0000-0000D71A0000}"/>
    <cellStyle name="Dane wejściowe 3 6 5" xfId="6968" xr:uid="{00000000-0005-0000-0000-0000D81A0000}"/>
    <cellStyle name="Dane wejściowe 3 6 6" xfId="6969" xr:uid="{00000000-0005-0000-0000-0000D91A0000}"/>
    <cellStyle name="Dane wejściowe 3 7" xfId="6970" xr:uid="{00000000-0005-0000-0000-0000DA1A0000}"/>
    <cellStyle name="Dane wejściowe 3 7 2" xfId="6971" xr:uid="{00000000-0005-0000-0000-0000DB1A0000}"/>
    <cellStyle name="Dane wejściowe 3 7 3" xfId="6972" xr:uid="{00000000-0005-0000-0000-0000DC1A0000}"/>
    <cellStyle name="Dane wejściowe 3 7 4" xfId="6973" xr:uid="{00000000-0005-0000-0000-0000DD1A0000}"/>
    <cellStyle name="Dane wejściowe 3 8" xfId="6974" xr:uid="{00000000-0005-0000-0000-0000DE1A0000}"/>
    <cellStyle name="Dane wejściowe 3 8 2" xfId="6975" xr:uid="{00000000-0005-0000-0000-0000DF1A0000}"/>
    <cellStyle name="Dane wejściowe 3 9" xfId="6976" xr:uid="{00000000-0005-0000-0000-0000E01A0000}"/>
    <cellStyle name="Dane wejściowe 3 9 2" xfId="6977" xr:uid="{00000000-0005-0000-0000-0000E11A0000}"/>
    <cellStyle name="Dane wejściowe 30" xfId="6978" xr:uid="{00000000-0005-0000-0000-0000E21A0000}"/>
    <cellStyle name="Dane wejściowe 30 2" xfId="6979" xr:uid="{00000000-0005-0000-0000-0000E31A0000}"/>
    <cellStyle name="Dane wejściowe 30 3" xfId="6980" xr:uid="{00000000-0005-0000-0000-0000E41A0000}"/>
    <cellStyle name="Dane wejściowe 30 4" xfId="6981" xr:uid="{00000000-0005-0000-0000-0000E51A0000}"/>
    <cellStyle name="Dane wejściowe 31" xfId="6982" xr:uid="{00000000-0005-0000-0000-0000E61A0000}"/>
    <cellStyle name="Dane wejściowe 32" xfId="6983" xr:uid="{00000000-0005-0000-0000-0000E71A0000}"/>
    <cellStyle name="Dane wejściowe 4" xfId="6984" xr:uid="{00000000-0005-0000-0000-0000E81A0000}"/>
    <cellStyle name="Dane wejściowe 4 10" xfId="6985" xr:uid="{00000000-0005-0000-0000-0000E91A0000}"/>
    <cellStyle name="Dane wejściowe 4 11" xfId="6986" xr:uid="{00000000-0005-0000-0000-0000EA1A0000}"/>
    <cellStyle name="Dane wejściowe 4 2" xfId="6987" xr:uid="{00000000-0005-0000-0000-0000EB1A0000}"/>
    <cellStyle name="Dane wejściowe 4 2 2" xfId="6988" xr:uid="{00000000-0005-0000-0000-0000EC1A0000}"/>
    <cellStyle name="Dane wejściowe 4 2 2 2" xfId="6989" xr:uid="{00000000-0005-0000-0000-0000ED1A0000}"/>
    <cellStyle name="Dane wejściowe 4 2 2 2 2" xfId="6990" xr:uid="{00000000-0005-0000-0000-0000EE1A0000}"/>
    <cellStyle name="Dane wejściowe 4 2 2 3" xfId="6991" xr:uid="{00000000-0005-0000-0000-0000EF1A0000}"/>
    <cellStyle name="Dane wejściowe 4 2 2 3 2" xfId="6992" xr:uid="{00000000-0005-0000-0000-0000F01A0000}"/>
    <cellStyle name="Dane wejściowe 4 2 2 4" xfId="6993" xr:uid="{00000000-0005-0000-0000-0000F11A0000}"/>
    <cellStyle name="Dane wejściowe 4 2 3" xfId="6994" xr:uid="{00000000-0005-0000-0000-0000F21A0000}"/>
    <cellStyle name="Dane wejściowe 4 2 3 2" xfId="6995" xr:uid="{00000000-0005-0000-0000-0000F31A0000}"/>
    <cellStyle name="Dane wejściowe 4 2 4" xfId="6996" xr:uid="{00000000-0005-0000-0000-0000F41A0000}"/>
    <cellStyle name="Dane wejściowe 4 2 4 2" xfId="6997" xr:uid="{00000000-0005-0000-0000-0000F51A0000}"/>
    <cellStyle name="Dane wejściowe 4 2 5" xfId="6998" xr:uid="{00000000-0005-0000-0000-0000F61A0000}"/>
    <cellStyle name="Dane wejściowe 4 2 5 2" xfId="6999" xr:uid="{00000000-0005-0000-0000-0000F71A0000}"/>
    <cellStyle name="Dane wejściowe 4 2 6" xfId="7000" xr:uid="{00000000-0005-0000-0000-0000F81A0000}"/>
    <cellStyle name="Dane wejściowe 4 3" xfId="7001" xr:uid="{00000000-0005-0000-0000-0000F91A0000}"/>
    <cellStyle name="Dane wejściowe 4 3 2" xfId="7002" xr:uid="{00000000-0005-0000-0000-0000FA1A0000}"/>
    <cellStyle name="Dane wejściowe 4 3 2 2" xfId="7003" xr:uid="{00000000-0005-0000-0000-0000FB1A0000}"/>
    <cellStyle name="Dane wejściowe 4 3 2 2 2" xfId="7004" xr:uid="{00000000-0005-0000-0000-0000FC1A0000}"/>
    <cellStyle name="Dane wejściowe 4 3 2 3" xfId="7005" xr:uid="{00000000-0005-0000-0000-0000FD1A0000}"/>
    <cellStyle name="Dane wejściowe 4 3 2 3 2" xfId="7006" xr:uid="{00000000-0005-0000-0000-0000FE1A0000}"/>
    <cellStyle name="Dane wejściowe 4 3 2 4" xfId="7007" xr:uid="{00000000-0005-0000-0000-0000FF1A0000}"/>
    <cellStyle name="Dane wejściowe 4 3 3" xfId="7008" xr:uid="{00000000-0005-0000-0000-0000001B0000}"/>
    <cellStyle name="Dane wejściowe 4 3 3 2" xfId="7009" xr:uid="{00000000-0005-0000-0000-0000011B0000}"/>
    <cellStyle name="Dane wejściowe 4 3 4" xfId="7010" xr:uid="{00000000-0005-0000-0000-0000021B0000}"/>
    <cellStyle name="Dane wejściowe 4 3 4 2" xfId="7011" xr:uid="{00000000-0005-0000-0000-0000031B0000}"/>
    <cellStyle name="Dane wejściowe 4 3 5" xfId="7012" xr:uid="{00000000-0005-0000-0000-0000041B0000}"/>
    <cellStyle name="Dane wejściowe 4 3 5 2" xfId="7013" xr:uid="{00000000-0005-0000-0000-0000051B0000}"/>
    <cellStyle name="Dane wejściowe 4 3 6" xfId="7014" xr:uid="{00000000-0005-0000-0000-0000061B0000}"/>
    <cellStyle name="Dane wejściowe 4 3 7" xfId="7015" xr:uid="{00000000-0005-0000-0000-0000071B0000}"/>
    <cellStyle name="Dane wejściowe 4 3 8" xfId="7016" xr:uid="{00000000-0005-0000-0000-0000081B0000}"/>
    <cellStyle name="Dane wejściowe 4 4" xfId="7017" xr:uid="{00000000-0005-0000-0000-0000091B0000}"/>
    <cellStyle name="Dane wejściowe 4 4 2" xfId="7018" xr:uid="{00000000-0005-0000-0000-00000A1B0000}"/>
    <cellStyle name="Dane wejściowe 4 4 2 2" xfId="7019" xr:uid="{00000000-0005-0000-0000-00000B1B0000}"/>
    <cellStyle name="Dane wejściowe 4 4 3" xfId="7020" xr:uid="{00000000-0005-0000-0000-00000C1B0000}"/>
    <cellStyle name="Dane wejściowe 4 4 3 2" xfId="7021" xr:uid="{00000000-0005-0000-0000-00000D1B0000}"/>
    <cellStyle name="Dane wejściowe 4 4 4" xfId="7022" xr:uid="{00000000-0005-0000-0000-00000E1B0000}"/>
    <cellStyle name="Dane wejściowe 4 4 5" xfId="7023" xr:uid="{00000000-0005-0000-0000-00000F1B0000}"/>
    <cellStyle name="Dane wejściowe 4 4 6" xfId="7024" xr:uid="{00000000-0005-0000-0000-0000101B0000}"/>
    <cellStyle name="Dane wejściowe 4 5" xfId="7025" xr:uid="{00000000-0005-0000-0000-0000111B0000}"/>
    <cellStyle name="Dane wejściowe 4 5 2" xfId="7026" xr:uid="{00000000-0005-0000-0000-0000121B0000}"/>
    <cellStyle name="Dane wejściowe 4 5 2 2" xfId="7027" xr:uid="{00000000-0005-0000-0000-0000131B0000}"/>
    <cellStyle name="Dane wejściowe 4 5 3" xfId="7028" xr:uid="{00000000-0005-0000-0000-0000141B0000}"/>
    <cellStyle name="Dane wejściowe 4 5 3 2" xfId="7029" xr:uid="{00000000-0005-0000-0000-0000151B0000}"/>
    <cellStyle name="Dane wejściowe 4 5 4" xfId="7030" xr:uid="{00000000-0005-0000-0000-0000161B0000}"/>
    <cellStyle name="Dane wejściowe 4 5 5" xfId="7031" xr:uid="{00000000-0005-0000-0000-0000171B0000}"/>
    <cellStyle name="Dane wejściowe 4 5 6" xfId="7032" xr:uid="{00000000-0005-0000-0000-0000181B0000}"/>
    <cellStyle name="Dane wejściowe 4 6" xfId="7033" xr:uid="{00000000-0005-0000-0000-0000191B0000}"/>
    <cellStyle name="Dane wejściowe 4 6 2" xfId="7034" xr:uid="{00000000-0005-0000-0000-00001A1B0000}"/>
    <cellStyle name="Dane wejściowe 4 6 2 2" xfId="7035" xr:uid="{00000000-0005-0000-0000-00001B1B0000}"/>
    <cellStyle name="Dane wejściowe 4 6 3" xfId="7036" xr:uid="{00000000-0005-0000-0000-00001C1B0000}"/>
    <cellStyle name="Dane wejściowe 4 6 3 2" xfId="7037" xr:uid="{00000000-0005-0000-0000-00001D1B0000}"/>
    <cellStyle name="Dane wejściowe 4 6 4" xfId="7038" xr:uid="{00000000-0005-0000-0000-00001E1B0000}"/>
    <cellStyle name="Dane wejściowe 4 6 5" xfId="7039" xr:uid="{00000000-0005-0000-0000-00001F1B0000}"/>
    <cellStyle name="Dane wejściowe 4 6 6" xfId="7040" xr:uid="{00000000-0005-0000-0000-0000201B0000}"/>
    <cellStyle name="Dane wejściowe 4 7" xfId="7041" xr:uid="{00000000-0005-0000-0000-0000211B0000}"/>
    <cellStyle name="Dane wejściowe 4 7 2" xfId="7042" xr:uid="{00000000-0005-0000-0000-0000221B0000}"/>
    <cellStyle name="Dane wejściowe 4 7 3" xfId="7043" xr:uid="{00000000-0005-0000-0000-0000231B0000}"/>
    <cellStyle name="Dane wejściowe 4 7 4" xfId="7044" xr:uid="{00000000-0005-0000-0000-0000241B0000}"/>
    <cellStyle name="Dane wejściowe 4 8" xfId="7045" xr:uid="{00000000-0005-0000-0000-0000251B0000}"/>
    <cellStyle name="Dane wejściowe 4 8 2" xfId="7046" xr:uid="{00000000-0005-0000-0000-0000261B0000}"/>
    <cellStyle name="Dane wejściowe 4 9" xfId="7047" xr:uid="{00000000-0005-0000-0000-0000271B0000}"/>
    <cellStyle name="Dane wejściowe 4 9 2" xfId="7048" xr:uid="{00000000-0005-0000-0000-0000281B0000}"/>
    <cellStyle name="Dane wejściowe 5" xfId="7049" xr:uid="{00000000-0005-0000-0000-0000291B0000}"/>
    <cellStyle name="Dane wejściowe 5 10" xfId="7050" xr:uid="{00000000-0005-0000-0000-00002A1B0000}"/>
    <cellStyle name="Dane wejściowe 5 11" xfId="7051" xr:uid="{00000000-0005-0000-0000-00002B1B0000}"/>
    <cellStyle name="Dane wejściowe 5 2" xfId="7052" xr:uid="{00000000-0005-0000-0000-00002C1B0000}"/>
    <cellStyle name="Dane wejściowe 5 2 2" xfId="7053" xr:uid="{00000000-0005-0000-0000-00002D1B0000}"/>
    <cellStyle name="Dane wejściowe 5 2 2 2" xfId="7054" xr:uid="{00000000-0005-0000-0000-00002E1B0000}"/>
    <cellStyle name="Dane wejściowe 5 2 2 2 2" xfId="7055" xr:uid="{00000000-0005-0000-0000-00002F1B0000}"/>
    <cellStyle name="Dane wejściowe 5 2 2 3" xfId="7056" xr:uid="{00000000-0005-0000-0000-0000301B0000}"/>
    <cellStyle name="Dane wejściowe 5 2 2 3 2" xfId="7057" xr:uid="{00000000-0005-0000-0000-0000311B0000}"/>
    <cellStyle name="Dane wejściowe 5 2 2 4" xfId="7058" xr:uid="{00000000-0005-0000-0000-0000321B0000}"/>
    <cellStyle name="Dane wejściowe 5 2 3" xfId="7059" xr:uid="{00000000-0005-0000-0000-0000331B0000}"/>
    <cellStyle name="Dane wejściowe 5 2 3 2" xfId="7060" xr:uid="{00000000-0005-0000-0000-0000341B0000}"/>
    <cellStyle name="Dane wejściowe 5 2 4" xfId="7061" xr:uid="{00000000-0005-0000-0000-0000351B0000}"/>
    <cellStyle name="Dane wejściowe 5 2 4 2" xfId="7062" xr:uid="{00000000-0005-0000-0000-0000361B0000}"/>
    <cellStyle name="Dane wejściowe 5 2 5" xfId="7063" xr:uid="{00000000-0005-0000-0000-0000371B0000}"/>
    <cellStyle name="Dane wejściowe 5 2 5 2" xfId="7064" xr:uid="{00000000-0005-0000-0000-0000381B0000}"/>
    <cellStyle name="Dane wejściowe 5 2 6" xfId="7065" xr:uid="{00000000-0005-0000-0000-0000391B0000}"/>
    <cellStyle name="Dane wejściowe 5 3" xfId="7066" xr:uid="{00000000-0005-0000-0000-00003A1B0000}"/>
    <cellStyle name="Dane wejściowe 5 3 2" xfId="7067" xr:uid="{00000000-0005-0000-0000-00003B1B0000}"/>
    <cellStyle name="Dane wejściowe 5 3 2 2" xfId="7068" xr:uid="{00000000-0005-0000-0000-00003C1B0000}"/>
    <cellStyle name="Dane wejściowe 5 3 2 2 2" xfId="7069" xr:uid="{00000000-0005-0000-0000-00003D1B0000}"/>
    <cellStyle name="Dane wejściowe 5 3 2 3" xfId="7070" xr:uid="{00000000-0005-0000-0000-00003E1B0000}"/>
    <cellStyle name="Dane wejściowe 5 3 2 3 2" xfId="7071" xr:uid="{00000000-0005-0000-0000-00003F1B0000}"/>
    <cellStyle name="Dane wejściowe 5 3 2 4" xfId="7072" xr:uid="{00000000-0005-0000-0000-0000401B0000}"/>
    <cellStyle name="Dane wejściowe 5 3 3" xfId="7073" xr:uid="{00000000-0005-0000-0000-0000411B0000}"/>
    <cellStyle name="Dane wejściowe 5 3 3 2" xfId="7074" xr:uid="{00000000-0005-0000-0000-0000421B0000}"/>
    <cellStyle name="Dane wejściowe 5 3 4" xfId="7075" xr:uid="{00000000-0005-0000-0000-0000431B0000}"/>
    <cellStyle name="Dane wejściowe 5 3 4 2" xfId="7076" xr:uid="{00000000-0005-0000-0000-0000441B0000}"/>
    <cellStyle name="Dane wejściowe 5 3 5" xfId="7077" xr:uid="{00000000-0005-0000-0000-0000451B0000}"/>
    <cellStyle name="Dane wejściowe 5 3 5 2" xfId="7078" xr:uid="{00000000-0005-0000-0000-0000461B0000}"/>
    <cellStyle name="Dane wejściowe 5 3 6" xfId="7079" xr:uid="{00000000-0005-0000-0000-0000471B0000}"/>
    <cellStyle name="Dane wejściowe 5 3 7" xfId="7080" xr:uid="{00000000-0005-0000-0000-0000481B0000}"/>
    <cellStyle name="Dane wejściowe 5 3 8" xfId="7081" xr:uid="{00000000-0005-0000-0000-0000491B0000}"/>
    <cellStyle name="Dane wejściowe 5 4" xfId="7082" xr:uid="{00000000-0005-0000-0000-00004A1B0000}"/>
    <cellStyle name="Dane wejściowe 5 4 2" xfId="7083" xr:uid="{00000000-0005-0000-0000-00004B1B0000}"/>
    <cellStyle name="Dane wejściowe 5 4 2 2" xfId="7084" xr:uid="{00000000-0005-0000-0000-00004C1B0000}"/>
    <cellStyle name="Dane wejściowe 5 4 3" xfId="7085" xr:uid="{00000000-0005-0000-0000-00004D1B0000}"/>
    <cellStyle name="Dane wejściowe 5 4 3 2" xfId="7086" xr:uid="{00000000-0005-0000-0000-00004E1B0000}"/>
    <cellStyle name="Dane wejściowe 5 4 4" xfId="7087" xr:uid="{00000000-0005-0000-0000-00004F1B0000}"/>
    <cellStyle name="Dane wejściowe 5 4 5" xfId="7088" xr:uid="{00000000-0005-0000-0000-0000501B0000}"/>
    <cellStyle name="Dane wejściowe 5 4 6" xfId="7089" xr:uid="{00000000-0005-0000-0000-0000511B0000}"/>
    <cellStyle name="Dane wejściowe 5 5" xfId="7090" xr:uid="{00000000-0005-0000-0000-0000521B0000}"/>
    <cellStyle name="Dane wejściowe 5 5 2" xfId="7091" xr:uid="{00000000-0005-0000-0000-0000531B0000}"/>
    <cellStyle name="Dane wejściowe 5 5 2 2" xfId="7092" xr:uid="{00000000-0005-0000-0000-0000541B0000}"/>
    <cellStyle name="Dane wejściowe 5 5 3" xfId="7093" xr:uid="{00000000-0005-0000-0000-0000551B0000}"/>
    <cellStyle name="Dane wejściowe 5 5 3 2" xfId="7094" xr:uid="{00000000-0005-0000-0000-0000561B0000}"/>
    <cellStyle name="Dane wejściowe 5 5 4" xfId="7095" xr:uid="{00000000-0005-0000-0000-0000571B0000}"/>
    <cellStyle name="Dane wejściowe 5 5 5" xfId="7096" xr:uid="{00000000-0005-0000-0000-0000581B0000}"/>
    <cellStyle name="Dane wejściowe 5 5 6" xfId="7097" xr:uid="{00000000-0005-0000-0000-0000591B0000}"/>
    <cellStyle name="Dane wejściowe 5 6" xfId="7098" xr:uid="{00000000-0005-0000-0000-00005A1B0000}"/>
    <cellStyle name="Dane wejściowe 5 6 2" xfId="7099" xr:uid="{00000000-0005-0000-0000-00005B1B0000}"/>
    <cellStyle name="Dane wejściowe 5 6 2 2" xfId="7100" xr:uid="{00000000-0005-0000-0000-00005C1B0000}"/>
    <cellStyle name="Dane wejściowe 5 6 3" xfId="7101" xr:uid="{00000000-0005-0000-0000-00005D1B0000}"/>
    <cellStyle name="Dane wejściowe 5 6 3 2" xfId="7102" xr:uid="{00000000-0005-0000-0000-00005E1B0000}"/>
    <cellStyle name="Dane wejściowe 5 6 4" xfId="7103" xr:uid="{00000000-0005-0000-0000-00005F1B0000}"/>
    <cellStyle name="Dane wejściowe 5 6 5" xfId="7104" xr:uid="{00000000-0005-0000-0000-0000601B0000}"/>
    <cellStyle name="Dane wejściowe 5 6 6" xfId="7105" xr:uid="{00000000-0005-0000-0000-0000611B0000}"/>
    <cellStyle name="Dane wejściowe 5 7" xfId="7106" xr:uid="{00000000-0005-0000-0000-0000621B0000}"/>
    <cellStyle name="Dane wejściowe 5 7 2" xfId="7107" xr:uid="{00000000-0005-0000-0000-0000631B0000}"/>
    <cellStyle name="Dane wejściowe 5 7 3" xfId="7108" xr:uid="{00000000-0005-0000-0000-0000641B0000}"/>
    <cellStyle name="Dane wejściowe 5 7 4" xfId="7109" xr:uid="{00000000-0005-0000-0000-0000651B0000}"/>
    <cellStyle name="Dane wejściowe 5 8" xfId="7110" xr:uid="{00000000-0005-0000-0000-0000661B0000}"/>
    <cellStyle name="Dane wejściowe 5 8 2" xfId="7111" xr:uid="{00000000-0005-0000-0000-0000671B0000}"/>
    <cellStyle name="Dane wejściowe 5 9" xfId="7112" xr:uid="{00000000-0005-0000-0000-0000681B0000}"/>
    <cellStyle name="Dane wejściowe 5 9 2" xfId="7113" xr:uid="{00000000-0005-0000-0000-0000691B0000}"/>
    <cellStyle name="Dane wejściowe 6" xfId="7114" xr:uid="{00000000-0005-0000-0000-00006A1B0000}"/>
    <cellStyle name="Dane wejściowe 6 10" xfId="7115" xr:uid="{00000000-0005-0000-0000-00006B1B0000}"/>
    <cellStyle name="Dane wejściowe 6 11" xfId="7116" xr:uid="{00000000-0005-0000-0000-00006C1B0000}"/>
    <cellStyle name="Dane wejściowe 6 2" xfId="7117" xr:uid="{00000000-0005-0000-0000-00006D1B0000}"/>
    <cellStyle name="Dane wejściowe 6 2 2" xfId="7118" xr:uid="{00000000-0005-0000-0000-00006E1B0000}"/>
    <cellStyle name="Dane wejściowe 6 2 2 2" xfId="7119" xr:uid="{00000000-0005-0000-0000-00006F1B0000}"/>
    <cellStyle name="Dane wejściowe 6 2 2 2 2" xfId="7120" xr:uid="{00000000-0005-0000-0000-0000701B0000}"/>
    <cellStyle name="Dane wejściowe 6 2 2 3" xfId="7121" xr:uid="{00000000-0005-0000-0000-0000711B0000}"/>
    <cellStyle name="Dane wejściowe 6 2 2 3 2" xfId="7122" xr:uid="{00000000-0005-0000-0000-0000721B0000}"/>
    <cellStyle name="Dane wejściowe 6 2 2 4" xfId="7123" xr:uid="{00000000-0005-0000-0000-0000731B0000}"/>
    <cellStyle name="Dane wejściowe 6 2 3" xfId="7124" xr:uid="{00000000-0005-0000-0000-0000741B0000}"/>
    <cellStyle name="Dane wejściowe 6 2 3 2" xfId="7125" xr:uid="{00000000-0005-0000-0000-0000751B0000}"/>
    <cellStyle name="Dane wejściowe 6 2 4" xfId="7126" xr:uid="{00000000-0005-0000-0000-0000761B0000}"/>
    <cellStyle name="Dane wejściowe 6 2 4 2" xfId="7127" xr:uid="{00000000-0005-0000-0000-0000771B0000}"/>
    <cellStyle name="Dane wejściowe 6 2 5" xfId="7128" xr:uid="{00000000-0005-0000-0000-0000781B0000}"/>
    <cellStyle name="Dane wejściowe 6 2 5 2" xfId="7129" xr:uid="{00000000-0005-0000-0000-0000791B0000}"/>
    <cellStyle name="Dane wejściowe 6 2 6" xfId="7130" xr:uid="{00000000-0005-0000-0000-00007A1B0000}"/>
    <cellStyle name="Dane wejściowe 6 3" xfId="7131" xr:uid="{00000000-0005-0000-0000-00007B1B0000}"/>
    <cellStyle name="Dane wejściowe 6 3 2" xfId="7132" xr:uid="{00000000-0005-0000-0000-00007C1B0000}"/>
    <cellStyle name="Dane wejściowe 6 3 2 2" xfId="7133" xr:uid="{00000000-0005-0000-0000-00007D1B0000}"/>
    <cellStyle name="Dane wejściowe 6 3 2 2 2" xfId="7134" xr:uid="{00000000-0005-0000-0000-00007E1B0000}"/>
    <cellStyle name="Dane wejściowe 6 3 2 3" xfId="7135" xr:uid="{00000000-0005-0000-0000-00007F1B0000}"/>
    <cellStyle name="Dane wejściowe 6 3 2 3 2" xfId="7136" xr:uid="{00000000-0005-0000-0000-0000801B0000}"/>
    <cellStyle name="Dane wejściowe 6 3 2 4" xfId="7137" xr:uid="{00000000-0005-0000-0000-0000811B0000}"/>
    <cellStyle name="Dane wejściowe 6 3 3" xfId="7138" xr:uid="{00000000-0005-0000-0000-0000821B0000}"/>
    <cellStyle name="Dane wejściowe 6 3 3 2" xfId="7139" xr:uid="{00000000-0005-0000-0000-0000831B0000}"/>
    <cellStyle name="Dane wejściowe 6 3 4" xfId="7140" xr:uid="{00000000-0005-0000-0000-0000841B0000}"/>
    <cellStyle name="Dane wejściowe 6 3 4 2" xfId="7141" xr:uid="{00000000-0005-0000-0000-0000851B0000}"/>
    <cellStyle name="Dane wejściowe 6 3 5" xfId="7142" xr:uid="{00000000-0005-0000-0000-0000861B0000}"/>
    <cellStyle name="Dane wejściowe 6 3 5 2" xfId="7143" xr:uid="{00000000-0005-0000-0000-0000871B0000}"/>
    <cellStyle name="Dane wejściowe 6 3 6" xfId="7144" xr:uid="{00000000-0005-0000-0000-0000881B0000}"/>
    <cellStyle name="Dane wejściowe 6 3 7" xfId="7145" xr:uid="{00000000-0005-0000-0000-0000891B0000}"/>
    <cellStyle name="Dane wejściowe 6 3 8" xfId="7146" xr:uid="{00000000-0005-0000-0000-00008A1B0000}"/>
    <cellStyle name="Dane wejściowe 6 4" xfId="7147" xr:uid="{00000000-0005-0000-0000-00008B1B0000}"/>
    <cellStyle name="Dane wejściowe 6 4 2" xfId="7148" xr:uid="{00000000-0005-0000-0000-00008C1B0000}"/>
    <cellStyle name="Dane wejściowe 6 4 2 2" xfId="7149" xr:uid="{00000000-0005-0000-0000-00008D1B0000}"/>
    <cellStyle name="Dane wejściowe 6 4 3" xfId="7150" xr:uid="{00000000-0005-0000-0000-00008E1B0000}"/>
    <cellStyle name="Dane wejściowe 6 4 3 2" xfId="7151" xr:uid="{00000000-0005-0000-0000-00008F1B0000}"/>
    <cellStyle name="Dane wejściowe 6 4 4" xfId="7152" xr:uid="{00000000-0005-0000-0000-0000901B0000}"/>
    <cellStyle name="Dane wejściowe 6 4 5" xfId="7153" xr:uid="{00000000-0005-0000-0000-0000911B0000}"/>
    <cellStyle name="Dane wejściowe 6 4 6" xfId="7154" xr:uid="{00000000-0005-0000-0000-0000921B0000}"/>
    <cellStyle name="Dane wejściowe 6 5" xfId="7155" xr:uid="{00000000-0005-0000-0000-0000931B0000}"/>
    <cellStyle name="Dane wejściowe 6 5 2" xfId="7156" xr:uid="{00000000-0005-0000-0000-0000941B0000}"/>
    <cellStyle name="Dane wejściowe 6 5 2 2" xfId="7157" xr:uid="{00000000-0005-0000-0000-0000951B0000}"/>
    <cellStyle name="Dane wejściowe 6 5 3" xfId="7158" xr:uid="{00000000-0005-0000-0000-0000961B0000}"/>
    <cellStyle name="Dane wejściowe 6 5 3 2" xfId="7159" xr:uid="{00000000-0005-0000-0000-0000971B0000}"/>
    <cellStyle name="Dane wejściowe 6 5 4" xfId="7160" xr:uid="{00000000-0005-0000-0000-0000981B0000}"/>
    <cellStyle name="Dane wejściowe 6 5 5" xfId="7161" xr:uid="{00000000-0005-0000-0000-0000991B0000}"/>
    <cellStyle name="Dane wejściowe 6 5 6" xfId="7162" xr:uid="{00000000-0005-0000-0000-00009A1B0000}"/>
    <cellStyle name="Dane wejściowe 6 6" xfId="7163" xr:uid="{00000000-0005-0000-0000-00009B1B0000}"/>
    <cellStyle name="Dane wejściowe 6 6 2" xfId="7164" xr:uid="{00000000-0005-0000-0000-00009C1B0000}"/>
    <cellStyle name="Dane wejściowe 6 6 2 2" xfId="7165" xr:uid="{00000000-0005-0000-0000-00009D1B0000}"/>
    <cellStyle name="Dane wejściowe 6 6 3" xfId="7166" xr:uid="{00000000-0005-0000-0000-00009E1B0000}"/>
    <cellStyle name="Dane wejściowe 6 6 3 2" xfId="7167" xr:uid="{00000000-0005-0000-0000-00009F1B0000}"/>
    <cellStyle name="Dane wejściowe 6 6 4" xfId="7168" xr:uid="{00000000-0005-0000-0000-0000A01B0000}"/>
    <cellStyle name="Dane wejściowe 6 6 5" xfId="7169" xr:uid="{00000000-0005-0000-0000-0000A11B0000}"/>
    <cellStyle name="Dane wejściowe 6 6 6" xfId="7170" xr:uid="{00000000-0005-0000-0000-0000A21B0000}"/>
    <cellStyle name="Dane wejściowe 6 7" xfId="7171" xr:uid="{00000000-0005-0000-0000-0000A31B0000}"/>
    <cellStyle name="Dane wejściowe 6 7 2" xfId="7172" xr:uid="{00000000-0005-0000-0000-0000A41B0000}"/>
    <cellStyle name="Dane wejściowe 6 7 3" xfId="7173" xr:uid="{00000000-0005-0000-0000-0000A51B0000}"/>
    <cellStyle name="Dane wejściowe 6 7 4" xfId="7174" xr:uid="{00000000-0005-0000-0000-0000A61B0000}"/>
    <cellStyle name="Dane wejściowe 6 8" xfId="7175" xr:uid="{00000000-0005-0000-0000-0000A71B0000}"/>
    <cellStyle name="Dane wejściowe 6 8 2" xfId="7176" xr:uid="{00000000-0005-0000-0000-0000A81B0000}"/>
    <cellStyle name="Dane wejściowe 6 9" xfId="7177" xr:uid="{00000000-0005-0000-0000-0000A91B0000}"/>
    <cellStyle name="Dane wejściowe 6 9 2" xfId="7178" xr:uid="{00000000-0005-0000-0000-0000AA1B0000}"/>
    <cellStyle name="Dane wejściowe 7" xfId="7179" xr:uid="{00000000-0005-0000-0000-0000AB1B0000}"/>
    <cellStyle name="Dane wejściowe 7 10" xfId="7180" xr:uid="{00000000-0005-0000-0000-0000AC1B0000}"/>
    <cellStyle name="Dane wejściowe 7 11" xfId="7181" xr:uid="{00000000-0005-0000-0000-0000AD1B0000}"/>
    <cellStyle name="Dane wejściowe 7 2" xfId="7182" xr:uid="{00000000-0005-0000-0000-0000AE1B0000}"/>
    <cellStyle name="Dane wejściowe 7 2 2" xfId="7183" xr:uid="{00000000-0005-0000-0000-0000AF1B0000}"/>
    <cellStyle name="Dane wejściowe 7 2 2 2" xfId="7184" xr:uid="{00000000-0005-0000-0000-0000B01B0000}"/>
    <cellStyle name="Dane wejściowe 7 2 2 2 2" xfId="7185" xr:uid="{00000000-0005-0000-0000-0000B11B0000}"/>
    <cellStyle name="Dane wejściowe 7 2 2 3" xfId="7186" xr:uid="{00000000-0005-0000-0000-0000B21B0000}"/>
    <cellStyle name="Dane wejściowe 7 2 2 3 2" xfId="7187" xr:uid="{00000000-0005-0000-0000-0000B31B0000}"/>
    <cellStyle name="Dane wejściowe 7 2 2 4" xfId="7188" xr:uid="{00000000-0005-0000-0000-0000B41B0000}"/>
    <cellStyle name="Dane wejściowe 7 2 3" xfId="7189" xr:uid="{00000000-0005-0000-0000-0000B51B0000}"/>
    <cellStyle name="Dane wejściowe 7 2 3 2" xfId="7190" xr:uid="{00000000-0005-0000-0000-0000B61B0000}"/>
    <cellStyle name="Dane wejściowe 7 2 4" xfId="7191" xr:uid="{00000000-0005-0000-0000-0000B71B0000}"/>
    <cellStyle name="Dane wejściowe 7 2 4 2" xfId="7192" xr:uid="{00000000-0005-0000-0000-0000B81B0000}"/>
    <cellStyle name="Dane wejściowe 7 2 5" xfId="7193" xr:uid="{00000000-0005-0000-0000-0000B91B0000}"/>
    <cellStyle name="Dane wejściowe 7 2 5 2" xfId="7194" xr:uid="{00000000-0005-0000-0000-0000BA1B0000}"/>
    <cellStyle name="Dane wejściowe 7 2 6" xfId="7195" xr:uid="{00000000-0005-0000-0000-0000BB1B0000}"/>
    <cellStyle name="Dane wejściowe 7 3" xfId="7196" xr:uid="{00000000-0005-0000-0000-0000BC1B0000}"/>
    <cellStyle name="Dane wejściowe 7 3 2" xfId="7197" xr:uid="{00000000-0005-0000-0000-0000BD1B0000}"/>
    <cellStyle name="Dane wejściowe 7 3 2 2" xfId="7198" xr:uid="{00000000-0005-0000-0000-0000BE1B0000}"/>
    <cellStyle name="Dane wejściowe 7 3 2 2 2" xfId="7199" xr:uid="{00000000-0005-0000-0000-0000BF1B0000}"/>
    <cellStyle name="Dane wejściowe 7 3 2 3" xfId="7200" xr:uid="{00000000-0005-0000-0000-0000C01B0000}"/>
    <cellStyle name="Dane wejściowe 7 3 2 3 2" xfId="7201" xr:uid="{00000000-0005-0000-0000-0000C11B0000}"/>
    <cellStyle name="Dane wejściowe 7 3 2 4" xfId="7202" xr:uid="{00000000-0005-0000-0000-0000C21B0000}"/>
    <cellStyle name="Dane wejściowe 7 3 3" xfId="7203" xr:uid="{00000000-0005-0000-0000-0000C31B0000}"/>
    <cellStyle name="Dane wejściowe 7 3 3 2" xfId="7204" xr:uid="{00000000-0005-0000-0000-0000C41B0000}"/>
    <cellStyle name="Dane wejściowe 7 3 4" xfId="7205" xr:uid="{00000000-0005-0000-0000-0000C51B0000}"/>
    <cellStyle name="Dane wejściowe 7 3 4 2" xfId="7206" xr:uid="{00000000-0005-0000-0000-0000C61B0000}"/>
    <cellStyle name="Dane wejściowe 7 3 5" xfId="7207" xr:uid="{00000000-0005-0000-0000-0000C71B0000}"/>
    <cellStyle name="Dane wejściowe 7 3 5 2" xfId="7208" xr:uid="{00000000-0005-0000-0000-0000C81B0000}"/>
    <cellStyle name="Dane wejściowe 7 3 6" xfId="7209" xr:uid="{00000000-0005-0000-0000-0000C91B0000}"/>
    <cellStyle name="Dane wejściowe 7 3 7" xfId="7210" xr:uid="{00000000-0005-0000-0000-0000CA1B0000}"/>
    <cellStyle name="Dane wejściowe 7 3 8" xfId="7211" xr:uid="{00000000-0005-0000-0000-0000CB1B0000}"/>
    <cellStyle name="Dane wejściowe 7 4" xfId="7212" xr:uid="{00000000-0005-0000-0000-0000CC1B0000}"/>
    <cellStyle name="Dane wejściowe 7 4 2" xfId="7213" xr:uid="{00000000-0005-0000-0000-0000CD1B0000}"/>
    <cellStyle name="Dane wejściowe 7 4 2 2" xfId="7214" xr:uid="{00000000-0005-0000-0000-0000CE1B0000}"/>
    <cellStyle name="Dane wejściowe 7 4 3" xfId="7215" xr:uid="{00000000-0005-0000-0000-0000CF1B0000}"/>
    <cellStyle name="Dane wejściowe 7 4 3 2" xfId="7216" xr:uid="{00000000-0005-0000-0000-0000D01B0000}"/>
    <cellStyle name="Dane wejściowe 7 4 4" xfId="7217" xr:uid="{00000000-0005-0000-0000-0000D11B0000}"/>
    <cellStyle name="Dane wejściowe 7 4 5" xfId="7218" xr:uid="{00000000-0005-0000-0000-0000D21B0000}"/>
    <cellStyle name="Dane wejściowe 7 4 6" xfId="7219" xr:uid="{00000000-0005-0000-0000-0000D31B0000}"/>
    <cellStyle name="Dane wejściowe 7 5" xfId="7220" xr:uid="{00000000-0005-0000-0000-0000D41B0000}"/>
    <cellStyle name="Dane wejściowe 7 5 2" xfId="7221" xr:uid="{00000000-0005-0000-0000-0000D51B0000}"/>
    <cellStyle name="Dane wejściowe 7 5 2 2" xfId="7222" xr:uid="{00000000-0005-0000-0000-0000D61B0000}"/>
    <cellStyle name="Dane wejściowe 7 5 3" xfId="7223" xr:uid="{00000000-0005-0000-0000-0000D71B0000}"/>
    <cellStyle name="Dane wejściowe 7 5 3 2" xfId="7224" xr:uid="{00000000-0005-0000-0000-0000D81B0000}"/>
    <cellStyle name="Dane wejściowe 7 5 4" xfId="7225" xr:uid="{00000000-0005-0000-0000-0000D91B0000}"/>
    <cellStyle name="Dane wejściowe 7 5 5" xfId="7226" xr:uid="{00000000-0005-0000-0000-0000DA1B0000}"/>
    <cellStyle name="Dane wejściowe 7 5 6" xfId="7227" xr:uid="{00000000-0005-0000-0000-0000DB1B0000}"/>
    <cellStyle name="Dane wejściowe 7 6" xfId="7228" xr:uid="{00000000-0005-0000-0000-0000DC1B0000}"/>
    <cellStyle name="Dane wejściowe 7 6 2" xfId="7229" xr:uid="{00000000-0005-0000-0000-0000DD1B0000}"/>
    <cellStyle name="Dane wejściowe 7 6 2 2" xfId="7230" xr:uid="{00000000-0005-0000-0000-0000DE1B0000}"/>
    <cellStyle name="Dane wejściowe 7 6 3" xfId="7231" xr:uid="{00000000-0005-0000-0000-0000DF1B0000}"/>
    <cellStyle name="Dane wejściowe 7 6 3 2" xfId="7232" xr:uid="{00000000-0005-0000-0000-0000E01B0000}"/>
    <cellStyle name="Dane wejściowe 7 6 4" xfId="7233" xr:uid="{00000000-0005-0000-0000-0000E11B0000}"/>
    <cellStyle name="Dane wejściowe 7 6 5" xfId="7234" xr:uid="{00000000-0005-0000-0000-0000E21B0000}"/>
    <cellStyle name="Dane wejściowe 7 6 6" xfId="7235" xr:uid="{00000000-0005-0000-0000-0000E31B0000}"/>
    <cellStyle name="Dane wejściowe 7 7" xfId="7236" xr:uid="{00000000-0005-0000-0000-0000E41B0000}"/>
    <cellStyle name="Dane wejściowe 7 7 2" xfId="7237" xr:uid="{00000000-0005-0000-0000-0000E51B0000}"/>
    <cellStyle name="Dane wejściowe 7 7 3" xfId="7238" xr:uid="{00000000-0005-0000-0000-0000E61B0000}"/>
    <cellStyle name="Dane wejściowe 7 7 4" xfId="7239" xr:uid="{00000000-0005-0000-0000-0000E71B0000}"/>
    <cellStyle name="Dane wejściowe 7 8" xfId="7240" xr:uid="{00000000-0005-0000-0000-0000E81B0000}"/>
    <cellStyle name="Dane wejściowe 7 8 2" xfId="7241" xr:uid="{00000000-0005-0000-0000-0000E91B0000}"/>
    <cellStyle name="Dane wejściowe 7 9" xfId="7242" xr:uid="{00000000-0005-0000-0000-0000EA1B0000}"/>
    <cellStyle name="Dane wejściowe 7 9 2" xfId="7243" xr:uid="{00000000-0005-0000-0000-0000EB1B0000}"/>
    <cellStyle name="Dane wejściowe 8" xfId="7244" xr:uid="{00000000-0005-0000-0000-0000EC1B0000}"/>
    <cellStyle name="Dane wejściowe 8 10" xfId="7245" xr:uid="{00000000-0005-0000-0000-0000ED1B0000}"/>
    <cellStyle name="Dane wejściowe 8 11" xfId="7246" xr:uid="{00000000-0005-0000-0000-0000EE1B0000}"/>
    <cellStyle name="Dane wejściowe 8 2" xfId="7247" xr:uid="{00000000-0005-0000-0000-0000EF1B0000}"/>
    <cellStyle name="Dane wejściowe 8 2 2" xfId="7248" xr:uid="{00000000-0005-0000-0000-0000F01B0000}"/>
    <cellStyle name="Dane wejściowe 8 2 2 2" xfId="7249" xr:uid="{00000000-0005-0000-0000-0000F11B0000}"/>
    <cellStyle name="Dane wejściowe 8 2 2 2 2" xfId="7250" xr:uid="{00000000-0005-0000-0000-0000F21B0000}"/>
    <cellStyle name="Dane wejściowe 8 2 2 3" xfId="7251" xr:uid="{00000000-0005-0000-0000-0000F31B0000}"/>
    <cellStyle name="Dane wejściowe 8 2 2 3 2" xfId="7252" xr:uid="{00000000-0005-0000-0000-0000F41B0000}"/>
    <cellStyle name="Dane wejściowe 8 2 2 4" xfId="7253" xr:uid="{00000000-0005-0000-0000-0000F51B0000}"/>
    <cellStyle name="Dane wejściowe 8 2 3" xfId="7254" xr:uid="{00000000-0005-0000-0000-0000F61B0000}"/>
    <cellStyle name="Dane wejściowe 8 2 3 2" xfId="7255" xr:uid="{00000000-0005-0000-0000-0000F71B0000}"/>
    <cellStyle name="Dane wejściowe 8 2 4" xfId="7256" xr:uid="{00000000-0005-0000-0000-0000F81B0000}"/>
    <cellStyle name="Dane wejściowe 8 2 4 2" xfId="7257" xr:uid="{00000000-0005-0000-0000-0000F91B0000}"/>
    <cellStyle name="Dane wejściowe 8 2 5" xfId="7258" xr:uid="{00000000-0005-0000-0000-0000FA1B0000}"/>
    <cellStyle name="Dane wejściowe 8 2 5 2" xfId="7259" xr:uid="{00000000-0005-0000-0000-0000FB1B0000}"/>
    <cellStyle name="Dane wejściowe 8 2 6" xfId="7260" xr:uid="{00000000-0005-0000-0000-0000FC1B0000}"/>
    <cellStyle name="Dane wejściowe 8 3" xfId="7261" xr:uid="{00000000-0005-0000-0000-0000FD1B0000}"/>
    <cellStyle name="Dane wejściowe 8 3 2" xfId="7262" xr:uid="{00000000-0005-0000-0000-0000FE1B0000}"/>
    <cellStyle name="Dane wejściowe 8 3 2 2" xfId="7263" xr:uid="{00000000-0005-0000-0000-0000FF1B0000}"/>
    <cellStyle name="Dane wejściowe 8 3 2 2 2" xfId="7264" xr:uid="{00000000-0005-0000-0000-0000001C0000}"/>
    <cellStyle name="Dane wejściowe 8 3 2 3" xfId="7265" xr:uid="{00000000-0005-0000-0000-0000011C0000}"/>
    <cellStyle name="Dane wejściowe 8 3 2 3 2" xfId="7266" xr:uid="{00000000-0005-0000-0000-0000021C0000}"/>
    <cellStyle name="Dane wejściowe 8 3 2 4" xfId="7267" xr:uid="{00000000-0005-0000-0000-0000031C0000}"/>
    <cellStyle name="Dane wejściowe 8 3 3" xfId="7268" xr:uid="{00000000-0005-0000-0000-0000041C0000}"/>
    <cellStyle name="Dane wejściowe 8 3 3 2" xfId="7269" xr:uid="{00000000-0005-0000-0000-0000051C0000}"/>
    <cellStyle name="Dane wejściowe 8 3 4" xfId="7270" xr:uid="{00000000-0005-0000-0000-0000061C0000}"/>
    <cellStyle name="Dane wejściowe 8 3 4 2" xfId="7271" xr:uid="{00000000-0005-0000-0000-0000071C0000}"/>
    <cellStyle name="Dane wejściowe 8 3 5" xfId="7272" xr:uid="{00000000-0005-0000-0000-0000081C0000}"/>
    <cellStyle name="Dane wejściowe 8 3 5 2" xfId="7273" xr:uid="{00000000-0005-0000-0000-0000091C0000}"/>
    <cellStyle name="Dane wejściowe 8 3 6" xfId="7274" xr:uid="{00000000-0005-0000-0000-00000A1C0000}"/>
    <cellStyle name="Dane wejściowe 8 3 7" xfId="7275" xr:uid="{00000000-0005-0000-0000-00000B1C0000}"/>
    <cellStyle name="Dane wejściowe 8 3 8" xfId="7276" xr:uid="{00000000-0005-0000-0000-00000C1C0000}"/>
    <cellStyle name="Dane wejściowe 8 4" xfId="7277" xr:uid="{00000000-0005-0000-0000-00000D1C0000}"/>
    <cellStyle name="Dane wejściowe 8 4 2" xfId="7278" xr:uid="{00000000-0005-0000-0000-00000E1C0000}"/>
    <cellStyle name="Dane wejściowe 8 4 2 2" xfId="7279" xr:uid="{00000000-0005-0000-0000-00000F1C0000}"/>
    <cellStyle name="Dane wejściowe 8 4 3" xfId="7280" xr:uid="{00000000-0005-0000-0000-0000101C0000}"/>
    <cellStyle name="Dane wejściowe 8 4 3 2" xfId="7281" xr:uid="{00000000-0005-0000-0000-0000111C0000}"/>
    <cellStyle name="Dane wejściowe 8 4 4" xfId="7282" xr:uid="{00000000-0005-0000-0000-0000121C0000}"/>
    <cellStyle name="Dane wejściowe 8 4 5" xfId="7283" xr:uid="{00000000-0005-0000-0000-0000131C0000}"/>
    <cellStyle name="Dane wejściowe 8 4 6" xfId="7284" xr:uid="{00000000-0005-0000-0000-0000141C0000}"/>
    <cellStyle name="Dane wejściowe 8 5" xfId="7285" xr:uid="{00000000-0005-0000-0000-0000151C0000}"/>
    <cellStyle name="Dane wejściowe 8 5 2" xfId="7286" xr:uid="{00000000-0005-0000-0000-0000161C0000}"/>
    <cellStyle name="Dane wejściowe 8 5 2 2" xfId="7287" xr:uid="{00000000-0005-0000-0000-0000171C0000}"/>
    <cellStyle name="Dane wejściowe 8 5 3" xfId="7288" xr:uid="{00000000-0005-0000-0000-0000181C0000}"/>
    <cellStyle name="Dane wejściowe 8 5 3 2" xfId="7289" xr:uid="{00000000-0005-0000-0000-0000191C0000}"/>
    <cellStyle name="Dane wejściowe 8 5 4" xfId="7290" xr:uid="{00000000-0005-0000-0000-00001A1C0000}"/>
    <cellStyle name="Dane wejściowe 8 5 5" xfId="7291" xr:uid="{00000000-0005-0000-0000-00001B1C0000}"/>
    <cellStyle name="Dane wejściowe 8 5 6" xfId="7292" xr:uid="{00000000-0005-0000-0000-00001C1C0000}"/>
    <cellStyle name="Dane wejściowe 8 6" xfId="7293" xr:uid="{00000000-0005-0000-0000-00001D1C0000}"/>
    <cellStyle name="Dane wejściowe 8 6 2" xfId="7294" xr:uid="{00000000-0005-0000-0000-00001E1C0000}"/>
    <cellStyle name="Dane wejściowe 8 6 2 2" xfId="7295" xr:uid="{00000000-0005-0000-0000-00001F1C0000}"/>
    <cellStyle name="Dane wejściowe 8 6 3" xfId="7296" xr:uid="{00000000-0005-0000-0000-0000201C0000}"/>
    <cellStyle name="Dane wejściowe 8 6 3 2" xfId="7297" xr:uid="{00000000-0005-0000-0000-0000211C0000}"/>
    <cellStyle name="Dane wejściowe 8 6 4" xfId="7298" xr:uid="{00000000-0005-0000-0000-0000221C0000}"/>
    <cellStyle name="Dane wejściowe 8 6 5" xfId="7299" xr:uid="{00000000-0005-0000-0000-0000231C0000}"/>
    <cellStyle name="Dane wejściowe 8 6 6" xfId="7300" xr:uid="{00000000-0005-0000-0000-0000241C0000}"/>
    <cellStyle name="Dane wejściowe 8 7" xfId="7301" xr:uid="{00000000-0005-0000-0000-0000251C0000}"/>
    <cellStyle name="Dane wejściowe 8 7 2" xfId="7302" xr:uid="{00000000-0005-0000-0000-0000261C0000}"/>
    <cellStyle name="Dane wejściowe 8 7 3" xfId="7303" xr:uid="{00000000-0005-0000-0000-0000271C0000}"/>
    <cellStyle name="Dane wejściowe 8 7 4" xfId="7304" xr:uid="{00000000-0005-0000-0000-0000281C0000}"/>
    <cellStyle name="Dane wejściowe 8 8" xfId="7305" xr:uid="{00000000-0005-0000-0000-0000291C0000}"/>
    <cellStyle name="Dane wejściowe 8 8 2" xfId="7306" xr:uid="{00000000-0005-0000-0000-00002A1C0000}"/>
    <cellStyle name="Dane wejściowe 8 9" xfId="7307" xr:uid="{00000000-0005-0000-0000-00002B1C0000}"/>
    <cellStyle name="Dane wejściowe 8 9 2" xfId="7308" xr:uid="{00000000-0005-0000-0000-00002C1C0000}"/>
    <cellStyle name="Dane wejściowe 9" xfId="7309" xr:uid="{00000000-0005-0000-0000-00002D1C0000}"/>
    <cellStyle name="Dane wejściowe 9 10" xfId="7310" xr:uid="{00000000-0005-0000-0000-00002E1C0000}"/>
    <cellStyle name="Dane wejściowe 9 11" xfId="7311" xr:uid="{00000000-0005-0000-0000-00002F1C0000}"/>
    <cellStyle name="Dane wejściowe 9 2" xfId="7312" xr:uid="{00000000-0005-0000-0000-0000301C0000}"/>
    <cellStyle name="Dane wejściowe 9 2 2" xfId="7313" xr:uid="{00000000-0005-0000-0000-0000311C0000}"/>
    <cellStyle name="Dane wejściowe 9 2 2 2" xfId="7314" xr:uid="{00000000-0005-0000-0000-0000321C0000}"/>
    <cellStyle name="Dane wejściowe 9 2 2 2 2" xfId="7315" xr:uid="{00000000-0005-0000-0000-0000331C0000}"/>
    <cellStyle name="Dane wejściowe 9 2 2 3" xfId="7316" xr:uid="{00000000-0005-0000-0000-0000341C0000}"/>
    <cellStyle name="Dane wejściowe 9 2 2 3 2" xfId="7317" xr:uid="{00000000-0005-0000-0000-0000351C0000}"/>
    <cellStyle name="Dane wejściowe 9 2 2 4" xfId="7318" xr:uid="{00000000-0005-0000-0000-0000361C0000}"/>
    <cellStyle name="Dane wejściowe 9 2 3" xfId="7319" xr:uid="{00000000-0005-0000-0000-0000371C0000}"/>
    <cellStyle name="Dane wejściowe 9 2 3 2" xfId="7320" xr:uid="{00000000-0005-0000-0000-0000381C0000}"/>
    <cellStyle name="Dane wejściowe 9 2 4" xfId="7321" xr:uid="{00000000-0005-0000-0000-0000391C0000}"/>
    <cellStyle name="Dane wejściowe 9 2 4 2" xfId="7322" xr:uid="{00000000-0005-0000-0000-00003A1C0000}"/>
    <cellStyle name="Dane wejściowe 9 2 5" xfId="7323" xr:uid="{00000000-0005-0000-0000-00003B1C0000}"/>
    <cellStyle name="Dane wejściowe 9 2 5 2" xfId="7324" xr:uid="{00000000-0005-0000-0000-00003C1C0000}"/>
    <cellStyle name="Dane wejściowe 9 2 6" xfId="7325" xr:uid="{00000000-0005-0000-0000-00003D1C0000}"/>
    <cellStyle name="Dane wejściowe 9 3" xfId="7326" xr:uid="{00000000-0005-0000-0000-00003E1C0000}"/>
    <cellStyle name="Dane wejściowe 9 3 2" xfId="7327" xr:uid="{00000000-0005-0000-0000-00003F1C0000}"/>
    <cellStyle name="Dane wejściowe 9 3 2 2" xfId="7328" xr:uid="{00000000-0005-0000-0000-0000401C0000}"/>
    <cellStyle name="Dane wejściowe 9 3 2 2 2" xfId="7329" xr:uid="{00000000-0005-0000-0000-0000411C0000}"/>
    <cellStyle name="Dane wejściowe 9 3 2 3" xfId="7330" xr:uid="{00000000-0005-0000-0000-0000421C0000}"/>
    <cellStyle name="Dane wejściowe 9 3 2 3 2" xfId="7331" xr:uid="{00000000-0005-0000-0000-0000431C0000}"/>
    <cellStyle name="Dane wejściowe 9 3 2 4" xfId="7332" xr:uid="{00000000-0005-0000-0000-0000441C0000}"/>
    <cellStyle name="Dane wejściowe 9 3 3" xfId="7333" xr:uid="{00000000-0005-0000-0000-0000451C0000}"/>
    <cellStyle name="Dane wejściowe 9 3 3 2" xfId="7334" xr:uid="{00000000-0005-0000-0000-0000461C0000}"/>
    <cellStyle name="Dane wejściowe 9 3 4" xfId="7335" xr:uid="{00000000-0005-0000-0000-0000471C0000}"/>
    <cellStyle name="Dane wejściowe 9 3 4 2" xfId="7336" xr:uid="{00000000-0005-0000-0000-0000481C0000}"/>
    <cellStyle name="Dane wejściowe 9 3 5" xfId="7337" xr:uid="{00000000-0005-0000-0000-0000491C0000}"/>
    <cellStyle name="Dane wejściowe 9 3 5 2" xfId="7338" xr:uid="{00000000-0005-0000-0000-00004A1C0000}"/>
    <cellStyle name="Dane wejściowe 9 3 6" xfId="7339" xr:uid="{00000000-0005-0000-0000-00004B1C0000}"/>
    <cellStyle name="Dane wejściowe 9 3 7" xfId="7340" xr:uid="{00000000-0005-0000-0000-00004C1C0000}"/>
    <cellStyle name="Dane wejściowe 9 3 8" xfId="7341" xr:uid="{00000000-0005-0000-0000-00004D1C0000}"/>
    <cellStyle name="Dane wejściowe 9 4" xfId="7342" xr:uid="{00000000-0005-0000-0000-00004E1C0000}"/>
    <cellStyle name="Dane wejściowe 9 4 2" xfId="7343" xr:uid="{00000000-0005-0000-0000-00004F1C0000}"/>
    <cellStyle name="Dane wejściowe 9 4 2 2" xfId="7344" xr:uid="{00000000-0005-0000-0000-0000501C0000}"/>
    <cellStyle name="Dane wejściowe 9 4 3" xfId="7345" xr:uid="{00000000-0005-0000-0000-0000511C0000}"/>
    <cellStyle name="Dane wejściowe 9 4 3 2" xfId="7346" xr:uid="{00000000-0005-0000-0000-0000521C0000}"/>
    <cellStyle name="Dane wejściowe 9 4 4" xfId="7347" xr:uid="{00000000-0005-0000-0000-0000531C0000}"/>
    <cellStyle name="Dane wejściowe 9 4 5" xfId="7348" xr:uid="{00000000-0005-0000-0000-0000541C0000}"/>
    <cellStyle name="Dane wejściowe 9 4 6" xfId="7349" xr:uid="{00000000-0005-0000-0000-0000551C0000}"/>
    <cellStyle name="Dane wejściowe 9 5" xfId="7350" xr:uid="{00000000-0005-0000-0000-0000561C0000}"/>
    <cellStyle name="Dane wejściowe 9 5 2" xfId="7351" xr:uid="{00000000-0005-0000-0000-0000571C0000}"/>
    <cellStyle name="Dane wejściowe 9 5 2 2" xfId="7352" xr:uid="{00000000-0005-0000-0000-0000581C0000}"/>
    <cellStyle name="Dane wejściowe 9 5 3" xfId="7353" xr:uid="{00000000-0005-0000-0000-0000591C0000}"/>
    <cellStyle name="Dane wejściowe 9 5 3 2" xfId="7354" xr:uid="{00000000-0005-0000-0000-00005A1C0000}"/>
    <cellStyle name="Dane wejściowe 9 5 4" xfId="7355" xr:uid="{00000000-0005-0000-0000-00005B1C0000}"/>
    <cellStyle name="Dane wejściowe 9 5 5" xfId="7356" xr:uid="{00000000-0005-0000-0000-00005C1C0000}"/>
    <cellStyle name="Dane wejściowe 9 5 6" xfId="7357" xr:uid="{00000000-0005-0000-0000-00005D1C0000}"/>
    <cellStyle name="Dane wejściowe 9 6" xfId="7358" xr:uid="{00000000-0005-0000-0000-00005E1C0000}"/>
    <cellStyle name="Dane wejściowe 9 6 2" xfId="7359" xr:uid="{00000000-0005-0000-0000-00005F1C0000}"/>
    <cellStyle name="Dane wejściowe 9 6 2 2" xfId="7360" xr:uid="{00000000-0005-0000-0000-0000601C0000}"/>
    <cellStyle name="Dane wejściowe 9 6 3" xfId="7361" xr:uid="{00000000-0005-0000-0000-0000611C0000}"/>
    <cellStyle name="Dane wejściowe 9 6 3 2" xfId="7362" xr:uid="{00000000-0005-0000-0000-0000621C0000}"/>
    <cellStyle name="Dane wejściowe 9 6 4" xfId="7363" xr:uid="{00000000-0005-0000-0000-0000631C0000}"/>
    <cellStyle name="Dane wejściowe 9 6 5" xfId="7364" xr:uid="{00000000-0005-0000-0000-0000641C0000}"/>
    <cellStyle name="Dane wejściowe 9 6 6" xfId="7365" xr:uid="{00000000-0005-0000-0000-0000651C0000}"/>
    <cellStyle name="Dane wejściowe 9 7" xfId="7366" xr:uid="{00000000-0005-0000-0000-0000661C0000}"/>
    <cellStyle name="Dane wejściowe 9 7 2" xfId="7367" xr:uid="{00000000-0005-0000-0000-0000671C0000}"/>
    <cellStyle name="Dane wejściowe 9 7 3" xfId="7368" xr:uid="{00000000-0005-0000-0000-0000681C0000}"/>
    <cellStyle name="Dane wejściowe 9 7 4" xfId="7369" xr:uid="{00000000-0005-0000-0000-0000691C0000}"/>
    <cellStyle name="Dane wejściowe 9 8" xfId="7370" xr:uid="{00000000-0005-0000-0000-00006A1C0000}"/>
    <cellStyle name="Dane wejściowe 9 8 2" xfId="7371" xr:uid="{00000000-0005-0000-0000-00006B1C0000}"/>
    <cellStyle name="Dane wejściowe 9 9" xfId="7372" xr:uid="{00000000-0005-0000-0000-00006C1C0000}"/>
    <cellStyle name="Dane wejściowe 9 9 2" xfId="7373" xr:uid="{00000000-0005-0000-0000-00006D1C0000}"/>
    <cellStyle name="Dane wyjściowe" xfId="7374" xr:uid="{00000000-0005-0000-0000-00006E1C0000}"/>
    <cellStyle name="Dane wyjściowe 10" xfId="7375" xr:uid="{00000000-0005-0000-0000-00006F1C0000}"/>
    <cellStyle name="Dane wyjściowe 10 10" xfId="7376" xr:uid="{00000000-0005-0000-0000-0000701C0000}"/>
    <cellStyle name="Dane wyjściowe 10 11" xfId="7377" xr:uid="{00000000-0005-0000-0000-0000711C0000}"/>
    <cellStyle name="Dane wyjściowe 10 2" xfId="7378" xr:uid="{00000000-0005-0000-0000-0000721C0000}"/>
    <cellStyle name="Dane wyjściowe 10 2 2" xfId="7379" xr:uid="{00000000-0005-0000-0000-0000731C0000}"/>
    <cellStyle name="Dane wyjściowe 10 2 2 2" xfId="7380" xr:uid="{00000000-0005-0000-0000-0000741C0000}"/>
    <cellStyle name="Dane wyjściowe 10 2 2 2 2" xfId="7381" xr:uid="{00000000-0005-0000-0000-0000751C0000}"/>
    <cellStyle name="Dane wyjściowe 10 2 2 3" xfId="7382" xr:uid="{00000000-0005-0000-0000-0000761C0000}"/>
    <cellStyle name="Dane wyjściowe 10 2 2 3 2" xfId="7383" xr:uid="{00000000-0005-0000-0000-0000771C0000}"/>
    <cellStyle name="Dane wyjściowe 10 2 2 4" xfId="7384" xr:uid="{00000000-0005-0000-0000-0000781C0000}"/>
    <cellStyle name="Dane wyjściowe 10 2 3" xfId="7385" xr:uid="{00000000-0005-0000-0000-0000791C0000}"/>
    <cellStyle name="Dane wyjściowe 10 2 3 2" xfId="7386" xr:uid="{00000000-0005-0000-0000-00007A1C0000}"/>
    <cellStyle name="Dane wyjściowe 10 2 4" xfId="7387" xr:uid="{00000000-0005-0000-0000-00007B1C0000}"/>
    <cellStyle name="Dane wyjściowe 10 2 4 2" xfId="7388" xr:uid="{00000000-0005-0000-0000-00007C1C0000}"/>
    <cellStyle name="Dane wyjściowe 10 2 5" xfId="7389" xr:uid="{00000000-0005-0000-0000-00007D1C0000}"/>
    <cellStyle name="Dane wyjściowe 10 2 5 2" xfId="7390" xr:uid="{00000000-0005-0000-0000-00007E1C0000}"/>
    <cellStyle name="Dane wyjściowe 10 2 6" xfId="7391" xr:uid="{00000000-0005-0000-0000-00007F1C0000}"/>
    <cellStyle name="Dane wyjściowe 10 3" xfId="7392" xr:uid="{00000000-0005-0000-0000-0000801C0000}"/>
    <cellStyle name="Dane wyjściowe 10 3 2" xfId="7393" xr:uid="{00000000-0005-0000-0000-0000811C0000}"/>
    <cellStyle name="Dane wyjściowe 10 3 2 2" xfId="7394" xr:uid="{00000000-0005-0000-0000-0000821C0000}"/>
    <cellStyle name="Dane wyjściowe 10 3 2 2 2" xfId="7395" xr:uid="{00000000-0005-0000-0000-0000831C0000}"/>
    <cellStyle name="Dane wyjściowe 10 3 2 3" xfId="7396" xr:uid="{00000000-0005-0000-0000-0000841C0000}"/>
    <cellStyle name="Dane wyjściowe 10 3 2 3 2" xfId="7397" xr:uid="{00000000-0005-0000-0000-0000851C0000}"/>
    <cellStyle name="Dane wyjściowe 10 3 2 4" xfId="7398" xr:uid="{00000000-0005-0000-0000-0000861C0000}"/>
    <cellStyle name="Dane wyjściowe 10 3 3" xfId="7399" xr:uid="{00000000-0005-0000-0000-0000871C0000}"/>
    <cellStyle name="Dane wyjściowe 10 3 3 2" xfId="7400" xr:uid="{00000000-0005-0000-0000-0000881C0000}"/>
    <cellStyle name="Dane wyjściowe 10 3 4" xfId="7401" xr:uid="{00000000-0005-0000-0000-0000891C0000}"/>
    <cellStyle name="Dane wyjściowe 10 3 4 2" xfId="7402" xr:uid="{00000000-0005-0000-0000-00008A1C0000}"/>
    <cellStyle name="Dane wyjściowe 10 3 5" xfId="7403" xr:uid="{00000000-0005-0000-0000-00008B1C0000}"/>
    <cellStyle name="Dane wyjściowe 10 3 5 2" xfId="7404" xr:uid="{00000000-0005-0000-0000-00008C1C0000}"/>
    <cellStyle name="Dane wyjściowe 10 3 6" xfId="7405" xr:uid="{00000000-0005-0000-0000-00008D1C0000}"/>
    <cellStyle name="Dane wyjściowe 10 3 7" xfId="7406" xr:uid="{00000000-0005-0000-0000-00008E1C0000}"/>
    <cellStyle name="Dane wyjściowe 10 3 8" xfId="7407" xr:uid="{00000000-0005-0000-0000-00008F1C0000}"/>
    <cellStyle name="Dane wyjściowe 10 4" xfId="7408" xr:uid="{00000000-0005-0000-0000-0000901C0000}"/>
    <cellStyle name="Dane wyjściowe 10 4 2" xfId="7409" xr:uid="{00000000-0005-0000-0000-0000911C0000}"/>
    <cellStyle name="Dane wyjściowe 10 4 2 2" xfId="7410" xr:uid="{00000000-0005-0000-0000-0000921C0000}"/>
    <cellStyle name="Dane wyjściowe 10 4 3" xfId="7411" xr:uid="{00000000-0005-0000-0000-0000931C0000}"/>
    <cellStyle name="Dane wyjściowe 10 4 3 2" xfId="7412" xr:uid="{00000000-0005-0000-0000-0000941C0000}"/>
    <cellStyle name="Dane wyjściowe 10 4 4" xfId="7413" xr:uid="{00000000-0005-0000-0000-0000951C0000}"/>
    <cellStyle name="Dane wyjściowe 10 4 5" xfId="7414" xr:uid="{00000000-0005-0000-0000-0000961C0000}"/>
    <cellStyle name="Dane wyjściowe 10 4 6" xfId="7415" xr:uid="{00000000-0005-0000-0000-0000971C0000}"/>
    <cellStyle name="Dane wyjściowe 10 5" xfId="7416" xr:uid="{00000000-0005-0000-0000-0000981C0000}"/>
    <cellStyle name="Dane wyjściowe 10 5 2" xfId="7417" xr:uid="{00000000-0005-0000-0000-0000991C0000}"/>
    <cellStyle name="Dane wyjściowe 10 5 2 2" xfId="7418" xr:uid="{00000000-0005-0000-0000-00009A1C0000}"/>
    <cellStyle name="Dane wyjściowe 10 5 3" xfId="7419" xr:uid="{00000000-0005-0000-0000-00009B1C0000}"/>
    <cellStyle name="Dane wyjściowe 10 5 3 2" xfId="7420" xr:uid="{00000000-0005-0000-0000-00009C1C0000}"/>
    <cellStyle name="Dane wyjściowe 10 5 4" xfId="7421" xr:uid="{00000000-0005-0000-0000-00009D1C0000}"/>
    <cellStyle name="Dane wyjściowe 10 5 5" xfId="7422" xr:uid="{00000000-0005-0000-0000-00009E1C0000}"/>
    <cellStyle name="Dane wyjściowe 10 5 6" xfId="7423" xr:uid="{00000000-0005-0000-0000-00009F1C0000}"/>
    <cellStyle name="Dane wyjściowe 10 6" xfId="7424" xr:uid="{00000000-0005-0000-0000-0000A01C0000}"/>
    <cellStyle name="Dane wyjściowe 10 6 2" xfId="7425" xr:uid="{00000000-0005-0000-0000-0000A11C0000}"/>
    <cellStyle name="Dane wyjściowe 10 6 2 2" xfId="7426" xr:uid="{00000000-0005-0000-0000-0000A21C0000}"/>
    <cellStyle name="Dane wyjściowe 10 6 3" xfId="7427" xr:uid="{00000000-0005-0000-0000-0000A31C0000}"/>
    <cellStyle name="Dane wyjściowe 10 6 3 2" xfId="7428" xr:uid="{00000000-0005-0000-0000-0000A41C0000}"/>
    <cellStyle name="Dane wyjściowe 10 6 4" xfId="7429" xr:uid="{00000000-0005-0000-0000-0000A51C0000}"/>
    <cellStyle name="Dane wyjściowe 10 6 5" xfId="7430" xr:uid="{00000000-0005-0000-0000-0000A61C0000}"/>
    <cellStyle name="Dane wyjściowe 10 6 6" xfId="7431" xr:uid="{00000000-0005-0000-0000-0000A71C0000}"/>
    <cellStyle name="Dane wyjściowe 10 7" xfId="7432" xr:uid="{00000000-0005-0000-0000-0000A81C0000}"/>
    <cellStyle name="Dane wyjściowe 10 7 2" xfId="7433" xr:uid="{00000000-0005-0000-0000-0000A91C0000}"/>
    <cellStyle name="Dane wyjściowe 10 7 3" xfId="7434" xr:uid="{00000000-0005-0000-0000-0000AA1C0000}"/>
    <cellStyle name="Dane wyjściowe 10 7 4" xfId="7435" xr:uid="{00000000-0005-0000-0000-0000AB1C0000}"/>
    <cellStyle name="Dane wyjściowe 10 8" xfId="7436" xr:uid="{00000000-0005-0000-0000-0000AC1C0000}"/>
    <cellStyle name="Dane wyjściowe 10 8 2" xfId="7437" xr:uid="{00000000-0005-0000-0000-0000AD1C0000}"/>
    <cellStyle name="Dane wyjściowe 10 9" xfId="7438" xr:uid="{00000000-0005-0000-0000-0000AE1C0000}"/>
    <cellStyle name="Dane wyjściowe 10 9 2" xfId="7439" xr:uid="{00000000-0005-0000-0000-0000AF1C0000}"/>
    <cellStyle name="Dane wyjściowe 11" xfId="7440" xr:uid="{00000000-0005-0000-0000-0000B01C0000}"/>
    <cellStyle name="Dane wyjściowe 11 10" xfId="7441" xr:uid="{00000000-0005-0000-0000-0000B11C0000}"/>
    <cellStyle name="Dane wyjściowe 11 11" xfId="7442" xr:uid="{00000000-0005-0000-0000-0000B21C0000}"/>
    <cellStyle name="Dane wyjściowe 11 2" xfId="7443" xr:uid="{00000000-0005-0000-0000-0000B31C0000}"/>
    <cellStyle name="Dane wyjściowe 11 2 2" xfId="7444" xr:uid="{00000000-0005-0000-0000-0000B41C0000}"/>
    <cellStyle name="Dane wyjściowe 11 2 2 2" xfId="7445" xr:uid="{00000000-0005-0000-0000-0000B51C0000}"/>
    <cellStyle name="Dane wyjściowe 11 2 2 2 2" xfId="7446" xr:uid="{00000000-0005-0000-0000-0000B61C0000}"/>
    <cellStyle name="Dane wyjściowe 11 2 2 3" xfId="7447" xr:uid="{00000000-0005-0000-0000-0000B71C0000}"/>
    <cellStyle name="Dane wyjściowe 11 2 2 3 2" xfId="7448" xr:uid="{00000000-0005-0000-0000-0000B81C0000}"/>
    <cellStyle name="Dane wyjściowe 11 2 2 4" xfId="7449" xr:uid="{00000000-0005-0000-0000-0000B91C0000}"/>
    <cellStyle name="Dane wyjściowe 11 2 3" xfId="7450" xr:uid="{00000000-0005-0000-0000-0000BA1C0000}"/>
    <cellStyle name="Dane wyjściowe 11 2 3 2" xfId="7451" xr:uid="{00000000-0005-0000-0000-0000BB1C0000}"/>
    <cellStyle name="Dane wyjściowe 11 2 4" xfId="7452" xr:uid="{00000000-0005-0000-0000-0000BC1C0000}"/>
    <cellStyle name="Dane wyjściowe 11 2 4 2" xfId="7453" xr:uid="{00000000-0005-0000-0000-0000BD1C0000}"/>
    <cellStyle name="Dane wyjściowe 11 2 5" xfId="7454" xr:uid="{00000000-0005-0000-0000-0000BE1C0000}"/>
    <cellStyle name="Dane wyjściowe 11 2 5 2" xfId="7455" xr:uid="{00000000-0005-0000-0000-0000BF1C0000}"/>
    <cellStyle name="Dane wyjściowe 11 2 6" xfId="7456" xr:uid="{00000000-0005-0000-0000-0000C01C0000}"/>
    <cellStyle name="Dane wyjściowe 11 3" xfId="7457" xr:uid="{00000000-0005-0000-0000-0000C11C0000}"/>
    <cellStyle name="Dane wyjściowe 11 3 2" xfId="7458" xr:uid="{00000000-0005-0000-0000-0000C21C0000}"/>
    <cellStyle name="Dane wyjściowe 11 3 2 2" xfId="7459" xr:uid="{00000000-0005-0000-0000-0000C31C0000}"/>
    <cellStyle name="Dane wyjściowe 11 3 2 2 2" xfId="7460" xr:uid="{00000000-0005-0000-0000-0000C41C0000}"/>
    <cellStyle name="Dane wyjściowe 11 3 2 3" xfId="7461" xr:uid="{00000000-0005-0000-0000-0000C51C0000}"/>
    <cellStyle name="Dane wyjściowe 11 3 2 3 2" xfId="7462" xr:uid="{00000000-0005-0000-0000-0000C61C0000}"/>
    <cellStyle name="Dane wyjściowe 11 3 2 4" xfId="7463" xr:uid="{00000000-0005-0000-0000-0000C71C0000}"/>
    <cellStyle name="Dane wyjściowe 11 3 3" xfId="7464" xr:uid="{00000000-0005-0000-0000-0000C81C0000}"/>
    <cellStyle name="Dane wyjściowe 11 3 3 2" xfId="7465" xr:uid="{00000000-0005-0000-0000-0000C91C0000}"/>
    <cellStyle name="Dane wyjściowe 11 3 4" xfId="7466" xr:uid="{00000000-0005-0000-0000-0000CA1C0000}"/>
    <cellStyle name="Dane wyjściowe 11 3 4 2" xfId="7467" xr:uid="{00000000-0005-0000-0000-0000CB1C0000}"/>
    <cellStyle name="Dane wyjściowe 11 3 5" xfId="7468" xr:uid="{00000000-0005-0000-0000-0000CC1C0000}"/>
    <cellStyle name="Dane wyjściowe 11 3 5 2" xfId="7469" xr:uid="{00000000-0005-0000-0000-0000CD1C0000}"/>
    <cellStyle name="Dane wyjściowe 11 3 6" xfId="7470" xr:uid="{00000000-0005-0000-0000-0000CE1C0000}"/>
    <cellStyle name="Dane wyjściowe 11 3 7" xfId="7471" xr:uid="{00000000-0005-0000-0000-0000CF1C0000}"/>
    <cellStyle name="Dane wyjściowe 11 3 8" xfId="7472" xr:uid="{00000000-0005-0000-0000-0000D01C0000}"/>
    <cellStyle name="Dane wyjściowe 11 4" xfId="7473" xr:uid="{00000000-0005-0000-0000-0000D11C0000}"/>
    <cellStyle name="Dane wyjściowe 11 4 2" xfId="7474" xr:uid="{00000000-0005-0000-0000-0000D21C0000}"/>
    <cellStyle name="Dane wyjściowe 11 4 2 2" xfId="7475" xr:uid="{00000000-0005-0000-0000-0000D31C0000}"/>
    <cellStyle name="Dane wyjściowe 11 4 3" xfId="7476" xr:uid="{00000000-0005-0000-0000-0000D41C0000}"/>
    <cellStyle name="Dane wyjściowe 11 4 3 2" xfId="7477" xr:uid="{00000000-0005-0000-0000-0000D51C0000}"/>
    <cellStyle name="Dane wyjściowe 11 4 4" xfId="7478" xr:uid="{00000000-0005-0000-0000-0000D61C0000}"/>
    <cellStyle name="Dane wyjściowe 11 4 5" xfId="7479" xr:uid="{00000000-0005-0000-0000-0000D71C0000}"/>
    <cellStyle name="Dane wyjściowe 11 4 6" xfId="7480" xr:uid="{00000000-0005-0000-0000-0000D81C0000}"/>
    <cellStyle name="Dane wyjściowe 11 5" xfId="7481" xr:uid="{00000000-0005-0000-0000-0000D91C0000}"/>
    <cellStyle name="Dane wyjściowe 11 5 2" xfId="7482" xr:uid="{00000000-0005-0000-0000-0000DA1C0000}"/>
    <cellStyle name="Dane wyjściowe 11 5 2 2" xfId="7483" xr:uid="{00000000-0005-0000-0000-0000DB1C0000}"/>
    <cellStyle name="Dane wyjściowe 11 5 3" xfId="7484" xr:uid="{00000000-0005-0000-0000-0000DC1C0000}"/>
    <cellStyle name="Dane wyjściowe 11 5 3 2" xfId="7485" xr:uid="{00000000-0005-0000-0000-0000DD1C0000}"/>
    <cellStyle name="Dane wyjściowe 11 5 4" xfId="7486" xr:uid="{00000000-0005-0000-0000-0000DE1C0000}"/>
    <cellStyle name="Dane wyjściowe 11 5 5" xfId="7487" xr:uid="{00000000-0005-0000-0000-0000DF1C0000}"/>
    <cellStyle name="Dane wyjściowe 11 5 6" xfId="7488" xr:uid="{00000000-0005-0000-0000-0000E01C0000}"/>
    <cellStyle name="Dane wyjściowe 11 6" xfId="7489" xr:uid="{00000000-0005-0000-0000-0000E11C0000}"/>
    <cellStyle name="Dane wyjściowe 11 6 2" xfId="7490" xr:uid="{00000000-0005-0000-0000-0000E21C0000}"/>
    <cellStyle name="Dane wyjściowe 11 6 2 2" xfId="7491" xr:uid="{00000000-0005-0000-0000-0000E31C0000}"/>
    <cellStyle name="Dane wyjściowe 11 6 3" xfId="7492" xr:uid="{00000000-0005-0000-0000-0000E41C0000}"/>
    <cellStyle name="Dane wyjściowe 11 6 3 2" xfId="7493" xr:uid="{00000000-0005-0000-0000-0000E51C0000}"/>
    <cellStyle name="Dane wyjściowe 11 6 4" xfId="7494" xr:uid="{00000000-0005-0000-0000-0000E61C0000}"/>
    <cellStyle name="Dane wyjściowe 11 6 5" xfId="7495" xr:uid="{00000000-0005-0000-0000-0000E71C0000}"/>
    <cellStyle name="Dane wyjściowe 11 6 6" xfId="7496" xr:uid="{00000000-0005-0000-0000-0000E81C0000}"/>
    <cellStyle name="Dane wyjściowe 11 7" xfId="7497" xr:uid="{00000000-0005-0000-0000-0000E91C0000}"/>
    <cellStyle name="Dane wyjściowe 11 7 2" xfId="7498" xr:uid="{00000000-0005-0000-0000-0000EA1C0000}"/>
    <cellStyle name="Dane wyjściowe 11 7 3" xfId="7499" xr:uid="{00000000-0005-0000-0000-0000EB1C0000}"/>
    <cellStyle name="Dane wyjściowe 11 7 4" xfId="7500" xr:uid="{00000000-0005-0000-0000-0000EC1C0000}"/>
    <cellStyle name="Dane wyjściowe 11 8" xfId="7501" xr:uid="{00000000-0005-0000-0000-0000ED1C0000}"/>
    <cellStyle name="Dane wyjściowe 11 8 2" xfId="7502" xr:uid="{00000000-0005-0000-0000-0000EE1C0000}"/>
    <cellStyle name="Dane wyjściowe 11 9" xfId="7503" xr:uid="{00000000-0005-0000-0000-0000EF1C0000}"/>
    <cellStyle name="Dane wyjściowe 11 9 2" xfId="7504" xr:uid="{00000000-0005-0000-0000-0000F01C0000}"/>
    <cellStyle name="Dane wyjściowe 12" xfId="7505" xr:uid="{00000000-0005-0000-0000-0000F11C0000}"/>
    <cellStyle name="Dane wyjściowe 12 10" xfId="7506" xr:uid="{00000000-0005-0000-0000-0000F21C0000}"/>
    <cellStyle name="Dane wyjściowe 12 11" xfId="7507" xr:uid="{00000000-0005-0000-0000-0000F31C0000}"/>
    <cellStyle name="Dane wyjściowe 12 2" xfId="7508" xr:uid="{00000000-0005-0000-0000-0000F41C0000}"/>
    <cellStyle name="Dane wyjściowe 12 2 2" xfId="7509" xr:uid="{00000000-0005-0000-0000-0000F51C0000}"/>
    <cellStyle name="Dane wyjściowe 12 2 2 2" xfId="7510" xr:uid="{00000000-0005-0000-0000-0000F61C0000}"/>
    <cellStyle name="Dane wyjściowe 12 2 2 2 2" xfId="7511" xr:uid="{00000000-0005-0000-0000-0000F71C0000}"/>
    <cellStyle name="Dane wyjściowe 12 2 2 3" xfId="7512" xr:uid="{00000000-0005-0000-0000-0000F81C0000}"/>
    <cellStyle name="Dane wyjściowe 12 2 2 3 2" xfId="7513" xr:uid="{00000000-0005-0000-0000-0000F91C0000}"/>
    <cellStyle name="Dane wyjściowe 12 2 2 4" xfId="7514" xr:uid="{00000000-0005-0000-0000-0000FA1C0000}"/>
    <cellStyle name="Dane wyjściowe 12 2 3" xfId="7515" xr:uid="{00000000-0005-0000-0000-0000FB1C0000}"/>
    <cellStyle name="Dane wyjściowe 12 2 3 2" xfId="7516" xr:uid="{00000000-0005-0000-0000-0000FC1C0000}"/>
    <cellStyle name="Dane wyjściowe 12 2 4" xfId="7517" xr:uid="{00000000-0005-0000-0000-0000FD1C0000}"/>
    <cellStyle name="Dane wyjściowe 12 2 4 2" xfId="7518" xr:uid="{00000000-0005-0000-0000-0000FE1C0000}"/>
    <cellStyle name="Dane wyjściowe 12 2 5" xfId="7519" xr:uid="{00000000-0005-0000-0000-0000FF1C0000}"/>
    <cellStyle name="Dane wyjściowe 12 2 5 2" xfId="7520" xr:uid="{00000000-0005-0000-0000-0000001D0000}"/>
    <cellStyle name="Dane wyjściowe 12 2 6" xfId="7521" xr:uid="{00000000-0005-0000-0000-0000011D0000}"/>
    <cellStyle name="Dane wyjściowe 12 3" xfId="7522" xr:uid="{00000000-0005-0000-0000-0000021D0000}"/>
    <cellStyle name="Dane wyjściowe 12 3 2" xfId="7523" xr:uid="{00000000-0005-0000-0000-0000031D0000}"/>
    <cellStyle name="Dane wyjściowe 12 3 2 2" xfId="7524" xr:uid="{00000000-0005-0000-0000-0000041D0000}"/>
    <cellStyle name="Dane wyjściowe 12 3 2 2 2" xfId="7525" xr:uid="{00000000-0005-0000-0000-0000051D0000}"/>
    <cellStyle name="Dane wyjściowe 12 3 2 3" xfId="7526" xr:uid="{00000000-0005-0000-0000-0000061D0000}"/>
    <cellStyle name="Dane wyjściowe 12 3 2 3 2" xfId="7527" xr:uid="{00000000-0005-0000-0000-0000071D0000}"/>
    <cellStyle name="Dane wyjściowe 12 3 2 4" xfId="7528" xr:uid="{00000000-0005-0000-0000-0000081D0000}"/>
    <cellStyle name="Dane wyjściowe 12 3 3" xfId="7529" xr:uid="{00000000-0005-0000-0000-0000091D0000}"/>
    <cellStyle name="Dane wyjściowe 12 3 3 2" xfId="7530" xr:uid="{00000000-0005-0000-0000-00000A1D0000}"/>
    <cellStyle name="Dane wyjściowe 12 3 4" xfId="7531" xr:uid="{00000000-0005-0000-0000-00000B1D0000}"/>
    <cellStyle name="Dane wyjściowe 12 3 4 2" xfId="7532" xr:uid="{00000000-0005-0000-0000-00000C1D0000}"/>
    <cellStyle name="Dane wyjściowe 12 3 5" xfId="7533" xr:uid="{00000000-0005-0000-0000-00000D1D0000}"/>
    <cellStyle name="Dane wyjściowe 12 3 5 2" xfId="7534" xr:uid="{00000000-0005-0000-0000-00000E1D0000}"/>
    <cellStyle name="Dane wyjściowe 12 3 6" xfId="7535" xr:uid="{00000000-0005-0000-0000-00000F1D0000}"/>
    <cellStyle name="Dane wyjściowe 12 3 7" xfId="7536" xr:uid="{00000000-0005-0000-0000-0000101D0000}"/>
    <cellStyle name="Dane wyjściowe 12 3 8" xfId="7537" xr:uid="{00000000-0005-0000-0000-0000111D0000}"/>
    <cellStyle name="Dane wyjściowe 12 4" xfId="7538" xr:uid="{00000000-0005-0000-0000-0000121D0000}"/>
    <cellStyle name="Dane wyjściowe 12 4 2" xfId="7539" xr:uid="{00000000-0005-0000-0000-0000131D0000}"/>
    <cellStyle name="Dane wyjściowe 12 4 2 2" xfId="7540" xr:uid="{00000000-0005-0000-0000-0000141D0000}"/>
    <cellStyle name="Dane wyjściowe 12 4 3" xfId="7541" xr:uid="{00000000-0005-0000-0000-0000151D0000}"/>
    <cellStyle name="Dane wyjściowe 12 4 3 2" xfId="7542" xr:uid="{00000000-0005-0000-0000-0000161D0000}"/>
    <cellStyle name="Dane wyjściowe 12 4 4" xfId="7543" xr:uid="{00000000-0005-0000-0000-0000171D0000}"/>
    <cellStyle name="Dane wyjściowe 12 4 5" xfId="7544" xr:uid="{00000000-0005-0000-0000-0000181D0000}"/>
    <cellStyle name="Dane wyjściowe 12 4 6" xfId="7545" xr:uid="{00000000-0005-0000-0000-0000191D0000}"/>
    <cellStyle name="Dane wyjściowe 12 5" xfId="7546" xr:uid="{00000000-0005-0000-0000-00001A1D0000}"/>
    <cellStyle name="Dane wyjściowe 12 5 2" xfId="7547" xr:uid="{00000000-0005-0000-0000-00001B1D0000}"/>
    <cellStyle name="Dane wyjściowe 12 5 2 2" xfId="7548" xr:uid="{00000000-0005-0000-0000-00001C1D0000}"/>
    <cellStyle name="Dane wyjściowe 12 5 3" xfId="7549" xr:uid="{00000000-0005-0000-0000-00001D1D0000}"/>
    <cellStyle name="Dane wyjściowe 12 5 3 2" xfId="7550" xr:uid="{00000000-0005-0000-0000-00001E1D0000}"/>
    <cellStyle name="Dane wyjściowe 12 5 4" xfId="7551" xr:uid="{00000000-0005-0000-0000-00001F1D0000}"/>
    <cellStyle name="Dane wyjściowe 12 5 5" xfId="7552" xr:uid="{00000000-0005-0000-0000-0000201D0000}"/>
    <cellStyle name="Dane wyjściowe 12 5 6" xfId="7553" xr:uid="{00000000-0005-0000-0000-0000211D0000}"/>
    <cellStyle name="Dane wyjściowe 12 6" xfId="7554" xr:uid="{00000000-0005-0000-0000-0000221D0000}"/>
    <cellStyle name="Dane wyjściowe 12 6 2" xfId="7555" xr:uid="{00000000-0005-0000-0000-0000231D0000}"/>
    <cellStyle name="Dane wyjściowe 12 6 2 2" xfId="7556" xr:uid="{00000000-0005-0000-0000-0000241D0000}"/>
    <cellStyle name="Dane wyjściowe 12 6 3" xfId="7557" xr:uid="{00000000-0005-0000-0000-0000251D0000}"/>
    <cellStyle name="Dane wyjściowe 12 6 3 2" xfId="7558" xr:uid="{00000000-0005-0000-0000-0000261D0000}"/>
    <cellStyle name="Dane wyjściowe 12 6 4" xfId="7559" xr:uid="{00000000-0005-0000-0000-0000271D0000}"/>
    <cellStyle name="Dane wyjściowe 12 6 5" xfId="7560" xr:uid="{00000000-0005-0000-0000-0000281D0000}"/>
    <cellStyle name="Dane wyjściowe 12 6 6" xfId="7561" xr:uid="{00000000-0005-0000-0000-0000291D0000}"/>
    <cellStyle name="Dane wyjściowe 12 7" xfId="7562" xr:uid="{00000000-0005-0000-0000-00002A1D0000}"/>
    <cellStyle name="Dane wyjściowe 12 7 2" xfId="7563" xr:uid="{00000000-0005-0000-0000-00002B1D0000}"/>
    <cellStyle name="Dane wyjściowe 12 7 3" xfId="7564" xr:uid="{00000000-0005-0000-0000-00002C1D0000}"/>
    <cellStyle name="Dane wyjściowe 12 7 4" xfId="7565" xr:uid="{00000000-0005-0000-0000-00002D1D0000}"/>
    <cellStyle name="Dane wyjściowe 12 8" xfId="7566" xr:uid="{00000000-0005-0000-0000-00002E1D0000}"/>
    <cellStyle name="Dane wyjściowe 12 8 2" xfId="7567" xr:uid="{00000000-0005-0000-0000-00002F1D0000}"/>
    <cellStyle name="Dane wyjściowe 12 9" xfId="7568" xr:uid="{00000000-0005-0000-0000-0000301D0000}"/>
    <cellStyle name="Dane wyjściowe 12 9 2" xfId="7569" xr:uid="{00000000-0005-0000-0000-0000311D0000}"/>
    <cellStyle name="Dane wyjściowe 13" xfId="7570" xr:uid="{00000000-0005-0000-0000-0000321D0000}"/>
    <cellStyle name="Dane wyjściowe 13 10" xfId="7571" xr:uid="{00000000-0005-0000-0000-0000331D0000}"/>
    <cellStyle name="Dane wyjściowe 13 11" xfId="7572" xr:uid="{00000000-0005-0000-0000-0000341D0000}"/>
    <cellStyle name="Dane wyjściowe 13 2" xfId="7573" xr:uid="{00000000-0005-0000-0000-0000351D0000}"/>
    <cellStyle name="Dane wyjściowe 13 2 2" xfId="7574" xr:uid="{00000000-0005-0000-0000-0000361D0000}"/>
    <cellStyle name="Dane wyjściowe 13 2 2 2" xfId="7575" xr:uid="{00000000-0005-0000-0000-0000371D0000}"/>
    <cellStyle name="Dane wyjściowe 13 2 2 2 2" xfId="7576" xr:uid="{00000000-0005-0000-0000-0000381D0000}"/>
    <cellStyle name="Dane wyjściowe 13 2 2 3" xfId="7577" xr:uid="{00000000-0005-0000-0000-0000391D0000}"/>
    <cellStyle name="Dane wyjściowe 13 2 2 3 2" xfId="7578" xr:uid="{00000000-0005-0000-0000-00003A1D0000}"/>
    <cellStyle name="Dane wyjściowe 13 2 2 4" xfId="7579" xr:uid="{00000000-0005-0000-0000-00003B1D0000}"/>
    <cellStyle name="Dane wyjściowe 13 2 3" xfId="7580" xr:uid="{00000000-0005-0000-0000-00003C1D0000}"/>
    <cellStyle name="Dane wyjściowe 13 2 3 2" xfId="7581" xr:uid="{00000000-0005-0000-0000-00003D1D0000}"/>
    <cellStyle name="Dane wyjściowe 13 2 4" xfId="7582" xr:uid="{00000000-0005-0000-0000-00003E1D0000}"/>
    <cellStyle name="Dane wyjściowe 13 2 4 2" xfId="7583" xr:uid="{00000000-0005-0000-0000-00003F1D0000}"/>
    <cellStyle name="Dane wyjściowe 13 2 5" xfId="7584" xr:uid="{00000000-0005-0000-0000-0000401D0000}"/>
    <cellStyle name="Dane wyjściowe 13 2 5 2" xfId="7585" xr:uid="{00000000-0005-0000-0000-0000411D0000}"/>
    <cellStyle name="Dane wyjściowe 13 2 6" xfId="7586" xr:uid="{00000000-0005-0000-0000-0000421D0000}"/>
    <cellStyle name="Dane wyjściowe 13 3" xfId="7587" xr:uid="{00000000-0005-0000-0000-0000431D0000}"/>
    <cellStyle name="Dane wyjściowe 13 3 2" xfId="7588" xr:uid="{00000000-0005-0000-0000-0000441D0000}"/>
    <cellStyle name="Dane wyjściowe 13 3 2 2" xfId="7589" xr:uid="{00000000-0005-0000-0000-0000451D0000}"/>
    <cellStyle name="Dane wyjściowe 13 3 2 2 2" xfId="7590" xr:uid="{00000000-0005-0000-0000-0000461D0000}"/>
    <cellStyle name="Dane wyjściowe 13 3 2 3" xfId="7591" xr:uid="{00000000-0005-0000-0000-0000471D0000}"/>
    <cellStyle name="Dane wyjściowe 13 3 2 3 2" xfId="7592" xr:uid="{00000000-0005-0000-0000-0000481D0000}"/>
    <cellStyle name="Dane wyjściowe 13 3 2 4" xfId="7593" xr:uid="{00000000-0005-0000-0000-0000491D0000}"/>
    <cellStyle name="Dane wyjściowe 13 3 3" xfId="7594" xr:uid="{00000000-0005-0000-0000-00004A1D0000}"/>
    <cellStyle name="Dane wyjściowe 13 3 3 2" xfId="7595" xr:uid="{00000000-0005-0000-0000-00004B1D0000}"/>
    <cellStyle name="Dane wyjściowe 13 3 4" xfId="7596" xr:uid="{00000000-0005-0000-0000-00004C1D0000}"/>
    <cellStyle name="Dane wyjściowe 13 3 4 2" xfId="7597" xr:uid="{00000000-0005-0000-0000-00004D1D0000}"/>
    <cellStyle name="Dane wyjściowe 13 3 5" xfId="7598" xr:uid="{00000000-0005-0000-0000-00004E1D0000}"/>
    <cellStyle name="Dane wyjściowe 13 3 5 2" xfId="7599" xr:uid="{00000000-0005-0000-0000-00004F1D0000}"/>
    <cellStyle name="Dane wyjściowe 13 3 6" xfId="7600" xr:uid="{00000000-0005-0000-0000-0000501D0000}"/>
    <cellStyle name="Dane wyjściowe 13 3 7" xfId="7601" xr:uid="{00000000-0005-0000-0000-0000511D0000}"/>
    <cellStyle name="Dane wyjściowe 13 3 8" xfId="7602" xr:uid="{00000000-0005-0000-0000-0000521D0000}"/>
    <cellStyle name="Dane wyjściowe 13 4" xfId="7603" xr:uid="{00000000-0005-0000-0000-0000531D0000}"/>
    <cellStyle name="Dane wyjściowe 13 4 2" xfId="7604" xr:uid="{00000000-0005-0000-0000-0000541D0000}"/>
    <cellStyle name="Dane wyjściowe 13 4 2 2" xfId="7605" xr:uid="{00000000-0005-0000-0000-0000551D0000}"/>
    <cellStyle name="Dane wyjściowe 13 4 3" xfId="7606" xr:uid="{00000000-0005-0000-0000-0000561D0000}"/>
    <cellStyle name="Dane wyjściowe 13 4 3 2" xfId="7607" xr:uid="{00000000-0005-0000-0000-0000571D0000}"/>
    <cellStyle name="Dane wyjściowe 13 4 4" xfId="7608" xr:uid="{00000000-0005-0000-0000-0000581D0000}"/>
    <cellStyle name="Dane wyjściowe 13 4 5" xfId="7609" xr:uid="{00000000-0005-0000-0000-0000591D0000}"/>
    <cellStyle name="Dane wyjściowe 13 4 6" xfId="7610" xr:uid="{00000000-0005-0000-0000-00005A1D0000}"/>
    <cellStyle name="Dane wyjściowe 13 5" xfId="7611" xr:uid="{00000000-0005-0000-0000-00005B1D0000}"/>
    <cellStyle name="Dane wyjściowe 13 5 2" xfId="7612" xr:uid="{00000000-0005-0000-0000-00005C1D0000}"/>
    <cellStyle name="Dane wyjściowe 13 5 2 2" xfId="7613" xr:uid="{00000000-0005-0000-0000-00005D1D0000}"/>
    <cellStyle name="Dane wyjściowe 13 5 3" xfId="7614" xr:uid="{00000000-0005-0000-0000-00005E1D0000}"/>
    <cellStyle name="Dane wyjściowe 13 5 3 2" xfId="7615" xr:uid="{00000000-0005-0000-0000-00005F1D0000}"/>
    <cellStyle name="Dane wyjściowe 13 5 4" xfId="7616" xr:uid="{00000000-0005-0000-0000-0000601D0000}"/>
    <cellStyle name="Dane wyjściowe 13 5 5" xfId="7617" xr:uid="{00000000-0005-0000-0000-0000611D0000}"/>
    <cellStyle name="Dane wyjściowe 13 5 6" xfId="7618" xr:uid="{00000000-0005-0000-0000-0000621D0000}"/>
    <cellStyle name="Dane wyjściowe 13 6" xfId="7619" xr:uid="{00000000-0005-0000-0000-0000631D0000}"/>
    <cellStyle name="Dane wyjściowe 13 6 2" xfId="7620" xr:uid="{00000000-0005-0000-0000-0000641D0000}"/>
    <cellStyle name="Dane wyjściowe 13 6 2 2" xfId="7621" xr:uid="{00000000-0005-0000-0000-0000651D0000}"/>
    <cellStyle name="Dane wyjściowe 13 6 3" xfId="7622" xr:uid="{00000000-0005-0000-0000-0000661D0000}"/>
    <cellStyle name="Dane wyjściowe 13 6 3 2" xfId="7623" xr:uid="{00000000-0005-0000-0000-0000671D0000}"/>
    <cellStyle name="Dane wyjściowe 13 6 4" xfId="7624" xr:uid="{00000000-0005-0000-0000-0000681D0000}"/>
    <cellStyle name="Dane wyjściowe 13 6 5" xfId="7625" xr:uid="{00000000-0005-0000-0000-0000691D0000}"/>
    <cellStyle name="Dane wyjściowe 13 6 6" xfId="7626" xr:uid="{00000000-0005-0000-0000-00006A1D0000}"/>
    <cellStyle name="Dane wyjściowe 13 7" xfId="7627" xr:uid="{00000000-0005-0000-0000-00006B1D0000}"/>
    <cellStyle name="Dane wyjściowe 13 7 2" xfId="7628" xr:uid="{00000000-0005-0000-0000-00006C1D0000}"/>
    <cellStyle name="Dane wyjściowe 13 7 3" xfId="7629" xr:uid="{00000000-0005-0000-0000-00006D1D0000}"/>
    <cellStyle name="Dane wyjściowe 13 7 4" xfId="7630" xr:uid="{00000000-0005-0000-0000-00006E1D0000}"/>
    <cellStyle name="Dane wyjściowe 13 8" xfId="7631" xr:uid="{00000000-0005-0000-0000-00006F1D0000}"/>
    <cellStyle name="Dane wyjściowe 13 8 2" xfId="7632" xr:uid="{00000000-0005-0000-0000-0000701D0000}"/>
    <cellStyle name="Dane wyjściowe 13 9" xfId="7633" xr:uid="{00000000-0005-0000-0000-0000711D0000}"/>
    <cellStyle name="Dane wyjściowe 13 9 2" xfId="7634" xr:uid="{00000000-0005-0000-0000-0000721D0000}"/>
    <cellStyle name="Dane wyjściowe 14" xfId="7635" xr:uid="{00000000-0005-0000-0000-0000731D0000}"/>
    <cellStyle name="Dane wyjściowe 14 10" xfId="7636" xr:uid="{00000000-0005-0000-0000-0000741D0000}"/>
    <cellStyle name="Dane wyjściowe 14 11" xfId="7637" xr:uid="{00000000-0005-0000-0000-0000751D0000}"/>
    <cellStyle name="Dane wyjściowe 14 2" xfId="7638" xr:uid="{00000000-0005-0000-0000-0000761D0000}"/>
    <cellStyle name="Dane wyjściowe 14 2 2" xfId="7639" xr:uid="{00000000-0005-0000-0000-0000771D0000}"/>
    <cellStyle name="Dane wyjściowe 14 2 2 2" xfId="7640" xr:uid="{00000000-0005-0000-0000-0000781D0000}"/>
    <cellStyle name="Dane wyjściowe 14 2 2 2 2" xfId="7641" xr:uid="{00000000-0005-0000-0000-0000791D0000}"/>
    <cellStyle name="Dane wyjściowe 14 2 2 3" xfId="7642" xr:uid="{00000000-0005-0000-0000-00007A1D0000}"/>
    <cellStyle name="Dane wyjściowe 14 2 2 3 2" xfId="7643" xr:uid="{00000000-0005-0000-0000-00007B1D0000}"/>
    <cellStyle name="Dane wyjściowe 14 2 2 4" xfId="7644" xr:uid="{00000000-0005-0000-0000-00007C1D0000}"/>
    <cellStyle name="Dane wyjściowe 14 2 3" xfId="7645" xr:uid="{00000000-0005-0000-0000-00007D1D0000}"/>
    <cellStyle name="Dane wyjściowe 14 2 3 2" xfId="7646" xr:uid="{00000000-0005-0000-0000-00007E1D0000}"/>
    <cellStyle name="Dane wyjściowe 14 2 4" xfId="7647" xr:uid="{00000000-0005-0000-0000-00007F1D0000}"/>
    <cellStyle name="Dane wyjściowe 14 2 4 2" xfId="7648" xr:uid="{00000000-0005-0000-0000-0000801D0000}"/>
    <cellStyle name="Dane wyjściowe 14 2 5" xfId="7649" xr:uid="{00000000-0005-0000-0000-0000811D0000}"/>
    <cellStyle name="Dane wyjściowe 14 2 5 2" xfId="7650" xr:uid="{00000000-0005-0000-0000-0000821D0000}"/>
    <cellStyle name="Dane wyjściowe 14 2 6" xfId="7651" xr:uid="{00000000-0005-0000-0000-0000831D0000}"/>
    <cellStyle name="Dane wyjściowe 14 3" xfId="7652" xr:uid="{00000000-0005-0000-0000-0000841D0000}"/>
    <cellStyle name="Dane wyjściowe 14 3 2" xfId="7653" xr:uid="{00000000-0005-0000-0000-0000851D0000}"/>
    <cellStyle name="Dane wyjściowe 14 3 2 2" xfId="7654" xr:uid="{00000000-0005-0000-0000-0000861D0000}"/>
    <cellStyle name="Dane wyjściowe 14 3 2 2 2" xfId="7655" xr:uid="{00000000-0005-0000-0000-0000871D0000}"/>
    <cellStyle name="Dane wyjściowe 14 3 2 3" xfId="7656" xr:uid="{00000000-0005-0000-0000-0000881D0000}"/>
    <cellStyle name="Dane wyjściowe 14 3 2 3 2" xfId="7657" xr:uid="{00000000-0005-0000-0000-0000891D0000}"/>
    <cellStyle name="Dane wyjściowe 14 3 2 4" xfId="7658" xr:uid="{00000000-0005-0000-0000-00008A1D0000}"/>
    <cellStyle name="Dane wyjściowe 14 3 3" xfId="7659" xr:uid="{00000000-0005-0000-0000-00008B1D0000}"/>
    <cellStyle name="Dane wyjściowe 14 3 3 2" xfId="7660" xr:uid="{00000000-0005-0000-0000-00008C1D0000}"/>
    <cellStyle name="Dane wyjściowe 14 3 4" xfId="7661" xr:uid="{00000000-0005-0000-0000-00008D1D0000}"/>
    <cellStyle name="Dane wyjściowe 14 3 4 2" xfId="7662" xr:uid="{00000000-0005-0000-0000-00008E1D0000}"/>
    <cellStyle name="Dane wyjściowe 14 3 5" xfId="7663" xr:uid="{00000000-0005-0000-0000-00008F1D0000}"/>
    <cellStyle name="Dane wyjściowe 14 3 5 2" xfId="7664" xr:uid="{00000000-0005-0000-0000-0000901D0000}"/>
    <cellStyle name="Dane wyjściowe 14 3 6" xfId="7665" xr:uid="{00000000-0005-0000-0000-0000911D0000}"/>
    <cellStyle name="Dane wyjściowe 14 3 7" xfId="7666" xr:uid="{00000000-0005-0000-0000-0000921D0000}"/>
    <cellStyle name="Dane wyjściowe 14 3 8" xfId="7667" xr:uid="{00000000-0005-0000-0000-0000931D0000}"/>
    <cellStyle name="Dane wyjściowe 14 4" xfId="7668" xr:uid="{00000000-0005-0000-0000-0000941D0000}"/>
    <cellStyle name="Dane wyjściowe 14 4 2" xfId="7669" xr:uid="{00000000-0005-0000-0000-0000951D0000}"/>
    <cellStyle name="Dane wyjściowe 14 4 2 2" xfId="7670" xr:uid="{00000000-0005-0000-0000-0000961D0000}"/>
    <cellStyle name="Dane wyjściowe 14 4 3" xfId="7671" xr:uid="{00000000-0005-0000-0000-0000971D0000}"/>
    <cellStyle name="Dane wyjściowe 14 4 3 2" xfId="7672" xr:uid="{00000000-0005-0000-0000-0000981D0000}"/>
    <cellStyle name="Dane wyjściowe 14 4 4" xfId="7673" xr:uid="{00000000-0005-0000-0000-0000991D0000}"/>
    <cellStyle name="Dane wyjściowe 14 4 5" xfId="7674" xr:uid="{00000000-0005-0000-0000-00009A1D0000}"/>
    <cellStyle name="Dane wyjściowe 14 4 6" xfId="7675" xr:uid="{00000000-0005-0000-0000-00009B1D0000}"/>
    <cellStyle name="Dane wyjściowe 14 5" xfId="7676" xr:uid="{00000000-0005-0000-0000-00009C1D0000}"/>
    <cellStyle name="Dane wyjściowe 14 5 2" xfId="7677" xr:uid="{00000000-0005-0000-0000-00009D1D0000}"/>
    <cellStyle name="Dane wyjściowe 14 5 2 2" xfId="7678" xr:uid="{00000000-0005-0000-0000-00009E1D0000}"/>
    <cellStyle name="Dane wyjściowe 14 5 3" xfId="7679" xr:uid="{00000000-0005-0000-0000-00009F1D0000}"/>
    <cellStyle name="Dane wyjściowe 14 5 3 2" xfId="7680" xr:uid="{00000000-0005-0000-0000-0000A01D0000}"/>
    <cellStyle name="Dane wyjściowe 14 5 4" xfId="7681" xr:uid="{00000000-0005-0000-0000-0000A11D0000}"/>
    <cellStyle name="Dane wyjściowe 14 5 5" xfId="7682" xr:uid="{00000000-0005-0000-0000-0000A21D0000}"/>
    <cellStyle name="Dane wyjściowe 14 5 6" xfId="7683" xr:uid="{00000000-0005-0000-0000-0000A31D0000}"/>
    <cellStyle name="Dane wyjściowe 14 6" xfId="7684" xr:uid="{00000000-0005-0000-0000-0000A41D0000}"/>
    <cellStyle name="Dane wyjściowe 14 6 2" xfId="7685" xr:uid="{00000000-0005-0000-0000-0000A51D0000}"/>
    <cellStyle name="Dane wyjściowe 14 6 2 2" xfId="7686" xr:uid="{00000000-0005-0000-0000-0000A61D0000}"/>
    <cellStyle name="Dane wyjściowe 14 6 3" xfId="7687" xr:uid="{00000000-0005-0000-0000-0000A71D0000}"/>
    <cellStyle name="Dane wyjściowe 14 6 3 2" xfId="7688" xr:uid="{00000000-0005-0000-0000-0000A81D0000}"/>
    <cellStyle name="Dane wyjściowe 14 6 4" xfId="7689" xr:uid="{00000000-0005-0000-0000-0000A91D0000}"/>
    <cellStyle name="Dane wyjściowe 14 6 5" xfId="7690" xr:uid="{00000000-0005-0000-0000-0000AA1D0000}"/>
    <cellStyle name="Dane wyjściowe 14 6 6" xfId="7691" xr:uid="{00000000-0005-0000-0000-0000AB1D0000}"/>
    <cellStyle name="Dane wyjściowe 14 7" xfId="7692" xr:uid="{00000000-0005-0000-0000-0000AC1D0000}"/>
    <cellStyle name="Dane wyjściowe 14 7 2" xfId="7693" xr:uid="{00000000-0005-0000-0000-0000AD1D0000}"/>
    <cellStyle name="Dane wyjściowe 14 7 3" xfId="7694" xr:uid="{00000000-0005-0000-0000-0000AE1D0000}"/>
    <cellStyle name="Dane wyjściowe 14 7 4" xfId="7695" xr:uid="{00000000-0005-0000-0000-0000AF1D0000}"/>
    <cellStyle name="Dane wyjściowe 14 8" xfId="7696" xr:uid="{00000000-0005-0000-0000-0000B01D0000}"/>
    <cellStyle name="Dane wyjściowe 14 8 2" xfId="7697" xr:uid="{00000000-0005-0000-0000-0000B11D0000}"/>
    <cellStyle name="Dane wyjściowe 14 9" xfId="7698" xr:uid="{00000000-0005-0000-0000-0000B21D0000}"/>
    <cellStyle name="Dane wyjściowe 14 9 2" xfId="7699" xr:uid="{00000000-0005-0000-0000-0000B31D0000}"/>
    <cellStyle name="Dane wyjściowe 15" xfId="7700" xr:uid="{00000000-0005-0000-0000-0000B41D0000}"/>
    <cellStyle name="Dane wyjściowe 15 10" xfId="7701" xr:uid="{00000000-0005-0000-0000-0000B51D0000}"/>
    <cellStyle name="Dane wyjściowe 15 11" xfId="7702" xr:uid="{00000000-0005-0000-0000-0000B61D0000}"/>
    <cellStyle name="Dane wyjściowe 15 2" xfId="7703" xr:uid="{00000000-0005-0000-0000-0000B71D0000}"/>
    <cellStyle name="Dane wyjściowe 15 2 2" xfId="7704" xr:uid="{00000000-0005-0000-0000-0000B81D0000}"/>
    <cellStyle name="Dane wyjściowe 15 2 2 2" xfId="7705" xr:uid="{00000000-0005-0000-0000-0000B91D0000}"/>
    <cellStyle name="Dane wyjściowe 15 2 2 2 2" xfId="7706" xr:uid="{00000000-0005-0000-0000-0000BA1D0000}"/>
    <cellStyle name="Dane wyjściowe 15 2 2 3" xfId="7707" xr:uid="{00000000-0005-0000-0000-0000BB1D0000}"/>
    <cellStyle name="Dane wyjściowe 15 2 2 3 2" xfId="7708" xr:uid="{00000000-0005-0000-0000-0000BC1D0000}"/>
    <cellStyle name="Dane wyjściowe 15 2 2 4" xfId="7709" xr:uid="{00000000-0005-0000-0000-0000BD1D0000}"/>
    <cellStyle name="Dane wyjściowe 15 2 3" xfId="7710" xr:uid="{00000000-0005-0000-0000-0000BE1D0000}"/>
    <cellStyle name="Dane wyjściowe 15 2 3 2" xfId="7711" xr:uid="{00000000-0005-0000-0000-0000BF1D0000}"/>
    <cellStyle name="Dane wyjściowe 15 2 4" xfId="7712" xr:uid="{00000000-0005-0000-0000-0000C01D0000}"/>
    <cellStyle name="Dane wyjściowe 15 2 4 2" xfId="7713" xr:uid="{00000000-0005-0000-0000-0000C11D0000}"/>
    <cellStyle name="Dane wyjściowe 15 2 5" xfId="7714" xr:uid="{00000000-0005-0000-0000-0000C21D0000}"/>
    <cellStyle name="Dane wyjściowe 15 2 5 2" xfId="7715" xr:uid="{00000000-0005-0000-0000-0000C31D0000}"/>
    <cellStyle name="Dane wyjściowe 15 2 6" xfId="7716" xr:uid="{00000000-0005-0000-0000-0000C41D0000}"/>
    <cellStyle name="Dane wyjściowe 15 3" xfId="7717" xr:uid="{00000000-0005-0000-0000-0000C51D0000}"/>
    <cellStyle name="Dane wyjściowe 15 3 2" xfId="7718" xr:uid="{00000000-0005-0000-0000-0000C61D0000}"/>
    <cellStyle name="Dane wyjściowe 15 3 2 2" xfId="7719" xr:uid="{00000000-0005-0000-0000-0000C71D0000}"/>
    <cellStyle name="Dane wyjściowe 15 3 2 2 2" xfId="7720" xr:uid="{00000000-0005-0000-0000-0000C81D0000}"/>
    <cellStyle name="Dane wyjściowe 15 3 2 3" xfId="7721" xr:uid="{00000000-0005-0000-0000-0000C91D0000}"/>
    <cellStyle name="Dane wyjściowe 15 3 2 3 2" xfId="7722" xr:uid="{00000000-0005-0000-0000-0000CA1D0000}"/>
    <cellStyle name="Dane wyjściowe 15 3 2 4" xfId="7723" xr:uid="{00000000-0005-0000-0000-0000CB1D0000}"/>
    <cellStyle name="Dane wyjściowe 15 3 3" xfId="7724" xr:uid="{00000000-0005-0000-0000-0000CC1D0000}"/>
    <cellStyle name="Dane wyjściowe 15 3 3 2" xfId="7725" xr:uid="{00000000-0005-0000-0000-0000CD1D0000}"/>
    <cellStyle name="Dane wyjściowe 15 3 4" xfId="7726" xr:uid="{00000000-0005-0000-0000-0000CE1D0000}"/>
    <cellStyle name="Dane wyjściowe 15 3 4 2" xfId="7727" xr:uid="{00000000-0005-0000-0000-0000CF1D0000}"/>
    <cellStyle name="Dane wyjściowe 15 3 5" xfId="7728" xr:uid="{00000000-0005-0000-0000-0000D01D0000}"/>
    <cellStyle name="Dane wyjściowe 15 3 5 2" xfId="7729" xr:uid="{00000000-0005-0000-0000-0000D11D0000}"/>
    <cellStyle name="Dane wyjściowe 15 3 6" xfId="7730" xr:uid="{00000000-0005-0000-0000-0000D21D0000}"/>
    <cellStyle name="Dane wyjściowe 15 3 7" xfId="7731" xr:uid="{00000000-0005-0000-0000-0000D31D0000}"/>
    <cellStyle name="Dane wyjściowe 15 3 8" xfId="7732" xr:uid="{00000000-0005-0000-0000-0000D41D0000}"/>
    <cellStyle name="Dane wyjściowe 15 4" xfId="7733" xr:uid="{00000000-0005-0000-0000-0000D51D0000}"/>
    <cellStyle name="Dane wyjściowe 15 4 2" xfId="7734" xr:uid="{00000000-0005-0000-0000-0000D61D0000}"/>
    <cellStyle name="Dane wyjściowe 15 4 2 2" xfId="7735" xr:uid="{00000000-0005-0000-0000-0000D71D0000}"/>
    <cellStyle name="Dane wyjściowe 15 4 3" xfId="7736" xr:uid="{00000000-0005-0000-0000-0000D81D0000}"/>
    <cellStyle name="Dane wyjściowe 15 4 3 2" xfId="7737" xr:uid="{00000000-0005-0000-0000-0000D91D0000}"/>
    <cellStyle name="Dane wyjściowe 15 4 4" xfId="7738" xr:uid="{00000000-0005-0000-0000-0000DA1D0000}"/>
    <cellStyle name="Dane wyjściowe 15 4 5" xfId="7739" xr:uid="{00000000-0005-0000-0000-0000DB1D0000}"/>
    <cellStyle name="Dane wyjściowe 15 4 6" xfId="7740" xr:uid="{00000000-0005-0000-0000-0000DC1D0000}"/>
    <cellStyle name="Dane wyjściowe 15 5" xfId="7741" xr:uid="{00000000-0005-0000-0000-0000DD1D0000}"/>
    <cellStyle name="Dane wyjściowe 15 5 2" xfId="7742" xr:uid="{00000000-0005-0000-0000-0000DE1D0000}"/>
    <cellStyle name="Dane wyjściowe 15 5 2 2" xfId="7743" xr:uid="{00000000-0005-0000-0000-0000DF1D0000}"/>
    <cellStyle name="Dane wyjściowe 15 5 3" xfId="7744" xr:uid="{00000000-0005-0000-0000-0000E01D0000}"/>
    <cellStyle name="Dane wyjściowe 15 5 3 2" xfId="7745" xr:uid="{00000000-0005-0000-0000-0000E11D0000}"/>
    <cellStyle name="Dane wyjściowe 15 5 4" xfId="7746" xr:uid="{00000000-0005-0000-0000-0000E21D0000}"/>
    <cellStyle name="Dane wyjściowe 15 5 5" xfId="7747" xr:uid="{00000000-0005-0000-0000-0000E31D0000}"/>
    <cellStyle name="Dane wyjściowe 15 5 6" xfId="7748" xr:uid="{00000000-0005-0000-0000-0000E41D0000}"/>
    <cellStyle name="Dane wyjściowe 15 6" xfId="7749" xr:uid="{00000000-0005-0000-0000-0000E51D0000}"/>
    <cellStyle name="Dane wyjściowe 15 6 2" xfId="7750" xr:uid="{00000000-0005-0000-0000-0000E61D0000}"/>
    <cellStyle name="Dane wyjściowe 15 6 2 2" xfId="7751" xr:uid="{00000000-0005-0000-0000-0000E71D0000}"/>
    <cellStyle name="Dane wyjściowe 15 6 3" xfId="7752" xr:uid="{00000000-0005-0000-0000-0000E81D0000}"/>
    <cellStyle name="Dane wyjściowe 15 6 3 2" xfId="7753" xr:uid="{00000000-0005-0000-0000-0000E91D0000}"/>
    <cellStyle name="Dane wyjściowe 15 6 4" xfId="7754" xr:uid="{00000000-0005-0000-0000-0000EA1D0000}"/>
    <cellStyle name="Dane wyjściowe 15 6 5" xfId="7755" xr:uid="{00000000-0005-0000-0000-0000EB1D0000}"/>
    <cellStyle name="Dane wyjściowe 15 6 6" xfId="7756" xr:uid="{00000000-0005-0000-0000-0000EC1D0000}"/>
    <cellStyle name="Dane wyjściowe 15 7" xfId="7757" xr:uid="{00000000-0005-0000-0000-0000ED1D0000}"/>
    <cellStyle name="Dane wyjściowe 15 7 2" xfId="7758" xr:uid="{00000000-0005-0000-0000-0000EE1D0000}"/>
    <cellStyle name="Dane wyjściowe 15 7 3" xfId="7759" xr:uid="{00000000-0005-0000-0000-0000EF1D0000}"/>
    <cellStyle name="Dane wyjściowe 15 7 4" xfId="7760" xr:uid="{00000000-0005-0000-0000-0000F01D0000}"/>
    <cellStyle name="Dane wyjściowe 15 8" xfId="7761" xr:uid="{00000000-0005-0000-0000-0000F11D0000}"/>
    <cellStyle name="Dane wyjściowe 15 8 2" xfId="7762" xr:uid="{00000000-0005-0000-0000-0000F21D0000}"/>
    <cellStyle name="Dane wyjściowe 15 9" xfId="7763" xr:uid="{00000000-0005-0000-0000-0000F31D0000}"/>
    <cellStyle name="Dane wyjściowe 15 9 2" xfId="7764" xr:uid="{00000000-0005-0000-0000-0000F41D0000}"/>
    <cellStyle name="Dane wyjściowe 16" xfId="7765" xr:uid="{00000000-0005-0000-0000-0000F51D0000}"/>
    <cellStyle name="Dane wyjściowe 16 2" xfId="7766" xr:uid="{00000000-0005-0000-0000-0000F61D0000}"/>
    <cellStyle name="Dane wyjściowe 16 2 2" xfId="7767" xr:uid="{00000000-0005-0000-0000-0000F71D0000}"/>
    <cellStyle name="Dane wyjściowe 16 2 2 2" xfId="7768" xr:uid="{00000000-0005-0000-0000-0000F81D0000}"/>
    <cellStyle name="Dane wyjściowe 16 2 3" xfId="7769" xr:uid="{00000000-0005-0000-0000-0000F91D0000}"/>
    <cellStyle name="Dane wyjściowe 16 2 3 2" xfId="7770" xr:uid="{00000000-0005-0000-0000-0000FA1D0000}"/>
    <cellStyle name="Dane wyjściowe 16 2 4" xfId="7771" xr:uid="{00000000-0005-0000-0000-0000FB1D0000}"/>
    <cellStyle name="Dane wyjściowe 16 3" xfId="7772" xr:uid="{00000000-0005-0000-0000-0000FC1D0000}"/>
    <cellStyle name="Dane wyjściowe 16 3 2" xfId="7773" xr:uid="{00000000-0005-0000-0000-0000FD1D0000}"/>
    <cellStyle name="Dane wyjściowe 16 4" xfId="7774" xr:uid="{00000000-0005-0000-0000-0000FE1D0000}"/>
    <cellStyle name="Dane wyjściowe 16 4 2" xfId="7775" xr:uid="{00000000-0005-0000-0000-0000FF1D0000}"/>
    <cellStyle name="Dane wyjściowe 16 5" xfId="7776" xr:uid="{00000000-0005-0000-0000-0000001E0000}"/>
    <cellStyle name="Dane wyjściowe 16 5 2" xfId="7777" xr:uid="{00000000-0005-0000-0000-0000011E0000}"/>
    <cellStyle name="Dane wyjściowe 16 6" xfId="7778" xr:uid="{00000000-0005-0000-0000-0000021E0000}"/>
    <cellStyle name="Dane wyjściowe 17" xfId="7779" xr:uid="{00000000-0005-0000-0000-0000031E0000}"/>
    <cellStyle name="Dane wyjściowe 17 2" xfId="7780" xr:uid="{00000000-0005-0000-0000-0000041E0000}"/>
    <cellStyle name="Dane wyjściowe 17 2 2" xfId="7781" xr:uid="{00000000-0005-0000-0000-0000051E0000}"/>
    <cellStyle name="Dane wyjściowe 17 2 2 2" xfId="7782" xr:uid="{00000000-0005-0000-0000-0000061E0000}"/>
    <cellStyle name="Dane wyjściowe 17 2 3" xfId="7783" xr:uid="{00000000-0005-0000-0000-0000071E0000}"/>
    <cellStyle name="Dane wyjściowe 17 2 3 2" xfId="7784" xr:uid="{00000000-0005-0000-0000-0000081E0000}"/>
    <cellStyle name="Dane wyjściowe 17 2 4" xfId="7785" xr:uid="{00000000-0005-0000-0000-0000091E0000}"/>
    <cellStyle name="Dane wyjściowe 17 3" xfId="7786" xr:uid="{00000000-0005-0000-0000-00000A1E0000}"/>
    <cellStyle name="Dane wyjściowe 17 3 2" xfId="7787" xr:uid="{00000000-0005-0000-0000-00000B1E0000}"/>
    <cellStyle name="Dane wyjściowe 17 4" xfId="7788" xr:uid="{00000000-0005-0000-0000-00000C1E0000}"/>
    <cellStyle name="Dane wyjściowe 17 4 2" xfId="7789" xr:uid="{00000000-0005-0000-0000-00000D1E0000}"/>
    <cellStyle name="Dane wyjściowe 17 5" xfId="7790" xr:uid="{00000000-0005-0000-0000-00000E1E0000}"/>
    <cellStyle name="Dane wyjściowe 17 5 2" xfId="7791" xr:uid="{00000000-0005-0000-0000-00000F1E0000}"/>
    <cellStyle name="Dane wyjściowe 17 6" xfId="7792" xr:uid="{00000000-0005-0000-0000-0000101E0000}"/>
    <cellStyle name="Dane wyjściowe 17 7" xfId="7793" xr:uid="{00000000-0005-0000-0000-0000111E0000}"/>
    <cellStyle name="Dane wyjściowe 17 8" xfId="7794" xr:uid="{00000000-0005-0000-0000-0000121E0000}"/>
    <cellStyle name="Dane wyjściowe 18" xfId="7795" xr:uid="{00000000-0005-0000-0000-0000131E0000}"/>
    <cellStyle name="Dane wyjściowe 18 2" xfId="7796" xr:uid="{00000000-0005-0000-0000-0000141E0000}"/>
    <cellStyle name="Dane wyjściowe 18 2 2" xfId="7797" xr:uid="{00000000-0005-0000-0000-0000151E0000}"/>
    <cellStyle name="Dane wyjściowe 18 3" xfId="7798" xr:uid="{00000000-0005-0000-0000-0000161E0000}"/>
    <cellStyle name="Dane wyjściowe 18 3 2" xfId="7799" xr:uid="{00000000-0005-0000-0000-0000171E0000}"/>
    <cellStyle name="Dane wyjściowe 18 4" xfId="7800" xr:uid="{00000000-0005-0000-0000-0000181E0000}"/>
    <cellStyle name="Dane wyjściowe 18 5" xfId="7801" xr:uid="{00000000-0005-0000-0000-0000191E0000}"/>
    <cellStyle name="Dane wyjściowe 18 6" xfId="7802" xr:uid="{00000000-0005-0000-0000-00001A1E0000}"/>
    <cellStyle name="Dane wyjściowe 19" xfId="7803" xr:uid="{00000000-0005-0000-0000-00001B1E0000}"/>
    <cellStyle name="Dane wyjściowe 19 2" xfId="7804" xr:uid="{00000000-0005-0000-0000-00001C1E0000}"/>
    <cellStyle name="Dane wyjściowe 19 3" xfId="7805" xr:uid="{00000000-0005-0000-0000-00001D1E0000}"/>
    <cellStyle name="Dane wyjściowe 19 4" xfId="7806" xr:uid="{00000000-0005-0000-0000-00001E1E0000}"/>
    <cellStyle name="Dane wyjściowe 2" xfId="7807" xr:uid="{00000000-0005-0000-0000-00001F1E0000}"/>
    <cellStyle name="Dane wyjściowe 2 10" xfId="7808" xr:uid="{00000000-0005-0000-0000-0000201E0000}"/>
    <cellStyle name="Dane wyjściowe 2 11" xfId="7809" xr:uid="{00000000-0005-0000-0000-0000211E0000}"/>
    <cellStyle name="Dane wyjściowe 2 2" xfId="7810" xr:uid="{00000000-0005-0000-0000-0000221E0000}"/>
    <cellStyle name="Dane wyjściowe 2 2 2" xfId="7811" xr:uid="{00000000-0005-0000-0000-0000231E0000}"/>
    <cellStyle name="Dane wyjściowe 2 2 2 2" xfId="7812" xr:uid="{00000000-0005-0000-0000-0000241E0000}"/>
    <cellStyle name="Dane wyjściowe 2 2 2 2 2" xfId="7813" xr:uid="{00000000-0005-0000-0000-0000251E0000}"/>
    <cellStyle name="Dane wyjściowe 2 2 2 3" xfId="7814" xr:uid="{00000000-0005-0000-0000-0000261E0000}"/>
    <cellStyle name="Dane wyjściowe 2 2 2 3 2" xfId="7815" xr:uid="{00000000-0005-0000-0000-0000271E0000}"/>
    <cellStyle name="Dane wyjściowe 2 2 2 4" xfId="7816" xr:uid="{00000000-0005-0000-0000-0000281E0000}"/>
    <cellStyle name="Dane wyjściowe 2 2 3" xfId="7817" xr:uid="{00000000-0005-0000-0000-0000291E0000}"/>
    <cellStyle name="Dane wyjściowe 2 2 3 2" xfId="7818" xr:uid="{00000000-0005-0000-0000-00002A1E0000}"/>
    <cellStyle name="Dane wyjściowe 2 2 4" xfId="7819" xr:uid="{00000000-0005-0000-0000-00002B1E0000}"/>
    <cellStyle name="Dane wyjściowe 2 2 4 2" xfId="7820" xr:uid="{00000000-0005-0000-0000-00002C1E0000}"/>
    <cellStyle name="Dane wyjściowe 2 2 5" xfId="7821" xr:uid="{00000000-0005-0000-0000-00002D1E0000}"/>
    <cellStyle name="Dane wyjściowe 2 2 5 2" xfId="7822" xr:uid="{00000000-0005-0000-0000-00002E1E0000}"/>
    <cellStyle name="Dane wyjściowe 2 2 6" xfId="7823" xr:uid="{00000000-0005-0000-0000-00002F1E0000}"/>
    <cellStyle name="Dane wyjściowe 2 3" xfId="7824" xr:uid="{00000000-0005-0000-0000-0000301E0000}"/>
    <cellStyle name="Dane wyjściowe 2 3 2" xfId="7825" xr:uid="{00000000-0005-0000-0000-0000311E0000}"/>
    <cellStyle name="Dane wyjściowe 2 3 2 2" xfId="7826" xr:uid="{00000000-0005-0000-0000-0000321E0000}"/>
    <cellStyle name="Dane wyjściowe 2 3 2 2 2" xfId="7827" xr:uid="{00000000-0005-0000-0000-0000331E0000}"/>
    <cellStyle name="Dane wyjściowe 2 3 2 3" xfId="7828" xr:uid="{00000000-0005-0000-0000-0000341E0000}"/>
    <cellStyle name="Dane wyjściowe 2 3 2 3 2" xfId="7829" xr:uid="{00000000-0005-0000-0000-0000351E0000}"/>
    <cellStyle name="Dane wyjściowe 2 3 2 4" xfId="7830" xr:uid="{00000000-0005-0000-0000-0000361E0000}"/>
    <cellStyle name="Dane wyjściowe 2 3 3" xfId="7831" xr:uid="{00000000-0005-0000-0000-0000371E0000}"/>
    <cellStyle name="Dane wyjściowe 2 3 3 2" xfId="7832" xr:uid="{00000000-0005-0000-0000-0000381E0000}"/>
    <cellStyle name="Dane wyjściowe 2 3 4" xfId="7833" xr:uid="{00000000-0005-0000-0000-0000391E0000}"/>
    <cellStyle name="Dane wyjściowe 2 3 4 2" xfId="7834" xr:uid="{00000000-0005-0000-0000-00003A1E0000}"/>
    <cellStyle name="Dane wyjściowe 2 3 5" xfId="7835" xr:uid="{00000000-0005-0000-0000-00003B1E0000}"/>
    <cellStyle name="Dane wyjściowe 2 3 5 2" xfId="7836" xr:uid="{00000000-0005-0000-0000-00003C1E0000}"/>
    <cellStyle name="Dane wyjściowe 2 3 6" xfId="7837" xr:uid="{00000000-0005-0000-0000-00003D1E0000}"/>
    <cellStyle name="Dane wyjściowe 2 3 7" xfId="7838" xr:uid="{00000000-0005-0000-0000-00003E1E0000}"/>
    <cellStyle name="Dane wyjściowe 2 3 8" xfId="7839" xr:uid="{00000000-0005-0000-0000-00003F1E0000}"/>
    <cellStyle name="Dane wyjściowe 2 4" xfId="7840" xr:uid="{00000000-0005-0000-0000-0000401E0000}"/>
    <cellStyle name="Dane wyjściowe 2 4 2" xfId="7841" xr:uid="{00000000-0005-0000-0000-0000411E0000}"/>
    <cellStyle name="Dane wyjściowe 2 4 2 2" xfId="7842" xr:uid="{00000000-0005-0000-0000-0000421E0000}"/>
    <cellStyle name="Dane wyjściowe 2 4 3" xfId="7843" xr:uid="{00000000-0005-0000-0000-0000431E0000}"/>
    <cellStyle name="Dane wyjściowe 2 4 3 2" xfId="7844" xr:uid="{00000000-0005-0000-0000-0000441E0000}"/>
    <cellStyle name="Dane wyjściowe 2 4 4" xfId="7845" xr:uid="{00000000-0005-0000-0000-0000451E0000}"/>
    <cellStyle name="Dane wyjściowe 2 4 5" xfId="7846" xr:uid="{00000000-0005-0000-0000-0000461E0000}"/>
    <cellStyle name="Dane wyjściowe 2 4 6" xfId="7847" xr:uid="{00000000-0005-0000-0000-0000471E0000}"/>
    <cellStyle name="Dane wyjściowe 2 5" xfId="7848" xr:uid="{00000000-0005-0000-0000-0000481E0000}"/>
    <cellStyle name="Dane wyjściowe 2 5 2" xfId="7849" xr:uid="{00000000-0005-0000-0000-0000491E0000}"/>
    <cellStyle name="Dane wyjściowe 2 5 2 2" xfId="7850" xr:uid="{00000000-0005-0000-0000-00004A1E0000}"/>
    <cellStyle name="Dane wyjściowe 2 5 3" xfId="7851" xr:uid="{00000000-0005-0000-0000-00004B1E0000}"/>
    <cellStyle name="Dane wyjściowe 2 5 3 2" xfId="7852" xr:uid="{00000000-0005-0000-0000-00004C1E0000}"/>
    <cellStyle name="Dane wyjściowe 2 5 4" xfId="7853" xr:uid="{00000000-0005-0000-0000-00004D1E0000}"/>
    <cellStyle name="Dane wyjściowe 2 5 5" xfId="7854" xr:uid="{00000000-0005-0000-0000-00004E1E0000}"/>
    <cellStyle name="Dane wyjściowe 2 5 6" xfId="7855" xr:uid="{00000000-0005-0000-0000-00004F1E0000}"/>
    <cellStyle name="Dane wyjściowe 2 6" xfId="7856" xr:uid="{00000000-0005-0000-0000-0000501E0000}"/>
    <cellStyle name="Dane wyjściowe 2 6 2" xfId="7857" xr:uid="{00000000-0005-0000-0000-0000511E0000}"/>
    <cellStyle name="Dane wyjściowe 2 6 2 2" xfId="7858" xr:uid="{00000000-0005-0000-0000-0000521E0000}"/>
    <cellStyle name="Dane wyjściowe 2 6 3" xfId="7859" xr:uid="{00000000-0005-0000-0000-0000531E0000}"/>
    <cellStyle name="Dane wyjściowe 2 6 3 2" xfId="7860" xr:uid="{00000000-0005-0000-0000-0000541E0000}"/>
    <cellStyle name="Dane wyjściowe 2 6 4" xfId="7861" xr:uid="{00000000-0005-0000-0000-0000551E0000}"/>
    <cellStyle name="Dane wyjściowe 2 6 5" xfId="7862" xr:uid="{00000000-0005-0000-0000-0000561E0000}"/>
    <cellStyle name="Dane wyjściowe 2 6 6" xfId="7863" xr:uid="{00000000-0005-0000-0000-0000571E0000}"/>
    <cellStyle name="Dane wyjściowe 2 7" xfId="7864" xr:uid="{00000000-0005-0000-0000-0000581E0000}"/>
    <cellStyle name="Dane wyjściowe 2 7 2" xfId="7865" xr:uid="{00000000-0005-0000-0000-0000591E0000}"/>
    <cellStyle name="Dane wyjściowe 2 7 3" xfId="7866" xr:uid="{00000000-0005-0000-0000-00005A1E0000}"/>
    <cellStyle name="Dane wyjściowe 2 7 4" xfId="7867" xr:uid="{00000000-0005-0000-0000-00005B1E0000}"/>
    <cellStyle name="Dane wyjściowe 2 8" xfId="7868" xr:uid="{00000000-0005-0000-0000-00005C1E0000}"/>
    <cellStyle name="Dane wyjściowe 2 8 2" xfId="7869" xr:uid="{00000000-0005-0000-0000-00005D1E0000}"/>
    <cellStyle name="Dane wyjściowe 2 9" xfId="7870" xr:uid="{00000000-0005-0000-0000-00005E1E0000}"/>
    <cellStyle name="Dane wyjściowe 2 9 2" xfId="7871" xr:uid="{00000000-0005-0000-0000-00005F1E0000}"/>
    <cellStyle name="Dane wyjściowe 20" xfId="7872" xr:uid="{00000000-0005-0000-0000-0000601E0000}"/>
    <cellStyle name="Dane wyjściowe 20 2" xfId="7873" xr:uid="{00000000-0005-0000-0000-0000611E0000}"/>
    <cellStyle name="Dane wyjściowe 20 3" xfId="7874" xr:uid="{00000000-0005-0000-0000-0000621E0000}"/>
    <cellStyle name="Dane wyjściowe 20 4" xfId="7875" xr:uid="{00000000-0005-0000-0000-0000631E0000}"/>
    <cellStyle name="Dane wyjściowe 21" xfId="7876" xr:uid="{00000000-0005-0000-0000-0000641E0000}"/>
    <cellStyle name="Dane wyjściowe 21 2" xfId="7877" xr:uid="{00000000-0005-0000-0000-0000651E0000}"/>
    <cellStyle name="Dane wyjściowe 21 3" xfId="7878" xr:uid="{00000000-0005-0000-0000-0000661E0000}"/>
    <cellStyle name="Dane wyjściowe 21 4" xfId="7879" xr:uid="{00000000-0005-0000-0000-0000671E0000}"/>
    <cellStyle name="Dane wyjściowe 22" xfId="7880" xr:uid="{00000000-0005-0000-0000-0000681E0000}"/>
    <cellStyle name="Dane wyjściowe 23" xfId="7881" xr:uid="{00000000-0005-0000-0000-0000691E0000}"/>
    <cellStyle name="Dane wyjściowe 3" xfId="7882" xr:uid="{00000000-0005-0000-0000-00006A1E0000}"/>
    <cellStyle name="Dane wyjściowe 3 10" xfId="7883" xr:uid="{00000000-0005-0000-0000-00006B1E0000}"/>
    <cellStyle name="Dane wyjściowe 3 11" xfId="7884" xr:uid="{00000000-0005-0000-0000-00006C1E0000}"/>
    <cellStyle name="Dane wyjściowe 3 2" xfId="7885" xr:uid="{00000000-0005-0000-0000-00006D1E0000}"/>
    <cellStyle name="Dane wyjściowe 3 2 2" xfId="7886" xr:uid="{00000000-0005-0000-0000-00006E1E0000}"/>
    <cellStyle name="Dane wyjściowe 3 2 2 2" xfId="7887" xr:uid="{00000000-0005-0000-0000-00006F1E0000}"/>
    <cellStyle name="Dane wyjściowe 3 2 2 2 2" xfId="7888" xr:uid="{00000000-0005-0000-0000-0000701E0000}"/>
    <cellStyle name="Dane wyjściowe 3 2 2 3" xfId="7889" xr:uid="{00000000-0005-0000-0000-0000711E0000}"/>
    <cellStyle name="Dane wyjściowe 3 2 2 3 2" xfId="7890" xr:uid="{00000000-0005-0000-0000-0000721E0000}"/>
    <cellStyle name="Dane wyjściowe 3 2 2 4" xfId="7891" xr:uid="{00000000-0005-0000-0000-0000731E0000}"/>
    <cellStyle name="Dane wyjściowe 3 2 3" xfId="7892" xr:uid="{00000000-0005-0000-0000-0000741E0000}"/>
    <cellStyle name="Dane wyjściowe 3 2 3 2" xfId="7893" xr:uid="{00000000-0005-0000-0000-0000751E0000}"/>
    <cellStyle name="Dane wyjściowe 3 2 4" xfId="7894" xr:uid="{00000000-0005-0000-0000-0000761E0000}"/>
    <cellStyle name="Dane wyjściowe 3 2 4 2" xfId="7895" xr:uid="{00000000-0005-0000-0000-0000771E0000}"/>
    <cellStyle name="Dane wyjściowe 3 2 5" xfId="7896" xr:uid="{00000000-0005-0000-0000-0000781E0000}"/>
    <cellStyle name="Dane wyjściowe 3 2 5 2" xfId="7897" xr:uid="{00000000-0005-0000-0000-0000791E0000}"/>
    <cellStyle name="Dane wyjściowe 3 2 6" xfId="7898" xr:uid="{00000000-0005-0000-0000-00007A1E0000}"/>
    <cellStyle name="Dane wyjściowe 3 3" xfId="7899" xr:uid="{00000000-0005-0000-0000-00007B1E0000}"/>
    <cellStyle name="Dane wyjściowe 3 3 2" xfId="7900" xr:uid="{00000000-0005-0000-0000-00007C1E0000}"/>
    <cellStyle name="Dane wyjściowe 3 3 2 2" xfId="7901" xr:uid="{00000000-0005-0000-0000-00007D1E0000}"/>
    <cellStyle name="Dane wyjściowe 3 3 2 2 2" xfId="7902" xr:uid="{00000000-0005-0000-0000-00007E1E0000}"/>
    <cellStyle name="Dane wyjściowe 3 3 2 3" xfId="7903" xr:uid="{00000000-0005-0000-0000-00007F1E0000}"/>
    <cellStyle name="Dane wyjściowe 3 3 2 3 2" xfId="7904" xr:uid="{00000000-0005-0000-0000-0000801E0000}"/>
    <cellStyle name="Dane wyjściowe 3 3 2 4" xfId="7905" xr:uid="{00000000-0005-0000-0000-0000811E0000}"/>
    <cellStyle name="Dane wyjściowe 3 3 3" xfId="7906" xr:uid="{00000000-0005-0000-0000-0000821E0000}"/>
    <cellStyle name="Dane wyjściowe 3 3 3 2" xfId="7907" xr:uid="{00000000-0005-0000-0000-0000831E0000}"/>
    <cellStyle name="Dane wyjściowe 3 3 4" xfId="7908" xr:uid="{00000000-0005-0000-0000-0000841E0000}"/>
    <cellStyle name="Dane wyjściowe 3 3 4 2" xfId="7909" xr:uid="{00000000-0005-0000-0000-0000851E0000}"/>
    <cellStyle name="Dane wyjściowe 3 3 5" xfId="7910" xr:uid="{00000000-0005-0000-0000-0000861E0000}"/>
    <cellStyle name="Dane wyjściowe 3 3 5 2" xfId="7911" xr:uid="{00000000-0005-0000-0000-0000871E0000}"/>
    <cellStyle name="Dane wyjściowe 3 3 6" xfId="7912" xr:uid="{00000000-0005-0000-0000-0000881E0000}"/>
    <cellStyle name="Dane wyjściowe 3 3 7" xfId="7913" xr:uid="{00000000-0005-0000-0000-0000891E0000}"/>
    <cellStyle name="Dane wyjściowe 3 3 8" xfId="7914" xr:uid="{00000000-0005-0000-0000-00008A1E0000}"/>
    <cellStyle name="Dane wyjściowe 3 4" xfId="7915" xr:uid="{00000000-0005-0000-0000-00008B1E0000}"/>
    <cellStyle name="Dane wyjściowe 3 4 2" xfId="7916" xr:uid="{00000000-0005-0000-0000-00008C1E0000}"/>
    <cellStyle name="Dane wyjściowe 3 4 2 2" xfId="7917" xr:uid="{00000000-0005-0000-0000-00008D1E0000}"/>
    <cellStyle name="Dane wyjściowe 3 4 3" xfId="7918" xr:uid="{00000000-0005-0000-0000-00008E1E0000}"/>
    <cellStyle name="Dane wyjściowe 3 4 3 2" xfId="7919" xr:uid="{00000000-0005-0000-0000-00008F1E0000}"/>
    <cellStyle name="Dane wyjściowe 3 4 4" xfId="7920" xr:uid="{00000000-0005-0000-0000-0000901E0000}"/>
    <cellStyle name="Dane wyjściowe 3 4 5" xfId="7921" xr:uid="{00000000-0005-0000-0000-0000911E0000}"/>
    <cellStyle name="Dane wyjściowe 3 4 6" xfId="7922" xr:uid="{00000000-0005-0000-0000-0000921E0000}"/>
    <cellStyle name="Dane wyjściowe 3 5" xfId="7923" xr:uid="{00000000-0005-0000-0000-0000931E0000}"/>
    <cellStyle name="Dane wyjściowe 3 5 2" xfId="7924" xr:uid="{00000000-0005-0000-0000-0000941E0000}"/>
    <cellStyle name="Dane wyjściowe 3 5 2 2" xfId="7925" xr:uid="{00000000-0005-0000-0000-0000951E0000}"/>
    <cellStyle name="Dane wyjściowe 3 5 3" xfId="7926" xr:uid="{00000000-0005-0000-0000-0000961E0000}"/>
    <cellStyle name="Dane wyjściowe 3 5 3 2" xfId="7927" xr:uid="{00000000-0005-0000-0000-0000971E0000}"/>
    <cellStyle name="Dane wyjściowe 3 5 4" xfId="7928" xr:uid="{00000000-0005-0000-0000-0000981E0000}"/>
    <cellStyle name="Dane wyjściowe 3 5 5" xfId="7929" xr:uid="{00000000-0005-0000-0000-0000991E0000}"/>
    <cellStyle name="Dane wyjściowe 3 5 6" xfId="7930" xr:uid="{00000000-0005-0000-0000-00009A1E0000}"/>
    <cellStyle name="Dane wyjściowe 3 6" xfId="7931" xr:uid="{00000000-0005-0000-0000-00009B1E0000}"/>
    <cellStyle name="Dane wyjściowe 3 6 2" xfId="7932" xr:uid="{00000000-0005-0000-0000-00009C1E0000}"/>
    <cellStyle name="Dane wyjściowe 3 6 2 2" xfId="7933" xr:uid="{00000000-0005-0000-0000-00009D1E0000}"/>
    <cellStyle name="Dane wyjściowe 3 6 3" xfId="7934" xr:uid="{00000000-0005-0000-0000-00009E1E0000}"/>
    <cellStyle name="Dane wyjściowe 3 6 3 2" xfId="7935" xr:uid="{00000000-0005-0000-0000-00009F1E0000}"/>
    <cellStyle name="Dane wyjściowe 3 6 4" xfId="7936" xr:uid="{00000000-0005-0000-0000-0000A01E0000}"/>
    <cellStyle name="Dane wyjściowe 3 6 5" xfId="7937" xr:uid="{00000000-0005-0000-0000-0000A11E0000}"/>
    <cellStyle name="Dane wyjściowe 3 6 6" xfId="7938" xr:uid="{00000000-0005-0000-0000-0000A21E0000}"/>
    <cellStyle name="Dane wyjściowe 3 7" xfId="7939" xr:uid="{00000000-0005-0000-0000-0000A31E0000}"/>
    <cellStyle name="Dane wyjściowe 3 7 2" xfId="7940" xr:uid="{00000000-0005-0000-0000-0000A41E0000}"/>
    <cellStyle name="Dane wyjściowe 3 7 3" xfId="7941" xr:uid="{00000000-0005-0000-0000-0000A51E0000}"/>
    <cellStyle name="Dane wyjściowe 3 7 4" xfId="7942" xr:uid="{00000000-0005-0000-0000-0000A61E0000}"/>
    <cellStyle name="Dane wyjściowe 3 8" xfId="7943" xr:uid="{00000000-0005-0000-0000-0000A71E0000}"/>
    <cellStyle name="Dane wyjściowe 3 8 2" xfId="7944" xr:uid="{00000000-0005-0000-0000-0000A81E0000}"/>
    <cellStyle name="Dane wyjściowe 3 9" xfId="7945" xr:uid="{00000000-0005-0000-0000-0000A91E0000}"/>
    <cellStyle name="Dane wyjściowe 3 9 2" xfId="7946" xr:uid="{00000000-0005-0000-0000-0000AA1E0000}"/>
    <cellStyle name="Dane wyjściowe 4" xfId="7947" xr:uid="{00000000-0005-0000-0000-0000AB1E0000}"/>
    <cellStyle name="Dane wyjściowe 4 10" xfId="7948" xr:uid="{00000000-0005-0000-0000-0000AC1E0000}"/>
    <cellStyle name="Dane wyjściowe 4 11" xfId="7949" xr:uid="{00000000-0005-0000-0000-0000AD1E0000}"/>
    <cellStyle name="Dane wyjściowe 4 2" xfId="7950" xr:uid="{00000000-0005-0000-0000-0000AE1E0000}"/>
    <cellStyle name="Dane wyjściowe 4 2 2" xfId="7951" xr:uid="{00000000-0005-0000-0000-0000AF1E0000}"/>
    <cellStyle name="Dane wyjściowe 4 2 2 2" xfId="7952" xr:uid="{00000000-0005-0000-0000-0000B01E0000}"/>
    <cellStyle name="Dane wyjściowe 4 2 2 2 2" xfId="7953" xr:uid="{00000000-0005-0000-0000-0000B11E0000}"/>
    <cellStyle name="Dane wyjściowe 4 2 2 3" xfId="7954" xr:uid="{00000000-0005-0000-0000-0000B21E0000}"/>
    <cellStyle name="Dane wyjściowe 4 2 2 3 2" xfId="7955" xr:uid="{00000000-0005-0000-0000-0000B31E0000}"/>
    <cellStyle name="Dane wyjściowe 4 2 2 4" xfId="7956" xr:uid="{00000000-0005-0000-0000-0000B41E0000}"/>
    <cellStyle name="Dane wyjściowe 4 2 3" xfId="7957" xr:uid="{00000000-0005-0000-0000-0000B51E0000}"/>
    <cellStyle name="Dane wyjściowe 4 2 3 2" xfId="7958" xr:uid="{00000000-0005-0000-0000-0000B61E0000}"/>
    <cellStyle name="Dane wyjściowe 4 2 4" xfId="7959" xr:uid="{00000000-0005-0000-0000-0000B71E0000}"/>
    <cellStyle name="Dane wyjściowe 4 2 4 2" xfId="7960" xr:uid="{00000000-0005-0000-0000-0000B81E0000}"/>
    <cellStyle name="Dane wyjściowe 4 2 5" xfId="7961" xr:uid="{00000000-0005-0000-0000-0000B91E0000}"/>
    <cellStyle name="Dane wyjściowe 4 2 5 2" xfId="7962" xr:uid="{00000000-0005-0000-0000-0000BA1E0000}"/>
    <cellStyle name="Dane wyjściowe 4 2 6" xfId="7963" xr:uid="{00000000-0005-0000-0000-0000BB1E0000}"/>
    <cellStyle name="Dane wyjściowe 4 3" xfId="7964" xr:uid="{00000000-0005-0000-0000-0000BC1E0000}"/>
    <cellStyle name="Dane wyjściowe 4 3 2" xfId="7965" xr:uid="{00000000-0005-0000-0000-0000BD1E0000}"/>
    <cellStyle name="Dane wyjściowe 4 3 2 2" xfId="7966" xr:uid="{00000000-0005-0000-0000-0000BE1E0000}"/>
    <cellStyle name="Dane wyjściowe 4 3 2 2 2" xfId="7967" xr:uid="{00000000-0005-0000-0000-0000BF1E0000}"/>
    <cellStyle name="Dane wyjściowe 4 3 2 3" xfId="7968" xr:uid="{00000000-0005-0000-0000-0000C01E0000}"/>
    <cellStyle name="Dane wyjściowe 4 3 2 3 2" xfId="7969" xr:uid="{00000000-0005-0000-0000-0000C11E0000}"/>
    <cellStyle name="Dane wyjściowe 4 3 2 4" xfId="7970" xr:uid="{00000000-0005-0000-0000-0000C21E0000}"/>
    <cellStyle name="Dane wyjściowe 4 3 3" xfId="7971" xr:uid="{00000000-0005-0000-0000-0000C31E0000}"/>
    <cellStyle name="Dane wyjściowe 4 3 3 2" xfId="7972" xr:uid="{00000000-0005-0000-0000-0000C41E0000}"/>
    <cellStyle name="Dane wyjściowe 4 3 4" xfId="7973" xr:uid="{00000000-0005-0000-0000-0000C51E0000}"/>
    <cellStyle name="Dane wyjściowe 4 3 4 2" xfId="7974" xr:uid="{00000000-0005-0000-0000-0000C61E0000}"/>
    <cellStyle name="Dane wyjściowe 4 3 5" xfId="7975" xr:uid="{00000000-0005-0000-0000-0000C71E0000}"/>
    <cellStyle name="Dane wyjściowe 4 3 5 2" xfId="7976" xr:uid="{00000000-0005-0000-0000-0000C81E0000}"/>
    <cellStyle name="Dane wyjściowe 4 3 6" xfId="7977" xr:uid="{00000000-0005-0000-0000-0000C91E0000}"/>
    <cellStyle name="Dane wyjściowe 4 3 7" xfId="7978" xr:uid="{00000000-0005-0000-0000-0000CA1E0000}"/>
    <cellStyle name="Dane wyjściowe 4 3 8" xfId="7979" xr:uid="{00000000-0005-0000-0000-0000CB1E0000}"/>
    <cellStyle name="Dane wyjściowe 4 4" xfId="7980" xr:uid="{00000000-0005-0000-0000-0000CC1E0000}"/>
    <cellStyle name="Dane wyjściowe 4 4 2" xfId="7981" xr:uid="{00000000-0005-0000-0000-0000CD1E0000}"/>
    <cellStyle name="Dane wyjściowe 4 4 2 2" xfId="7982" xr:uid="{00000000-0005-0000-0000-0000CE1E0000}"/>
    <cellStyle name="Dane wyjściowe 4 4 3" xfId="7983" xr:uid="{00000000-0005-0000-0000-0000CF1E0000}"/>
    <cellStyle name="Dane wyjściowe 4 4 3 2" xfId="7984" xr:uid="{00000000-0005-0000-0000-0000D01E0000}"/>
    <cellStyle name="Dane wyjściowe 4 4 4" xfId="7985" xr:uid="{00000000-0005-0000-0000-0000D11E0000}"/>
    <cellStyle name="Dane wyjściowe 4 4 5" xfId="7986" xr:uid="{00000000-0005-0000-0000-0000D21E0000}"/>
    <cellStyle name="Dane wyjściowe 4 4 6" xfId="7987" xr:uid="{00000000-0005-0000-0000-0000D31E0000}"/>
    <cellStyle name="Dane wyjściowe 4 5" xfId="7988" xr:uid="{00000000-0005-0000-0000-0000D41E0000}"/>
    <cellStyle name="Dane wyjściowe 4 5 2" xfId="7989" xr:uid="{00000000-0005-0000-0000-0000D51E0000}"/>
    <cellStyle name="Dane wyjściowe 4 5 2 2" xfId="7990" xr:uid="{00000000-0005-0000-0000-0000D61E0000}"/>
    <cellStyle name="Dane wyjściowe 4 5 3" xfId="7991" xr:uid="{00000000-0005-0000-0000-0000D71E0000}"/>
    <cellStyle name="Dane wyjściowe 4 5 3 2" xfId="7992" xr:uid="{00000000-0005-0000-0000-0000D81E0000}"/>
    <cellStyle name="Dane wyjściowe 4 5 4" xfId="7993" xr:uid="{00000000-0005-0000-0000-0000D91E0000}"/>
    <cellStyle name="Dane wyjściowe 4 5 5" xfId="7994" xr:uid="{00000000-0005-0000-0000-0000DA1E0000}"/>
    <cellStyle name="Dane wyjściowe 4 5 6" xfId="7995" xr:uid="{00000000-0005-0000-0000-0000DB1E0000}"/>
    <cellStyle name="Dane wyjściowe 4 6" xfId="7996" xr:uid="{00000000-0005-0000-0000-0000DC1E0000}"/>
    <cellStyle name="Dane wyjściowe 4 6 2" xfId="7997" xr:uid="{00000000-0005-0000-0000-0000DD1E0000}"/>
    <cellStyle name="Dane wyjściowe 4 6 2 2" xfId="7998" xr:uid="{00000000-0005-0000-0000-0000DE1E0000}"/>
    <cellStyle name="Dane wyjściowe 4 6 3" xfId="7999" xr:uid="{00000000-0005-0000-0000-0000DF1E0000}"/>
    <cellStyle name="Dane wyjściowe 4 6 3 2" xfId="8000" xr:uid="{00000000-0005-0000-0000-0000E01E0000}"/>
    <cellStyle name="Dane wyjściowe 4 6 4" xfId="8001" xr:uid="{00000000-0005-0000-0000-0000E11E0000}"/>
    <cellStyle name="Dane wyjściowe 4 6 5" xfId="8002" xr:uid="{00000000-0005-0000-0000-0000E21E0000}"/>
    <cellStyle name="Dane wyjściowe 4 6 6" xfId="8003" xr:uid="{00000000-0005-0000-0000-0000E31E0000}"/>
    <cellStyle name="Dane wyjściowe 4 7" xfId="8004" xr:uid="{00000000-0005-0000-0000-0000E41E0000}"/>
    <cellStyle name="Dane wyjściowe 4 7 2" xfId="8005" xr:uid="{00000000-0005-0000-0000-0000E51E0000}"/>
    <cellStyle name="Dane wyjściowe 4 7 3" xfId="8006" xr:uid="{00000000-0005-0000-0000-0000E61E0000}"/>
    <cellStyle name="Dane wyjściowe 4 7 4" xfId="8007" xr:uid="{00000000-0005-0000-0000-0000E71E0000}"/>
    <cellStyle name="Dane wyjściowe 4 8" xfId="8008" xr:uid="{00000000-0005-0000-0000-0000E81E0000}"/>
    <cellStyle name="Dane wyjściowe 4 8 2" xfId="8009" xr:uid="{00000000-0005-0000-0000-0000E91E0000}"/>
    <cellStyle name="Dane wyjściowe 4 9" xfId="8010" xr:uid="{00000000-0005-0000-0000-0000EA1E0000}"/>
    <cellStyle name="Dane wyjściowe 4 9 2" xfId="8011" xr:uid="{00000000-0005-0000-0000-0000EB1E0000}"/>
    <cellStyle name="Dane wyjściowe 5" xfId="8012" xr:uid="{00000000-0005-0000-0000-0000EC1E0000}"/>
    <cellStyle name="Dane wyjściowe 5 10" xfId="8013" xr:uid="{00000000-0005-0000-0000-0000ED1E0000}"/>
    <cellStyle name="Dane wyjściowe 5 11" xfId="8014" xr:uid="{00000000-0005-0000-0000-0000EE1E0000}"/>
    <cellStyle name="Dane wyjściowe 5 2" xfId="8015" xr:uid="{00000000-0005-0000-0000-0000EF1E0000}"/>
    <cellStyle name="Dane wyjściowe 5 2 2" xfId="8016" xr:uid="{00000000-0005-0000-0000-0000F01E0000}"/>
    <cellStyle name="Dane wyjściowe 5 2 2 2" xfId="8017" xr:uid="{00000000-0005-0000-0000-0000F11E0000}"/>
    <cellStyle name="Dane wyjściowe 5 2 2 2 2" xfId="8018" xr:uid="{00000000-0005-0000-0000-0000F21E0000}"/>
    <cellStyle name="Dane wyjściowe 5 2 2 3" xfId="8019" xr:uid="{00000000-0005-0000-0000-0000F31E0000}"/>
    <cellStyle name="Dane wyjściowe 5 2 2 3 2" xfId="8020" xr:uid="{00000000-0005-0000-0000-0000F41E0000}"/>
    <cellStyle name="Dane wyjściowe 5 2 2 4" xfId="8021" xr:uid="{00000000-0005-0000-0000-0000F51E0000}"/>
    <cellStyle name="Dane wyjściowe 5 2 3" xfId="8022" xr:uid="{00000000-0005-0000-0000-0000F61E0000}"/>
    <cellStyle name="Dane wyjściowe 5 2 3 2" xfId="8023" xr:uid="{00000000-0005-0000-0000-0000F71E0000}"/>
    <cellStyle name="Dane wyjściowe 5 2 4" xfId="8024" xr:uid="{00000000-0005-0000-0000-0000F81E0000}"/>
    <cellStyle name="Dane wyjściowe 5 2 4 2" xfId="8025" xr:uid="{00000000-0005-0000-0000-0000F91E0000}"/>
    <cellStyle name="Dane wyjściowe 5 2 5" xfId="8026" xr:uid="{00000000-0005-0000-0000-0000FA1E0000}"/>
    <cellStyle name="Dane wyjściowe 5 2 5 2" xfId="8027" xr:uid="{00000000-0005-0000-0000-0000FB1E0000}"/>
    <cellStyle name="Dane wyjściowe 5 2 6" xfId="8028" xr:uid="{00000000-0005-0000-0000-0000FC1E0000}"/>
    <cellStyle name="Dane wyjściowe 5 3" xfId="8029" xr:uid="{00000000-0005-0000-0000-0000FD1E0000}"/>
    <cellStyle name="Dane wyjściowe 5 3 2" xfId="8030" xr:uid="{00000000-0005-0000-0000-0000FE1E0000}"/>
    <cellStyle name="Dane wyjściowe 5 3 2 2" xfId="8031" xr:uid="{00000000-0005-0000-0000-0000FF1E0000}"/>
    <cellStyle name="Dane wyjściowe 5 3 2 2 2" xfId="8032" xr:uid="{00000000-0005-0000-0000-0000001F0000}"/>
    <cellStyle name="Dane wyjściowe 5 3 2 3" xfId="8033" xr:uid="{00000000-0005-0000-0000-0000011F0000}"/>
    <cellStyle name="Dane wyjściowe 5 3 2 3 2" xfId="8034" xr:uid="{00000000-0005-0000-0000-0000021F0000}"/>
    <cellStyle name="Dane wyjściowe 5 3 2 4" xfId="8035" xr:uid="{00000000-0005-0000-0000-0000031F0000}"/>
    <cellStyle name="Dane wyjściowe 5 3 3" xfId="8036" xr:uid="{00000000-0005-0000-0000-0000041F0000}"/>
    <cellStyle name="Dane wyjściowe 5 3 3 2" xfId="8037" xr:uid="{00000000-0005-0000-0000-0000051F0000}"/>
    <cellStyle name="Dane wyjściowe 5 3 4" xfId="8038" xr:uid="{00000000-0005-0000-0000-0000061F0000}"/>
    <cellStyle name="Dane wyjściowe 5 3 4 2" xfId="8039" xr:uid="{00000000-0005-0000-0000-0000071F0000}"/>
    <cellStyle name="Dane wyjściowe 5 3 5" xfId="8040" xr:uid="{00000000-0005-0000-0000-0000081F0000}"/>
    <cellStyle name="Dane wyjściowe 5 3 5 2" xfId="8041" xr:uid="{00000000-0005-0000-0000-0000091F0000}"/>
    <cellStyle name="Dane wyjściowe 5 3 6" xfId="8042" xr:uid="{00000000-0005-0000-0000-00000A1F0000}"/>
    <cellStyle name="Dane wyjściowe 5 3 7" xfId="8043" xr:uid="{00000000-0005-0000-0000-00000B1F0000}"/>
    <cellStyle name="Dane wyjściowe 5 3 8" xfId="8044" xr:uid="{00000000-0005-0000-0000-00000C1F0000}"/>
    <cellStyle name="Dane wyjściowe 5 4" xfId="8045" xr:uid="{00000000-0005-0000-0000-00000D1F0000}"/>
    <cellStyle name="Dane wyjściowe 5 4 2" xfId="8046" xr:uid="{00000000-0005-0000-0000-00000E1F0000}"/>
    <cellStyle name="Dane wyjściowe 5 4 2 2" xfId="8047" xr:uid="{00000000-0005-0000-0000-00000F1F0000}"/>
    <cellStyle name="Dane wyjściowe 5 4 3" xfId="8048" xr:uid="{00000000-0005-0000-0000-0000101F0000}"/>
    <cellStyle name="Dane wyjściowe 5 4 3 2" xfId="8049" xr:uid="{00000000-0005-0000-0000-0000111F0000}"/>
    <cellStyle name="Dane wyjściowe 5 4 4" xfId="8050" xr:uid="{00000000-0005-0000-0000-0000121F0000}"/>
    <cellStyle name="Dane wyjściowe 5 4 5" xfId="8051" xr:uid="{00000000-0005-0000-0000-0000131F0000}"/>
    <cellStyle name="Dane wyjściowe 5 4 6" xfId="8052" xr:uid="{00000000-0005-0000-0000-0000141F0000}"/>
    <cellStyle name="Dane wyjściowe 5 5" xfId="8053" xr:uid="{00000000-0005-0000-0000-0000151F0000}"/>
    <cellStyle name="Dane wyjściowe 5 5 2" xfId="8054" xr:uid="{00000000-0005-0000-0000-0000161F0000}"/>
    <cellStyle name="Dane wyjściowe 5 5 2 2" xfId="8055" xr:uid="{00000000-0005-0000-0000-0000171F0000}"/>
    <cellStyle name="Dane wyjściowe 5 5 3" xfId="8056" xr:uid="{00000000-0005-0000-0000-0000181F0000}"/>
    <cellStyle name="Dane wyjściowe 5 5 3 2" xfId="8057" xr:uid="{00000000-0005-0000-0000-0000191F0000}"/>
    <cellStyle name="Dane wyjściowe 5 5 4" xfId="8058" xr:uid="{00000000-0005-0000-0000-00001A1F0000}"/>
    <cellStyle name="Dane wyjściowe 5 5 5" xfId="8059" xr:uid="{00000000-0005-0000-0000-00001B1F0000}"/>
    <cellStyle name="Dane wyjściowe 5 5 6" xfId="8060" xr:uid="{00000000-0005-0000-0000-00001C1F0000}"/>
    <cellStyle name="Dane wyjściowe 5 6" xfId="8061" xr:uid="{00000000-0005-0000-0000-00001D1F0000}"/>
    <cellStyle name="Dane wyjściowe 5 6 2" xfId="8062" xr:uid="{00000000-0005-0000-0000-00001E1F0000}"/>
    <cellStyle name="Dane wyjściowe 5 6 2 2" xfId="8063" xr:uid="{00000000-0005-0000-0000-00001F1F0000}"/>
    <cellStyle name="Dane wyjściowe 5 6 3" xfId="8064" xr:uid="{00000000-0005-0000-0000-0000201F0000}"/>
    <cellStyle name="Dane wyjściowe 5 6 3 2" xfId="8065" xr:uid="{00000000-0005-0000-0000-0000211F0000}"/>
    <cellStyle name="Dane wyjściowe 5 6 4" xfId="8066" xr:uid="{00000000-0005-0000-0000-0000221F0000}"/>
    <cellStyle name="Dane wyjściowe 5 6 5" xfId="8067" xr:uid="{00000000-0005-0000-0000-0000231F0000}"/>
    <cellStyle name="Dane wyjściowe 5 6 6" xfId="8068" xr:uid="{00000000-0005-0000-0000-0000241F0000}"/>
    <cellStyle name="Dane wyjściowe 5 7" xfId="8069" xr:uid="{00000000-0005-0000-0000-0000251F0000}"/>
    <cellStyle name="Dane wyjściowe 5 7 2" xfId="8070" xr:uid="{00000000-0005-0000-0000-0000261F0000}"/>
    <cellStyle name="Dane wyjściowe 5 7 3" xfId="8071" xr:uid="{00000000-0005-0000-0000-0000271F0000}"/>
    <cellStyle name="Dane wyjściowe 5 7 4" xfId="8072" xr:uid="{00000000-0005-0000-0000-0000281F0000}"/>
    <cellStyle name="Dane wyjściowe 5 8" xfId="8073" xr:uid="{00000000-0005-0000-0000-0000291F0000}"/>
    <cellStyle name="Dane wyjściowe 5 8 2" xfId="8074" xr:uid="{00000000-0005-0000-0000-00002A1F0000}"/>
    <cellStyle name="Dane wyjściowe 5 9" xfId="8075" xr:uid="{00000000-0005-0000-0000-00002B1F0000}"/>
    <cellStyle name="Dane wyjściowe 5 9 2" xfId="8076" xr:uid="{00000000-0005-0000-0000-00002C1F0000}"/>
    <cellStyle name="Dane wyjściowe 6" xfId="8077" xr:uid="{00000000-0005-0000-0000-00002D1F0000}"/>
    <cellStyle name="Dane wyjściowe 6 10" xfId="8078" xr:uid="{00000000-0005-0000-0000-00002E1F0000}"/>
    <cellStyle name="Dane wyjściowe 6 11" xfId="8079" xr:uid="{00000000-0005-0000-0000-00002F1F0000}"/>
    <cellStyle name="Dane wyjściowe 6 2" xfId="8080" xr:uid="{00000000-0005-0000-0000-0000301F0000}"/>
    <cellStyle name="Dane wyjściowe 6 2 2" xfId="8081" xr:uid="{00000000-0005-0000-0000-0000311F0000}"/>
    <cellStyle name="Dane wyjściowe 6 2 2 2" xfId="8082" xr:uid="{00000000-0005-0000-0000-0000321F0000}"/>
    <cellStyle name="Dane wyjściowe 6 2 2 2 2" xfId="8083" xr:uid="{00000000-0005-0000-0000-0000331F0000}"/>
    <cellStyle name="Dane wyjściowe 6 2 2 3" xfId="8084" xr:uid="{00000000-0005-0000-0000-0000341F0000}"/>
    <cellStyle name="Dane wyjściowe 6 2 2 3 2" xfId="8085" xr:uid="{00000000-0005-0000-0000-0000351F0000}"/>
    <cellStyle name="Dane wyjściowe 6 2 2 4" xfId="8086" xr:uid="{00000000-0005-0000-0000-0000361F0000}"/>
    <cellStyle name="Dane wyjściowe 6 2 3" xfId="8087" xr:uid="{00000000-0005-0000-0000-0000371F0000}"/>
    <cellStyle name="Dane wyjściowe 6 2 3 2" xfId="8088" xr:uid="{00000000-0005-0000-0000-0000381F0000}"/>
    <cellStyle name="Dane wyjściowe 6 2 4" xfId="8089" xr:uid="{00000000-0005-0000-0000-0000391F0000}"/>
    <cellStyle name="Dane wyjściowe 6 2 4 2" xfId="8090" xr:uid="{00000000-0005-0000-0000-00003A1F0000}"/>
    <cellStyle name="Dane wyjściowe 6 2 5" xfId="8091" xr:uid="{00000000-0005-0000-0000-00003B1F0000}"/>
    <cellStyle name="Dane wyjściowe 6 2 5 2" xfId="8092" xr:uid="{00000000-0005-0000-0000-00003C1F0000}"/>
    <cellStyle name="Dane wyjściowe 6 2 6" xfId="8093" xr:uid="{00000000-0005-0000-0000-00003D1F0000}"/>
    <cellStyle name="Dane wyjściowe 6 3" xfId="8094" xr:uid="{00000000-0005-0000-0000-00003E1F0000}"/>
    <cellStyle name="Dane wyjściowe 6 3 2" xfId="8095" xr:uid="{00000000-0005-0000-0000-00003F1F0000}"/>
    <cellStyle name="Dane wyjściowe 6 3 2 2" xfId="8096" xr:uid="{00000000-0005-0000-0000-0000401F0000}"/>
    <cellStyle name="Dane wyjściowe 6 3 2 2 2" xfId="8097" xr:uid="{00000000-0005-0000-0000-0000411F0000}"/>
    <cellStyle name="Dane wyjściowe 6 3 2 3" xfId="8098" xr:uid="{00000000-0005-0000-0000-0000421F0000}"/>
    <cellStyle name="Dane wyjściowe 6 3 2 3 2" xfId="8099" xr:uid="{00000000-0005-0000-0000-0000431F0000}"/>
    <cellStyle name="Dane wyjściowe 6 3 2 4" xfId="8100" xr:uid="{00000000-0005-0000-0000-0000441F0000}"/>
    <cellStyle name="Dane wyjściowe 6 3 3" xfId="8101" xr:uid="{00000000-0005-0000-0000-0000451F0000}"/>
    <cellStyle name="Dane wyjściowe 6 3 3 2" xfId="8102" xr:uid="{00000000-0005-0000-0000-0000461F0000}"/>
    <cellStyle name="Dane wyjściowe 6 3 4" xfId="8103" xr:uid="{00000000-0005-0000-0000-0000471F0000}"/>
    <cellStyle name="Dane wyjściowe 6 3 4 2" xfId="8104" xr:uid="{00000000-0005-0000-0000-0000481F0000}"/>
    <cellStyle name="Dane wyjściowe 6 3 5" xfId="8105" xr:uid="{00000000-0005-0000-0000-0000491F0000}"/>
    <cellStyle name="Dane wyjściowe 6 3 5 2" xfId="8106" xr:uid="{00000000-0005-0000-0000-00004A1F0000}"/>
    <cellStyle name="Dane wyjściowe 6 3 6" xfId="8107" xr:uid="{00000000-0005-0000-0000-00004B1F0000}"/>
    <cellStyle name="Dane wyjściowe 6 3 7" xfId="8108" xr:uid="{00000000-0005-0000-0000-00004C1F0000}"/>
    <cellStyle name="Dane wyjściowe 6 3 8" xfId="8109" xr:uid="{00000000-0005-0000-0000-00004D1F0000}"/>
    <cellStyle name="Dane wyjściowe 6 4" xfId="8110" xr:uid="{00000000-0005-0000-0000-00004E1F0000}"/>
    <cellStyle name="Dane wyjściowe 6 4 2" xfId="8111" xr:uid="{00000000-0005-0000-0000-00004F1F0000}"/>
    <cellStyle name="Dane wyjściowe 6 4 2 2" xfId="8112" xr:uid="{00000000-0005-0000-0000-0000501F0000}"/>
    <cellStyle name="Dane wyjściowe 6 4 3" xfId="8113" xr:uid="{00000000-0005-0000-0000-0000511F0000}"/>
    <cellStyle name="Dane wyjściowe 6 4 3 2" xfId="8114" xr:uid="{00000000-0005-0000-0000-0000521F0000}"/>
    <cellStyle name="Dane wyjściowe 6 4 4" xfId="8115" xr:uid="{00000000-0005-0000-0000-0000531F0000}"/>
    <cellStyle name="Dane wyjściowe 6 4 5" xfId="8116" xr:uid="{00000000-0005-0000-0000-0000541F0000}"/>
    <cellStyle name="Dane wyjściowe 6 4 6" xfId="8117" xr:uid="{00000000-0005-0000-0000-0000551F0000}"/>
    <cellStyle name="Dane wyjściowe 6 5" xfId="8118" xr:uid="{00000000-0005-0000-0000-0000561F0000}"/>
    <cellStyle name="Dane wyjściowe 6 5 2" xfId="8119" xr:uid="{00000000-0005-0000-0000-0000571F0000}"/>
    <cellStyle name="Dane wyjściowe 6 5 2 2" xfId="8120" xr:uid="{00000000-0005-0000-0000-0000581F0000}"/>
    <cellStyle name="Dane wyjściowe 6 5 3" xfId="8121" xr:uid="{00000000-0005-0000-0000-0000591F0000}"/>
    <cellStyle name="Dane wyjściowe 6 5 3 2" xfId="8122" xr:uid="{00000000-0005-0000-0000-00005A1F0000}"/>
    <cellStyle name="Dane wyjściowe 6 5 4" xfId="8123" xr:uid="{00000000-0005-0000-0000-00005B1F0000}"/>
    <cellStyle name="Dane wyjściowe 6 5 5" xfId="8124" xr:uid="{00000000-0005-0000-0000-00005C1F0000}"/>
    <cellStyle name="Dane wyjściowe 6 5 6" xfId="8125" xr:uid="{00000000-0005-0000-0000-00005D1F0000}"/>
    <cellStyle name="Dane wyjściowe 6 6" xfId="8126" xr:uid="{00000000-0005-0000-0000-00005E1F0000}"/>
    <cellStyle name="Dane wyjściowe 6 6 2" xfId="8127" xr:uid="{00000000-0005-0000-0000-00005F1F0000}"/>
    <cellStyle name="Dane wyjściowe 6 6 2 2" xfId="8128" xr:uid="{00000000-0005-0000-0000-0000601F0000}"/>
    <cellStyle name="Dane wyjściowe 6 6 3" xfId="8129" xr:uid="{00000000-0005-0000-0000-0000611F0000}"/>
    <cellStyle name="Dane wyjściowe 6 6 3 2" xfId="8130" xr:uid="{00000000-0005-0000-0000-0000621F0000}"/>
    <cellStyle name="Dane wyjściowe 6 6 4" xfId="8131" xr:uid="{00000000-0005-0000-0000-0000631F0000}"/>
    <cellStyle name="Dane wyjściowe 6 6 5" xfId="8132" xr:uid="{00000000-0005-0000-0000-0000641F0000}"/>
    <cellStyle name="Dane wyjściowe 6 6 6" xfId="8133" xr:uid="{00000000-0005-0000-0000-0000651F0000}"/>
    <cellStyle name="Dane wyjściowe 6 7" xfId="8134" xr:uid="{00000000-0005-0000-0000-0000661F0000}"/>
    <cellStyle name="Dane wyjściowe 6 7 2" xfId="8135" xr:uid="{00000000-0005-0000-0000-0000671F0000}"/>
    <cellStyle name="Dane wyjściowe 6 7 3" xfId="8136" xr:uid="{00000000-0005-0000-0000-0000681F0000}"/>
    <cellStyle name="Dane wyjściowe 6 7 4" xfId="8137" xr:uid="{00000000-0005-0000-0000-0000691F0000}"/>
    <cellStyle name="Dane wyjściowe 6 8" xfId="8138" xr:uid="{00000000-0005-0000-0000-00006A1F0000}"/>
    <cellStyle name="Dane wyjściowe 6 8 2" xfId="8139" xr:uid="{00000000-0005-0000-0000-00006B1F0000}"/>
    <cellStyle name="Dane wyjściowe 6 9" xfId="8140" xr:uid="{00000000-0005-0000-0000-00006C1F0000}"/>
    <cellStyle name="Dane wyjściowe 6 9 2" xfId="8141" xr:uid="{00000000-0005-0000-0000-00006D1F0000}"/>
    <cellStyle name="Dane wyjściowe 7" xfId="8142" xr:uid="{00000000-0005-0000-0000-00006E1F0000}"/>
    <cellStyle name="Dane wyjściowe 7 10" xfId="8143" xr:uid="{00000000-0005-0000-0000-00006F1F0000}"/>
    <cellStyle name="Dane wyjściowe 7 11" xfId="8144" xr:uid="{00000000-0005-0000-0000-0000701F0000}"/>
    <cellStyle name="Dane wyjściowe 7 2" xfId="8145" xr:uid="{00000000-0005-0000-0000-0000711F0000}"/>
    <cellStyle name="Dane wyjściowe 7 2 2" xfId="8146" xr:uid="{00000000-0005-0000-0000-0000721F0000}"/>
    <cellStyle name="Dane wyjściowe 7 2 2 2" xfId="8147" xr:uid="{00000000-0005-0000-0000-0000731F0000}"/>
    <cellStyle name="Dane wyjściowe 7 2 2 2 2" xfId="8148" xr:uid="{00000000-0005-0000-0000-0000741F0000}"/>
    <cellStyle name="Dane wyjściowe 7 2 2 3" xfId="8149" xr:uid="{00000000-0005-0000-0000-0000751F0000}"/>
    <cellStyle name="Dane wyjściowe 7 2 2 3 2" xfId="8150" xr:uid="{00000000-0005-0000-0000-0000761F0000}"/>
    <cellStyle name="Dane wyjściowe 7 2 2 4" xfId="8151" xr:uid="{00000000-0005-0000-0000-0000771F0000}"/>
    <cellStyle name="Dane wyjściowe 7 2 3" xfId="8152" xr:uid="{00000000-0005-0000-0000-0000781F0000}"/>
    <cellStyle name="Dane wyjściowe 7 2 3 2" xfId="8153" xr:uid="{00000000-0005-0000-0000-0000791F0000}"/>
    <cellStyle name="Dane wyjściowe 7 2 4" xfId="8154" xr:uid="{00000000-0005-0000-0000-00007A1F0000}"/>
    <cellStyle name="Dane wyjściowe 7 2 4 2" xfId="8155" xr:uid="{00000000-0005-0000-0000-00007B1F0000}"/>
    <cellStyle name="Dane wyjściowe 7 2 5" xfId="8156" xr:uid="{00000000-0005-0000-0000-00007C1F0000}"/>
    <cellStyle name="Dane wyjściowe 7 2 5 2" xfId="8157" xr:uid="{00000000-0005-0000-0000-00007D1F0000}"/>
    <cellStyle name="Dane wyjściowe 7 2 6" xfId="8158" xr:uid="{00000000-0005-0000-0000-00007E1F0000}"/>
    <cellStyle name="Dane wyjściowe 7 3" xfId="8159" xr:uid="{00000000-0005-0000-0000-00007F1F0000}"/>
    <cellStyle name="Dane wyjściowe 7 3 2" xfId="8160" xr:uid="{00000000-0005-0000-0000-0000801F0000}"/>
    <cellStyle name="Dane wyjściowe 7 3 2 2" xfId="8161" xr:uid="{00000000-0005-0000-0000-0000811F0000}"/>
    <cellStyle name="Dane wyjściowe 7 3 2 2 2" xfId="8162" xr:uid="{00000000-0005-0000-0000-0000821F0000}"/>
    <cellStyle name="Dane wyjściowe 7 3 2 3" xfId="8163" xr:uid="{00000000-0005-0000-0000-0000831F0000}"/>
    <cellStyle name="Dane wyjściowe 7 3 2 3 2" xfId="8164" xr:uid="{00000000-0005-0000-0000-0000841F0000}"/>
    <cellStyle name="Dane wyjściowe 7 3 2 4" xfId="8165" xr:uid="{00000000-0005-0000-0000-0000851F0000}"/>
    <cellStyle name="Dane wyjściowe 7 3 3" xfId="8166" xr:uid="{00000000-0005-0000-0000-0000861F0000}"/>
    <cellStyle name="Dane wyjściowe 7 3 3 2" xfId="8167" xr:uid="{00000000-0005-0000-0000-0000871F0000}"/>
    <cellStyle name="Dane wyjściowe 7 3 4" xfId="8168" xr:uid="{00000000-0005-0000-0000-0000881F0000}"/>
    <cellStyle name="Dane wyjściowe 7 3 4 2" xfId="8169" xr:uid="{00000000-0005-0000-0000-0000891F0000}"/>
    <cellStyle name="Dane wyjściowe 7 3 5" xfId="8170" xr:uid="{00000000-0005-0000-0000-00008A1F0000}"/>
    <cellStyle name="Dane wyjściowe 7 3 5 2" xfId="8171" xr:uid="{00000000-0005-0000-0000-00008B1F0000}"/>
    <cellStyle name="Dane wyjściowe 7 3 6" xfId="8172" xr:uid="{00000000-0005-0000-0000-00008C1F0000}"/>
    <cellStyle name="Dane wyjściowe 7 3 7" xfId="8173" xr:uid="{00000000-0005-0000-0000-00008D1F0000}"/>
    <cellStyle name="Dane wyjściowe 7 3 8" xfId="8174" xr:uid="{00000000-0005-0000-0000-00008E1F0000}"/>
    <cellStyle name="Dane wyjściowe 7 4" xfId="8175" xr:uid="{00000000-0005-0000-0000-00008F1F0000}"/>
    <cellStyle name="Dane wyjściowe 7 4 2" xfId="8176" xr:uid="{00000000-0005-0000-0000-0000901F0000}"/>
    <cellStyle name="Dane wyjściowe 7 4 2 2" xfId="8177" xr:uid="{00000000-0005-0000-0000-0000911F0000}"/>
    <cellStyle name="Dane wyjściowe 7 4 3" xfId="8178" xr:uid="{00000000-0005-0000-0000-0000921F0000}"/>
    <cellStyle name="Dane wyjściowe 7 4 3 2" xfId="8179" xr:uid="{00000000-0005-0000-0000-0000931F0000}"/>
    <cellStyle name="Dane wyjściowe 7 4 4" xfId="8180" xr:uid="{00000000-0005-0000-0000-0000941F0000}"/>
    <cellStyle name="Dane wyjściowe 7 4 5" xfId="8181" xr:uid="{00000000-0005-0000-0000-0000951F0000}"/>
    <cellStyle name="Dane wyjściowe 7 4 6" xfId="8182" xr:uid="{00000000-0005-0000-0000-0000961F0000}"/>
    <cellStyle name="Dane wyjściowe 7 5" xfId="8183" xr:uid="{00000000-0005-0000-0000-0000971F0000}"/>
    <cellStyle name="Dane wyjściowe 7 5 2" xfId="8184" xr:uid="{00000000-0005-0000-0000-0000981F0000}"/>
    <cellStyle name="Dane wyjściowe 7 5 2 2" xfId="8185" xr:uid="{00000000-0005-0000-0000-0000991F0000}"/>
    <cellStyle name="Dane wyjściowe 7 5 3" xfId="8186" xr:uid="{00000000-0005-0000-0000-00009A1F0000}"/>
    <cellStyle name="Dane wyjściowe 7 5 3 2" xfId="8187" xr:uid="{00000000-0005-0000-0000-00009B1F0000}"/>
    <cellStyle name="Dane wyjściowe 7 5 4" xfId="8188" xr:uid="{00000000-0005-0000-0000-00009C1F0000}"/>
    <cellStyle name="Dane wyjściowe 7 5 5" xfId="8189" xr:uid="{00000000-0005-0000-0000-00009D1F0000}"/>
    <cellStyle name="Dane wyjściowe 7 5 6" xfId="8190" xr:uid="{00000000-0005-0000-0000-00009E1F0000}"/>
    <cellStyle name="Dane wyjściowe 7 6" xfId="8191" xr:uid="{00000000-0005-0000-0000-00009F1F0000}"/>
    <cellStyle name="Dane wyjściowe 7 6 2" xfId="8192" xr:uid="{00000000-0005-0000-0000-0000A01F0000}"/>
    <cellStyle name="Dane wyjściowe 7 6 2 2" xfId="8193" xr:uid="{00000000-0005-0000-0000-0000A11F0000}"/>
    <cellStyle name="Dane wyjściowe 7 6 3" xfId="8194" xr:uid="{00000000-0005-0000-0000-0000A21F0000}"/>
    <cellStyle name="Dane wyjściowe 7 6 3 2" xfId="8195" xr:uid="{00000000-0005-0000-0000-0000A31F0000}"/>
    <cellStyle name="Dane wyjściowe 7 6 4" xfId="8196" xr:uid="{00000000-0005-0000-0000-0000A41F0000}"/>
    <cellStyle name="Dane wyjściowe 7 6 5" xfId="8197" xr:uid="{00000000-0005-0000-0000-0000A51F0000}"/>
    <cellStyle name="Dane wyjściowe 7 6 6" xfId="8198" xr:uid="{00000000-0005-0000-0000-0000A61F0000}"/>
    <cellStyle name="Dane wyjściowe 7 7" xfId="8199" xr:uid="{00000000-0005-0000-0000-0000A71F0000}"/>
    <cellStyle name="Dane wyjściowe 7 7 2" xfId="8200" xr:uid="{00000000-0005-0000-0000-0000A81F0000}"/>
    <cellStyle name="Dane wyjściowe 7 7 3" xfId="8201" xr:uid="{00000000-0005-0000-0000-0000A91F0000}"/>
    <cellStyle name="Dane wyjściowe 7 7 4" xfId="8202" xr:uid="{00000000-0005-0000-0000-0000AA1F0000}"/>
    <cellStyle name="Dane wyjściowe 7 8" xfId="8203" xr:uid="{00000000-0005-0000-0000-0000AB1F0000}"/>
    <cellStyle name="Dane wyjściowe 7 8 2" xfId="8204" xr:uid="{00000000-0005-0000-0000-0000AC1F0000}"/>
    <cellStyle name="Dane wyjściowe 7 9" xfId="8205" xr:uid="{00000000-0005-0000-0000-0000AD1F0000}"/>
    <cellStyle name="Dane wyjściowe 7 9 2" xfId="8206" xr:uid="{00000000-0005-0000-0000-0000AE1F0000}"/>
    <cellStyle name="Dane wyjściowe 8" xfId="8207" xr:uid="{00000000-0005-0000-0000-0000AF1F0000}"/>
    <cellStyle name="Dane wyjściowe 8 10" xfId="8208" xr:uid="{00000000-0005-0000-0000-0000B01F0000}"/>
    <cellStyle name="Dane wyjściowe 8 11" xfId="8209" xr:uid="{00000000-0005-0000-0000-0000B11F0000}"/>
    <cellStyle name="Dane wyjściowe 8 2" xfId="8210" xr:uid="{00000000-0005-0000-0000-0000B21F0000}"/>
    <cellStyle name="Dane wyjściowe 8 2 2" xfId="8211" xr:uid="{00000000-0005-0000-0000-0000B31F0000}"/>
    <cellStyle name="Dane wyjściowe 8 2 2 2" xfId="8212" xr:uid="{00000000-0005-0000-0000-0000B41F0000}"/>
    <cellStyle name="Dane wyjściowe 8 2 2 2 2" xfId="8213" xr:uid="{00000000-0005-0000-0000-0000B51F0000}"/>
    <cellStyle name="Dane wyjściowe 8 2 2 3" xfId="8214" xr:uid="{00000000-0005-0000-0000-0000B61F0000}"/>
    <cellStyle name="Dane wyjściowe 8 2 2 3 2" xfId="8215" xr:uid="{00000000-0005-0000-0000-0000B71F0000}"/>
    <cellStyle name="Dane wyjściowe 8 2 2 4" xfId="8216" xr:uid="{00000000-0005-0000-0000-0000B81F0000}"/>
    <cellStyle name="Dane wyjściowe 8 2 3" xfId="8217" xr:uid="{00000000-0005-0000-0000-0000B91F0000}"/>
    <cellStyle name="Dane wyjściowe 8 2 3 2" xfId="8218" xr:uid="{00000000-0005-0000-0000-0000BA1F0000}"/>
    <cellStyle name="Dane wyjściowe 8 2 4" xfId="8219" xr:uid="{00000000-0005-0000-0000-0000BB1F0000}"/>
    <cellStyle name="Dane wyjściowe 8 2 4 2" xfId="8220" xr:uid="{00000000-0005-0000-0000-0000BC1F0000}"/>
    <cellStyle name="Dane wyjściowe 8 2 5" xfId="8221" xr:uid="{00000000-0005-0000-0000-0000BD1F0000}"/>
    <cellStyle name="Dane wyjściowe 8 2 5 2" xfId="8222" xr:uid="{00000000-0005-0000-0000-0000BE1F0000}"/>
    <cellStyle name="Dane wyjściowe 8 2 6" xfId="8223" xr:uid="{00000000-0005-0000-0000-0000BF1F0000}"/>
    <cellStyle name="Dane wyjściowe 8 3" xfId="8224" xr:uid="{00000000-0005-0000-0000-0000C01F0000}"/>
    <cellStyle name="Dane wyjściowe 8 3 2" xfId="8225" xr:uid="{00000000-0005-0000-0000-0000C11F0000}"/>
    <cellStyle name="Dane wyjściowe 8 3 2 2" xfId="8226" xr:uid="{00000000-0005-0000-0000-0000C21F0000}"/>
    <cellStyle name="Dane wyjściowe 8 3 2 2 2" xfId="8227" xr:uid="{00000000-0005-0000-0000-0000C31F0000}"/>
    <cellStyle name="Dane wyjściowe 8 3 2 3" xfId="8228" xr:uid="{00000000-0005-0000-0000-0000C41F0000}"/>
    <cellStyle name="Dane wyjściowe 8 3 2 3 2" xfId="8229" xr:uid="{00000000-0005-0000-0000-0000C51F0000}"/>
    <cellStyle name="Dane wyjściowe 8 3 2 4" xfId="8230" xr:uid="{00000000-0005-0000-0000-0000C61F0000}"/>
    <cellStyle name="Dane wyjściowe 8 3 3" xfId="8231" xr:uid="{00000000-0005-0000-0000-0000C71F0000}"/>
    <cellStyle name="Dane wyjściowe 8 3 3 2" xfId="8232" xr:uid="{00000000-0005-0000-0000-0000C81F0000}"/>
    <cellStyle name="Dane wyjściowe 8 3 4" xfId="8233" xr:uid="{00000000-0005-0000-0000-0000C91F0000}"/>
    <cellStyle name="Dane wyjściowe 8 3 4 2" xfId="8234" xr:uid="{00000000-0005-0000-0000-0000CA1F0000}"/>
    <cellStyle name="Dane wyjściowe 8 3 5" xfId="8235" xr:uid="{00000000-0005-0000-0000-0000CB1F0000}"/>
    <cellStyle name="Dane wyjściowe 8 3 5 2" xfId="8236" xr:uid="{00000000-0005-0000-0000-0000CC1F0000}"/>
    <cellStyle name="Dane wyjściowe 8 3 6" xfId="8237" xr:uid="{00000000-0005-0000-0000-0000CD1F0000}"/>
    <cellStyle name="Dane wyjściowe 8 3 7" xfId="8238" xr:uid="{00000000-0005-0000-0000-0000CE1F0000}"/>
    <cellStyle name="Dane wyjściowe 8 3 8" xfId="8239" xr:uid="{00000000-0005-0000-0000-0000CF1F0000}"/>
    <cellStyle name="Dane wyjściowe 8 4" xfId="8240" xr:uid="{00000000-0005-0000-0000-0000D01F0000}"/>
    <cellStyle name="Dane wyjściowe 8 4 2" xfId="8241" xr:uid="{00000000-0005-0000-0000-0000D11F0000}"/>
    <cellStyle name="Dane wyjściowe 8 4 2 2" xfId="8242" xr:uid="{00000000-0005-0000-0000-0000D21F0000}"/>
    <cellStyle name="Dane wyjściowe 8 4 3" xfId="8243" xr:uid="{00000000-0005-0000-0000-0000D31F0000}"/>
    <cellStyle name="Dane wyjściowe 8 4 3 2" xfId="8244" xr:uid="{00000000-0005-0000-0000-0000D41F0000}"/>
    <cellStyle name="Dane wyjściowe 8 4 4" xfId="8245" xr:uid="{00000000-0005-0000-0000-0000D51F0000}"/>
    <cellStyle name="Dane wyjściowe 8 4 5" xfId="8246" xr:uid="{00000000-0005-0000-0000-0000D61F0000}"/>
    <cellStyle name="Dane wyjściowe 8 4 6" xfId="8247" xr:uid="{00000000-0005-0000-0000-0000D71F0000}"/>
    <cellStyle name="Dane wyjściowe 8 5" xfId="8248" xr:uid="{00000000-0005-0000-0000-0000D81F0000}"/>
    <cellStyle name="Dane wyjściowe 8 5 2" xfId="8249" xr:uid="{00000000-0005-0000-0000-0000D91F0000}"/>
    <cellStyle name="Dane wyjściowe 8 5 2 2" xfId="8250" xr:uid="{00000000-0005-0000-0000-0000DA1F0000}"/>
    <cellStyle name="Dane wyjściowe 8 5 3" xfId="8251" xr:uid="{00000000-0005-0000-0000-0000DB1F0000}"/>
    <cellStyle name="Dane wyjściowe 8 5 3 2" xfId="8252" xr:uid="{00000000-0005-0000-0000-0000DC1F0000}"/>
    <cellStyle name="Dane wyjściowe 8 5 4" xfId="8253" xr:uid="{00000000-0005-0000-0000-0000DD1F0000}"/>
    <cellStyle name="Dane wyjściowe 8 5 5" xfId="8254" xr:uid="{00000000-0005-0000-0000-0000DE1F0000}"/>
    <cellStyle name="Dane wyjściowe 8 5 6" xfId="8255" xr:uid="{00000000-0005-0000-0000-0000DF1F0000}"/>
    <cellStyle name="Dane wyjściowe 8 6" xfId="8256" xr:uid="{00000000-0005-0000-0000-0000E01F0000}"/>
    <cellStyle name="Dane wyjściowe 8 6 2" xfId="8257" xr:uid="{00000000-0005-0000-0000-0000E11F0000}"/>
    <cellStyle name="Dane wyjściowe 8 6 2 2" xfId="8258" xr:uid="{00000000-0005-0000-0000-0000E21F0000}"/>
    <cellStyle name="Dane wyjściowe 8 6 3" xfId="8259" xr:uid="{00000000-0005-0000-0000-0000E31F0000}"/>
    <cellStyle name="Dane wyjściowe 8 6 3 2" xfId="8260" xr:uid="{00000000-0005-0000-0000-0000E41F0000}"/>
    <cellStyle name="Dane wyjściowe 8 6 4" xfId="8261" xr:uid="{00000000-0005-0000-0000-0000E51F0000}"/>
    <cellStyle name="Dane wyjściowe 8 6 5" xfId="8262" xr:uid="{00000000-0005-0000-0000-0000E61F0000}"/>
    <cellStyle name="Dane wyjściowe 8 6 6" xfId="8263" xr:uid="{00000000-0005-0000-0000-0000E71F0000}"/>
    <cellStyle name="Dane wyjściowe 8 7" xfId="8264" xr:uid="{00000000-0005-0000-0000-0000E81F0000}"/>
    <cellStyle name="Dane wyjściowe 8 7 2" xfId="8265" xr:uid="{00000000-0005-0000-0000-0000E91F0000}"/>
    <cellStyle name="Dane wyjściowe 8 7 3" xfId="8266" xr:uid="{00000000-0005-0000-0000-0000EA1F0000}"/>
    <cellStyle name="Dane wyjściowe 8 7 4" xfId="8267" xr:uid="{00000000-0005-0000-0000-0000EB1F0000}"/>
    <cellStyle name="Dane wyjściowe 8 8" xfId="8268" xr:uid="{00000000-0005-0000-0000-0000EC1F0000}"/>
    <cellStyle name="Dane wyjściowe 8 8 2" xfId="8269" xr:uid="{00000000-0005-0000-0000-0000ED1F0000}"/>
    <cellStyle name="Dane wyjściowe 8 9" xfId="8270" xr:uid="{00000000-0005-0000-0000-0000EE1F0000}"/>
    <cellStyle name="Dane wyjściowe 8 9 2" xfId="8271" xr:uid="{00000000-0005-0000-0000-0000EF1F0000}"/>
    <cellStyle name="Dane wyjściowe 9" xfId="8272" xr:uid="{00000000-0005-0000-0000-0000F01F0000}"/>
    <cellStyle name="Dane wyjściowe 9 10" xfId="8273" xr:uid="{00000000-0005-0000-0000-0000F11F0000}"/>
    <cellStyle name="Dane wyjściowe 9 11" xfId="8274" xr:uid="{00000000-0005-0000-0000-0000F21F0000}"/>
    <cellStyle name="Dane wyjściowe 9 2" xfId="8275" xr:uid="{00000000-0005-0000-0000-0000F31F0000}"/>
    <cellStyle name="Dane wyjściowe 9 2 2" xfId="8276" xr:uid="{00000000-0005-0000-0000-0000F41F0000}"/>
    <cellStyle name="Dane wyjściowe 9 2 2 2" xfId="8277" xr:uid="{00000000-0005-0000-0000-0000F51F0000}"/>
    <cellStyle name="Dane wyjściowe 9 2 2 2 2" xfId="8278" xr:uid="{00000000-0005-0000-0000-0000F61F0000}"/>
    <cellStyle name="Dane wyjściowe 9 2 2 3" xfId="8279" xr:uid="{00000000-0005-0000-0000-0000F71F0000}"/>
    <cellStyle name="Dane wyjściowe 9 2 2 3 2" xfId="8280" xr:uid="{00000000-0005-0000-0000-0000F81F0000}"/>
    <cellStyle name="Dane wyjściowe 9 2 2 4" xfId="8281" xr:uid="{00000000-0005-0000-0000-0000F91F0000}"/>
    <cellStyle name="Dane wyjściowe 9 2 3" xfId="8282" xr:uid="{00000000-0005-0000-0000-0000FA1F0000}"/>
    <cellStyle name="Dane wyjściowe 9 2 3 2" xfId="8283" xr:uid="{00000000-0005-0000-0000-0000FB1F0000}"/>
    <cellStyle name="Dane wyjściowe 9 2 4" xfId="8284" xr:uid="{00000000-0005-0000-0000-0000FC1F0000}"/>
    <cellStyle name="Dane wyjściowe 9 2 4 2" xfId="8285" xr:uid="{00000000-0005-0000-0000-0000FD1F0000}"/>
    <cellStyle name="Dane wyjściowe 9 2 5" xfId="8286" xr:uid="{00000000-0005-0000-0000-0000FE1F0000}"/>
    <cellStyle name="Dane wyjściowe 9 2 5 2" xfId="8287" xr:uid="{00000000-0005-0000-0000-0000FF1F0000}"/>
    <cellStyle name="Dane wyjściowe 9 2 6" xfId="8288" xr:uid="{00000000-0005-0000-0000-000000200000}"/>
    <cellStyle name="Dane wyjściowe 9 3" xfId="8289" xr:uid="{00000000-0005-0000-0000-000001200000}"/>
    <cellStyle name="Dane wyjściowe 9 3 2" xfId="8290" xr:uid="{00000000-0005-0000-0000-000002200000}"/>
    <cellStyle name="Dane wyjściowe 9 3 2 2" xfId="8291" xr:uid="{00000000-0005-0000-0000-000003200000}"/>
    <cellStyle name="Dane wyjściowe 9 3 2 2 2" xfId="8292" xr:uid="{00000000-0005-0000-0000-000004200000}"/>
    <cellStyle name="Dane wyjściowe 9 3 2 3" xfId="8293" xr:uid="{00000000-0005-0000-0000-000005200000}"/>
    <cellStyle name="Dane wyjściowe 9 3 2 3 2" xfId="8294" xr:uid="{00000000-0005-0000-0000-000006200000}"/>
    <cellStyle name="Dane wyjściowe 9 3 2 4" xfId="8295" xr:uid="{00000000-0005-0000-0000-000007200000}"/>
    <cellStyle name="Dane wyjściowe 9 3 3" xfId="8296" xr:uid="{00000000-0005-0000-0000-000008200000}"/>
    <cellStyle name="Dane wyjściowe 9 3 3 2" xfId="8297" xr:uid="{00000000-0005-0000-0000-000009200000}"/>
    <cellStyle name="Dane wyjściowe 9 3 4" xfId="8298" xr:uid="{00000000-0005-0000-0000-00000A200000}"/>
    <cellStyle name="Dane wyjściowe 9 3 4 2" xfId="8299" xr:uid="{00000000-0005-0000-0000-00000B200000}"/>
    <cellStyle name="Dane wyjściowe 9 3 5" xfId="8300" xr:uid="{00000000-0005-0000-0000-00000C200000}"/>
    <cellStyle name="Dane wyjściowe 9 3 5 2" xfId="8301" xr:uid="{00000000-0005-0000-0000-00000D200000}"/>
    <cellStyle name="Dane wyjściowe 9 3 6" xfId="8302" xr:uid="{00000000-0005-0000-0000-00000E200000}"/>
    <cellStyle name="Dane wyjściowe 9 3 7" xfId="8303" xr:uid="{00000000-0005-0000-0000-00000F200000}"/>
    <cellStyle name="Dane wyjściowe 9 3 8" xfId="8304" xr:uid="{00000000-0005-0000-0000-000010200000}"/>
    <cellStyle name="Dane wyjściowe 9 4" xfId="8305" xr:uid="{00000000-0005-0000-0000-000011200000}"/>
    <cellStyle name="Dane wyjściowe 9 4 2" xfId="8306" xr:uid="{00000000-0005-0000-0000-000012200000}"/>
    <cellStyle name="Dane wyjściowe 9 4 2 2" xfId="8307" xr:uid="{00000000-0005-0000-0000-000013200000}"/>
    <cellStyle name="Dane wyjściowe 9 4 3" xfId="8308" xr:uid="{00000000-0005-0000-0000-000014200000}"/>
    <cellStyle name="Dane wyjściowe 9 4 3 2" xfId="8309" xr:uid="{00000000-0005-0000-0000-000015200000}"/>
    <cellStyle name="Dane wyjściowe 9 4 4" xfId="8310" xr:uid="{00000000-0005-0000-0000-000016200000}"/>
    <cellStyle name="Dane wyjściowe 9 4 5" xfId="8311" xr:uid="{00000000-0005-0000-0000-000017200000}"/>
    <cellStyle name="Dane wyjściowe 9 4 6" xfId="8312" xr:uid="{00000000-0005-0000-0000-000018200000}"/>
    <cellStyle name="Dane wyjściowe 9 5" xfId="8313" xr:uid="{00000000-0005-0000-0000-000019200000}"/>
    <cellStyle name="Dane wyjściowe 9 5 2" xfId="8314" xr:uid="{00000000-0005-0000-0000-00001A200000}"/>
    <cellStyle name="Dane wyjściowe 9 5 2 2" xfId="8315" xr:uid="{00000000-0005-0000-0000-00001B200000}"/>
    <cellStyle name="Dane wyjściowe 9 5 3" xfId="8316" xr:uid="{00000000-0005-0000-0000-00001C200000}"/>
    <cellStyle name="Dane wyjściowe 9 5 3 2" xfId="8317" xr:uid="{00000000-0005-0000-0000-00001D200000}"/>
    <cellStyle name="Dane wyjściowe 9 5 4" xfId="8318" xr:uid="{00000000-0005-0000-0000-00001E200000}"/>
    <cellStyle name="Dane wyjściowe 9 5 5" xfId="8319" xr:uid="{00000000-0005-0000-0000-00001F200000}"/>
    <cellStyle name="Dane wyjściowe 9 5 6" xfId="8320" xr:uid="{00000000-0005-0000-0000-000020200000}"/>
    <cellStyle name="Dane wyjściowe 9 6" xfId="8321" xr:uid="{00000000-0005-0000-0000-000021200000}"/>
    <cellStyle name="Dane wyjściowe 9 6 2" xfId="8322" xr:uid="{00000000-0005-0000-0000-000022200000}"/>
    <cellStyle name="Dane wyjściowe 9 6 2 2" xfId="8323" xr:uid="{00000000-0005-0000-0000-000023200000}"/>
    <cellStyle name="Dane wyjściowe 9 6 3" xfId="8324" xr:uid="{00000000-0005-0000-0000-000024200000}"/>
    <cellStyle name="Dane wyjściowe 9 6 3 2" xfId="8325" xr:uid="{00000000-0005-0000-0000-000025200000}"/>
    <cellStyle name="Dane wyjściowe 9 6 4" xfId="8326" xr:uid="{00000000-0005-0000-0000-000026200000}"/>
    <cellStyle name="Dane wyjściowe 9 6 5" xfId="8327" xr:uid="{00000000-0005-0000-0000-000027200000}"/>
    <cellStyle name="Dane wyjściowe 9 6 6" xfId="8328" xr:uid="{00000000-0005-0000-0000-000028200000}"/>
    <cellStyle name="Dane wyjściowe 9 7" xfId="8329" xr:uid="{00000000-0005-0000-0000-000029200000}"/>
    <cellStyle name="Dane wyjściowe 9 7 2" xfId="8330" xr:uid="{00000000-0005-0000-0000-00002A200000}"/>
    <cellStyle name="Dane wyjściowe 9 7 3" xfId="8331" xr:uid="{00000000-0005-0000-0000-00002B200000}"/>
    <cellStyle name="Dane wyjściowe 9 7 4" xfId="8332" xr:uid="{00000000-0005-0000-0000-00002C200000}"/>
    <cellStyle name="Dane wyjściowe 9 8" xfId="8333" xr:uid="{00000000-0005-0000-0000-00002D200000}"/>
    <cellStyle name="Dane wyjściowe 9 8 2" xfId="8334" xr:uid="{00000000-0005-0000-0000-00002E200000}"/>
    <cellStyle name="Dane wyjściowe 9 9" xfId="8335" xr:uid="{00000000-0005-0000-0000-00002F200000}"/>
    <cellStyle name="Dane wyjściowe 9 9 2" xfId="8336" xr:uid="{00000000-0005-0000-0000-000030200000}"/>
    <cellStyle name="Data" xfId="8337" xr:uid="{00000000-0005-0000-0000-000031200000}"/>
    <cellStyle name="Data 2" xfId="8338" xr:uid="{00000000-0005-0000-0000-000032200000}"/>
    <cellStyle name="Data 3" xfId="8339" xr:uid="{00000000-0005-0000-0000-000033200000}"/>
    <cellStyle name="Data 3 2" xfId="8340" xr:uid="{00000000-0005-0000-0000-000034200000}"/>
    <cellStyle name="Data 3 2 2" xfId="8341" xr:uid="{00000000-0005-0000-0000-000035200000}"/>
    <cellStyle name="Data 3 2 2 2" xfId="8342" xr:uid="{00000000-0005-0000-0000-000036200000}"/>
    <cellStyle name="Data 3 2 3" xfId="8343" xr:uid="{00000000-0005-0000-0000-000037200000}"/>
    <cellStyle name="Data 3 2 3 2" xfId="8344" xr:uid="{00000000-0005-0000-0000-000038200000}"/>
    <cellStyle name="Data 3 2 4" xfId="8345" xr:uid="{00000000-0005-0000-0000-000039200000}"/>
    <cellStyle name="Data 3 3" xfId="8346" xr:uid="{00000000-0005-0000-0000-00003A200000}"/>
    <cellStyle name="Data 3 3 2" xfId="8347" xr:uid="{00000000-0005-0000-0000-00003B200000}"/>
    <cellStyle name="Data 3 4" xfId="8348" xr:uid="{00000000-0005-0000-0000-00003C200000}"/>
    <cellStyle name="Data 3 4 2" xfId="8349" xr:uid="{00000000-0005-0000-0000-00003D200000}"/>
    <cellStyle name="Data 3 5" xfId="8350" xr:uid="{00000000-0005-0000-0000-00003E200000}"/>
    <cellStyle name="Data 3 5 2" xfId="8351" xr:uid="{00000000-0005-0000-0000-00003F200000}"/>
    <cellStyle name="Data 3 6" xfId="8352" xr:uid="{00000000-0005-0000-0000-000040200000}"/>
    <cellStyle name="Data 4" xfId="8353" xr:uid="{00000000-0005-0000-0000-000041200000}"/>
    <cellStyle name="Data 4 2" xfId="8354" xr:uid="{00000000-0005-0000-0000-000042200000}"/>
    <cellStyle name="Data 4 2 2" xfId="8355" xr:uid="{00000000-0005-0000-0000-000043200000}"/>
    <cellStyle name="Data 4 3" xfId="8356" xr:uid="{00000000-0005-0000-0000-000044200000}"/>
    <cellStyle name="Data 4 3 2" xfId="8357" xr:uid="{00000000-0005-0000-0000-000045200000}"/>
    <cellStyle name="Data 4 4" xfId="8358" xr:uid="{00000000-0005-0000-0000-000046200000}"/>
    <cellStyle name="Data 5" xfId="8359" xr:uid="{00000000-0005-0000-0000-000047200000}"/>
    <cellStyle name="Data 5 2" xfId="8360" xr:uid="{00000000-0005-0000-0000-000048200000}"/>
    <cellStyle name="Data 5 2 2" xfId="8361" xr:uid="{00000000-0005-0000-0000-000049200000}"/>
    <cellStyle name="Data 5 3" xfId="8362" xr:uid="{00000000-0005-0000-0000-00004A200000}"/>
    <cellStyle name="Data 5 3 2" xfId="8363" xr:uid="{00000000-0005-0000-0000-00004B200000}"/>
    <cellStyle name="Data 5 4" xfId="8364" xr:uid="{00000000-0005-0000-0000-00004C200000}"/>
    <cellStyle name="Data 5 4 2" xfId="8365" xr:uid="{00000000-0005-0000-0000-00004D200000}"/>
    <cellStyle name="Data 5 5" xfId="8366" xr:uid="{00000000-0005-0000-0000-00004E200000}"/>
    <cellStyle name="Data2" xfId="8367" xr:uid="{00000000-0005-0000-0000-00004F200000}"/>
    <cellStyle name="Data2 2" xfId="8368" xr:uid="{00000000-0005-0000-0000-000050200000}"/>
    <cellStyle name="Data5" xfId="8369" xr:uid="{00000000-0005-0000-0000-000051200000}"/>
    <cellStyle name="Data5 2" xfId="8370" xr:uid="{00000000-0005-0000-0000-000052200000}"/>
    <cellStyle name="Data5 2 2" xfId="8371" xr:uid="{00000000-0005-0000-0000-000053200000}"/>
    <cellStyle name="Data5 2 2 2" xfId="8372" xr:uid="{00000000-0005-0000-0000-000054200000}"/>
    <cellStyle name="Data5 2 2 2 2" xfId="8373" xr:uid="{00000000-0005-0000-0000-000055200000}"/>
    <cellStyle name="Data5 2 2 3" xfId="8374" xr:uid="{00000000-0005-0000-0000-000056200000}"/>
    <cellStyle name="Data5 2 2 3 2" xfId="8375" xr:uid="{00000000-0005-0000-0000-000057200000}"/>
    <cellStyle name="Data5 2 2 4" xfId="8376" xr:uid="{00000000-0005-0000-0000-000058200000}"/>
    <cellStyle name="Data5 2 3" xfId="8377" xr:uid="{00000000-0005-0000-0000-000059200000}"/>
    <cellStyle name="Data5 2 3 2" xfId="8378" xr:uid="{00000000-0005-0000-0000-00005A200000}"/>
    <cellStyle name="Data5 2 4" xfId="8379" xr:uid="{00000000-0005-0000-0000-00005B200000}"/>
    <cellStyle name="Data5 2 4 2" xfId="8380" xr:uid="{00000000-0005-0000-0000-00005C200000}"/>
    <cellStyle name="Data5 2 5" xfId="8381" xr:uid="{00000000-0005-0000-0000-00005D200000}"/>
    <cellStyle name="Data5 2 5 2" xfId="8382" xr:uid="{00000000-0005-0000-0000-00005E200000}"/>
    <cellStyle name="Data5 2 6" xfId="8383" xr:uid="{00000000-0005-0000-0000-00005F200000}"/>
    <cellStyle name="Data5 3" xfId="8384" xr:uid="{00000000-0005-0000-0000-000060200000}"/>
    <cellStyle name="Data5 3 2" xfId="8385" xr:uid="{00000000-0005-0000-0000-000061200000}"/>
    <cellStyle name="Data5 3 2 2" xfId="8386" xr:uid="{00000000-0005-0000-0000-000062200000}"/>
    <cellStyle name="Data5 3 3" xfId="8387" xr:uid="{00000000-0005-0000-0000-000063200000}"/>
    <cellStyle name="Data5 3 3 2" xfId="8388" xr:uid="{00000000-0005-0000-0000-000064200000}"/>
    <cellStyle name="Data5 3 4" xfId="8389" xr:uid="{00000000-0005-0000-0000-000065200000}"/>
    <cellStyle name="Data5 4" xfId="8390" xr:uid="{00000000-0005-0000-0000-000066200000}"/>
    <cellStyle name="Data5 4 2" xfId="8391" xr:uid="{00000000-0005-0000-0000-000067200000}"/>
    <cellStyle name="Data5 5" xfId="8392" xr:uid="{00000000-0005-0000-0000-000068200000}"/>
    <cellStyle name="Data5 5 2" xfId="8393" xr:uid="{00000000-0005-0000-0000-000069200000}"/>
    <cellStyle name="Data5 6" xfId="8394" xr:uid="{00000000-0005-0000-0000-00006A200000}"/>
    <cellStyle name="Data5 6 2" xfId="8395" xr:uid="{00000000-0005-0000-0000-00006B200000}"/>
    <cellStyle name="Data5 7" xfId="8396" xr:uid="{00000000-0005-0000-0000-00006C200000}"/>
    <cellStyle name="database" xfId="8397" xr:uid="{00000000-0005-0000-0000-00006D200000}"/>
    <cellStyle name="Date" xfId="8398" xr:uid="{00000000-0005-0000-0000-00006E200000}"/>
    <cellStyle name="Date 2" xfId="8399" xr:uid="{00000000-0005-0000-0000-00006F200000}"/>
    <cellStyle name="Datum" xfId="8400" xr:uid="{00000000-0005-0000-0000-000070200000}"/>
    <cellStyle name="Datum 2" xfId="8401" xr:uid="{00000000-0005-0000-0000-000071200000}"/>
    <cellStyle name="Datum 2 2" xfId="8402" xr:uid="{00000000-0005-0000-0000-000072200000}"/>
    <cellStyle name="Datum 2 3" xfId="8403" xr:uid="{00000000-0005-0000-0000-000073200000}"/>
    <cellStyle name="Datum 2 4" xfId="8404" xr:uid="{00000000-0005-0000-0000-000074200000}"/>
    <cellStyle name="Datum 2 5" xfId="8405" xr:uid="{00000000-0005-0000-0000-000075200000}"/>
    <cellStyle name="Datum 3" xfId="8406" xr:uid="{00000000-0005-0000-0000-000076200000}"/>
    <cellStyle name="Datum 4" xfId="8407" xr:uid="{00000000-0005-0000-0000-000077200000}"/>
    <cellStyle name="Datum 5" xfId="8408" xr:uid="{00000000-0005-0000-0000-000078200000}"/>
    <cellStyle name="Datum 6" xfId="8409" xr:uid="{00000000-0005-0000-0000-000079200000}"/>
    <cellStyle name="Datum 7" xfId="8410" xr:uid="{00000000-0005-0000-0000-00007A200000}"/>
    <cellStyle name="day of week" xfId="8411" xr:uid="{00000000-0005-0000-0000-00007B200000}"/>
    <cellStyle name="DEM" xfId="8412" xr:uid="{00000000-0005-0000-0000-00007C200000}"/>
    <cellStyle name="DEM 2" xfId="8413" xr:uid="{00000000-0005-0000-0000-00007D200000}"/>
    <cellStyle name="DEM 2 2" xfId="8414" xr:uid="{00000000-0005-0000-0000-00007E200000}"/>
    <cellStyle name="DEM 2 3" xfId="8415" xr:uid="{00000000-0005-0000-0000-00007F200000}"/>
    <cellStyle name="DEM 2 4" xfId="8416" xr:uid="{00000000-0005-0000-0000-000080200000}"/>
    <cellStyle name="DEM 2 5" xfId="8417" xr:uid="{00000000-0005-0000-0000-000081200000}"/>
    <cellStyle name="DEM 3" xfId="8418" xr:uid="{00000000-0005-0000-0000-000082200000}"/>
    <cellStyle name="DEM 4" xfId="8419" xr:uid="{00000000-0005-0000-0000-000083200000}"/>
    <cellStyle name="DEM 5" xfId="8420" xr:uid="{00000000-0005-0000-0000-000084200000}"/>
    <cellStyle name="DEM 6" xfId="8421" xr:uid="{00000000-0005-0000-0000-000085200000}"/>
    <cellStyle name="DEM 7" xfId="8422" xr:uid="{00000000-0005-0000-0000-000086200000}"/>
    <cellStyle name="DEM_Cumulative" xfId="8423" xr:uid="{00000000-0005-0000-0000-000087200000}"/>
    <cellStyle name="Dezimal [0]_CoAsDCol" xfId="8424" xr:uid="{00000000-0005-0000-0000-000088200000}"/>
    <cellStyle name="Dezimal [2]" xfId="8425" xr:uid="{00000000-0005-0000-0000-000089200000}"/>
    <cellStyle name="Dezimal [2] 2" xfId="8426" xr:uid="{00000000-0005-0000-0000-00008A200000}"/>
    <cellStyle name="Dezimal [2] 2 2" xfId="8427" xr:uid="{00000000-0005-0000-0000-00008B200000}"/>
    <cellStyle name="Dezimal [2] 3" xfId="8428" xr:uid="{00000000-0005-0000-0000-00008C200000}"/>
    <cellStyle name="Dezimal [2] 3 2" xfId="8429" xr:uid="{00000000-0005-0000-0000-00008D200000}"/>
    <cellStyle name="Dezimal [2] 3 3" xfId="8430" xr:uid="{00000000-0005-0000-0000-00008E200000}"/>
    <cellStyle name="Dezimal [2]_f_SSF" xfId="8431" xr:uid="{00000000-0005-0000-0000-00008F200000}"/>
    <cellStyle name="Dezimal_CoAsDCol" xfId="8432" xr:uid="{00000000-0005-0000-0000-000090200000}"/>
    <cellStyle name="diskette" xfId="8433" xr:uid="{00000000-0005-0000-0000-000091200000}"/>
    <cellStyle name="Dobre" xfId="8434" xr:uid="{00000000-0005-0000-0000-000092200000}"/>
    <cellStyle name="Dobre 2" xfId="8435" xr:uid="{00000000-0005-0000-0000-000093200000}"/>
    <cellStyle name="Dziesiętny_IMF public debt January 2009" xfId="8436" xr:uid="{00000000-0005-0000-0000-000094200000}"/>
    <cellStyle name="Emphasis 1" xfId="8437" xr:uid="{00000000-0005-0000-0000-000095200000}"/>
    <cellStyle name="Emphasis 1 2" xfId="8438" xr:uid="{00000000-0005-0000-0000-000096200000}"/>
    <cellStyle name="Emphasis 1 2 2" xfId="8439" xr:uid="{00000000-0005-0000-0000-000097200000}"/>
    <cellStyle name="Emphasis 1 2 3" xfId="8440" xr:uid="{00000000-0005-0000-0000-000098200000}"/>
    <cellStyle name="Emphasis 1 2 4" xfId="8441" xr:uid="{00000000-0005-0000-0000-000099200000}"/>
    <cellStyle name="Emphasis 1 2 5" xfId="8442" xr:uid="{00000000-0005-0000-0000-00009A200000}"/>
    <cellStyle name="Emphasis 1 3" xfId="8443" xr:uid="{00000000-0005-0000-0000-00009B200000}"/>
    <cellStyle name="Emphasis 1 4" xfId="8444" xr:uid="{00000000-0005-0000-0000-00009C200000}"/>
    <cellStyle name="Emphasis 1 5" xfId="8445" xr:uid="{00000000-0005-0000-0000-00009D200000}"/>
    <cellStyle name="Emphasis 1 6" xfId="8446" xr:uid="{00000000-0005-0000-0000-00009E200000}"/>
    <cellStyle name="Emphasis 1 7" xfId="8447" xr:uid="{00000000-0005-0000-0000-00009F200000}"/>
    <cellStyle name="Emphasis 2" xfId="8448" xr:uid="{00000000-0005-0000-0000-0000A0200000}"/>
    <cellStyle name="Emphasis 2 2" xfId="8449" xr:uid="{00000000-0005-0000-0000-0000A1200000}"/>
    <cellStyle name="Emphasis 2 2 2" xfId="8450" xr:uid="{00000000-0005-0000-0000-0000A2200000}"/>
    <cellStyle name="Emphasis 2 2 3" xfId="8451" xr:uid="{00000000-0005-0000-0000-0000A3200000}"/>
    <cellStyle name="Emphasis 2 2 4" xfId="8452" xr:uid="{00000000-0005-0000-0000-0000A4200000}"/>
    <cellStyle name="Emphasis 2 2 5" xfId="8453" xr:uid="{00000000-0005-0000-0000-0000A5200000}"/>
    <cellStyle name="Emphasis 2 3" xfId="8454" xr:uid="{00000000-0005-0000-0000-0000A6200000}"/>
    <cellStyle name="Emphasis 2 4" xfId="8455" xr:uid="{00000000-0005-0000-0000-0000A7200000}"/>
    <cellStyle name="Emphasis 2 5" xfId="8456" xr:uid="{00000000-0005-0000-0000-0000A8200000}"/>
    <cellStyle name="Emphasis 2 6" xfId="8457" xr:uid="{00000000-0005-0000-0000-0000A9200000}"/>
    <cellStyle name="Emphasis 2 7" xfId="8458" xr:uid="{00000000-0005-0000-0000-0000AA200000}"/>
    <cellStyle name="Emphasis 3" xfId="8459" xr:uid="{00000000-0005-0000-0000-0000AB200000}"/>
    <cellStyle name="Emphasis 3 2" xfId="8460" xr:uid="{00000000-0005-0000-0000-0000AC200000}"/>
    <cellStyle name="Emphasis 3 2 2" xfId="8461" xr:uid="{00000000-0005-0000-0000-0000AD200000}"/>
    <cellStyle name="Emphasis 3 2 3" xfId="8462" xr:uid="{00000000-0005-0000-0000-0000AE200000}"/>
    <cellStyle name="Emphasis 3 2 4" xfId="8463" xr:uid="{00000000-0005-0000-0000-0000AF200000}"/>
    <cellStyle name="Emphasis 3 2 5" xfId="8464" xr:uid="{00000000-0005-0000-0000-0000B0200000}"/>
    <cellStyle name="Emphasis 3 3" xfId="8465" xr:uid="{00000000-0005-0000-0000-0000B1200000}"/>
    <cellStyle name="Emphasis 3 4" xfId="8466" xr:uid="{00000000-0005-0000-0000-0000B2200000}"/>
    <cellStyle name="Emphasis 3 5" xfId="8467" xr:uid="{00000000-0005-0000-0000-0000B3200000}"/>
    <cellStyle name="Emphasis 3 6" xfId="8468" xr:uid="{00000000-0005-0000-0000-0000B4200000}"/>
    <cellStyle name="Emphasis 3 7" xfId="8469" xr:uid="{00000000-0005-0000-0000-0000B5200000}"/>
    <cellStyle name="eptembre" xfId="8470" xr:uid="{00000000-0005-0000-0000-0000B6200000}"/>
    <cellStyle name="eptembre 10" xfId="8471" xr:uid="{00000000-0005-0000-0000-0000B7200000}"/>
    <cellStyle name="eptembre 10 2" xfId="8472" xr:uid="{00000000-0005-0000-0000-0000B8200000}"/>
    <cellStyle name="eptembre 10 2 2" xfId="8473" xr:uid="{00000000-0005-0000-0000-0000B9200000}"/>
    <cellStyle name="eptembre 10 3" xfId="8474" xr:uid="{00000000-0005-0000-0000-0000BA200000}"/>
    <cellStyle name="eptembre 10 3 2" xfId="8475" xr:uid="{00000000-0005-0000-0000-0000BB200000}"/>
    <cellStyle name="eptembre 10 4" xfId="8476" xr:uid="{00000000-0005-0000-0000-0000BC200000}"/>
    <cellStyle name="eptembre 10 4 2" xfId="8477" xr:uid="{00000000-0005-0000-0000-0000BD200000}"/>
    <cellStyle name="eptembre 10 5" xfId="8478" xr:uid="{00000000-0005-0000-0000-0000BE200000}"/>
    <cellStyle name="eptembre 10 6" xfId="8479" xr:uid="{00000000-0005-0000-0000-0000BF200000}"/>
    <cellStyle name="eptembre 10 7" xfId="8480" xr:uid="{00000000-0005-0000-0000-0000C0200000}"/>
    <cellStyle name="eptembre 11" xfId="8481" xr:uid="{00000000-0005-0000-0000-0000C1200000}"/>
    <cellStyle name="eptembre 11 2" xfId="8482" xr:uid="{00000000-0005-0000-0000-0000C2200000}"/>
    <cellStyle name="eptembre 12" xfId="8483" xr:uid="{00000000-0005-0000-0000-0000C3200000}"/>
    <cellStyle name="eptembre 13" xfId="8484" xr:uid="{00000000-0005-0000-0000-0000C4200000}"/>
    <cellStyle name="eptembre 14" xfId="8485" xr:uid="{00000000-0005-0000-0000-0000C5200000}"/>
    <cellStyle name="eptembre 15" xfId="8486" xr:uid="{00000000-0005-0000-0000-0000C6200000}"/>
    <cellStyle name="eptembre 2" xfId="8487" xr:uid="{00000000-0005-0000-0000-0000C7200000}"/>
    <cellStyle name="eptembre 2 10" xfId="8488" xr:uid="{00000000-0005-0000-0000-0000C8200000}"/>
    <cellStyle name="eptembre 2 11" xfId="8489" xr:uid="{00000000-0005-0000-0000-0000C9200000}"/>
    <cellStyle name="eptembre 2 12" xfId="8490" xr:uid="{00000000-0005-0000-0000-0000CA200000}"/>
    <cellStyle name="eptembre 2 2" xfId="8491" xr:uid="{00000000-0005-0000-0000-0000CB200000}"/>
    <cellStyle name="eptembre 2 2 10" xfId="8492" xr:uid="{00000000-0005-0000-0000-0000CC200000}"/>
    <cellStyle name="eptembre 2 2 11" xfId="8493" xr:uid="{00000000-0005-0000-0000-0000CD200000}"/>
    <cellStyle name="eptembre 2 2 2" xfId="8494" xr:uid="{00000000-0005-0000-0000-0000CE200000}"/>
    <cellStyle name="eptembre 2 2 2 2" xfId="8495" xr:uid="{00000000-0005-0000-0000-0000CF200000}"/>
    <cellStyle name="eptembre 2 2 2 2 2" xfId="8496" xr:uid="{00000000-0005-0000-0000-0000D0200000}"/>
    <cellStyle name="eptembre 2 2 2 2 2 2" xfId="8497" xr:uid="{00000000-0005-0000-0000-0000D1200000}"/>
    <cellStyle name="eptembre 2 2 2 2 3" xfId="8498" xr:uid="{00000000-0005-0000-0000-0000D2200000}"/>
    <cellStyle name="eptembre 2 2 2 2 3 2" xfId="8499" xr:uid="{00000000-0005-0000-0000-0000D3200000}"/>
    <cellStyle name="eptembre 2 2 2 2 4" xfId="8500" xr:uid="{00000000-0005-0000-0000-0000D4200000}"/>
    <cellStyle name="eptembre 2 2 2 2 5" xfId="8501" xr:uid="{00000000-0005-0000-0000-0000D5200000}"/>
    <cellStyle name="eptembre 2 2 2 3" xfId="8502" xr:uid="{00000000-0005-0000-0000-0000D6200000}"/>
    <cellStyle name="eptembre 2 2 2 3 2" xfId="8503" xr:uid="{00000000-0005-0000-0000-0000D7200000}"/>
    <cellStyle name="eptembre 2 2 2 4" xfId="8504" xr:uid="{00000000-0005-0000-0000-0000D8200000}"/>
    <cellStyle name="eptembre 2 2 2 4 2" xfId="8505" xr:uid="{00000000-0005-0000-0000-0000D9200000}"/>
    <cellStyle name="eptembre 2 2 2 5" xfId="8506" xr:uid="{00000000-0005-0000-0000-0000DA200000}"/>
    <cellStyle name="eptembre 2 2 2 5 2" xfId="8507" xr:uid="{00000000-0005-0000-0000-0000DB200000}"/>
    <cellStyle name="eptembre 2 2 2 6" xfId="8508" xr:uid="{00000000-0005-0000-0000-0000DC200000}"/>
    <cellStyle name="eptembre 2 2 2 6 2" xfId="8509" xr:uid="{00000000-0005-0000-0000-0000DD200000}"/>
    <cellStyle name="eptembre 2 2 2 7" xfId="8510" xr:uid="{00000000-0005-0000-0000-0000DE200000}"/>
    <cellStyle name="eptembre 2 2 2 8" xfId="8511" xr:uid="{00000000-0005-0000-0000-0000DF200000}"/>
    <cellStyle name="eptembre 2 2 2 9" xfId="8512" xr:uid="{00000000-0005-0000-0000-0000E0200000}"/>
    <cellStyle name="eptembre 2 2 3" xfId="8513" xr:uid="{00000000-0005-0000-0000-0000E1200000}"/>
    <cellStyle name="eptembre 2 2 3 2" xfId="8514" xr:uid="{00000000-0005-0000-0000-0000E2200000}"/>
    <cellStyle name="eptembre 2 2 3 2 2" xfId="8515" xr:uid="{00000000-0005-0000-0000-0000E3200000}"/>
    <cellStyle name="eptembre 2 2 3 2 2 2" xfId="8516" xr:uid="{00000000-0005-0000-0000-0000E4200000}"/>
    <cellStyle name="eptembre 2 2 3 2 3" xfId="8517" xr:uid="{00000000-0005-0000-0000-0000E5200000}"/>
    <cellStyle name="eptembre 2 2 3 2 3 2" xfId="8518" xr:uid="{00000000-0005-0000-0000-0000E6200000}"/>
    <cellStyle name="eptembre 2 2 3 2 4" xfId="8519" xr:uid="{00000000-0005-0000-0000-0000E7200000}"/>
    <cellStyle name="eptembre 2 2 3 3" xfId="8520" xr:uid="{00000000-0005-0000-0000-0000E8200000}"/>
    <cellStyle name="eptembre 2 2 3 3 2" xfId="8521" xr:uid="{00000000-0005-0000-0000-0000E9200000}"/>
    <cellStyle name="eptembre 2 2 3 4" xfId="8522" xr:uid="{00000000-0005-0000-0000-0000EA200000}"/>
    <cellStyle name="eptembre 2 2 3 4 2" xfId="8523" xr:uid="{00000000-0005-0000-0000-0000EB200000}"/>
    <cellStyle name="eptembre 2 2 3 5" xfId="8524" xr:uid="{00000000-0005-0000-0000-0000EC200000}"/>
    <cellStyle name="eptembre 2 2 3 5 2" xfId="8525" xr:uid="{00000000-0005-0000-0000-0000ED200000}"/>
    <cellStyle name="eptembre 2 2 3 6" xfId="8526" xr:uid="{00000000-0005-0000-0000-0000EE200000}"/>
    <cellStyle name="eptembre 2 2 3 6 2" xfId="8527" xr:uid="{00000000-0005-0000-0000-0000EF200000}"/>
    <cellStyle name="eptembre 2 2 3 7" xfId="8528" xr:uid="{00000000-0005-0000-0000-0000F0200000}"/>
    <cellStyle name="eptembre 2 2 3 8" xfId="8529" xr:uid="{00000000-0005-0000-0000-0000F1200000}"/>
    <cellStyle name="eptembre 2 2 3 9" xfId="8530" xr:uid="{00000000-0005-0000-0000-0000F2200000}"/>
    <cellStyle name="eptembre 2 2 4" xfId="8531" xr:uid="{00000000-0005-0000-0000-0000F3200000}"/>
    <cellStyle name="eptembre 2 2 4 2" xfId="8532" xr:uid="{00000000-0005-0000-0000-0000F4200000}"/>
    <cellStyle name="eptembre 2 2 4 2 2" xfId="8533" xr:uid="{00000000-0005-0000-0000-0000F5200000}"/>
    <cellStyle name="eptembre 2 2 4 3" xfId="8534" xr:uid="{00000000-0005-0000-0000-0000F6200000}"/>
    <cellStyle name="eptembre 2 2 4 3 2" xfId="8535" xr:uid="{00000000-0005-0000-0000-0000F7200000}"/>
    <cellStyle name="eptembre 2 2 4 4" xfId="8536" xr:uid="{00000000-0005-0000-0000-0000F8200000}"/>
    <cellStyle name="eptembre 2 2 4 5" xfId="8537" xr:uid="{00000000-0005-0000-0000-0000F9200000}"/>
    <cellStyle name="eptembre 2 2 4 6" xfId="8538" xr:uid="{00000000-0005-0000-0000-0000FA200000}"/>
    <cellStyle name="eptembre 2 2 5" xfId="8539" xr:uid="{00000000-0005-0000-0000-0000FB200000}"/>
    <cellStyle name="eptembre 2 2 5 2" xfId="8540" xr:uid="{00000000-0005-0000-0000-0000FC200000}"/>
    <cellStyle name="eptembre 2 2 5 2 2" xfId="8541" xr:uid="{00000000-0005-0000-0000-0000FD200000}"/>
    <cellStyle name="eptembre 2 2 5 3" xfId="8542" xr:uid="{00000000-0005-0000-0000-0000FE200000}"/>
    <cellStyle name="eptembre 2 2 5 3 2" xfId="8543" xr:uid="{00000000-0005-0000-0000-0000FF200000}"/>
    <cellStyle name="eptembre 2 2 5 4" xfId="8544" xr:uid="{00000000-0005-0000-0000-000000210000}"/>
    <cellStyle name="eptembre 2 2 5 5" xfId="8545" xr:uid="{00000000-0005-0000-0000-000001210000}"/>
    <cellStyle name="eptembre 2 2 5 6" xfId="8546" xr:uid="{00000000-0005-0000-0000-000002210000}"/>
    <cellStyle name="eptembre 2 2 6" xfId="8547" xr:uid="{00000000-0005-0000-0000-000003210000}"/>
    <cellStyle name="eptembre 2 2 6 2" xfId="8548" xr:uid="{00000000-0005-0000-0000-000004210000}"/>
    <cellStyle name="eptembre 2 2 6 2 2" xfId="8549" xr:uid="{00000000-0005-0000-0000-000005210000}"/>
    <cellStyle name="eptembre 2 2 6 3" xfId="8550" xr:uid="{00000000-0005-0000-0000-000006210000}"/>
    <cellStyle name="eptembre 2 2 6 3 2" xfId="8551" xr:uid="{00000000-0005-0000-0000-000007210000}"/>
    <cellStyle name="eptembre 2 2 6 4" xfId="8552" xr:uid="{00000000-0005-0000-0000-000008210000}"/>
    <cellStyle name="eptembre 2 2 6 4 2" xfId="8553" xr:uid="{00000000-0005-0000-0000-000009210000}"/>
    <cellStyle name="eptembre 2 2 6 5" xfId="8554" xr:uid="{00000000-0005-0000-0000-00000A210000}"/>
    <cellStyle name="eptembre 2 2 6 6" xfId="8555" xr:uid="{00000000-0005-0000-0000-00000B210000}"/>
    <cellStyle name="eptembre 2 2 6 7" xfId="8556" xr:uid="{00000000-0005-0000-0000-00000C210000}"/>
    <cellStyle name="eptembre 2 2 7" xfId="8557" xr:uid="{00000000-0005-0000-0000-00000D210000}"/>
    <cellStyle name="eptembre 2 2 7 2" xfId="8558" xr:uid="{00000000-0005-0000-0000-00000E210000}"/>
    <cellStyle name="eptembre 2 2 8" xfId="8559" xr:uid="{00000000-0005-0000-0000-00000F210000}"/>
    <cellStyle name="eptembre 2 2 9" xfId="8560" xr:uid="{00000000-0005-0000-0000-000010210000}"/>
    <cellStyle name="eptembre 2 3" xfId="8561" xr:uid="{00000000-0005-0000-0000-000011210000}"/>
    <cellStyle name="eptembre 2 3 2" xfId="8562" xr:uid="{00000000-0005-0000-0000-000012210000}"/>
    <cellStyle name="eptembre 2 3 2 2" xfId="8563" xr:uid="{00000000-0005-0000-0000-000013210000}"/>
    <cellStyle name="eptembre 2 3 2 2 2" xfId="8564" xr:uid="{00000000-0005-0000-0000-000014210000}"/>
    <cellStyle name="eptembre 2 3 2 3" xfId="8565" xr:uid="{00000000-0005-0000-0000-000015210000}"/>
    <cellStyle name="eptembre 2 3 2 3 2" xfId="8566" xr:uid="{00000000-0005-0000-0000-000016210000}"/>
    <cellStyle name="eptembre 2 3 2 4" xfId="8567" xr:uid="{00000000-0005-0000-0000-000017210000}"/>
    <cellStyle name="eptembre 2 3 2 5" xfId="8568" xr:uid="{00000000-0005-0000-0000-000018210000}"/>
    <cellStyle name="eptembre 2 3 3" xfId="8569" xr:uid="{00000000-0005-0000-0000-000019210000}"/>
    <cellStyle name="eptembre 2 3 3 2" xfId="8570" xr:uid="{00000000-0005-0000-0000-00001A210000}"/>
    <cellStyle name="eptembre 2 3 4" xfId="8571" xr:uid="{00000000-0005-0000-0000-00001B210000}"/>
    <cellStyle name="eptembre 2 3 4 2" xfId="8572" xr:uid="{00000000-0005-0000-0000-00001C210000}"/>
    <cellStyle name="eptembre 2 3 5" xfId="8573" xr:uid="{00000000-0005-0000-0000-00001D210000}"/>
    <cellStyle name="eptembre 2 3 5 2" xfId="8574" xr:uid="{00000000-0005-0000-0000-00001E210000}"/>
    <cellStyle name="eptembre 2 3 6" xfId="8575" xr:uid="{00000000-0005-0000-0000-00001F210000}"/>
    <cellStyle name="eptembre 2 3 6 2" xfId="8576" xr:uid="{00000000-0005-0000-0000-000020210000}"/>
    <cellStyle name="eptembre 2 3 7" xfId="8577" xr:uid="{00000000-0005-0000-0000-000021210000}"/>
    <cellStyle name="eptembre 2 3 8" xfId="8578" xr:uid="{00000000-0005-0000-0000-000022210000}"/>
    <cellStyle name="eptembre 2 3 9" xfId="8579" xr:uid="{00000000-0005-0000-0000-000023210000}"/>
    <cellStyle name="eptembre 2 4" xfId="8580" xr:uid="{00000000-0005-0000-0000-000024210000}"/>
    <cellStyle name="eptembre 2 4 2" xfId="8581" xr:uid="{00000000-0005-0000-0000-000025210000}"/>
    <cellStyle name="eptembre 2 4 2 2" xfId="8582" xr:uid="{00000000-0005-0000-0000-000026210000}"/>
    <cellStyle name="eptembre 2 4 2 2 2" xfId="8583" xr:uid="{00000000-0005-0000-0000-000027210000}"/>
    <cellStyle name="eptembre 2 4 2 3" xfId="8584" xr:uid="{00000000-0005-0000-0000-000028210000}"/>
    <cellStyle name="eptembre 2 4 2 3 2" xfId="8585" xr:uid="{00000000-0005-0000-0000-000029210000}"/>
    <cellStyle name="eptembre 2 4 2 4" xfId="8586" xr:uid="{00000000-0005-0000-0000-00002A210000}"/>
    <cellStyle name="eptembre 2 4 3" xfId="8587" xr:uid="{00000000-0005-0000-0000-00002B210000}"/>
    <cellStyle name="eptembre 2 4 3 2" xfId="8588" xr:uid="{00000000-0005-0000-0000-00002C210000}"/>
    <cellStyle name="eptembre 2 4 4" xfId="8589" xr:uid="{00000000-0005-0000-0000-00002D210000}"/>
    <cellStyle name="eptembre 2 4 4 2" xfId="8590" xr:uid="{00000000-0005-0000-0000-00002E210000}"/>
    <cellStyle name="eptembre 2 4 5" xfId="8591" xr:uid="{00000000-0005-0000-0000-00002F210000}"/>
    <cellStyle name="eptembre 2 4 5 2" xfId="8592" xr:uid="{00000000-0005-0000-0000-000030210000}"/>
    <cellStyle name="eptembre 2 4 6" xfId="8593" xr:uid="{00000000-0005-0000-0000-000031210000}"/>
    <cellStyle name="eptembre 2 4 6 2" xfId="8594" xr:uid="{00000000-0005-0000-0000-000032210000}"/>
    <cellStyle name="eptembre 2 4 7" xfId="8595" xr:uid="{00000000-0005-0000-0000-000033210000}"/>
    <cellStyle name="eptembre 2 4 8" xfId="8596" xr:uid="{00000000-0005-0000-0000-000034210000}"/>
    <cellStyle name="eptembre 2 4 9" xfId="8597" xr:uid="{00000000-0005-0000-0000-000035210000}"/>
    <cellStyle name="eptembre 2 5" xfId="8598" xr:uid="{00000000-0005-0000-0000-000036210000}"/>
    <cellStyle name="eptembre 2 5 2" xfId="8599" xr:uid="{00000000-0005-0000-0000-000037210000}"/>
    <cellStyle name="eptembre 2 5 2 2" xfId="8600" xr:uid="{00000000-0005-0000-0000-000038210000}"/>
    <cellStyle name="eptembre 2 5 3" xfId="8601" xr:uid="{00000000-0005-0000-0000-000039210000}"/>
    <cellStyle name="eptembre 2 5 3 2" xfId="8602" xr:uid="{00000000-0005-0000-0000-00003A210000}"/>
    <cellStyle name="eptembre 2 5 4" xfId="8603" xr:uid="{00000000-0005-0000-0000-00003B210000}"/>
    <cellStyle name="eptembre 2 5 5" xfId="8604" xr:uid="{00000000-0005-0000-0000-00003C210000}"/>
    <cellStyle name="eptembre 2 5 6" xfId="8605" xr:uid="{00000000-0005-0000-0000-00003D210000}"/>
    <cellStyle name="eptembre 2 6" xfId="8606" xr:uid="{00000000-0005-0000-0000-00003E210000}"/>
    <cellStyle name="eptembre 2 6 2" xfId="8607" xr:uid="{00000000-0005-0000-0000-00003F210000}"/>
    <cellStyle name="eptembre 2 6 2 2" xfId="8608" xr:uid="{00000000-0005-0000-0000-000040210000}"/>
    <cellStyle name="eptembre 2 6 3" xfId="8609" xr:uid="{00000000-0005-0000-0000-000041210000}"/>
    <cellStyle name="eptembre 2 6 3 2" xfId="8610" xr:uid="{00000000-0005-0000-0000-000042210000}"/>
    <cellStyle name="eptembre 2 6 4" xfId="8611" xr:uid="{00000000-0005-0000-0000-000043210000}"/>
    <cellStyle name="eptembre 2 6 5" xfId="8612" xr:uid="{00000000-0005-0000-0000-000044210000}"/>
    <cellStyle name="eptembre 2 6 6" xfId="8613" xr:uid="{00000000-0005-0000-0000-000045210000}"/>
    <cellStyle name="eptembre 2 7" xfId="8614" xr:uid="{00000000-0005-0000-0000-000046210000}"/>
    <cellStyle name="eptembre 2 7 2" xfId="8615" xr:uid="{00000000-0005-0000-0000-000047210000}"/>
    <cellStyle name="eptembre 2 7 2 2" xfId="8616" xr:uid="{00000000-0005-0000-0000-000048210000}"/>
    <cellStyle name="eptembre 2 7 3" xfId="8617" xr:uid="{00000000-0005-0000-0000-000049210000}"/>
    <cellStyle name="eptembre 2 7 3 2" xfId="8618" xr:uid="{00000000-0005-0000-0000-00004A210000}"/>
    <cellStyle name="eptembre 2 7 4" xfId="8619" xr:uid="{00000000-0005-0000-0000-00004B210000}"/>
    <cellStyle name="eptembre 2 7 4 2" xfId="8620" xr:uid="{00000000-0005-0000-0000-00004C210000}"/>
    <cellStyle name="eptembre 2 7 5" xfId="8621" xr:uid="{00000000-0005-0000-0000-00004D210000}"/>
    <cellStyle name="eptembre 2 7 6" xfId="8622" xr:uid="{00000000-0005-0000-0000-00004E210000}"/>
    <cellStyle name="eptembre 2 7 7" xfId="8623" xr:uid="{00000000-0005-0000-0000-00004F210000}"/>
    <cellStyle name="eptembre 2 8" xfId="8624" xr:uid="{00000000-0005-0000-0000-000050210000}"/>
    <cellStyle name="eptembre 2 8 2" xfId="8625" xr:uid="{00000000-0005-0000-0000-000051210000}"/>
    <cellStyle name="eptembre 2 9" xfId="8626" xr:uid="{00000000-0005-0000-0000-000052210000}"/>
    <cellStyle name="eptembre 3" xfId="8627" xr:uid="{00000000-0005-0000-0000-000053210000}"/>
    <cellStyle name="eptembre 3 10" xfId="8628" xr:uid="{00000000-0005-0000-0000-000054210000}"/>
    <cellStyle name="eptembre 3 11" xfId="8629" xr:uid="{00000000-0005-0000-0000-000055210000}"/>
    <cellStyle name="eptembre 3 2" xfId="8630" xr:uid="{00000000-0005-0000-0000-000056210000}"/>
    <cellStyle name="eptembre 3 2 2" xfId="8631" xr:uid="{00000000-0005-0000-0000-000057210000}"/>
    <cellStyle name="eptembre 3 2 2 2" xfId="8632" xr:uid="{00000000-0005-0000-0000-000058210000}"/>
    <cellStyle name="eptembre 3 2 2 2 2" xfId="8633" xr:uid="{00000000-0005-0000-0000-000059210000}"/>
    <cellStyle name="eptembre 3 2 2 3" xfId="8634" xr:uid="{00000000-0005-0000-0000-00005A210000}"/>
    <cellStyle name="eptembre 3 2 2 3 2" xfId="8635" xr:uid="{00000000-0005-0000-0000-00005B210000}"/>
    <cellStyle name="eptembre 3 2 2 4" xfId="8636" xr:uid="{00000000-0005-0000-0000-00005C210000}"/>
    <cellStyle name="eptembre 3 2 2 5" xfId="8637" xr:uid="{00000000-0005-0000-0000-00005D210000}"/>
    <cellStyle name="eptembre 3 2 3" xfId="8638" xr:uid="{00000000-0005-0000-0000-00005E210000}"/>
    <cellStyle name="eptembre 3 2 3 2" xfId="8639" xr:uid="{00000000-0005-0000-0000-00005F210000}"/>
    <cellStyle name="eptembre 3 2 4" xfId="8640" xr:uid="{00000000-0005-0000-0000-000060210000}"/>
    <cellStyle name="eptembre 3 2 4 2" xfId="8641" xr:uid="{00000000-0005-0000-0000-000061210000}"/>
    <cellStyle name="eptembre 3 2 5" xfId="8642" xr:uid="{00000000-0005-0000-0000-000062210000}"/>
    <cellStyle name="eptembre 3 2 5 2" xfId="8643" xr:uid="{00000000-0005-0000-0000-000063210000}"/>
    <cellStyle name="eptembre 3 2 6" xfId="8644" xr:uid="{00000000-0005-0000-0000-000064210000}"/>
    <cellStyle name="eptembre 3 2 6 2" xfId="8645" xr:uid="{00000000-0005-0000-0000-000065210000}"/>
    <cellStyle name="eptembre 3 2 7" xfId="8646" xr:uid="{00000000-0005-0000-0000-000066210000}"/>
    <cellStyle name="eptembre 3 2 8" xfId="8647" xr:uid="{00000000-0005-0000-0000-000067210000}"/>
    <cellStyle name="eptembre 3 2 9" xfId="8648" xr:uid="{00000000-0005-0000-0000-000068210000}"/>
    <cellStyle name="eptembre 3 3" xfId="8649" xr:uid="{00000000-0005-0000-0000-000069210000}"/>
    <cellStyle name="eptembre 3 3 2" xfId="8650" xr:uid="{00000000-0005-0000-0000-00006A210000}"/>
    <cellStyle name="eptembre 3 3 2 2" xfId="8651" xr:uid="{00000000-0005-0000-0000-00006B210000}"/>
    <cellStyle name="eptembre 3 3 2 2 2" xfId="8652" xr:uid="{00000000-0005-0000-0000-00006C210000}"/>
    <cellStyle name="eptembre 3 3 2 3" xfId="8653" xr:uid="{00000000-0005-0000-0000-00006D210000}"/>
    <cellStyle name="eptembre 3 3 2 3 2" xfId="8654" xr:uid="{00000000-0005-0000-0000-00006E210000}"/>
    <cellStyle name="eptembre 3 3 2 4" xfId="8655" xr:uid="{00000000-0005-0000-0000-00006F210000}"/>
    <cellStyle name="eptembre 3 3 3" xfId="8656" xr:uid="{00000000-0005-0000-0000-000070210000}"/>
    <cellStyle name="eptembre 3 3 3 2" xfId="8657" xr:uid="{00000000-0005-0000-0000-000071210000}"/>
    <cellStyle name="eptembre 3 3 4" xfId="8658" xr:uid="{00000000-0005-0000-0000-000072210000}"/>
    <cellStyle name="eptembre 3 3 4 2" xfId="8659" xr:uid="{00000000-0005-0000-0000-000073210000}"/>
    <cellStyle name="eptembre 3 3 5" xfId="8660" xr:uid="{00000000-0005-0000-0000-000074210000}"/>
    <cellStyle name="eptembre 3 3 5 2" xfId="8661" xr:uid="{00000000-0005-0000-0000-000075210000}"/>
    <cellStyle name="eptembre 3 3 6" xfId="8662" xr:uid="{00000000-0005-0000-0000-000076210000}"/>
    <cellStyle name="eptembre 3 3 6 2" xfId="8663" xr:uid="{00000000-0005-0000-0000-000077210000}"/>
    <cellStyle name="eptembre 3 3 7" xfId="8664" xr:uid="{00000000-0005-0000-0000-000078210000}"/>
    <cellStyle name="eptembre 3 3 8" xfId="8665" xr:uid="{00000000-0005-0000-0000-000079210000}"/>
    <cellStyle name="eptembre 3 3 9" xfId="8666" xr:uid="{00000000-0005-0000-0000-00007A210000}"/>
    <cellStyle name="eptembre 3 4" xfId="8667" xr:uid="{00000000-0005-0000-0000-00007B210000}"/>
    <cellStyle name="eptembre 3 4 2" xfId="8668" xr:uid="{00000000-0005-0000-0000-00007C210000}"/>
    <cellStyle name="eptembre 3 4 2 2" xfId="8669" xr:uid="{00000000-0005-0000-0000-00007D210000}"/>
    <cellStyle name="eptembre 3 4 3" xfId="8670" xr:uid="{00000000-0005-0000-0000-00007E210000}"/>
    <cellStyle name="eptembre 3 4 3 2" xfId="8671" xr:uid="{00000000-0005-0000-0000-00007F210000}"/>
    <cellStyle name="eptembre 3 4 4" xfId="8672" xr:uid="{00000000-0005-0000-0000-000080210000}"/>
    <cellStyle name="eptembre 3 4 5" xfId="8673" xr:uid="{00000000-0005-0000-0000-000081210000}"/>
    <cellStyle name="eptembre 3 4 6" xfId="8674" xr:uid="{00000000-0005-0000-0000-000082210000}"/>
    <cellStyle name="eptembre 3 5" xfId="8675" xr:uid="{00000000-0005-0000-0000-000083210000}"/>
    <cellStyle name="eptembre 3 5 2" xfId="8676" xr:uid="{00000000-0005-0000-0000-000084210000}"/>
    <cellStyle name="eptembre 3 5 2 2" xfId="8677" xr:uid="{00000000-0005-0000-0000-000085210000}"/>
    <cellStyle name="eptembre 3 5 3" xfId="8678" xr:uid="{00000000-0005-0000-0000-000086210000}"/>
    <cellStyle name="eptembre 3 5 3 2" xfId="8679" xr:uid="{00000000-0005-0000-0000-000087210000}"/>
    <cellStyle name="eptembre 3 5 4" xfId="8680" xr:uid="{00000000-0005-0000-0000-000088210000}"/>
    <cellStyle name="eptembre 3 5 5" xfId="8681" xr:uid="{00000000-0005-0000-0000-000089210000}"/>
    <cellStyle name="eptembre 3 5 6" xfId="8682" xr:uid="{00000000-0005-0000-0000-00008A210000}"/>
    <cellStyle name="eptembre 3 6" xfId="8683" xr:uid="{00000000-0005-0000-0000-00008B210000}"/>
    <cellStyle name="eptembre 3 6 2" xfId="8684" xr:uid="{00000000-0005-0000-0000-00008C210000}"/>
    <cellStyle name="eptembre 3 6 2 2" xfId="8685" xr:uid="{00000000-0005-0000-0000-00008D210000}"/>
    <cellStyle name="eptembre 3 6 3" xfId="8686" xr:uid="{00000000-0005-0000-0000-00008E210000}"/>
    <cellStyle name="eptembre 3 6 3 2" xfId="8687" xr:uid="{00000000-0005-0000-0000-00008F210000}"/>
    <cellStyle name="eptembre 3 6 4" xfId="8688" xr:uid="{00000000-0005-0000-0000-000090210000}"/>
    <cellStyle name="eptembre 3 6 4 2" xfId="8689" xr:uid="{00000000-0005-0000-0000-000091210000}"/>
    <cellStyle name="eptembre 3 6 5" xfId="8690" xr:uid="{00000000-0005-0000-0000-000092210000}"/>
    <cellStyle name="eptembre 3 6 6" xfId="8691" xr:uid="{00000000-0005-0000-0000-000093210000}"/>
    <cellStyle name="eptembre 3 6 7" xfId="8692" xr:uid="{00000000-0005-0000-0000-000094210000}"/>
    <cellStyle name="eptembre 3 7" xfId="8693" xr:uid="{00000000-0005-0000-0000-000095210000}"/>
    <cellStyle name="eptembre 3 7 2" xfId="8694" xr:uid="{00000000-0005-0000-0000-000096210000}"/>
    <cellStyle name="eptembre 3 8" xfId="8695" xr:uid="{00000000-0005-0000-0000-000097210000}"/>
    <cellStyle name="eptembre 3 9" xfId="8696" xr:uid="{00000000-0005-0000-0000-000098210000}"/>
    <cellStyle name="eptembre 4" xfId="8697" xr:uid="{00000000-0005-0000-0000-000099210000}"/>
    <cellStyle name="eptembre 4 10" xfId="8698" xr:uid="{00000000-0005-0000-0000-00009A210000}"/>
    <cellStyle name="eptembre 4 11" xfId="8699" xr:uid="{00000000-0005-0000-0000-00009B210000}"/>
    <cellStyle name="eptembre 4 2" xfId="8700" xr:uid="{00000000-0005-0000-0000-00009C210000}"/>
    <cellStyle name="eptembre 4 2 2" xfId="8701" xr:uid="{00000000-0005-0000-0000-00009D210000}"/>
    <cellStyle name="eptembre 4 2 2 2" xfId="8702" xr:uid="{00000000-0005-0000-0000-00009E210000}"/>
    <cellStyle name="eptembre 4 2 2 2 2" xfId="8703" xr:uid="{00000000-0005-0000-0000-00009F210000}"/>
    <cellStyle name="eptembre 4 2 2 3" xfId="8704" xr:uid="{00000000-0005-0000-0000-0000A0210000}"/>
    <cellStyle name="eptembre 4 2 2 3 2" xfId="8705" xr:uid="{00000000-0005-0000-0000-0000A1210000}"/>
    <cellStyle name="eptembre 4 2 2 4" xfId="8706" xr:uid="{00000000-0005-0000-0000-0000A2210000}"/>
    <cellStyle name="eptembre 4 2 3" xfId="8707" xr:uid="{00000000-0005-0000-0000-0000A3210000}"/>
    <cellStyle name="eptembre 4 2 3 2" xfId="8708" xr:uid="{00000000-0005-0000-0000-0000A4210000}"/>
    <cellStyle name="eptembre 4 2 4" xfId="8709" xr:uid="{00000000-0005-0000-0000-0000A5210000}"/>
    <cellStyle name="eptembre 4 2 4 2" xfId="8710" xr:uid="{00000000-0005-0000-0000-0000A6210000}"/>
    <cellStyle name="eptembre 4 2 5" xfId="8711" xr:uid="{00000000-0005-0000-0000-0000A7210000}"/>
    <cellStyle name="eptembre 4 2 5 2" xfId="8712" xr:uid="{00000000-0005-0000-0000-0000A8210000}"/>
    <cellStyle name="eptembre 4 2 6" xfId="8713" xr:uid="{00000000-0005-0000-0000-0000A9210000}"/>
    <cellStyle name="eptembre 4 2 6 2" xfId="8714" xr:uid="{00000000-0005-0000-0000-0000AA210000}"/>
    <cellStyle name="eptembre 4 2 7" xfId="8715" xr:uid="{00000000-0005-0000-0000-0000AB210000}"/>
    <cellStyle name="eptembre 4 2 8" xfId="8716" xr:uid="{00000000-0005-0000-0000-0000AC210000}"/>
    <cellStyle name="eptembre 4 2 9" xfId="8717" xr:uid="{00000000-0005-0000-0000-0000AD210000}"/>
    <cellStyle name="eptembre 4 3" xfId="8718" xr:uid="{00000000-0005-0000-0000-0000AE210000}"/>
    <cellStyle name="eptembre 4 3 2" xfId="8719" xr:uid="{00000000-0005-0000-0000-0000AF210000}"/>
    <cellStyle name="eptembre 4 3 2 2" xfId="8720" xr:uid="{00000000-0005-0000-0000-0000B0210000}"/>
    <cellStyle name="eptembre 4 3 2 2 2" xfId="8721" xr:uid="{00000000-0005-0000-0000-0000B1210000}"/>
    <cellStyle name="eptembre 4 3 2 3" xfId="8722" xr:uid="{00000000-0005-0000-0000-0000B2210000}"/>
    <cellStyle name="eptembre 4 3 2 3 2" xfId="8723" xr:uid="{00000000-0005-0000-0000-0000B3210000}"/>
    <cellStyle name="eptembre 4 3 2 4" xfId="8724" xr:uid="{00000000-0005-0000-0000-0000B4210000}"/>
    <cellStyle name="eptembre 4 3 3" xfId="8725" xr:uid="{00000000-0005-0000-0000-0000B5210000}"/>
    <cellStyle name="eptembre 4 3 3 2" xfId="8726" xr:uid="{00000000-0005-0000-0000-0000B6210000}"/>
    <cellStyle name="eptembre 4 3 4" xfId="8727" xr:uid="{00000000-0005-0000-0000-0000B7210000}"/>
    <cellStyle name="eptembre 4 3 4 2" xfId="8728" xr:uid="{00000000-0005-0000-0000-0000B8210000}"/>
    <cellStyle name="eptembre 4 3 5" xfId="8729" xr:uid="{00000000-0005-0000-0000-0000B9210000}"/>
    <cellStyle name="eptembre 4 3 5 2" xfId="8730" xr:uid="{00000000-0005-0000-0000-0000BA210000}"/>
    <cellStyle name="eptembre 4 3 6" xfId="8731" xr:uid="{00000000-0005-0000-0000-0000BB210000}"/>
    <cellStyle name="eptembre 4 3 6 2" xfId="8732" xr:uid="{00000000-0005-0000-0000-0000BC210000}"/>
    <cellStyle name="eptembre 4 3 7" xfId="8733" xr:uid="{00000000-0005-0000-0000-0000BD210000}"/>
    <cellStyle name="eptembre 4 3 8" xfId="8734" xr:uid="{00000000-0005-0000-0000-0000BE210000}"/>
    <cellStyle name="eptembre 4 3 9" xfId="8735" xr:uid="{00000000-0005-0000-0000-0000BF210000}"/>
    <cellStyle name="eptembre 4 4" xfId="8736" xr:uid="{00000000-0005-0000-0000-0000C0210000}"/>
    <cellStyle name="eptembre 4 4 2" xfId="8737" xr:uid="{00000000-0005-0000-0000-0000C1210000}"/>
    <cellStyle name="eptembre 4 4 2 2" xfId="8738" xr:uid="{00000000-0005-0000-0000-0000C2210000}"/>
    <cellStyle name="eptembre 4 4 3" xfId="8739" xr:uid="{00000000-0005-0000-0000-0000C3210000}"/>
    <cellStyle name="eptembre 4 4 3 2" xfId="8740" xr:uid="{00000000-0005-0000-0000-0000C4210000}"/>
    <cellStyle name="eptembre 4 4 4" xfId="8741" xr:uid="{00000000-0005-0000-0000-0000C5210000}"/>
    <cellStyle name="eptembre 4 4 5" xfId="8742" xr:uid="{00000000-0005-0000-0000-0000C6210000}"/>
    <cellStyle name="eptembre 4 4 6" xfId="8743" xr:uid="{00000000-0005-0000-0000-0000C7210000}"/>
    <cellStyle name="eptembre 4 5" xfId="8744" xr:uid="{00000000-0005-0000-0000-0000C8210000}"/>
    <cellStyle name="eptembre 4 5 2" xfId="8745" xr:uid="{00000000-0005-0000-0000-0000C9210000}"/>
    <cellStyle name="eptembre 4 5 2 2" xfId="8746" xr:uid="{00000000-0005-0000-0000-0000CA210000}"/>
    <cellStyle name="eptembre 4 5 3" xfId="8747" xr:uid="{00000000-0005-0000-0000-0000CB210000}"/>
    <cellStyle name="eptembre 4 5 3 2" xfId="8748" xr:uid="{00000000-0005-0000-0000-0000CC210000}"/>
    <cellStyle name="eptembre 4 5 4" xfId="8749" xr:uid="{00000000-0005-0000-0000-0000CD210000}"/>
    <cellStyle name="eptembre 4 5 5" xfId="8750" xr:uid="{00000000-0005-0000-0000-0000CE210000}"/>
    <cellStyle name="eptembre 4 5 6" xfId="8751" xr:uid="{00000000-0005-0000-0000-0000CF210000}"/>
    <cellStyle name="eptembre 4 6" xfId="8752" xr:uid="{00000000-0005-0000-0000-0000D0210000}"/>
    <cellStyle name="eptembre 4 6 2" xfId="8753" xr:uid="{00000000-0005-0000-0000-0000D1210000}"/>
    <cellStyle name="eptembre 4 6 2 2" xfId="8754" xr:uid="{00000000-0005-0000-0000-0000D2210000}"/>
    <cellStyle name="eptembre 4 6 3" xfId="8755" xr:uid="{00000000-0005-0000-0000-0000D3210000}"/>
    <cellStyle name="eptembre 4 6 3 2" xfId="8756" xr:uid="{00000000-0005-0000-0000-0000D4210000}"/>
    <cellStyle name="eptembre 4 6 4" xfId="8757" xr:uid="{00000000-0005-0000-0000-0000D5210000}"/>
    <cellStyle name="eptembre 4 6 4 2" xfId="8758" xr:uid="{00000000-0005-0000-0000-0000D6210000}"/>
    <cellStyle name="eptembre 4 6 5" xfId="8759" xr:uid="{00000000-0005-0000-0000-0000D7210000}"/>
    <cellStyle name="eptembre 4 6 6" xfId="8760" xr:uid="{00000000-0005-0000-0000-0000D8210000}"/>
    <cellStyle name="eptembre 4 6 7" xfId="8761" xr:uid="{00000000-0005-0000-0000-0000D9210000}"/>
    <cellStyle name="eptembre 4 7" xfId="8762" xr:uid="{00000000-0005-0000-0000-0000DA210000}"/>
    <cellStyle name="eptembre 4 7 2" xfId="8763" xr:uid="{00000000-0005-0000-0000-0000DB210000}"/>
    <cellStyle name="eptembre 4 8" xfId="8764" xr:uid="{00000000-0005-0000-0000-0000DC210000}"/>
    <cellStyle name="eptembre 4 9" xfId="8765" xr:uid="{00000000-0005-0000-0000-0000DD210000}"/>
    <cellStyle name="eptembre 5" xfId="8766" xr:uid="{00000000-0005-0000-0000-0000DE210000}"/>
    <cellStyle name="eptembre 5 10" xfId="8767" xr:uid="{00000000-0005-0000-0000-0000DF210000}"/>
    <cellStyle name="eptembre 5 11" xfId="8768" xr:uid="{00000000-0005-0000-0000-0000E0210000}"/>
    <cellStyle name="eptembre 5 2" xfId="8769" xr:uid="{00000000-0005-0000-0000-0000E1210000}"/>
    <cellStyle name="eptembre 5 2 2" xfId="8770" xr:uid="{00000000-0005-0000-0000-0000E2210000}"/>
    <cellStyle name="eptembre 5 2 2 2" xfId="8771" xr:uid="{00000000-0005-0000-0000-0000E3210000}"/>
    <cellStyle name="eptembre 5 2 2 2 2" xfId="8772" xr:uid="{00000000-0005-0000-0000-0000E4210000}"/>
    <cellStyle name="eptembre 5 2 2 3" xfId="8773" xr:uid="{00000000-0005-0000-0000-0000E5210000}"/>
    <cellStyle name="eptembre 5 2 2 3 2" xfId="8774" xr:uid="{00000000-0005-0000-0000-0000E6210000}"/>
    <cellStyle name="eptembre 5 2 2 4" xfId="8775" xr:uid="{00000000-0005-0000-0000-0000E7210000}"/>
    <cellStyle name="eptembre 5 2 3" xfId="8776" xr:uid="{00000000-0005-0000-0000-0000E8210000}"/>
    <cellStyle name="eptembre 5 2 3 2" xfId="8777" xr:uid="{00000000-0005-0000-0000-0000E9210000}"/>
    <cellStyle name="eptembre 5 2 4" xfId="8778" xr:uid="{00000000-0005-0000-0000-0000EA210000}"/>
    <cellStyle name="eptembre 5 2 4 2" xfId="8779" xr:uid="{00000000-0005-0000-0000-0000EB210000}"/>
    <cellStyle name="eptembre 5 2 5" xfId="8780" xr:uid="{00000000-0005-0000-0000-0000EC210000}"/>
    <cellStyle name="eptembre 5 2 5 2" xfId="8781" xr:uid="{00000000-0005-0000-0000-0000ED210000}"/>
    <cellStyle name="eptembre 5 2 6" xfId="8782" xr:uid="{00000000-0005-0000-0000-0000EE210000}"/>
    <cellStyle name="eptembre 5 2 6 2" xfId="8783" xr:uid="{00000000-0005-0000-0000-0000EF210000}"/>
    <cellStyle name="eptembre 5 2 7" xfId="8784" xr:uid="{00000000-0005-0000-0000-0000F0210000}"/>
    <cellStyle name="eptembre 5 2 8" xfId="8785" xr:uid="{00000000-0005-0000-0000-0000F1210000}"/>
    <cellStyle name="eptembre 5 2 9" xfId="8786" xr:uid="{00000000-0005-0000-0000-0000F2210000}"/>
    <cellStyle name="eptembre 5 3" xfId="8787" xr:uid="{00000000-0005-0000-0000-0000F3210000}"/>
    <cellStyle name="eptembre 5 3 2" xfId="8788" xr:uid="{00000000-0005-0000-0000-0000F4210000}"/>
    <cellStyle name="eptembre 5 3 2 2" xfId="8789" xr:uid="{00000000-0005-0000-0000-0000F5210000}"/>
    <cellStyle name="eptembre 5 3 2 2 2" xfId="8790" xr:uid="{00000000-0005-0000-0000-0000F6210000}"/>
    <cellStyle name="eptembre 5 3 2 3" xfId="8791" xr:uid="{00000000-0005-0000-0000-0000F7210000}"/>
    <cellStyle name="eptembre 5 3 2 3 2" xfId="8792" xr:uid="{00000000-0005-0000-0000-0000F8210000}"/>
    <cellStyle name="eptembre 5 3 2 4" xfId="8793" xr:uid="{00000000-0005-0000-0000-0000F9210000}"/>
    <cellStyle name="eptembre 5 3 3" xfId="8794" xr:uid="{00000000-0005-0000-0000-0000FA210000}"/>
    <cellStyle name="eptembre 5 3 3 2" xfId="8795" xr:uid="{00000000-0005-0000-0000-0000FB210000}"/>
    <cellStyle name="eptembre 5 3 4" xfId="8796" xr:uid="{00000000-0005-0000-0000-0000FC210000}"/>
    <cellStyle name="eptembre 5 3 4 2" xfId="8797" xr:uid="{00000000-0005-0000-0000-0000FD210000}"/>
    <cellStyle name="eptembre 5 3 5" xfId="8798" xr:uid="{00000000-0005-0000-0000-0000FE210000}"/>
    <cellStyle name="eptembre 5 3 5 2" xfId="8799" xr:uid="{00000000-0005-0000-0000-0000FF210000}"/>
    <cellStyle name="eptembre 5 3 6" xfId="8800" xr:uid="{00000000-0005-0000-0000-000000220000}"/>
    <cellStyle name="eptembre 5 3 6 2" xfId="8801" xr:uid="{00000000-0005-0000-0000-000001220000}"/>
    <cellStyle name="eptembre 5 3 7" xfId="8802" xr:uid="{00000000-0005-0000-0000-000002220000}"/>
    <cellStyle name="eptembre 5 3 8" xfId="8803" xr:uid="{00000000-0005-0000-0000-000003220000}"/>
    <cellStyle name="eptembre 5 3 9" xfId="8804" xr:uid="{00000000-0005-0000-0000-000004220000}"/>
    <cellStyle name="eptembre 5 4" xfId="8805" xr:uid="{00000000-0005-0000-0000-000005220000}"/>
    <cellStyle name="eptembre 5 4 2" xfId="8806" xr:uid="{00000000-0005-0000-0000-000006220000}"/>
    <cellStyle name="eptembre 5 4 2 2" xfId="8807" xr:uid="{00000000-0005-0000-0000-000007220000}"/>
    <cellStyle name="eptembre 5 4 3" xfId="8808" xr:uid="{00000000-0005-0000-0000-000008220000}"/>
    <cellStyle name="eptembre 5 4 3 2" xfId="8809" xr:uid="{00000000-0005-0000-0000-000009220000}"/>
    <cellStyle name="eptembre 5 4 4" xfId="8810" xr:uid="{00000000-0005-0000-0000-00000A220000}"/>
    <cellStyle name="eptembre 5 4 5" xfId="8811" xr:uid="{00000000-0005-0000-0000-00000B220000}"/>
    <cellStyle name="eptembre 5 4 6" xfId="8812" xr:uid="{00000000-0005-0000-0000-00000C220000}"/>
    <cellStyle name="eptembre 5 5" xfId="8813" xr:uid="{00000000-0005-0000-0000-00000D220000}"/>
    <cellStyle name="eptembre 5 5 2" xfId="8814" xr:uid="{00000000-0005-0000-0000-00000E220000}"/>
    <cellStyle name="eptembre 5 5 2 2" xfId="8815" xr:uid="{00000000-0005-0000-0000-00000F220000}"/>
    <cellStyle name="eptembre 5 5 3" xfId="8816" xr:uid="{00000000-0005-0000-0000-000010220000}"/>
    <cellStyle name="eptembre 5 5 3 2" xfId="8817" xr:uid="{00000000-0005-0000-0000-000011220000}"/>
    <cellStyle name="eptembre 5 5 4" xfId="8818" xr:uid="{00000000-0005-0000-0000-000012220000}"/>
    <cellStyle name="eptembre 5 5 5" xfId="8819" xr:uid="{00000000-0005-0000-0000-000013220000}"/>
    <cellStyle name="eptembre 5 5 6" xfId="8820" xr:uid="{00000000-0005-0000-0000-000014220000}"/>
    <cellStyle name="eptembre 5 6" xfId="8821" xr:uid="{00000000-0005-0000-0000-000015220000}"/>
    <cellStyle name="eptembre 5 6 2" xfId="8822" xr:uid="{00000000-0005-0000-0000-000016220000}"/>
    <cellStyle name="eptembre 5 6 2 2" xfId="8823" xr:uid="{00000000-0005-0000-0000-000017220000}"/>
    <cellStyle name="eptembre 5 6 3" xfId="8824" xr:uid="{00000000-0005-0000-0000-000018220000}"/>
    <cellStyle name="eptembre 5 6 3 2" xfId="8825" xr:uid="{00000000-0005-0000-0000-000019220000}"/>
    <cellStyle name="eptembre 5 6 4" xfId="8826" xr:uid="{00000000-0005-0000-0000-00001A220000}"/>
    <cellStyle name="eptembre 5 6 4 2" xfId="8827" xr:uid="{00000000-0005-0000-0000-00001B220000}"/>
    <cellStyle name="eptembre 5 6 5" xfId="8828" xr:uid="{00000000-0005-0000-0000-00001C220000}"/>
    <cellStyle name="eptembre 5 6 6" xfId="8829" xr:uid="{00000000-0005-0000-0000-00001D220000}"/>
    <cellStyle name="eptembre 5 6 7" xfId="8830" xr:uid="{00000000-0005-0000-0000-00001E220000}"/>
    <cellStyle name="eptembre 5 7" xfId="8831" xr:uid="{00000000-0005-0000-0000-00001F220000}"/>
    <cellStyle name="eptembre 5 7 2" xfId="8832" xr:uid="{00000000-0005-0000-0000-000020220000}"/>
    <cellStyle name="eptembre 5 8" xfId="8833" xr:uid="{00000000-0005-0000-0000-000021220000}"/>
    <cellStyle name="eptembre 5 9" xfId="8834" xr:uid="{00000000-0005-0000-0000-000022220000}"/>
    <cellStyle name="eptembre 6" xfId="8835" xr:uid="{00000000-0005-0000-0000-000023220000}"/>
    <cellStyle name="eptembre 6 2" xfId="8836" xr:uid="{00000000-0005-0000-0000-000024220000}"/>
    <cellStyle name="eptembre 6 2 2" xfId="8837" xr:uid="{00000000-0005-0000-0000-000025220000}"/>
    <cellStyle name="eptembre 6 2 2 2" xfId="8838" xr:uid="{00000000-0005-0000-0000-000026220000}"/>
    <cellStyle name="eptembre 6 2 3" xfId="8839" xr:uid="{00000000-0005-0000-0000-000027220000}"/>
    <cellStyle name="eptembre 6 2 3 2" xfId="8840" xr:uid="{00000000-0005-0000-0000-000028220000}"/>
    <cellStyle name="eptembre 6 2 4" xfId="8841" xr:uid="{00000000-0005-0000-0000-000029220000}"/>
    <cellStyle name="eptembre 6 3" xfId="8842" xr:uid="{00000000-0005-0000-0000-00002A220000}"/>
    <cellStyle name="eptembre 6 3 2" xfId="8843" xr:uid="{00000000-0005-0000-0000-00002B220000}"/>
    <cellStyle name="eptembre 6 4" xfId="8844" xr:uid="{00000000-0005-0000-0000-00002C220000}"/>
    <cellStyle name="eptembre 6 4 2" xfId="8845" xr:uid="{00000000-0005-0000-0000-00002D220000}"/>
    <cellStyle name="eptembre 6 5" xfId="8846" xr:uid="{00000000-0005-0000-0000-00002E220000}"/>
    <cellStyle name="eptembre 6 5 2" xfId="8847" xr:uid="{00000000-0005-0000-0000-00002F220000}"/>
    <cellStyle name="eptembre 6 6" xfId="8848" xr:uid="{00000000-0005-0000-0000-000030220000}"/>
    <cellStyle name="eptembre 6 6 2" xfId="8849" xr:uid="{00000000-0005-0000-0000-000031220000}"/>
    <cellStyle name="eptembre 6 7" xfId="8850" xr:uid="{00000000-0005-0000-0000-000032220000}"/>
    <cellStyle name="eptembre 6 8" xfId="8851" xr:uid="{00000000-0005-0000-0000-000033220000}"/>
    <cellStyle name="eptembre 6 9" xfId="8852" xr:uid="{00000000-0005-0000-0000-000034220000}"/>
    <cellStyle name="eptembre 7" xfId="8853" xr:uid="{00000000-0005-0000-0000-000035220000}"/>
    <cellStyle name="eptembre 7 2" xfId="8854" xr:uid="{00000000-0005-0000-0000-000036220000}"/>
    <cellStyle name="eptembre 7 2 2" xfId="8855" xr:uid="{00000000-0005-0000-0000-000037220000}"/>
    <cellStyle name="eptembre 7 2 2 2" xfId="8856" xr:uid="{00000000-0005-0000-0000-000038220000}"/>
    <cellStyle name="eptembre 7 2 3" xfId="8857" xr:uid="{00000000-0005-0000-0000-000039220000}"/>
    <cellStyle name="eptembre 7 2 3 2" xfId="8858" xr:uid="{00000000-0005-0000-0000-00003A220000}"/>
    <cellStyle name="eptembre 7 2 4" xfId="8859" xr:uid="{00000000-0005-0000-0000-00003B220000}"/>
    <cellStyle name="eptembre 7 3" xfId="8860" xr:uid="{00000000-0005-0000-0000-00003C220000}"/>
    <cellStyle name="eptembre 7 3 2" xfId="8861" xr:uid="{00000000-0005-0000-0000-00003D220000}"/>
    <cellStyle name="eptembre 7 4" xfId="8862" xr:uid="{00000000-0005-0000-0000-00003E220000}"/>
    <cellStyle name="eptembre 7 4 2" xfId="8863" xr:uid="{00000000-0005-0000-0000-00003F220000}"/>
    <cellStyle name="eptembre 7 5" xfId="8864" xr:uid="{00000000-0005-0000-0000-000040220000}"/>
    <cellStyle name="eptembre 7 5 2" xfId="8865" xr:uid="{00000000-0005-0000-0000-000041220000}"/>
    <cellStyle name="eptembre 7 6" xfId="8866" xr:uid="{00000000-0005-0000-0000-000042220000}"/>
    <cellStyle name="eptembre 7 6 2" xfId="8867" xr:uid="{00000000-0005-0000-0000-000043220000}"/>
    <cellStyle name="eptembre 7 7" xfId="8868" xr:uid="{00000000-0005-0000-0000-000044220000}"/>
    <cellStyle name="eptembre 7 8" xfId="8869" xr:uid="{00000000-0005-0000-0000-000045220000}"/>
    <cellStyle name="eptembre 7 9" xfId="8870" xr:uid="{00000000-0005-0000-0000-000046220000}"/>
    <cellStyle name="eptembre 8" xfId="8871" xr:uid="{00000000-0005-0000-0000-000047220000}"/>
    <cellStyle name="eptembre 8 2" xfId="8872" xr:uid="{00000000-0005-0000-0000-000048220000}"/>
    <cellStyle name="eptembre 8 2 2" xfId="8873" xr:uid="{00000000-0005-0000-0000-000049220000}"/>
    <cellStyle name="eptembre 8 3" xfId="8874" xr:uid="{00000000-0005-0000-0000-00004A220000}"/>
    <cellStyle name="eptembre 8 3 2" xfId="8875" xr:uid="{00000000-0005-0000-0000-00004B220000}"/>
    <cellStyle name="eptembre 8 4" xfId="8876" xr:uid="{00000000-0005-0000-0000-00004C220000}"/>
    <cellStyle name="eptembre 8 5" xfId="8877" xr:uid="{00000000-0005-0000-0000-00004D220000}"/>
    <cellStyle name="eptembre 8 6" xfId="8878" xr:uid="{00000000-0005-0000-0000-00004E220000}"/>
    <cellStyle name="eptembre 9" xfId="8879" xr:uid="{00000000-0005-0000-0000-00004F220000}"/>
    <cellStyle name="eptembre 9 2" xfId="8880" xr:uid="{00000000-0005-0000-0000-000050220000}"/>
    <cellStyle name="eptembre 9 2 2" xfId="8881" xr:uid="{00000000-0005-0000-0000-000051220000}"/>
    <cellStyle name="eptembre 9 3" xfId="8882" xr:uid="{00000000-0005-0000-0000-000052220000}"/>
    <cellStyle name="eptembre 9 3 2" xfId="8883" xr:uid="{00000000-0005-0000-0000-000053220000}"/>
    <cellStyle name="eptembre 9 4" xfId="8884" xr:uid="{00000000-0005-0000-0000-000054220000}"/>
    <cellStyle name="eptembre 9 5" xfId="8885" xr:uid="{00000000-0005-0000-0000-000055220000}"/>
    <cellStyle name="eptembre 9 6" xfId="8886" xr:uid="{00000000-0005-0000-0000-000056220000}"/>
    <cellStyle name="Euro" xfId="29" xr:uid="{00000000-0005-0000-0000-000057220000}"/>
    <cellStyle name="Euro 2" xfId="8887" xr:uid="{00000000-0005-0000-0000-000058220000}"/>
    <cellStyle name="Euro 2 2" xfId="8888" xr:uid="{00000000-0005-0000-0000-000059220000}"/>
    <cellStyle name="Euro 2 2 2" xfId="8889" xr:uid="{00000000-0005-0000-0000-00005A220000}"/>
    <cellStyle name="Euro 2 2 3" xfId="8890" xr:uid="{00000000-0005-0000-0000-00005B220000}"/>
    <cellStyle name="Euro 2 2 4" xfId="8891" xr:uid="{00000000-0005-0000-0000-00005C220000}"/>
    <cellStyle name="Euro 2 2 5" xfId="8892" xr:uid="{00000000-0005-0000-0000-00005D220000}"/>
    <cellStyle name="Euro 2 3" xfId="8893" xr:uid="{00000000-0005-0000-0000-00005E220000}"/>
    <cellStyle name="Euro 2 4" xfId="8894" xr:uid="{00000000-0005-0000-0000-00005F220000}"/>
    <cellStyle name="Euro 2 5" xfId="8895" xr:uid="{00000000-0005-0000-0000-000060220000}"/>
    <cellStyle name="Euro 2 6" xfId="8896" xr:uid="{00000000-0005-0000-0000-000061220000}"/>
    <cellStyle name="Euro 2 7" xfId="8897" xr:uid="{00000000-0005-0000-0000-000062220000}"/>
    <cellStyle name="Euro 3" xfId="8898" xr:uid="{00000000-0005-0000-0000-000063220000}"/>
    <cellStyle name="Euro 3 2" xfId="8899" xr:uid="{00000000-0005-0000-0000-000064220000}"/>
    <cellStyle name="Euro 3 3" xfId="8900" xr:uid="{00000000-0005-0000-0000-000065220000}"/>
    <cellStyle name="Euro 3 4" xfId="8901" xr:uid="{00000000-0005-0000-0000-000066220000}"/>
    <cellStyle name="Euro 3 5" xfId="8902" xr:uid="{00000000-0005-0000-0000-000067220000}"/>
    <cellStyle name="Euro 4" xfId="8903" xr:uid="{00000000-0005-0000-0000-000068220000}"/>
    <cellStyle name="Euro 5" xfId="8904" xr:uid="{00000000-0005-0000-0000-000069220000}"/>
    <cellStyle name="Euro 6" xfId="8905" xr:uid="{00000000-0005-0000-0000-00006A220000}"/>
    <cellStyle name="Euro 7" xfId="8906" xr:uid="{00000000-0005-0000-0000-00006B220000}"/>
    <cellStyle name="Euro 8" xfId="8907" xr:uid="{00000000-0005-0000-0000-00006C220000}"/>
    <cellStyle name="Euro 9" xfId="8908" xr:uid="{00000000-0005-0000-0000-00006D220000}"/>
    <cellStyle name="Euro_2011-10-03 DSA EL with PSI Oct" xfId="8909" xr:uid="{00000000-0005-0000-0000-00006E220000}"/>
    <cellStyle name="Excel Built-in Normal" xfId="8910" xr:uid="{00000000-0005-0000-0000-00006F220000}"/>
    <cellStyle name="Excel Built-in Normal 1" xfId="8911" xr:uid="{00000000-0005-0000-0000-000070220000}"/>
    <cellStyle name="Excel.Chart" xfId="8912" xr:uid="{00000000-0005-0000-0000-000071220000}"/>
    <cellStyle name="exogeen percentage" xfId="8913" xr:uid="{00000000-0005-0000-0000-000072220000}"/>
    <cellStyle name="exogene waarde" xfId="8914" xr:uid="{00000000-0005-0000-0000-000073220000}"/>
    <cellStyle name="Explanatory Text" xfId="30" xr:uid="{00000000-0005-0000-0000-000074220000}"/>
    <cellStyle name="Explanatory Text 2" xfId="8915" xr:uid="{00000000-0005-0000-0000-000075220000}"/>
    <cellStyle name="Explanatory Text 2 2" xfId="8916" xr:uid="{00000000-0005-0000-0000-000076220000}"/>
    <cellStyle name="Explanatory Text 2 3" xfId="8917" xr:uid="{00000000-0005-0000-0000-000077220000}"/>
    <cellStyle name="Explanatory Text 3" xfId="8918" xr:uid="{00000000-0005-0000-0000-000078220000}"/>
    <cellStyle name="Explanatory Text 3 2" xfId="8919" xr:uid="{00000000-0005-0000-0000-000079220000}"/>
    <cellStyle name="Explanatory Text 3 3" xfId="8920" xr:uid="{00000000-0005-0000-0000-00007A220000}"/>
    <cellStyle name="Explanatory Text 3 4" xfId="8921" xr:uid="{00000000-0005-0000-0000-00007B220000}"/>
    <cellStyle name="Explanatory Text 4" xfId="8922" xr:uid="{00000000-0005-0000-0000-00007C220000}"/>
    <cellStyle name="Ezres [0]_10mell99" xfId="8923" xr:uid="{00000000-0005-0000-0000-00007D220000}"/>
    <cellStyle name="Ezres_10mell99" xfId="8924" xr:uid="{00000000-0005-0000-0000-00007E220000}"/>
    <cellStyle name="f‰H_x0010_‹Ëf‰h,ÿt$_x0018_è¸Wÿÿé&gt;Ëÿÿ÷Ç_x0001_" xfId="8925" xr:uid="{00000000-0005-0000-0000-00007F220000}"/>
    <cellStyle name="f‰H_x0010_‹Ëf‰h,ÿt$_x0018_è¸Wÿÿé&gt;Ëÿÿ÷Ç_x0001_ 2" xfId="8926" xr:uid="{00000000-0005-0000-0000-000080220000}"/>
    <cellStyle name="f‰H_x0010_‹Ëf‰h,ÿt$_x0018_è¸Wÿÿé&gt;Ëÿÿ÷Ç_x0001_ 2 2" xfId="8927" xr:uid="{00000000-0005-0000-0000-000081220000}"/>
    <cellStyle name="f‰H_x0010_‹Ëf‰h,ÿt$_x0018_è¸Wÿÿé&gt;Ëÿÿ÷Ç_x0001_ 2 3" xfId="8928" xr:uid="{00000000-0005-0000-0000-000082220000}"/>
    <cellStyle name="f‰H_x0010_‹Ëf‰h,ÿt$_x0018_è¸Wÿÿé&gt;Ëÿÿ÷Ç_x0001_ 2 4" xfId="8929" xr:uid="{00000000-0005-0000-0000-000083220000}"/>
    <cellStyle name="f‰H_x0010_‹Ëf‰h,ÿt$_x0018_è¸Wÿÿé&gt;Ëÿÿ÷Ç_x0001_ 2 5" xfId="8930" xr:uid="{00000000-0005-0000-0000-000084220000}"/>
    <cellStyle name="f‰H_x0010_‹Ëf‰h,ÿt$_x0018_è¸Wÿÿé&gt;Ëÿÿ÷Ç_x0001_ 3" xfId="8931" xr:uid="{00000000-0005-0000-0000-000085220000}"/>
    <cellStyle name="f‰H_x0010_‹Ëf‰h,ÿt$_x0018_è¸Wÿÿé&gt;Ëÿÿ÷Ç_x0001_ 4" xfId="8932" xr:uid="{00000000-0005-0000-0000-000086220000}"/>
    <cellStyle name="f‰H_x0010_‹Ëf‰h,ÿt$_x0018_è¸Wÿÿé&gt;Ëÿÿ÷Ç_x0001_ 5" xfId="8933" xr:uid="{00000000-0005-0000-0000-000087220000}"/>
    <cellStyle name="f‰H_x0010_‹Ëf‰h,ÿt$_x0018_è¸Wÿÿé&gt;Ëÿÿ÷Ç_x0001_ 6" xfId="8934" xr:uid="{00000000-0005-0000-0000-000088220000}"/>
    <cellStyle name="f‰H_x0010_‹Ëf‰h,ÿt$_x0018_è¸Wÿÿé&gt;Ëÿÿ÷Ç_x0001_ 7" xfId="8935" xr:uid="{00000000-0005-0000-0000-000089220000}"/>
    <cellStyle name="F2" xfId="8936" xr:uid="{00000000-0005-0000-0000-00008A220000}"/>
    <cellStyle name="F2 2" xfId="8937" xr:uid="{00000000-0005-0000-0000-00008B220000}"/>
    <cellStyle name="F2 2 2" xfId="8938" xr:uid="{00000000-0005-0000-0000-00008C220000}"/>
    <cellStyle name="F2 3" xfId="8939" xr:uid="{00000000-0005-0000-0000-00008D220000}"/>
    <cellStyle name="F2_2011-10-03 DSA EL with PSI Oct" xfId="8940" xr:uid="{00000000-0005-0000-0000-00008E220000}"/>
    <cellStyle name="F3" xfId="8941" xr:uid="{00000000-0005-0000-0000-00008F220000}"/>
    <cellStyle name="F3 2" xfId="8942" xr:uid="{00000000-0005-0000-0000-000090220000}"/>
    <cellStyle name="F3 2 2" xfId="8943" xr:uid="{00000000-0005-0000-0000-000091220000}"/>
    <cellStyle name="F3 3" xfId="8944" xr:uid="{00000000-0005-0000-0000-000092220000}"/>
    <cellStyle name="F3_2011-10-03 DSA EL with PSI Oct" xfId="8945" xr:uid="{00000000-0005-0000-0000-000093220000}"/>
    <cellStyle name="F4" xfId="8946" xr:uid="{00000000-0005-0000-0000-000094220000}"/>
    <cellStyle name="F4 2" xfId="8947" xr:uid="{00000000-0005-0000-0000-000095220000}"/>
    <cellStyle name="F4 2 2" xfId="8948" xr:uid="{00000000-0005-0000-0000-000096220000}"/>
    <cellStyle name="F4 3" xfId="8949" xr:uid="{00000000-0005-0000-0000-000097220000}"/>
    <cellStyle name="F4_2011-10-03 DSA EL with PSI Oct" xfId="8950" xr:uid="{00000000-0005-0000-0000-000098220000}"/>
    <cellStyle name="F5" xfId="8951" xr:uid="{00000000-0005-0000-0000-000099220000}"/>
    <cellStyle name="F5 - Style8" xfId="8952" xr:uid="{00000000-0005-0000-0000-00009A220000}"/>
    <cellStyle name="F5 - Style8 2" xfId="8953" xr:uid="{00000000-0005-0000-0000-00009B220000}"/>
    <cellStyle name="F5 10" xfId="8954" xr:uid="{00000000-0005-0000-0000-00009C220000}"/>
    <cellStyle name="F5 11" xfId="8955" xr:uid="{00000000-0005-0000-0000-00009D220000}"/>
    <cellStyle name="F5 12" xfId="8956" xr:uid="{00000000-0005-0000-0000-00009E220000}"/>
    <cellStyle name="F5 13" xfId="8957" xr:uid="{00000000-0005-0000-0000-00009F220000}"/>
    <cellStyle name="F5 14" xfId="8958" xr:uid="{00000000-0005-0000-0000-0000A0220000}"/>
    <cellStyle name="F5 2" xfId="8959" xr:uid="{00000000-0005-0000-0000-0000A1220000}"/>
    <cellStyle name="F5 2 2" xfId="8960" xr:uid="{00000000-0005-0000-0000-0000A2220000}"/>
    <cellStyle name="F5 3" xfId="8961" xr:uid="{00000000-0005-0000-0000-0000A3220000}"/>
    <cellStyle name="F5 4" xfId="8962" xr:uid="{00000000-0005-0000-0000-0000A4220000}"/>
    <cellStyle name="F5 5" xfId="8963" xr:uid="{00000000-0005-0000-0000-0000A5220000}"/>
    <cellStyle name="F5 6" xfId="8964" xr:uid="{00000000-0005-0000-0000-0000A6220000}"/>
    <cellStyle name="F5 7" xfId="8965" xr:uid="{00000000-0005-0000-0000-0000A7220000}"/>
    <cellStyle name="F5 8" xfId="8966" xr:uid="{00000000-0005-0000-0000-0000A8220000}"/>
    <cellStyle name="F5 9" xfId="8967" xr:uid="{00000000-0005-0000-0000-0000A9220000}"/>
    <cellStyle name="F5_2011-10-03 DSA EL with PSI Oct" xfId="8968" xr:uid="{00000000-0005-0000-0000-0000AA220000}"/>
    <cellStyle name="F6" xfId="8969" xr:uid="{00000000-0005-0000-0000-0000AB220000}"/>
    <cellStyle name="F6 - Style5" xfId="8970" xr:uid="{00000000-0005-0000-0000-0000AC220000}"/>
    <cellStyle name="F6 - Style5 2" xfId="8971" xr:uid="{00000000-0005-0000-0000-0000AD220000}"/>
    <cellStyle name="F6 10" xfId="8972" xr:uid="{00000000-0005-0000-0000-0000AE220000}"/>
    <cellStyle name="F6 11" xfId="8973" xr:uid="{00000000-0005-0000-0000-0000AF220000}"/>
    <cellStyle name="F6 12" xfId="8974" xr:uid="{00000000-0005-0000-0000-0000B0220000}"/>
    <cellStyle name="F6 13" xfId="8975" xr:uid="{00000000-0005-0000-0000-0000B1220000}"/>
    <cellStyle name="F6 14" xfId="8976" xr:uid="{00000000-0005-0000-0000-0000B2220000}"/>
    <cellStyle name="F6 2" xfId="8977" xr:uid="{00000000-0005-0000-0000-0000B3220000}"/>
    <cellStyle name="F6 2 2" xfId="8978" xr:uid="{00000000-0005-0000-0000-0000B4220000}"/>
    <cellStyle name="F6 3" xfId="8979" xr:uid="{00000000-0005-0000-0000-0000B5220000}"/>
    <cellStyle name="F6 4" xfId="8980" xr:uid="{00000000-0005-0000-0000-0000B6220000}"/>
    <cellStyle name="F6 5" xfId="8981" xr:uid="{00000000-0005-0000-0000-0000B7220000}"/>
    <cellStyle name="F6 6" xfId="8982" xr:uid="{00000000-0005-0000-0000-0000B8220000}"/>
    <cellStyle name="F6 7" xfId="8983" xr:uid="{00000000-0005-0000-0000-0000B9220000}"/>
    <cellStyle name="F6 8" xfId="8984" xr:uid="{00000000-0005-0000-0000-0000BA220000}"/>
    <cellStyle name="F6 9" xfId="8985" xr:uid="{00000000-0005-0000-0000-0000BB220000}"/>
    <cellStyle name="F6_2008-12-23 Staff Report Tables -- FIN's request (2)" xfId="8986" xr:uid="{00000000-0005-0000-0000-0000BC220000}"/>
    <cellStyle name="F7" xfId="8987" xr:uid="{00000000-0005-0000-0000-0000BD220000}"/>
    <cellStyle name="F7 - Style7" xfId="8988" xr:uid="{00000000-0005-0000-0000-0000BE220000}"/>
    <cellStyle name="F7 - Style7 2" xfId="8989" xr:uid="{00000000-0005-0000-0000-0000BF220000}"/>
    <cellStyle name="F7 10" xfId="8990" xr:uid="{00000000-0005-0000-0000-0000C0220000}"/>
    <cellStyle name="F7 11" xfId="8991" xr:uid="{00000000-0005-0000-0000-0000C1220000}"/>
    <cellStyle name="F7 12" xfId="8992" xr:uid="{00000000-0005-0000-0000-0000C2220000}"/>
    <cellStyle name="F7 13" xfId="8993" xr:uid="{00000000-0005-0000-0000-0000C3220000}"/>
    <cellStyle name="F7 14" xfId="8994" xr:uid="{00000000-0005-0000-0000-0000C4220000}"/>
    <cellStyle name="F7 2" xfId="8995" xr:uid="{00000000-0005-0000-0000-0000C5220000}"/>
    <cellStyle name="F7 2 2" xfId="8996" xr:uid="{00000000-0005-0000-0000-0000C6220000}"/>
    <cellStyle name="F7 3" xfId="8997" xr:uid="{00000000-0005-0000-0000-0000C7220000}"/>
    <cellStyle name="F7 4" xfId="8998" xr:uid="{00000000-0005-0000-0000-0000C8220000}"/>
    <cellStyle name="F7 5" xfId="8999" xr:uid="{00000000-0005-0000-0000-0000C9220000}"/>
    <cellStyle name="F7 6" xfId="9000" xr:uid="{00000000-0005-0000-0000-0000CA220000}"/>
    <cellStyle name="F7 7" xfId="9001" xr:uid="{00000000-0005-0000-0000-0000CB220000}"/>
    <cellStyle name="F7 8" xfId="9002" xr:uid="{00000000-0005-0000-0000-0000CC220000}"/>
    <cellStyle name="F7 9" xfId="9003" xr:uid="{00000000-0005-0000-0000-0000CD220000}"/>
    <cellStyle name="F7_2011-10-03 DSA EL with PSI Oct" xfId="9004" xr:uid="{00000000-0005-0000-0000-0000CE220000}"/>
    <cellStyle name="F8" xfId="9005" xr:uid="{00000000-0005-0000-0000-0000CF220000}"/>
    <cellStyle name="F8 - Style6" xfId="9006" xr:uid="{00000000-0005-0000-0000-0000D0220000}"/>
    <cellStyle name="F8 - Style6 2" xfId="9007" xr:uid="{00000000-0005-0000-0000-0000D1220000}"/>
    <cellStyle name="F8 10" xfId="9008" xr:uid="{00000000-0005-0000-0000-0000D2220000}"/>
    <cellStyle name="F8 11" xfId="9009" xr:uid="{00000000-0005-0000-0000-0000D3220000}"/>
    <cellStyle name="F8 12" xfId="9010" xr:uid="{00000000-0005-0000-0000-0000D4220000}"/>
    <cellStyle name="F8 13" xfId="9011" xr:uid="{00000000-0005-0000-0000-0000D5220000}"/>
    <cellStyle name="F8 14" xfId="9012" xr:uid="{00000000-0005-0000-0000-0000D6220000}"/>
    <cellStyle name="F8 2" xfId="9013" xr:uid="{00000000-0005-0000-0000-0000D7220000}"/>
    <cellStyle name="F8 2 2" xfId="9014" xr:uid="{00000000-0005-0000-0000-0000D8220000}"/>
    <cellStyle name="F8 3" xfId="9015" xr:uid="{00000000-0005-0000-0000-0000D9220000}"/>
    <cellStyle name="F8 4" xfId="9016" xr:uid="{00000000-0005-0000-0000-0000DA220000}"/>
    <cellStyle name="F8 5" xfId="9017" xr:uid="{00000000-0005-0000-0000-0000DB220000}"/>
    <cellStyle name="F8 6" xfId="9018" xr:uid="{00000000-0005-0000-0000-0000DC220000}"/>
    <cellStyle name="F8 7" xfId="9019" xr:uid="{00000000-0005-0000-0000-0000DD220000}"/>
    <cellStyle name="F8 8" xfId="9020" xr:uid="{00000000-0005-0000-0000-0000DE220000}"/>
    <cellStyle name="F8 9" xfId="9021" xr:uid="{00000000-0005-0000-0000-0000DF220000}"/>
    <cellStyle name="F8_2011-10-03 DSA EL with PSI Oct" xfId="9022" xr:uid="{00000000-0005-0000-0000-0000E0220000}"/>
    <cellStyle name="facha" xfId="9023" xr:uid="{00000000-0005-0000-0000-0000E1220000}"/>
    <cellStyle name="facha 2" xfId="9024" xr:uid="{00000000-0005-0000-0000-0000E2220000}"/>
    <cellStyle name="facha 2 2" xfId="9025" xr:uid="{00000000-0005-0000-0000-0000E3220000}"/>
    <cellStyle name="facha 2 3" xfId="9026" xr:uid="{00000000-0005-0000-0000-0000E4220000}"/>
    <cellStyle name="facha 2 4" xfId="9027" xr:uid="{00000000-0005-0000-0000-0000E5220000}"/>
    <cellStyle name="facha 2 5" xfId="9028" xr:uid="{00000000-0005-0000-0000-0000E6220000}"/>
    <cellStyle name="facha 3" xfId="9029" xr:uid="{00000000-0005-0000-0000-0000E7220000}"/>
    <cellStyle name="facha 4" xfId="9030" xr:uid="{00000000-0005-0000-0000-0000E8220000}"/>
    <cellStyle name="facha 5" xfId="9031" xr:uid="{00000000-0005-0000-0000-0000E9220000}"/>
    <cellStyle name="facha 6" xfId="9032" xr:uid="{00000000-0005-0000-0000-0000EA220000}"/>
    <cellStyle name="facha 7" xfId="9033" xr:uid="{00000000-0005-0000-0000-0000EB220000}"/>
    <cellStyle name="Fecha" xfId="9034" xr:uid="{00000000-0005-0000-0000-0000EC220000}"/>
    <cellStyle name="Fecha 2" xfId="9035" xr:uid="{00000000-0005-0000-0000-0000ED220000}"/>
    <cellStyle name="Fecha 2 2" xfId="9036" xr:uid="{00000000-0005-0000-0000-0000EE220000}"/>
    <cellStyle name="Fecha 2 3" xfId="9037" xr:uid="{00000000-0005-0000-0000-0000EF220000}"/>
    <cellStyle name="Fecha 2 4" xfId="9038" xr:uid="{00000000-0005-0000-0000-0000F0220000}"/>
    <cellStyle name="Fecha 2 5" xfId="9039" xr:uid="{00000000-0005-0000-0000-0000F1220000}"/>
    <cellStyle name="Fecha 3" xfId="9040" xr:uid="{00000000-0005-0000-0000-0000F2220000}"/>
    <cellStyle name="Fecha 4" xfId="9041" xr:uid="{00000000-0005-0000-0000-0000F3220000}"/>
    <cellStyle name="Fecha 5" xfId="9042" xr:uid="{00000000-0005-0000-0000-0000F4220000}"/>
    <cellStyle name="Fecha 6" xfId="9043" xr:uid="{00000000-0005-0000-0000-0000F5220000}"/>
    <cellStyle name="Fecha 7" xfId="9044" xr:uid="{00000000-0005-0000-0000-0000F6220000}"/>
    <cellStyle name="Fijo" xfId="9045" xr:uid="{00000000-0005-0000-0000-0000F7220000}"/>
    <cellStyle name="Finanční0" xfId="9046" xr:uid="{00000000-0005-0000-0000-0000F8220000}"/>
    <cellStyle name="Finanení0" xfId="9047" xr:uid="{00000000-0005-0000-0000-0000F9220000}"/>
    <cellStyle name="Finanèní0" xfId="9048" xr:uid="{00000000-0005-0000-0000-0000FA220000}"/>
    <cellStyle name="Finanení0 2" xfId="9049" xr:uid="{00000000-0005-0000-0000-0000FB220000}"/>
    <cellStyle name="Fixed" xfId="9050" xr:uid="{00000000-0005-0000-0000-0000FC220000}"/>
    <cellStyle name="Fixed (0)" xfId="9051" xr:uid="{00000000-0005-0000-0000-0000FD220000}"/>
    <cellStyle name="Fixed (1)" xfId="9052" xr:uid="{00000000-0005-0000-0000-0000FE220000}"/>
    <cellStyle name="Fixed (2)" xfId="9053" xr:uid="{00000000-0005-0000-0000-0000FF220000}"/>
    <cellStyle name="Fixed 10" xfId="9054" xr:uid="{00000000-0005-0000-0000-000000230000}"/>
    <cellStyle name="Fixed 11" xfId="9055" xr:uid="{00000000-0005-0000-0000-000001230000}"/>
    <cellStyle name="Fixed 12" xfId="9056" xr:uid="{00000000-0005-0000-0000-000002230000}"/>
    <cellStyle name="Fixed 13" xfId="9057" xr:uid="{00000000-0005-0000-0000-000003230000}"/>
    <cellStyle name="Fixed 2" xfId="9058" xr:uid="{00000000-0005-0000-0000-000004230000}"/>
    <cellStyle name="Fixed 2 2" xfId="9059" xr:uid="{00000000-0005-0000-0000-000005230000}"/>
    <cellStyle name="Fixed 3" xfId="9060" xr:uid="{00000000-0005-0000-0000-000006230000}"/>
    <cellStyle name="Fixed 4" xfId="9061" xr:uid="{00000000-0005-0000-0000-000007230000}"/>
    <cellStyle name="Fixed 5" xfId="9062" xr:uid="{00000000-0005-0000-0000-000008230000}"/>
    <cellStyle name="Fixed 6" xfId="9063" xr:uid="{00000000-0005-0000-0000-000009230000}"/>
    <cellStyle name="Fixed 7" xfId="9064" xr:uid="{00000000-0005-0000-0000-00000A230000}"/>
    <cellStyle name="Fixed 8" xfId="9065" xr:uid="{00000000-0005-0000-0000-00000B230000}"/>
    <cellStyle name="Fixed 9" xfId="9066" xr:uid="{00000000-0005-0000-0000-00000C230000}"/>
    <cellStyle name="Fixed_2011-10-03 DSA EL with PSI Oct" xfId="9067" xr:uid="{00000000-0005-0000-0000-00000D230000}"/>
    <cellStyle name="fixed0 - Style4" xfId="9068" xr:uid="{00000000-0005-0000-0000-00000E230000}"/>
    <cellStyle name="fixed0 - Style4 2" xfId="9069" xr:uid="{00000000-0005-0000-0000-00000F230000}"/>
    <cellStyle name="fixed0 - Style4 2 2" xfId="9070" xr:uid="{00000000-0005-0000-0000-000010230000}"/>
    <cellStyle name="fixed0 - Style4 2 3" xfId="9071" xr:uid="{00000000-0005-0000-0000-000011230000}"/>
    <cellStyle name="fixed0 - Style4 2 4" xfId="9072" xr:uid="{00000000-0005-0000-0000-000012230000}"/>
    <cellStyle name="fixed0 - Style4 2 5" xfId="9073" xr:uid="{00000000-0005-0000-0000-000013230000}"/>
    <cellStyle name="fixed0 - Style4 3" xfId="9074" xr:uid="{00000000-0005-0000-0000-000014230000}"/>
    <cellStyle name="fixed0 - Style4 4" xfId="9075" xr:uid="{00000000-0005-0000-0000-000015230000}"/>
    <cellStyle name="fixed0 - Style4 5" xfId="9076" xr:uid="{00000000-0005-0000-0000-000016230000}"/>
    <cellStyle name="fixed0 - Style4 6" xfId="9077" xr:uid="{00000000-0005-0000-0000-000017230000}"/>
    <cellStyle name="fixed0 - Style4 7" xfId="9078" xr:uid="{00000000-0005-0000-0000-000018230000}"/>
    <cellStyle name="Fixed1 - Style1" xfId="9079" xr:uid="{00000000-0005-0000-0000-000019230000}"/>
    <cellStyle name="Fixed1 - Style1 2" xfId="9080" xr:uid="{00000000-0005-0000-0000-00001A230000}"/>
    <cellStyle name="Fixed1 - Style2" xfId="9081" xr:uid="{00000000-0005-0000-0000-00001B230000}"/>
    <cellStyle name="Fixed1 - Style2 2" xfId="9082" xr:uid="{00000000-0005-0000-0000-00001C230000}"/>
    <cellStyle name="Fixed2 - Style2" xfId="9083" xr:uid="{00000000-0005-0000-0000-00001D230000}"/>
    <cellStyle name="Fixed2 - Style2 2" xfId="9084" xr:uid="{00000000-0005-0000-0000-00001E230000}"/>
    <cellStyle name="Fixed2 - Style2 2 2" xfId="9085" xr:uid="{00000000-0005-0000-0000-00001F230000}"/>
    <cellStyle name="Fixed2 - Style2 2 3" xfId="9086" xr:uid="{00000000-0005-0000-0000-000020230000}"/>
    <cellStyle name="Fixed2 - Style2 2 4" xfId="9087" xr:uid="{00000000-0005-0000-0000-000021230000}"/>
    <cellStyle name="Fixed2 - Style2 2 5" xfId="9088" xr:uid="{00000000-0005-0000-0000-000022230000}"/>
    <cellStyle name="Fixed2 - Style2 3" xfId="9089" xr:uid="{00000000-0005-0000-0000-000023230000}"/>
    <cellStyle name="Fixed2 - Style2 4" xfId="9090" xr:uid="{00000000-0005-0000-0000-000024230000}"/>
    <cellStyle name="Fixed2 - Style2 5" xfId="9091" xr:uid="{00000000-0005-0000-0000-000025230000}"/>
    <cellStyle name="Fixed2 - Style2 6" xfId="9092" xr:uid="{00000000-0005-0000-0000-000026230000}"/>
    <cellStyle name="Fixed2 - Style2 7" xfId="9093" xr:uid="{00000000-0005-0000-0000-000027230000}"/>
    <cellStyle name="Fixo" xfId="9094" xr:uid="{00000000-0005-0000-0000-000028230000}"/>
    <cellStyle name="Footnote" xfId="9095" xr:uid="{00000000-0005-0000-0000-000029230000}"/>
    <cellStyle name="formula1" xfId="9096" xr:uid="{00000000-0005-0000-0000-00002A230000}"/>
    <cellStyle name="formula2" xfId="9097" xr:uid="{00000000-0005-0000-0000-00002B230000}"/>
    <cellStyle name="formula3" xfId="9098" xr:uid="{00000000-0005-0000-0000-00002C230000}"/>
    <cellStyle name="Fuss" xfId="9099" xr:uid="{00000000-0005-0000-0000-00002D230000}"/>
    <cellStyle name="Fuss 10" xfId="9100" xr:uid="{00000000-0005-0000-0000-00002E230000}"/>
    <cellStyle name="Fuss 10 10" xfId="9101" xr:uid="{00000000-0005-0000-0000-00002F230000}"/>
    <cellStyle name="Fuss 10 11" xfId="9102" xr:uid="{00000000-0005-0000-0000-000030230000}"/>
    <cellStyle name="Fuss 10 12" xfId="9103" xr:uid="{00000000-0005-0000-0000-000031230000}"/>
    <cellStyle name="Fuss 10 2" xfId="9104" xr:uid="{00000000-0005-0000-0000-000032230000}"/>
    <cellStyle name="Fuss 10 2 2" xfId="9105" xr:uid="{00000000-0005-0000-0000-000033230000}"/>
    <cellStyle name="Fuss 10 2 2 2" xfId="9106" xr:uid="{00000000-0005-0000-0000-000034230000}"/>
    <cellStyle name="Fuss 10 2 2 3" xfId="9107" xr:uid="{00000000-0005-0000-0000-000035230000}"/>
    <cellStyle name="Fuss 10 2 3" xfId="9108" xr:uid="{00000000-0005-0000-0000-000036230000}"/>
    <cellStyle name="Fuss 10 2 4" xfId="9109" xr:uid="{00000000-0005-0000-0000-000037230000}"/>
    <cellStyle name="Fuss 10 2 5" xfId="9110" xr:uid="{00000000-0005-0000-0000-000038230000}"/>
    <cellStyle name="Fuss 10 2 6" xfId="9111" xr:uid="{00000000-0005-0000-0000-000039230000}"/>
    <cellStyle name="Fuss 10 2 7" xfId="9112" xr:uid="{00000000-0005-0000-0000-00003A230000}"/>
    <cellStyle name="Fuss 10 3" xfId="9113" xr:uid="{00000000-0005-0000-0000-00003B230000}"/>
    <cellStyle name="Fuss 10 3 2" xfId="9114" xr:uid="{00000000-0005-0000-0000-00003C230000}"/>
    <cellStyle name="Fuss 10 3 2 2" xfId="9115" xr:uid="{00000000-0005-0000-0000-00003D230000}"/>
    <cellStyle name="Fuss 10 3 3" xfId="9116" xr:uid="{00000000-0005-0000-0000-00003E230000}"/>
    <cellStyle name="Fuss 10 3 4" xfId="9117" xr:uid="{00000000-0005-0000-0000-00003F230000}"/>
    <cellStyle name="Fuss 10 3 5" xfId="9118" xr:uid="{00000000-0005-0000-0000-000040230000}"/>
    <cellStyle name="Fuss 10 3 6" xfId="9119" xr:uid="{00000000-0005-0000-0000-000041230000}"/>
    <cellStyle name="Fuss 10 3 7" xfId="9120" xr:uid="{00000000-0005-0000-0000-000042230000}"/>
    <cellStyle name="Fuss 10 4" xfId="9121" xr:uid="{00000000-0005-0000-0000-000043230000}"/>
    <cellStyle name="Fuss 10 4 2" xfId="9122" xr:uid="{00000000-0005-0000-0000-000044230000}"/>
    <cellStyle name="Fuss 10 4 3" xfId="9123" xr:uid="{00000000-0005-0000-0000-000045230000}"/>
    <cellStyle name="Fuss 10 4 4" xfId="9124" xr:uid="{00000000-0005-0000-0000-000046230000}"/>
    <cellStyle name="Fuss 10 5" xfId="9125" xr:uid="{00000000-0005-0000-0000-000047230000}"/>
    <cellStyle name="Fuss 10 5 2" xfId="9126" xr:uid="{00000000-0005-0000-0000-000048230000}"/>
    <cellStyle name="Fuss 10 5 3" xfId="9127" xr:uid="{00000000-0005-0000-0000-000049230000}"/>
    <cellStyle name="Fuss 10 5 4" xfId="9128" xr:uid="{00000000-0005-0000-0000-00004A230000}"/>
    <cellStyle name="Fuss 10 6" xfId="9129" xr:uid="{00000000-0005-0000-0000-00004B230000}"/>
    <cellStyle name="Fuss 10 6 2" xfId="9130" xr:uid="{00000000-0005-0000-0000-00004C230000}"/>
    <cellStyle name="Fuss 10 6 3" xfId="9131" xr:uid="{00000000-0005-0000-0000-00004D230000}"/>
    <cellStyle name="Fuss 10 6 4" xfId="9132" xr:uid="{00000000-0005-0000-0000-00004E230000}"/>
    <cellStyle name="Fuss 10 6 5" xfId="9133" xr:uid="{00000000-0005-0000-0000-00004F230000}"/>
    <cellStyle name="Fuss 10 6 6" xfId="9134" xr:uid="{00000000-0005-0000-0000-000050230000}"/>
    <cellStyle name="Fuss 10 6 7" xfId="9135" xr:uid="{00000000-0005-0000-0000-000051230000}"/>
    <cellStyle name="Fuss 10 7" xfId="9136" xr:uid="{00000000-0005-0000-0000-000052230000}"/>
    <cellStyle name="Fuss 10 7 2" xfId="9137" xr:uid="{00000000-0005-0000-0000-000053230000}"/>
    <cellStyle name="Fuss 10 7 3" xfId="9138" xr:uid="{00000000-0005-0000-0000-000054230000}"/>
    <cellStyle name="Fuss 10 8" xfId="9139" xr:uid="{00000000-0005-0000-0000-000055230000}"/>
    <cellStyle name="Fuss 10 9" xfId="9140" xr:uid="{00000000-0005-0000-0000-000056230000}"/>
    <cellStyle name="Fuss 11" xfId="9141" xr:uid="{00000000-0005-0000-0000-000057230000}"/>
    <cellStyle name="Fuss 11 10" xfId="9142" xr:uid="{00000000-0005-0000-0000-000058230000}"/>
    <cellStyle name="Fuss 11 11" xfId="9143" xr:uid="{00000000-0005-0000-0000-000059230000}"/>
    <cellStyle name="Fuss 11 12" xfId="9144" xr:uid="{00000000-0005-0000-0000-00005A230000}"/>
    <cellStyle name="Fuss 11 2" xfId="9145" xr:uid="{00000000-0005-0000-0000-00005B230000}"/>
    <cellStyle name="Fuss 11 2 2" xfId="9146" xr:uid="{00000000-0005-0000-0000-00005C230000}"/>
    <cellStyle name="Fuss 11 2 2 2" xfId="9147" xr:uid="{00000000-0005-0000-0000-00005D230000}"/>
    <cellStyle name="Fuss 11 2 2 3" xfId="9148" xr:uid="{00000000-0005-0000-0000-00005E230000}"/>
    <cellStyle name="Fuss 11 2 3" xfId="9149" xr:uid="{00000000-0005-0000-0000-00005F230000}"/>
    <cellStyle name="Fuss 11 2 4" xfId="9150" xr:uid="{00000000-0005-0000-0000-000060230000}"/>
    <cellStyle name="Fuss 11 2 5" xfId="9151" xr:uid="{00000000-0005-0000-0000-000061230000}"/>
    <cellStyle name="Fuss 11 2 6" xfId="9152" xr:uid="{00000000-0005-0000-0000-000062230000}"/>
    <cellStyle name="Fuss 11 2 7" xfId="9153" xr:uid="{00000000-0005-0000-0000-000063230000}"/>
    <cellStyle name="Fuss 11 3" xfId="9154" xr:uid="{00000000-0005-0000-0000-000064230000}"/>
    <cellStyle name="Fuss 11 3 2" xfId="9155" xr:uid="{00000000-0005-0000-0000-000065230000}"/>
    <cellStyle name="Fuss 11 3 2 2" xfId="9156" xr:uid="{00000000-0005-0000-0000-000066230000}"/>
    <cellStyle name="Fuss 11 3 3" xfId="9157" xr:uid="{00000000-0005-0000-0000-000067230000}"/>
    <cellStyle name="Fuss 11 3 4" xfId="9158" xr:uid="{00000000-0005-0000-0000-000068230000}"/>
    <cellStyle name="Fuss 11 3 5" xfId="9159" xr:uid="{00000000-0005-0000-0000-000069230000}"/>
    <cellStyle name="Fuss 11 3 6" xfId="9160" xr:uid="{00000000-0005-0000-0000-00006A230000}"/>
    <cellStyle name="Fuss 11 3 7" xfId="9161" xr:uid="{00000000-0005-0000-0000-00006B230000}"/>
    <cellStyle name="Fuss 11 4" xfId="9162" xr:uid="{00000000-0005-0000-0000-00006C230000}"/>
    <cellStyle name="Fuss 11 4 2" xfId="9163" xr:uid="{00000000-0005-0000-0000-00006D230000}"/>
    <cellStyle name="Fuss 11 4 3" xfId="9164" xr:uid="{00000000-0005-0000-0000-00006E230000}"/>
    <cellStyle name="Fuss 11 4 4" xfId="9165" xr:uid="{00000000-0005-0000-0000-00006F230000}"/>
    <cellStyle name="Fuss 11 5" xfId="9166" xr:uid="{00000000-0005-0000-0000-000070230000}"/>
    <cellStyle name="Fuss 11 5 2" xfId="9167" xr:uid="{00000000-0005-0000-0000-000071230000}"/>
    <cellStyle name="Fuss 11 5 3" xfId="9168" xr:uid="{00000000-0005-0000-0000-000072230000}"/>
    <cellStyle name="Fuss 11 5 4" xfId="9169" xr:uid="{00000000-0005-0000-0000-000073230000}"/>
    <cellStyle name="Fuss 11 6" xfId="9170" xr:uid="{00000000-0005-0000-0000-000074230000}"/>
    <cellStyle name="Fuss 11 6 2" xfId="9171" xr:uid="{00000000-0005-0000-0000-000075230000}"/>
    <cellStyle name="Fuss 11 6 3" xfId="9172" xr:uid="{00000000-0005-0000-0000-000076230000}"/>
    <cellStyle name="Fuss 11 6 4" xfId="9173" xr:uid="{00000000-0005-0000-0000-000077230000}"/>
    <cellStyle name="Fuss 11 6 5" xfId="9174" xr:uid="{00000000-0005-0000-0000-000078230000}"/>
    <cellStyle name="Fuss 11 6 6" xfId="9175" xr:uid="{00000000-0005-0000-0000-000079230000}"/>
    <cellStyle name="Fuss 11 6 7" xfId="9176" xr:uid="{00000000-0005-0000-0000-00007A230000}"/>
    <cellStyle name="Fuss 11 7" xfId="9177" xr:uid="{00000000-0005-0000-0000-00007B230000}"/>
    <cellStyle name="Fuss 11 7 2" xfId="9178" xr:uid="{00000000-0005-0000-0000-00007C230000}"/>
    <cellStyle name="Fuss 11 7 3" xfId="9179" xr:uid="{00000000-0005-0000-0000-00007D230000}"/>
    <cellStyle name="Fuss 11 8" xfId="9180" xr:uid="{00000000-0005-0000-0000-00007E230000}"/>
    <cellStyle name="Fuss 11 9" xfId="9181" xr:uid="{00000000-0005-0000-0000-00007F230000}"/>
    <cellStyle name="Fuss 12" xfId="9182" xr:uid="{00000000-0005-0000-0000-000080230000}"/>
    <cellStyle name="Fuss 12 10" xfId="9183" xr:uid="{00000000-0005-0000-0000-000081230000}"/>
    <cellStyle name="Fuss 12 11" xfId="9184" xr:uid="{00000000-0005-0000-0000-000082230000}"/>
    <cellStyle name="Fuss 12 12" xfId="9185" xr:uid="{00000000-0005-0000-0000-000083230000}"/>
    <cellStyle name="Fuss 12 2" xfId="9186" xr:uid="{00000000-0005-0000-0000-000084230000}"/>
    <cellStyle name="Fuss 12 2 2" xfId="9187" xr:uid="{00000000-0005-0000-0000-000085230000}"/>
    <cellStyle name="Fuss 12 2 2 2" xfId="9188" xr:uid="{00000000-0005-0000-0000-000086230000}"/>
    <cellStyle name="Fuss 12 2 2 3" xfId="9189" xr:uid="{00000000-0005-0000-0000-000087230000}"/>
    <cellStyle name="Fuss 12 2 3" xfId="9190" xr:uid="{00000000-0005-0000-0000-000088230000}"/>
    <cellStyle name="Fuss 12 2 4" xfId="9191" xr:uid="{00000000-0005-0000-0000-000089230000}"/>
    <cellStyle name="Fuss 12 2 5" xfId="9192" xr:uid="{00000000-0005-0000-0000-00008A230000}"/>
    <cellStyle name="Fuss 12 2 6" xfId="9193" xr:uid="{00000000-0005-0000-0000-00008B230000}"/>
    <cellStyle name="Fuss 12 2 7" xfId="9194" xr:uid="{00000000-0005-0000-0000-00008C230000}"/>
    <cellStyle name="Fuss 12 3" xfId="9195" xr:uid="{00000000-0005-0000-0000-00008D230000}"/>
    <cellStyle name="Fuss 12 3 2" xfId="9196" xr:uid="{00000000-0005-0000-0000-00008E230000}"/>
    <cellStyle name="Fuss 12 3 2 2" xfId="9197" xr:uid="{00000000-0005-0000-0000-00008F230000}"/>
    <cellStyle name="Fuss 12 3 3" xfId="9198" xr:uid="{00000000-0005-0000-0000-000090230000}"/>
    <cellStyle name="Fuss 12 3 4" xfId="9199" xr:uid="{00000000-0005-0000-0000-000091230000}"/>
    <cellStyle name="Fuss 12 3 5" xfId="9200" xr:uid="{00000000-0005-0000-0000-000092230000}"/>
    <cellStyle name="Fuss 12 3 6" xfId="9201" xr:uid="{00000000-0005-0000-0000-000093230000}"/>
    <cellStyle name="Fuss 12 3 7" xfId="9202" xr:uid="{00000000-0005-0000-0000-000094230000}"/>
    <cellStyle name="Fuss 12 4" xfId="9203" xr:uid="{00000000-0005-0000-0000-000095230000}"/>
    <cellStyle name="Fuss 12 4 2" xfId="9204" xr:uid="{00000000-0005-0000-0000-000096230000}"/>
    <cellStyle name="Fuss 12 4 3" xfId="9205" xr:uid="{00000000-0005-0000-0000-000097230000}"/>
    <cellStyle name="Fuss 12 4 4" xfId="9206" xr:uid="{00000000-0005-0000-0000-000098230000}"/>
    <cellStyle name="Fuss 12 5" xfId="9207" xr:uid="{00000000-0005-0000-0000-000099230000}"/>
    <cellStyle name="Fuss 12 5 2" xfId="9208" xr:uid="{00000000-0005-0000-0000-00009A230000}"/>
    <cellStyle name="Fuss 12 5 3" xfId="9209" xr:uid="{00000000-0005-0000-0000-00009B230000}"/>
    <cellStyle name="Fuss 12 5 4" xfId="9210" xr:uid="{00000000-0005-0000-0000-00009C230000}"/>
    <cellStyle name="Fuss 12 6" xfId="9211" xr:uid="{00000000-0005-0000-0000-00009D230000}"/>
    <cellStyle name="Fuss 12 6 2" xfId="9212" xr:uid="{00000000-0005-0000-0000-00009E230000}"/>
    <cellStyle name="Fuss 12 6 3" xfId="9213" xr:uid="{00000000-0005-0000-0000-00009F230000}"/>
    <cellStyle name="Fuss 12 6 4" xfId="9214" xr:uid="{00000000-0005-0000-0000-0000A0230000}"/>
    <cellStyle name="Fuss 12 6 5" xfId="9215" xr:uid="{00000000-0005-0000-0000-0000A1230000}"/>
    <cellStyle name="Fuss 12 6 6" xfId="9216" xr:uid="{00000000-0005-0000-0000-0000A2230000}"/>
    <cellStyle name="Fuss 12 6 7" xfId="9217" xr:uid="{00000000-0005-0000-0000-0000A3230000}"/>
    <cellStyle name="Fuss 12 7" xfId="9218" xr:uid="{00000000-0005-0000-0000-0000A4230000}"/>
    <cellStyle name="Fuss 12 7 2" xfId="9219" xr:uid="{00000000-0005-0000-0000-0000A5230000}"/>
    <cellStyle name="Fuss 12 7 3" xfId="9220" xr:uid="{00000000-0005-0000-0000-0000A6230000}"/>
    <cellStyle name="Fuss 12 8" xfId="9221" xr:uid="{00000000-0005-0000-0000-0000A7230000}"/>
    <cellStyle name="Fuss 12 9" xfId="9222" xr:uid="{00000000-0005-0000-0000-0000A8230000}"/>
    <cellStyle name="Fuss 13" xfId="9223" xr:uid="{00000000-0005-0000-0000-0000A9230000}"/>
    <cellStyle name="Fuss 13 10" xfId="9224" xr:uid="{00000000-0005-0000-0000-0000AA230000}"/>
    <cellStyle name="Fuss 13 11" xfId="9225" xr:uid="{00000000-0005-0000-0000-0000AB230000}"/>
    <cellStyle name="Fuss 13 12" xfId="9226" xr:uid="{00000000-0005-0000-0000-0000AC230000}"/>
    <cellStyle name="Fuss 13 2" xfId="9227" xr:uid="{00000000-0005-0000-0000-0000AD230000}"/>
    <cellStyle name="Fuss 13 2 2" xfId="9228" xr:uid="{00000000-0005-0000-0000-0000AE230000}"/>
    <cellStyle name="Fuss 13 2 2 2" xfId="9229" xr:uid="{00000000-0005-0000-0000-0000AF230000}"/>
    <cellStyle name="Fuss 13 2 2 3" xfId="9230" xr:uid="{00000000-0005-0000-0000-0000B0230000}"/>
    <cellStyle name="Fuss 13 2 3" xfId="9231" xr:uid="{00000000-0005-0000-0000-0000B1230000}"/>
    <cellStyle name="Fuss 13 2 4" xfId="9232" xr:uid="{00000000-0005-0000-0000-0000B2230000}"/>
    <cellStyle name="Fuss 13 2 5" xfId="9233" xr:uid="{00000000-0005-0000-0000-0000B3230000}"/>
    <cellStyle name="Fuss 13 2 6" xfId="9234" xr:uid="{00000000-0005-0000-0000-0000B4230000}"/>
    <cellStyle name="Fuss 13 2 7" xfId="9235" xr:uid="{00000000-0005-0000-0000-0000B5230000}"/>
    <cellStyle name="Fuss 13 3" xfId="9236" xr:uid="{00000000-0005-0000-0000-0000B6230000}"/>
    <cellStyle name="Fuss 13 3 2" xfId="9237" xr:uid="{00000000-0005-0000-0000-0000B7230000}"/>
    <cellStyle name="Fuss 13 3 2 2" xfId="9238" xr:uid="{00000000-0005-0000-0000-0000B8230000}"/>
    <cellStyle name="Fuss 13 3 3" xfId="9239" xr:uid="{00000000-0005-0000-0000-0000B9230000}"/>
    <cellStyle name="Fuss 13 3 4" xfId="9240" xr:uid="{00000000-0005-0000-0000-0000BA230000}"/>
    <cellStyle name="Fuss 13 3 5" xfId="9241" xr:uid="{00000000-0005-0000-0000-0000BB230000}"/>
    <cellStyle name="Fuss 13 3 6" xfId="9242" xr:uid="{00000000-0005-0000-0000-0000BC230000}"/>
    <cellStyle name="Fuss 13 3 7" xfId="9243" xr:uid="{00000000-0005-0000-0000-0000BD230000}"/>
    <cellStyle name="Fuss 13 4" xfId="9244" xr:uid="{00000000-0005-0000-0000-0000BE230000}"/>
    <cellStyle name="Fuss 13 4 2" xfId="9245" xr:uid="{00000000-0005-0000-0000-0000BF230000}"/>
    <cellStyle name="Fuss 13 4 3" xfId="9246" xr:uid="{00000000-0005-0000-0000-0000C0230000}"/>
    <cellStyle name="Fuss 13 4 4" xfId="9247" xr:uid="{00000000-0005-0000-0000-0000C1230000}"/>
    <cellStyle name="Fuss 13 5" xfId="9248" xr:uid="{00000000-0005-0000-0000-0000C2230000}"/>
    <cellStyle name="Fuss 13 5 2" xfId="9249" xr:uid="{00000000-0005-0000-0000-0000C3230000}"/>
    <cellStyle name="Fuss 13 5 3" xfId="9250" xr:uid="{00000000-0005-0000-0000-0000C4230000}"/>
    <cellStyle name="Fuss 13 5 4" xfId="9251" xr:uid="{00000000-0005-0000-0000-0000C5230000}"/>
    <cellStyle name="Fuss 13 6" xfId="9252" xr:uid="{00000000-0005-0000-0000-0000C6230000}"/>
    <cellStyle name="Fuss 13 6 2" xfId="9253" xr:uid="{00000000-0005-0000-0000-0000C7230000}"/>
    <cellStyle name="Fuss 13 6 3" xfId="9254" xr:uid="{00000000-0005-0000-0000-0000C8230000}"/>
    <cellStyle name="Fuss 13 6 4" xfId="9255" xr:uid="{00000000-0005-0000-0000-0000C9230000}"/>
    <cellStyle name="Fuss 13 6 5" xfId="9256" xr:uid="{00000000-0005-0000-0000-0000CA230000}"/>
    <cellStyle name="Fuss 13 6 6" xfId="9257" xr:uid="{00000000-0005-0000-0000-0000CB230000}"/>
    <cellStyle name="Fuss 13 6 7" xfId="9258" xr:uid="{00000000-0005-0000-0000-0000CC230000}"/>
    <cellStyle name="Fuss 13 7" xfId="9259" xr:uid="{00000000-0005-0000-0000-0000CD230000}"/>
    <cellStyle name="Fuss 13 7 2" xfId="9260" xr:uid="{00000000-0005-0000-0000-0000CE230000}"/>
    <cellStyle name="Fuss 13 7 3" xfId="9261" xr:uid="{00000000-0005-0000-0000-0000CF230000}"/>
    <cellStyle name="Fuss 13 8" xfId="9262" xr:uid="{00000000-0005-0000-0000-0000D0230000}"/>
    <cellStyle name="Fuss 13 9" xfId="9263" xr:uid="{00000000-0005-0000-0000-0000D1230000}"/>
    <cellStyle name="Fuss 14" xfId="9264" xr:uid="{00000000-0005-0000-0000-0000D2230000}"/>
    <cellStyle name="Fuss 14 10" xfId="9265" xr:uid="{00000000-0005-0000-0000-0000D3230000}"/>
    <cellStyle name="Fuss 14 11" xfId="9266" xr:uid="{00000000-0005-0000-0000-0000D4230000}"/>
    <cellStyle name="Fuss 14 12" xfId="9267" xr:uid="{00000000-0005-0000-0000-0000D5230000}"/>
    <cellStyle name="Fuss 14 2" xfId="9268" xr:uid="{00000000-0005-0000-0000-0000D6230000}"/>
    <cellStyle name="Fuss 14 2 2" xfId="9269" xr:uid="{00000000-0005-0000-0000-0000D7230000}"/>
    <cellStyle name="Fuss 14 2 2 2" xfId="9270" xr:uid="{00000000-0005-0000-0000-0000D8230000}"/>
    <cellStyle name="Fuss 14 2 2 3" xfId="9271" xr:uid="{00000000-0005-0000-0000-0000D9230000}"/>
    <cellStyle name="Fuss 14 2 3" xfId="9272" xr:uid="{00000000-0005-0000-0000-0000DA230000}"/>
    <cellStyle name="Fuss 14 2 4" xfId="9273" xr:uid="{00000000-0005-0000-0000-0000DB230000}"/>
    <cellStyle name="Fuss 14 2 5" xfId="9274" xr:uid="{00000000-0005-0000-0000-0000DC230000}"/>
    <cellStyle name="Fuss 14 2 6" xfId="9275" xr:uid="{00000000-0005-0000-0000-0000DD230000}"/>
    <cellStyle name="Fuss 14 2 7" xfId="9276" xr:uid="{00000000-0005-0000-0000-0000DE230000}"/>
    <cellStyle name="Fuss 14 3" xfId="9277" xr:uid="{00000000-0005-0000-0000-0000DF230000}"/>
    <cellStyle name="Fuss 14 3 2" xfId="9278" xr:uid="{00000000-0005-0000-0000-0000E0230000}"/>
    <cellStyle name="Fuss 14 3 2 2" xfId="9279" xr:uid="{00000000-0005-0000-0000-0000E1230000}"/>
    <cellStyle name="Fuss 14 3 3" xfId="9280" xr:uid="{00000000-0005-0000-0000-0000E2230000}"/>
    <cellStyle name="Fuss 14 3 4" xfId="9281" xr:uid="{00000000-0005-0000-0000-0000E3230000}"/>
    <cellStyle name="Fuss 14 3 5" xfId="9282" xr:uid="{00000000-0005-0000-0000-0000E4230000}"/>
    <cellStyle name="Fuss 14 3 6" xfId="9283" xr:uid="{00000000-0005-0000-0000-0000E5230000}"/>
    <cellStyle name="Fuss 14 3 7" xfId="9284" xr:uid="{00000000-0005-0000-0000-0000E6230000}"/>
    <cellStyle name="Fuss 14 4" xfId="9285" xr:uid="{00000000-0005-0000-0000-0000E7230000}"/>
    <cellStyle name="Fuss 14 4 2" xfId="9286" xr:uid="{00000000-0005-0000-0000-0000E8230000}"/>
    <cellStyle name="Fuss 14 4 3" xfId="9287" xr:uid="{00000000-0005-0000-0000-0000E9230000}"/>
    <cellStyle name="Fuss 14 4 4" xfId="9288" xr:uid="{00000000-0005-0000-0000-0000EA230000}"/>
    <cellStyle name="Fuss 14 5" xfId="9289" xr:uid="{00000000-0005-0000-0000-0000EB230000}"/>
    <cellStyle name="Fuss 14 5 2" xfId="9290" xr:uid="{00000000-0005-0000-0000-0000EC230000}"/>
    <cellStyle name="Fuss 14 5 3" xfId="9291" xr:uid="{00000000-0005-0000-0000-0000ED230000}"/>
    <cellStyle name="Fuss 14 5 4" xfId="9292" xr:uid="{00000000-0005-0000-0000-0000EE230000}"/>
    <cellStyle name="Fuss 14 6" xfId="9293" xr:uid="{00000000-0005-0000-0000-0000EF230000}"/>
    <cellStyle name="Fuss 14 6 2" xfId="9294" xr:uid="{00000000-0005-0000-0000-0000F0230000}"/>
    <cellStyle name="Fuss 14 6 3" xfId="9295" xr:uid="{00000000-0005-0000-0000-0000F1230000}"/>
    <cellStyle name="Fuss 14 6 4" xfId="9296" xr:uid="{00000000-0005-0000-0000-0000F2230000}"/>
    <cellStyle name="Fuss 14 6 5" xfId="9297" xr:uid="{00000000-0005-0000-0000-0000F3230000}"/>
    <cellStyle name="Fuss 14 6 6" xfId="9298" xr:uid="{00000000-0005-0000-0000-0000F4230000}"/>
    <cellStyle name="Fuss 14 6 7" xfId="9299" xr:uid="{00000000-0005-0000-0000-0000F5230000}"/>
    <cellStyle name="Fuss 14 7" xfId="9300" xr:uid="{00000000-0005-0000-0000-0000F6230000}"/>
    <cellStyle name="Fuss 14 7 2" xfId="9301" xr:uid="{00000000-0005-0000-0000-0000F7230000}"/>
    <cellStyle name="Fuss 14 7 3" xfId="9302" xr:uid="{00000000-0005-0000-0000-0000F8230000}"/>
    <cellStyle name="Fuss 14 8" xfId="9303" xr:uid="{00000000-0005-0000-0000-0000F9230000}"/>
    <cellStyle name="Fuss 14 9" xfId="9304" xr:uid="{00000000-0005-0000-0000-0000FA230000}"/>
    <cellStyle name="Fuss 15" xfId="9305" xr:uid="{00000000-0005-0000-0000-0000FB230000}"/>
    <cellStyle name="Fuss 15 10" xfId="9306" xr:uid="{00000000-0005-0000-0000-0000FC230000}"/>
    <cellStyle name="Fuss 15 11" xfId="9307" xr:uid="{00000000-0005-0000-0000-0000FD230000}"/>
    <cellStyle name="Fuss 15 12" xfId="9308" xr:uid="{00000000-0005-0000-0000-0000FE230000}"/>
    <cellStyle name="Fuss 15 2" xfId="9309" xr:uid="{00000000-0005-0000-0000-0000FF230000}"/>
    <cellStyle name="Fuss 15 2 2" xfId="9310" xr:uid="{00000000-0005-0000-0000-000000240000}"/>
    <cellStyle name="Fuss 15 2 2 2" xfId="9311" xr:uid="{00000000-0005-0000-0000-000001240000}"/>
    <cellStyle name="Fuss 15 2 2 3" xfId="9312" xr:uid="{00000000-0005-0000-0000-000002240000}"/>
    <cellStyle name="Fuss 15 2 3" xfId="9313" xr:uid="{00000000-0005-0000-0000-000003240000}"/>
    <cellStyle name="Fuss 15 2 4" xfId="9314" xr:uid="{00000000-0005-0000-0000-000004240000}"/>
    <cellStyle name="Fuss 15 2 5" xfId="9315" xr:uid="{00000000-0005-0000-0000-000005240000}"/>
    <cellStyle name="Fuss 15 2 6" xfId="9316" xr:uid="{00000000-0005-0000-0000-000006240000}"/>
    <cellStyle name="Fuss 15 2 7" xfId="9317" xr:uid="{00000000-0005-0000-0000-000007240000}"/>
    <cellStyle name="Fuss 15 3" xfId="9318" xr:uid="{00000000-0005-0000-0000-000008240000}"/>
    <cellStyle name="Fuss 15 3 2" xfId="9319" xr:uid="{00000000-0005-0000-0000-000009240000}"/>
    <cellStyle name="Fuss 15 3 2 2" xfId="9320" xr:uid="{00000000-0005-0000-0000-00000A240000}"/>
    <cellStyle name="Fuss 15 3 3" xfId="9321" xr:uid="{00000000-0005-0000-0000-00000B240000}"/>
    <cellStyle name="Fuss 15 3 4" xfId="9322" xr:uid="{00000000-0005-0000-0000-00000C240000}"/>
    <cellStyle name="Fuss 15 3 5" xfId="9323" xr:uid="{00000000-0005-0000-0000-00000D240000}"/>
    <cellStyle name="Fuss 15 3 6" xfId="9324" xr:uid="{00000000-0005-0000-0000-00000E240000}"/>
    <cellStyle name="Fuss 15 3 7" xfId="9325" xr:uid="{00000000-0005-0000-0000-00000F240000}"/>
    <cellStyle name="Fuss 15 4" xfId="9326" xr:uid="{00000000-0005-0000-0000-000010240000}"/>
    <cellStyle name="Fuss 15 4 2" xfId="9327" xr:uid="{00000000-0005-0000-0000-000011240000}"/>
    <cellStyle name="Fuss 15 4 3" xfId="9328" xr:uid="{00000000-0005-0000-0000-000012240000}"/>
    <cellStyle name="Fuss 15 4 4" xfId="9329" xr:uid="{00000000-0005-0000-0000-000013240000}"/>
    <cellStyle name="Fuss 15 5" xfId="9330" xr:uid="{00000000-0005-0000-0000-000014240000}"/>
    <cellStyle name="Fuss 15 5 2" xfId="9331" xr:uid="{00000000-0005-0000-0000-000015240000}"/>
    <cellStyle name="Fuss 15 5 3" xfId="9332" xr:uid="{00000000-0005-0000-0000-000016240000}"/>
    <cellStyle name="Fuss 15 5 4" xfId="9333" xr:uid="{00000000-0005-0000-0000-000017240000}"/>
    <cellStyle name="Fuss 15 6" xfId="9334" xr:uid="{00000000-0005-0000-0000-000018240000}"/>
    <cellStyle name="Fuss 15 6 2" xfId="9335" xr:uid="{00000000-0005-0000-0000-000019240000}"/>
    <cellStyle name="Fuss 15 6 3" xfId="9336" xr:uid="{00000000-0005-0000-0000-00001A240000}"/>
    <cellStyle name="Fuss 15 6 4" xfId="9337" xr:uid="{00000000-0005-0000-0000-00001B240000}"/>
    <cellStyle name="Fuss 15 6 5" xfId="9338" xr:uid="{00000000-0005-0000-0000-00001C240000}"/>
    <cellStyle name="Fuss 15 6 6" xfId="9339" xr:uid="{00000000-0005-0000-0000-00001D240000}"/>
    <cellStyle name="Fuss 15 6 7" xfId="9340" xr:uid="{00000000-0005-0000-0000-00001E240000}"/>
    <cellStyle name="Fuss 15 7" xfId="9341" xr:uid="{00000000-0005-0000-0000-00001F240000}"/>
    <cellStyle name="Fuss 15 7 2" xfId="9342" xr:uid="{00000000-0005-0000-0000-000020240000}"/>
    <cellStyle name="Fuss 15 7 3" xfId="9343" xr:uid="{00000000-0005-0000-0000-000021240000}"/>
    <cellStyle name="Fuss 15 8" xfId="9344" xr:uid="{00000000-0005-0000-0000-000022240000}"/>
    <cellStyle name="Fuss 15 9" xfId="9345" xr:uid="{00000000-0005-0000-0000-000023240000}"/>
    <cellStyle name="Fuss 16" xfId="9346" xr:uid="{00000000-0005-0000-0000-000024240000}"/>
    <cellStyle name="Fuss 16 10" xfId="9347" xr:uid="{00000000-0005-0000-0000-000025240000}"/>
    <cellStyle name="Fuss 16 11" xfId="9348" xr:uid="{00000000-0005-0000-0000-000026240000}"/>
    <cellStyle name="Fuss 16 12" xfId="9349" xr:uid="{00000000-0005-0000-0000-000027240000}"/>
    <cellStyle name="Fuss 16 2" xfId="9350" xr:uid="{00000000-0005-0000-0000-000028240000}"/>
    <cellStyle name="Fuss 16 2 2" xfId="9351" xr:uid="{00000000-0005-0000-0000-000029240000}"/>
    <cellStyle name="Fuss 16 2 2 2" xfId="9352" xr:uid="{00000000-0005-0000-0000-00002A240000}"/>
    <cellStyle name="Fuss 16 2 2 3" xfId="9353" xr:uid="{00000000-0005-0000-0000-00002B240000}"/>
    <cellStyle name="Fuss 16 2 3" xfId="9354" xr:uid="{00000000-0005-0000-0000-00002C240000}"/>
    <cellStyle name="Fuss 16 2 4" xfId="9355" xr:uid="{00000000-0005-0000-0000-00002D240000}"/>
    <cellStyle name="Fuss 16 2 5" xfId="9356" xr:uid="{00000000-0005-0000-0000-00002E240000}"/>
    <cellStyle name="Fuss 16 2 6" xfId="9357" xr:uid="{00000000-0005-0000-0000-00002F240000}"/>
    <cellStyle name="Fuss 16 2 7" xfId="9358" xr:uid="{00000000-0005-0000-0000-000030240000}"/>
    <cellStyle name="Fuss 16 3" xfId="9359" xr:uid="{00000000-0005-0000-0000-000031240000}"/>
    <cellStyle name="Fuss 16 3 2" xfId="9360" xr:uid="{00000000-0005-0000-0000-000032240000}"/>
    <cellStyle name="Fuss 16 3 2 2" xfId="9361" xr:uid="{00000000-0005-0000-0000-000033240000}"/>
    <cellStyle name="Fuss 16 3 3" xfId="9362" xr:uid="{00000000-0005-0000-0000-000034240000}"/>
    <cellStyle name="Fuss 16 3 4" xfId="9363" xr:uid="{00000000-0005-0000-0000-000035240000}"/>
    <cellStyle name="Fuss 16 3 5" xfId="9364" xr:uid="{00000000-0005-0000-0000-000036240000}"/>
    <cellStyle name="Fuss 16 3 6" xfId="9365" xr:uid="{00000000-0005-0000-0000-000037240000}"/>
    <cellStyle name="Fuss 16 3 7" xfId="9366" xr:uid="{00000000-0005-0000-0000-000038240000}"/>
    <cellStyle name="Fuss 16 4" xfId="9367" xr:uid="{00000000-0005-0000-0000-000039240000}"/>
    <cellStyle name="Fuss 16 4 2" xfId="9368" xr:uid="{00000000-0005-0000-0000-00003A240000}"/>
    <cellStyle name="Fuss 16 4 3" xfId="9369" xr:uid="{00000000-0005-0000-0000-00003B240000}"/>
    <cellStyle name="Fuss 16 4 4" xfId="9370" xr:uid="{00000000-0005-0000-0000-00003C240000}"/>
    <cellStyle name="Fuss 16 5" xfId="9371" xr:uid="{00000000-0005-0000-0000-00003D240000}"/>
    <cellStyle name="Fuss 16 5 2" xfId="9372" xr:uid="{00000000-0005-0000-0000-00003E240000}"/>
    <cellStyle name="Fuss 16 5 3" xfId="9373" xr:uid="{00000000-0005-0000-0000-00003F240000}"/>
    <cellStyle name="Fuss 16 5 4" xfId="9374" xr:uid="{00000000-0005-0000-0000-000040240000}"/>
    <cellStyle name="Fuss 16 6" xfId="9375" xr:uid="{00000000-0005-0000-0000-000041240000}"/>
    <cellStyle name="Fuss 16 6 2" xfId="9376" xr:uid="{00000000-0005-0000-0000-000042240000}"/>
    <cellStyle name="Fuss 16 6 3" xfId="9377" xr:uid="{00000000-0005-0000-0000-000043240000}"/>
    <cellStyle name="Fuss 16 6 4" xfId="9378" xr:uid="{00000000-0005-0000-0000-000044240000}"/>
    <cellStyle name="Fuss 16 6 5" xfId="9379" xr:uid="{00000000-0005-0000-0000-000045240000}"/>
    <cellStyle name="Fuss 16 6 6" xfId="9380" xr:uid="{00000000-0005-0000-0000-000046240000}"/>
    <cellStyle name="Fuss 16 6 7" xfId="9381" xr:uid="{00000000-0005-0000-0000-000047240000}"/>
    <cellStyle name="Fuss 16 7" xfId="9382" xr:uid="{00000000-0005-0000-0000-000048240000}"/>
    <cellStyle name="Fuss 16 7 2" xfId="9383" xr:uid="{00000000-0005-0000-0000-000049240000}"/>
    <cellStyle name="Fuss 16 7 3" xfId="9384" xr:uid="{00000000-0005-0000-0000-00004A240000}"/>
    <cellStyle name="Fuss 16 8" xfId="9385" xr:uid="{00000000-0005-0000-0000-00004B240000}"/>
    <cellStyle name="Fuss 16 9" xfId="9386" xr:uid="{00000000-0005-0000-0000-00004C240000}"/>
    <cellStyle name="Fuss 17" xfId="9387" xr:uid="{00000000-0005-0000-0000-00004D240000}"/>
    <cellStyle name="Fuss 17 10" xfId="9388" xr:uid="{00000000-0005-0000-0000-00004E240000}"/>
    <cellStyle name="Fuss 17 11" xfId="9389" xr:uid="{00000000-0005-0000-0000-00004F240000}"/>
    <cellStyle name="Fuss 17 12" xfId="9390" xr:uid="{00000000-0005-0000-0000-000050240000}"/>
    <cellStyle name="Fuss 17 2" xfId="9391" xr:uid="{00000000-0005-0000-0000-000051240000}"/>
    <cellStyle name="Fuss 17 2 2" xfId="9392" xr:uid="{00000000-0005-0000-0000-000052240000}"/>
    <cellStyle name="Fuss 17 2 2 2" xfId="9393" xr:uid="{00000000-0005-0000-0000-000053240000}"/>
    <cellStyle name="Fuss 17 2 2 3" xfId="9394" xr:uid="{00000000-0005-0000-0000-000054240000}"/>
    <cellStyle name="Fuss 17 2 3" xfId="9395" xr:uid="{00000000-0005-0000-0000-000055240000}"/>
    <cellStyle name="Fuss 17 2 4" xfId="9396" xr:uid="{00000000-0005-0000-0000-000056240000}"/>
    <cellStyle name="Fuss 17 2 5" xfId="9397" xr:uid="{00000000-0005-0000-0000-000057240000}"/>
    <cellStyle name="Fuss 17 2 6" xfId="9398" xr:uid="{00000000-0005-0000-0000-000058240000}"/>
    <cellStyle name="Fuss 17 2 7" xfId="9399" xr:uid="{00000000-0005-0000-0000-000059240000}"/>
    <cellStyle name="Fuss 17 3" xfId="9400" xr:uid="{00000000-0005-0000-0000-00005A240000}"/>
    <cellStyle name="Fuss 17 3 2" xfId="9401" xr:uid="{00000000-0005-0000-0000-00005B240000}"/>
    <cellStyle name="Fuss 17 3 2 2" xfId="9402" xr:uid="{00000000-0005-0000-0000-00005C240000}"/>
    <cellStyle name="Fuss 17 3 3" xfId="9403" xr:uid="{00000000-0005-0000-0000-00005D240000}"/>
    <cellStyle name="Fuss 17 3 4" xfId="9404" xr:uid="{00000000-0005-0000-0000-00005E240000}"/>
    <cellStyle name="Fuss 17 3 5" xfId="9405" xr:uid="{00000000-0005-0000-0000-00005F240000}"/>
    <cellStyle name="Fuss 17 3 6" xfId="9406" xr:uid="{00000000-0005-0000-0000-000060240000}"/>
    <cellStyle name="Fuss 17 3 7" xfId="9407" xr:uid="{00000000-0005-0000-0000-000061240000}"/>
    <cellStyle name="Fuss 17 4" xfId="9408" xr:uid="{00000000-0005-0000-0000-000062240000}"/>
    <cellStyle name="Fuss 17 4 2" xfId="9409" xr:uid="{00000000-0005-0000-0000-000063240000}"/>
    <cellStyle name="Fuss 17 4 3" xfId="9410" xr:uid="{00000000-0005-0000-0000-000064240000}"/>
    <cellStyle name="Fuss 17 4 4" xfId="9411" xr:uid="{00000000-0005-0000-0000-000065240000}"/>
    <cellStyle name="Fuss 17 5" xfId="9412" xr:uid="{00000000-0005-0000-0000-000066240000}"/>
    <cellStyle name="Fuss 17 5 2" xfId="9413" xr:uid="{00000000-0005-0000-0000-000067240000}"/>
    <cellStyle name="Fuss 17 5 3" xfId="9414" xr:uid="{00000000-0005-0000-0000-000068240000}"/>
    <cellStyle name="Fuss 17 5 4" xfId="9415" xr:uid="{00000000-0005-0000-0000-000069240000}"/>
    <cellStyle name="Fuss 17 6" xfId="9416" xr:uid="{00000000-0005-0000-0000-00006A240000}"/>
    <cellStyle name="Fuss 17 6 2" xfId="9417" xr:uid="{00000000-0005-0000-0000-00006B240000}"/>
    <cellStyle name="Fuss 17 6 3" xfId="9418" xr:uid="{00000000-0005-0000-0000-00006C240000}"/>
    <cellStyle name="Fuss 17 6 4" xfId="9419" xr:uid="{00000000-0005-0000-0000-00006D240000}"/>
    <cellStyle name="Fuss 17 6 5" xfId="9420" xr:uid="{00000000-0005-0000-0000-00006E240000}"/>
    <cellStyle name="Fuss 17 6 6" xfId="9421" xr:uid="{00000000-0005-0000-0000-00006F240000}"/>
    <cellStyle name="Fuss 17 6 7" xfId="9422" xr:uid="{00000000-0005-0000-0000-000070240000}"/>
    <cellStyle name="Fuss 17 7" xfId="9423" xr:uid="{00000000-0005-0000-0000-000071240000}"/>
    <cellStyle name="Fuss 17 7 2" xfId="9424" xr:uid="{00000000-0005-0000-0000-000072240000}"/>
    <cellStyle name="Fuss 17 7 3" xfId="9425" xr:uid="{00000000-0005-0000-0000-000073240000}"/>
    <cellStyle name="Fuss 17 8" xfId="9426" xr:uid="{00000000-0005-0000-0000-000074240000}"/>
    <cellStyle name="Fuss 17 9" xfId="9427" xr:uid="{00000000-0005-0000-0000-000075240000}"/>
    <cellStyle name="Fuss 18" xfId="9428" xr:uid="{00000000-0005-0000-0000-000076240000}"/>
    <cellStyle name="Fuss 18 10" xfId="9429" xr:uid="{00000000-0005-0000-0000-000077240000}"/>
    <cellStyle name="Fuss 18 11" xfId="9430" xr:uid="{00000000-0005-0000-0000-000078240000}"/>
    <cellStyle name="Fuss 18 12" xfId="9431" xr:uid="{00000000-0005-0000-0000-000079240000}"/>
    <cellStyle name="Fuss 18 2" xfId="9432" xr:uid="{00000000-0005-0000-0000-00007A240000}"/>
    <cellStyle name="Fuss 18 2 2" xfId="9433" xr:uid="{00000000-0005-0000-0000-00007B240000}"/>
    <cellStyle name="Fuss 18 2 2 2" xfId="9434" xr:uid="{00000000-0005-0000-0000-00007C240000}"/>
    <cellStyle name="Fuss 18 2 2 3" xfId="9435" xr:uid="{00000000-0005-0000-0000-00007D240000}"/>
    <cellStyle name="Fuss 18 2 3" xfId="9436" xr:uid="{00000000-0005-0000-0000-00007E240000}"/>
    <cellStyle name="Fuss 18 2 4" xfId="9437" xr:uid="{00000000-0005-0000-0000-00007F240000}"/>
    <cellStyle name="Fuss 18 2 5" xfId="9438" xr:uid="{00000000-0005-0000-0000-000080240000}"/>
    <cellStyle name="Fuss 18 2 6" xfId="9439" xr:uid="{00000000-0005-0000-0000-000081240000}"/>
    <cellStyle name="Fuss 18 2 7" xfId="9440" xr:uid="{00000000-0005-0000-0000-000082240000}"/>
    <cellStyle name="Fuss 18 3" xfId="9441" xr:uid="{00000000-0005-0000-0000-000083240000}"/>
    <cellStyle name="Fuss 18 3 2" xfId="9442" xr:uid="{00000000-0005-0000-0000-000084240000}"/>
    <cellStyle name="Fuss 18 3 2 2" xfId="9443" xr:uid="{00000000-0005-0000-0000-000085240000}"/>
    <cellStyle name="Fuss 18 3 3" xfId="9444" xr:uid="{00000000-0005-0000-0000-000086240000}"/>
    <cellStyle name="Fuss 18 3 4" xfId="9445" xr:uid="{00000000-0005-0000-0000-000087240000}"/>
    <cellStyle name="Fuss 18 3 5" xfId="9446" xr:uid="{00000000-0005-0000-0000-000088240000}"/>
    <cellStyle name="Fuss 18 3 6" xfId="9447" xr:uid="{00000000-0005-0000-0000-000089240000}"/>
    <cellStyle name="Fuss 18 3 7" xfId="9448" xr:uid="{00000000-0005-0000-0000-00008A240000}"/>
    <cellStyle name="Fuss 18 4" xfId="9449" xr:uid="{00000000-0005-0000-0000-00008B240000}"/>
    <cellStyle name="Fuss 18 4 2" xfId="9450" xr:uid="{00000000-0005-0000-0000-00008C240000}"/>
    <cellStyle name="Fuss 18 4 3" xfId="9451" xr:uid="{00000000-0005-0000-0000-00008D240000}"/>
    <cellStyle name="Fuss 18 4 4" xfId="9452" xr:uid="{00000000-0005-0000-0000-00008E240000}"/>
    <cellStyle name="Fuss 18 5" xfId="9453" xr:uid="{00000000-0005-0000-0000-00008F240000}"/>
    <cellStyle name="Fuss 18 5 2" xfId="9454" xr:uid="{00000000-0005-0000-0000-000090240000}"/>
    <cellStyle name="Fuss 18 5 3" xfId="9455" xr:uid="{00000000-0005-0000-0000-000091240000}"/>
    <cellStyle name="Fuss 18 5 4" xfId="9456" xr:uid="{00000000-0005-0000-0000-000092240000}"/>
    <cellStyle name="Fuss 18 6" xfId="9457" xr:uid="{00000000-0005-0000-0000-000093240000}"/>
    <cellStyle name="Fuss 18 6 2" xfId="9458" xr:uid="{00000000-0005-0000-0000-000094240000}"/>
    <cellStyle name="Fuss 18 6 3" xfId="9459" xr:uid="{00000000-0005-0000-0000-000095240000}"/>
    <cellStyle name="Fuss 18 6 4" xfId="9460" xr:uid="{00000000-0005-0000-0000-000096240000}"/>
    <cellStyle name="Fuss 18 6 5" xfId="9461" xr:uid="{00000000-0005-0000-0000-000097240000}"/>
    <cellStyle name="Fuss 18 6 6" xfId="9462" xr:uid="{00000000-0005-0000-0000-000098240000}"/>
    <cellStyle name="Fuss 18 6 7" xfId="9463" xr:uid="{00000000-0005-0000-0000-000099240000}"/>
    <cellStyle name="Fuss 18 7" xfId="9464" xr:uid="{00000000-0005-0000-0000-00009A240000}"/>
    <cellStyle name="Fuss 18 7 2" xfId="9465" xr:uid="{00000000-0005-0000-0000-00009B240000}"/>
    <cellStyle name="Fuss 18 7 3" xfId="9466" xr:uid="{00000000-0005-0000-0000-00009C240000}"/>
    <cellStyle name="Fuss 18 8" xfId="9467" xr:uid="{00000000-0005-0000-0000-00009D240000}"/>
    <cellStyle name="Fuss 18 9" xfId="9468" xr:uid="{00000000-0005-0000-0000-00009E240000}"/>
    <cellStyle name="Fuss 19" xfId="9469" xr:uid="{00000000-0005-0000-0000-00009F240000}"/>
    <cellStyle name="Fuss 19 10" xfId="9470" xr:uid="{00000000-0005-0000-0000-0000A0240000}"/>
    <cellStyle name="Fuss 19 11" xfId="9471" xr:uid="{00000000-0005-0000-0000-0000A1240000}"/>
    <cellStyle name="Fuss 19 12" xfId="9472" xr:uid="{00000000-0005-0000-0000-0000A2240000}"/>
    <cellStyle name="Fuss 19 2" xfId="9473" xr:uid="{00000000-0005-0000-0000-0000A3240000}"/>
    <cellStyle name="Fuss 19 2 2" xfId="9474" xr:uid="{00000000-0005-0000-0000-0000A4240000}"/>
    <cellStyle name="Fuss 19 2 2 2" xfId="9475" xr:uid="{00000000-0005-0000-0000-0000A5240000}"/>
    <cellStyle name="Fuss 19 2 2 3" xfId="9476" xr:uid="{00000000-0005-0000-0000-0000A6240000}"/>
    <cellStyle name="Fuss 19 2 3" xfId="9477" xr:uid="{00000000-0005-0000-0000-0000A7240000}"/>
    <cellStyle name="Fuss 19 2 4" xfId="9478" xr:uid="{00000000-0005-0000-0000-0000A8240000}"/>
    <cellStyle name="Fuss 19 2 5" xfId="9479" xr:uid="{00000000-0005-0000-0000-0000A9240000}"/>
    <cellStyle name="Fuss 19 2 6" xfId="9480" xr:uid="{00000000-0005-0000-0000-0000AA240000}"/>
    <cellStyle name="Fuss 19 2 7" xfId="9481" xr:uid="{00000000-0005-0000-0000-0000AB240000}"/>
    <cellStyle name="Fuss 19 3" xfId="9482" xr:uid="{00000000-0005-0000-0000-0000AC240000}"/>
    <cellStyle name="Fuss 19 3 2" xfId="9483" xr:uid="{00000000-0005-0000-0000-0000AD240000}"/>
    <cellStyle name="Fuss 19 3 2 2" xfId="9484" xr:uid="{00000000-0005-0000-0000-0000AE240000}"/>
    <cellStyle name="Fuss 19 3 3" xfId="9485" xr:uid="{00000000-0005-0000-0000-0000AF240000}"/>
    <cellStyle name="Fuss 19 3 4" xfId="9486" xr:uid="{00000000-0005-0000-0000-0000B0240000}"/>
    <cellStyle name="Fuss 19 3 5" xfId="9487" xr:uid="{00000000-0005-0000-0000-0000B1240000}"/>
    <cellStyle name="Fuss 19 3 6" xfId="9488" xr:uid="{00000000-0005-0000-0000-0000B2240000}"/>
    <cellStyle name="Fuss 19 3 7" xfId="9489" xr:uid="{00000000-0005-0000-0000-0000B3240000}"/>
    <cellStyle name="Fuss 19 4" xfId="9490" xr:uid="{00000000-0005-0000-0000-0000B4240000}"/>
    <cellStyle name="Fuss 19 4 2" xfId="9491" xr:uid="{00000000-0005-0000-0000-0000B5240000}"/>
    <cellStyle name="Fuss 19 4 3" xfId="9492" xr:uid="{00000000-0005-0000-0000-0000B6240000}"/>
    <cellStyle name="Fuss 19 4 4" xfId="9493" xr:uid="{00000000-0005-0000-0000-0000B7240000}"/>
    <cellStyle name="Fuss 19 5" xfId="9494" xr:uid="{00000000-0005-0000-0000-0000B8240000}"/>
    <cellStyle name="Fuss 19 5 2" xfId="9495" xr:uid="{00000000-0005-0000-0000-0000B9240000}"/>
    <cellStyle name="Fuss 19 5 3" xfId="9496" xr:uid="{00000000-0005-0000-0000-0000BA240000}"/>
    <cellStyle name="Fuss 19 5 4" xfId="9497" xr:uid="{00000000-0005-0000-0000-0000BB240000}"/>
    <cellStyle name="Fuss 19 6" xfId="9498" xr:uid="{00000000-0005-0000-0000-0000BC240000}"/>
    <cellStyle name="Fuss 19 6 2" xfId="9499" xr:uid="{00000000-0005-0000-0000-0000BD240000}"/>
    <cellStyle name="Fuss 19 6 3" xfId="9500" xr:uid="{00000000-0005-0000-0000-0000BE240000}"/>
    <cellStyle name="Fuss 19 6 4" xfId="9501" xr:uid="{00000000-0005-0000-0000-0000BF240000}"/>
    <cellStyle name="Fuss 19 6 5" xfId="9502" xr:uid="{00000000-0005-0000-0000-0000C0240000}"/>
    <cellStyle name="Fuss 19 6 6" xfId="9503" xr:uid="{00000000-0005-0000-0000-0000C1240000}"/>
    <cellStyle name="Fuss 19 6 7" xfId="9504" xr:uid="{00000000-0005-0000-0000-0000C2240000}"/>
    <cellStyle name="Fuss 19 7" xfId="9505" xr:uid="{00000000-0005-0000-0000-0000C3240000}"/>
    <cellStyle name="Fuss 19 7 2" xfId="9506" xr:uid="{00000000-0005-0000-0000-0000C4240000}"/>
    <cellStyle name="Fuss 19 7 3" xfId="9507" xr:uid="{00000000-0005-0000-0000-0000C5240000}"/>
    <cellStyle name="Fuss 19 8" xfId="9508" xr:uid="{00000000-0005-0000-0000-0000C6240000}"/>
    <cellStyle name="Fuss 19 9" xfId="9509" xr:uid="{00000000-0005-0000-0000-0000C7240000}"/>
    <cellStyle name="Fuss 2" xfId="9510" xr:uid="{00000000-0005-0000-0000-0000C8240000}"/>
    <cellStyle name="Fuss 2 10" xfId="9511" xr:uid="{00000000-0005-0000-0000-0000C9240000}"/>
    <cellStyle name="Fuss 2 11" xfId="9512" xr:uid="{00000000-0005-0000-0000-0000CA240000}"/>
    <cellStyle name="Fuss 2 12" xfId="9513" xr:uid="{00000000-0005-0000-0000-0000CB240000}"/>
    <cellStyle name="Fuss 2 2" xfId="9514" xr:uid="{00000000-0005-0000-0000-0000CC240000}"/>
    <cellStyle name="Fuss 2 2 2" xfId="9515" xr:uid="{00000000-0005-0000-0000-0000CD240000}"/>
    <cellStyle name="Fuss 2 2 2 2" xfId="9516" xr:uid="{00000000-0005-0000-0000-0000CE240000}"/>
    <cellStyle name="Fuss 2 2 2 3" xfId="9517" xr:uid="{00000000-0005-0000-0000-0000CF240000}"/>
    <cellStyle name="Fuss 2 2 3" xfId="9518" xr:uid="{00000000-0005-0000-0000-0000D0240000}"/>
    <cellStyle name="Fuss 2 2 4" xfId="9519" xr:uid="{00000000-0005-0000-0000-0000D1240000}"/>
    <cellStyle name="Fuss 2 2 5" xfId="9520" xr:uid="{00000000-0005-0000-0000-0000D2240000}"/>
    <cellStyle name="Fuss 2 2 6" xfId="9521" xr:uid="{00000000-0005-0000-0000-0000D3240000}"/>
    <cellStyle name="Fuss 2 2 7" xfId="9522" xr:uid="{00000000-0005-0000-0000-0000D4240000}"/>
    <cellStyle name="Fuss 2 3" xfId="9523" xr:uid="{00000000-0005-0000-0000-0000D5240000}"/>
    <cellStyle name="Fuss 2 3 2" xfId="9524" xr:uid="{00000000-0005-0000-0000-0000D6240000}"/>
    <cellStyle name="Fuss 2 3 2 2" xfId="9525" xr:uid="{00000000-0005-0000-0000-0000D7240000}"/>
    <cellStyle name="Fuss 2 3 3" xfId="9526" xr:uid="{00000000-0005-0000-0000-0000D8240000}"/>
    <cellStyle name="Fuss 2 3 4" xfId="9527" xr:uid="{00000000-0005-0000-0000-0000D9240000}"/>
    <cellStyle name="Fuss 2 3 5" xfId="9528" xr:uid="{00000000-0005-0000-0000-0000DA240000}"/>
    <cellStyle name="Fuss 2 3 6" xfId="9529" xr:uid="{00000000-0005-0000-0000-0000DB240000}"/>
    <cellStyle name="Fuss 2 3 7" xfId="9530" xr:uid="{00000000-0005-0000-0000-0000DC240000}"/>
    <cellStyle name="Fuss 2 4" xfId="9531" xr:uid="{00000000-0005-0000-0000-0000DD240000}"/>
    <cellStyle name="Fuss 2 4 2" xfId="9532" xr:uid="{00000000-0005-0000-0000-0000DE240000}"/>
    <cellStyle name="Fuss 2 4 3" xfId="9533" xr:uid="{00000000-0005-0000-0000-0000DF240000}"/>
    <cellStyle name="Fuss 2 4 4" xfId="9534" xr:uid="{00000000-0005-0000-0000-0000E0240000}"/>
    <cellStyle name="Fuss 2 5" xfId="9535" xr:uid="{00000000-0005-0000-0000-0000E1240000}"/>
    <cellStyle name="Fuss 2 5 2" xfId="9536" xr:uid="{00000000-0005-0000-0000-0000E2240000}"/>
    <cellStyle name="Fuss 2 5 3" xfId="9537" xr:uid="{00000000-0005-0000-0000-0000E3240000}"/>
    <cellStyle name="Fuss 2 5 4" xfId="9538" xr:uid="{00000000-0005-0000-0000-0000E4240000}"/>
    <cellStyle name="Fuss 2 6" xfId="9539" xr:uid="{00000000-0005-0000-0000-0000E5240000}"/>
    <cellStyle name="Fuss 2 6 2" xfId="9540" xr:uid="{00000000-0005-0000-0000-0000E6240000}"/>
    <cellStyle name="Fuss 2 6 3" xfId="9541" xr:uid="{00000000-0005-0000-0000-0000E7240000}"/>
    <cellStyle name="Fuss 2 6 4" xfId="9542" xr:uid="{00000000-0005-0000-0000-0000E8240000}"/>
    <cellStyle name="Fuss 2 6 5" xfId="9543" xr:uid="{00000000-0005-0000-0000-0000E9240000}"/>
    <cellStyle name="Fuss 2 6 6" xfId="9544" xr:uid="{00000000-0005-0000-0000-0000EA240000}"/>
    <cellStyle name="Fuss 2 6 7" xfId="9545" xr:uid="{00000000-0005-0000-0000-0000EB240000}"/>
    <cellStyle name="Fuss 2 7" xfId="9546" xr:uid="{00000000-0005-0000-0000-0000EC240000}"/>
    <cellStyle name="Fuss 2 7 2" xfId="9547" xr:uid="{00000000-0005-0000-0000-0000ED240000}"/>
    <cellStyle name="Fuss 2 7 3" xfId="9548" xr:uid="{00000000-0005-0000-0000-0000EE240000}"/>
    <cellStyle name="Fuss 2 8" xfId="9549" xr:uid="{00000000-0005-0000-0000-0000EF240000}"/>
    <cellStyle name="Fuss 2 9" xfId="9550" xr:uid="{00000000-0005-0000-0000-0000F0240000}"/>
    <cellStyle name="Fuss 20" xfId="9551" xr:uid="{00000000-0005-0000-0000-0000F1240000}"/>
    <cellStyle name="Fuss 20 10" xfId="9552" xr:uid="{00000000-0005-0000-0000-0000F2240000}"/>
    <cellStyle name="Fuss 20 11" xfId="9553" xr:uid="{00000000-0005-0000-0000-0000F3240000}"/>
    <cellStyle name="Fuss 20 12" xfId="9554" xr:uid="{00000000-0005-0000-0000-0000F4240000}"/>
    <cellStyle name="Fuss 20 2" xfId="9555" xr:uid="{00000000-0005-0000-0000-0000F5240000}"/>
    <cellStyle name="Fuss 20 2 2" xfId="9556" xr:uid="{00000000-0005-0000-0000-0000F6240000}"/>
    <cellStyle name="Fuss 20 2 2 2" xfId="9557" xr:uid="{00000000-0005-0000-0000-0000F7240000}"/>
    <cellStyle name="Fuss 20 2 2 3" xfId="9558" xr:uid="{00000000-0005-0000-0000-0000F8240000}"/>
    <cellStyle name="Fuss 20 2 3" xfId="9559" xr:uid="{00000000-0005-0000-0000-0000F9240000}"/>
    <cellStyle name="Fuss 20 2 4" xfId="9560" xr:uid="{00000000-0005-0000-0000-0000FA240000}"/>
    <cellStyle name="Fuss 20 2 5" xfId="9561" xr:uid="{00000000-0005-0000-0000-0000FB240000}"/>
    <cellStyle name="Fuss 20 2 6" xfId="9562" xr:uid="{00000000-0005-0000-0000-0000FC240000}"/>
    <cellStyle name="Fuss 20 2 7" xfId="9563" xr:uid="{00000000-0005-0000-0000-0000FD240000}"/>
    <cellStyle name="Fuss 20 3" xfId="9564" xr:uid="{00000000-0005-0000-0000-0000FE240000}"/>
    <cellStyle name="Fuss 20 3 2" xfId="9565" xr:uid="{00000000-0005-0000-0000-0000FF240000}"/>
    <cellStyle name="Fuss 20 3 2 2" xfId="9566" xr:uid="{00000000-0005-0000-0000-000000250000}"/>
    <cellStyle name="Fuss 20 3 3" xfId="9567" xr:uid="{00000000-0005-0000-0000-000001250000}"/>
    <cellStyle name="Fuss 20 3 4" xfId="9568" xr:uid="{00000000-0005-0000-0000-000002250000}"/>
    <cellStyle name="Fuss 20 3 5" xfId="9569" xr:uid="{00000000-0005-0000-0000-000003250000}"/>
    <cellStyle name="Fuss 20 3 6" xfId="9570" xr:uid="{00000000-0005-0000-0000-000004250000}"/>
    <cellStyle name="Fuss 20 3 7" xfId="9571" xr:uid="{00000000-0005-0000-0000-000005250000}"/>
    <cellStyle name="Fuss 20 4" xfId="9572" xr:uid="{00000000-0005-0000-0000-000006250000}"/>
    <cellStyle name="Fuss 20 4 2" xfId="9573" xr:uid="{00000000-0005-0000-0000-000007250000}"/>
    <cellStyle name="Fuss 20 4 3" xfId="9574" xr:uid="{00000000-0005-0000-0000-000008250000}"/>
    <cellStyle name="Fuss 20 4 4" xfId="9575" xr:uid="{00000000-0005-0000-0000-000009250000}"/>
    <cellStyle name="Fuss 20 5" xfId="9576" xr:uid="{00000000-0005-0000-0000-00000A250000}"/>
    <cellStyle name="Fuss 20 5 2" xfId="9577" xr:uid="{00000000-0005-0000-0000-00000B250000}"/>
    <cellStyle name="Fuss 20 5 3" xfId="9578" xr:uid="{00000000-0005-0000-0000-00000C250000}"/>
    <cellStyle name="Fuss 20 5 4" xfId="9579" xr:uid="{00000000-0005-0000-0000-00000D250000}"/>
    <cellStyle name="Fuss 20 6" xfId="9580" xr:uid="{00000000-0005-0000-0000-00000E250000}"/>
    <cellStyle name="Fuss 20 6 2" xfId="9581" xr:uid="{00000000-0005-0000-0000-00000F250000}"/>
    <cellStyle name="Fuss 20 6 3" xfId="9582" xr:uid="{00000000-0005-0000-0000-000010250000}"/>
    <cellStyle name="Fuss 20 6 4" xfId="9583" xr:uid="{00000000-0005-0000-0000-000011250000}"/>
    <cellStyle name="Fuss 20 6 5" xfId="9584" xr:uid="{00000000-0005-0000-0000-000012250000}"/>
    <cellStyle name="Fuss 20 6 6" xfId="9585" xr:uid="{00000000-0005-0000-0000-000013250000}"/>
    <cellStyle name="Fuss 20 6 7" xfId="9586" xr:uid="{00000000-0005-0000-0000-000014250000}"/>
    <cellStyle name="Fuss 20 7" xfId="9587" xr:uid="{00000000-0005-0000-0000-000015250000}"/>
    <cellStyle name="Fuss 20 7 2" xfId="9588" xr:uid="{00000000-0005-0000-0000-000016250000}"/>
    <cellStyle name="Fuss 20 7 3" xfId="9589" xr:uid="{00000000-0005-0000-0000-000017250000}"/>
    <cellStyle name="Fuss 20 8" xfId="9590" xr:uid="{00000000-0005-0000-0000-000018250000}"/>
    <cellStyle name="Fuss 20 9" xfId="9591" xr:uid="{00000000-0005-0000-0000-000019250000}"/>
    <cellStyle name="Fuss 21" xfId="9592" xr:uid="{00000000-0005-0000-0000-00001A250000}"/>
    <cellStyle name="Fuss 21 10" xfId="9593" xr:uid="{00000000-0005-0000-0000-00001B250000}"/>
    <cellStyle name="Fuss 21 11" xfId="9594" xr:uid="{00000000-0005-0000-0000-00001C250000}"/>
    <cellStyle name="Fuss 21 12" xfId="9595" xr:uid="{00000000-0005-0000-0000-00001D250000}"/>
    <cellStyle name="Fuss 21 2" xfId="9596" xr:uid="{00000000-0005-0000-0000-00001E250000}"/>
    <cellStyle name="Fuss 21 2 2" xfId="9597" xr:uid="{00000000-0005-0000-0000-00001F250000}"/>
    <cellStyle name="Fuss 21 2 2 2" xfId="9598" xr:uid="{00000000-0005-0000-0000-000020250000}"/>
    <cellStyle name="Fuss 21 2 2 3" xfId="9599" xr:uid="{00000000-0005-0000-0000-000021250000}"/>
    <cellStyle name="Fuss 21 2 3" xfId="9600" xr:uid="{00000000-0005-0000-0000-000022250000}"/>
    <cellStyle name="Fuss 21 2 4" xfId="9601" xr:uid="{00000000-0005-0000-0000-000023250000}"/>
    <cellStyle name="Fuss 21 2 5" xfId="9602" xr:uid="{00000000-0005-0000-0000-000024250000}"/>
    <cellStyle name="Fuss 21 2 6" xfId="9603" xr:uid="{00000000-0005-0000-0000-000025250000}"/>
    <cellStyle name="Fuss 21 2 7" xfId="9604" xr:uid="{00000000-0005-0000-0000-000026250000}"/>
    <cellStyle name="Fuss 21 3" xfId="9605" xr:uid="{00000000-0005-0000-0000-000027250000}"/>
    <cellStyle name="Fuss 21 3 2" xfId="9606" xr:uid="{00000000-0005-0000-0000-000028250000}"/>
    <cellStyle name="Fuss 21 3 2 2" xfId="9607" xr:uid="{00000000-0005-0000-0000-000029250000}"/>
    <cellStyle name="Fuss 21 3 3" xfId="9608" xr:uid="{00000000-0005-0000-0000-00002A250000}"/>
    <cellStyle name="Fuss 21 3 4" xfId="9609" xr:uid="{00000000-0005-0000-0000-00002B250000}"/>
    <cellStyle name="Fuss 21 3 5" xfId="9610" xr:uid="{00000000-0005-0000-0000-00002C250000}"/>
    <cellStyle name="Fuss 21 3 6" xfId="9611" xr:uid="{00000000-0005-0000-0000-00002D250000}"/>
    <cellStyle name="Fuss 21 3 7" xfId="9612" xr:uid="{00000000-0005-0000-0000-00002E250000}"/>
    <cellStyle name="Fuss 21 4" xfId="9613" xr:uid="{00000000-0005-0000-0000-00002F250000}"/>
    <cellStyle name="Fuss 21 4 2" xfId="9614" xr:uid="{00000000-0005-0000-0000-000030250000}"/>
    <cellStyle name="Fuss 21 4 3" xfId="9615" xr:uid="{00000000-0005-0000-0000-000031250000}"/>
    <cellStyle name="Fuss 21 4 4" xfId="9616" xr:uid="{00000000-0005-0000-0000-000032250000}"/>
    <cellStyle name="Fuss 21 5" xfId="9617" xr:uid="{00000000-0005-0000-0000-000033250000}"/>
    <cellStyle name="Fuss 21 5 2" xfId="9618" xr:uid="{00000000-0005-0000-0000-000034250000}"/>
    <cellStyle name="Fuss 21 5 3" xfId="9619" xr:uid="{00000000-0005-0000-0000-000035250000}"/>
    <cellStyle name="Fuss 21 5 4" xfId="9620" xr:uid="{00000000-0005-0000-0000-000036250000}"/>
    <cellStyle name="Fuss 21 6" xfId="9621" xr:uid="{00000000-0005-0000-0000-000037250000}"/>
    <cellStyle name="Fuss 21 6 2" xfId="9622" xr:uid="{00000000-0005-0000-0000-000038250000}"/>
    <cellStyle name="Fuss 21 6 3" xfId="9623" xr:uid="{00000000-0005-0000-0000-000039250000}"/>
    <cellStyle name="Fuss 21 6 4" xfId="9624" xr:uid="{00000000-0005-0000-0000-00003A250000}"/>
    <cellStyle name="Fuss 21 6 5" xfId="9625" xr:uid="{00000000-0005-0000-0000-00003B250000}"/>
    <cellStyle name="Fuss 21 6 6" xfId="9626" xr:uid="{00000000-0005-0000-0000-00003C250000}"/>
    <cellStyle name="Fuss 21 6 7" xfId="9627" xr:uid="{00000000-0005-0000-0000-00003D250000}"/>
    <cellStyle name="Fuss 21 7" xfId="9628" xr:uid="{00000000-0005-0000-0000-00003E250000}"/>
    <cellStyle name="Fuss 21 7 2" xfId="9629" xr:uid="{00000000-0005-0000-0000-00003F250000}"/>
    <cellStyle name="Fuss 21 7 3" xfId="9630" xr:uid="{00000000-0005-0000-0000-000040250000}"/>
    <cellStyle name="Fuss 21 8" xfId="9631" xr:uid="{00000000-0005-0000-0000-000041250000}"/>
    <cellStyle name="Fuss 21 9" xfId="9632" xr:uid="{00000000-0005-0000-0000-000042250000}"/>
    <cellStyle name="Fuss 22" xfId="9633" xr:uid="{00000000-0005-0000-0000-000043250000}"/>
    <cellStyle name="Fuss 22 10" xfId="9634" xr:uid="{00000000-0005-0000-0000-000044250000}"/>
    <cellStyle name="Fuss 22 11" xfId="9635" xr:uid="{00000000-0005-0000-0000-000045250000}"/>
    <cellStyle name="Fuss 22 12" xfId="9636" xr:uid="{00000000-0005-0000-0000-000046250000}"/>
    <cellStyle name="Fuss 22 2" xfId="9637" xr:uid="{00000000-0005-0000-0000-000047250000}"/>
    <cellStyle name="Fuss 22 2 2" xfId="9638" xr:uid="{00000000-0005-0000-0000-000048250000}"/>
    <cellStyle name="Fuss 22 2 2 2" xfId="9639" xr:uid="{00000000-0005-0000-0000-000049250000}"/>
    <cellStyle name="Fuss 22 2 2 3" xfId="9640" xr:uid="{00000000-0005-0000-0000-00004A250000}"/>
    <cellStyle name="Fuss 22 2 3" xfId="9641" xr:uid="{00000000-0005-0000-0000-00004B250000}"/>
    <cellStyle name="Fuss 22 2 4" xfId="9642" xr:uid="{00000000-0005-0000-0000-00004C250000}"/>
    <cellStyle name="Fuss 22 2 5" xfId="9643" xr:uid="{00000000-0005-0000-0000-00004D250000}"/>
    <cellStyle name="Fuss 22 2 6" xfId="9644" xr:uid="{00000000-0005-0000-0000-00004E250000}"/>
    <cellStyle name="Fuss 22 2 7" xfId="9645" xr:uid="{00000000-0005-0000-0000-00004F250000}"/>
    <cellStyle name="Fuss 22 3" xfId="9646" xr:uid="{00000000-0005-0000-0000-000050250000}"/>
    <cellStyle name="Fuss 22 3 2" xfId="9647" xr:uid="{00000000-0005-0000-0000-000051250000}"/>
    <cellStyle name="Fuss 22 3 2 2" xfId="9648" xr:uid="{00000000-0005-0000-0000-000052250000}"/>
    <cellStyle name="Fuss 22 3 3" xfId="9649" xr:uid="{00000000-0005-0000-0000-000053250000}"/>
    <cellStyle name="Fuss 22 3 4" xfId="9650" xr:uid="{00000000-0005-0000-0000-000054250000}"/>
    <cellStyle name="Fuss 22 3 5" xfId="9651" xr:uid="{00000000-0005-0000-0000-000055250000}"/>
    <cellStyle name="Fuss 22 3 6" xfId="9652" xr:uid="{00000000-0005-0000-0000-000056250000}"/>
    <cellStyle name="Fuss 22 3 7" xfId="9653" xr:uid="{00000000-0005-0000-0000-000057250000}"/>
    <cellStyle name="Fuss 22 4" xfId="9654" xr:uid="{00000000-0005-0000-0000-000058250000}"/>
    <cellStyle name="Fuss 22 4 2" xfId="9655" xr:uid="{00000000-0005-0000-0000-000059250000}"/>
    <cellStyle name="Fuss 22 4 3" xfId="9656" xr:uid="{00000000-0005-0000-0000-00005A250000}"/>
    <cellStyle name="Fuss 22 4 4" xfId="9657" xr:uid="{00000000-0005-0000-0000-00005B250000}"/>
    <cellStyle name="Fuss 22 5" xfId="9658" xr:uid="{00000000-0005-0000-0000-00005C250000}"/>
    <cellStyle name="Fuss 22 5 2" xfId="9659" xr:uid="{00000000-0005-0000-0000-00005D250000}"/>
    <cellStyle name="Fuss 22 5 3" xfId="9660" xr:uid="{00000000-0005-0000-0000-00005E250000}"/>
    <cellStyle name="Fuss 22 5 4" xfId="9661" xr:uid="{00000000-0005-0000-0000-00005F250000}"/>
    <cellStyle name="Fuss 22 6" xfId="9662" xr:uid="{00000000-0005-0000-0000-000060250000}"/>
    <cellStyle name="Fuss 22 6 2" xfId="9663" xr:uid="{00000000-0005-0000-0000-000061250000}"/>
    <cellStyle name="Fuss 22 6 3" xfId="9664" xr:uid="{00000000-0005-0000-0000-000062250000}"/>
    <cellStyle name="Fuss 22 6 4" xfId="9665" xr:uid="{00000000-0005-0000-0000-000063250000}"/>
    <cellStyle name="Fuss 22 6 5" xfId="9666" xr:uid="{00000000-0005-0000-0000-000064250000}"/>
    <cellStyle name="Fuss 22 6 6" xfId="9667" xr:uid="{00000000-0005-0000-0000-000065250000}"/>
    <cellStyle name="Fuss 22 6 7" xfId="9668" xr:uid="{00000000-0005-0000-0000-000066250000}"/>
    <cellStyle name="Fuss 22 7" xfId="9669" xr:uid="{00000000-0005-0000-0000-000067250000}"/>
    <cellStyle name="Fuss 22 7 2" xfId="9670" xr:uid="{00000000-0005-0000-0000-000068250000}"/>
    <cellStyle name="Fuss 22 7 3" xfId="9671" xr:uid="{00000000-0005-0000-0000-000069250000}"/>
    <cellStyle name="Fuss 22 8" xfId="9672" xr:uid="{00000000-0005-0000-0000-00006A250000}"/>
    <cellStyle name="Fuss 22 9" xfId="9673" xr:uid="{00000000-0005-0000-0000-00006B250000}"/>
    <cellStyle name="Fuss 23" xfId="9674" xr:uid="{00000000-0005-0000-0000-00006C250000}"/>
    <cellStyle name="Fuss 23 10" xfId="9675" xr:uid="{00000000-0005-0000-0000-00006D250000}"/>
    <cellStyle name="Fuss 23 11" xfId="9676" xr:uid="{00000000-0005-0000-0000-00006E250000}"/>
    <cellStyle name="Fuss 23 12" xfId="9677" xr:uid="{00000000-0005-0000-0000-00006F250000}"/>
    <cellStyle name="Fuss 23 2" xfId="9678" xr:uid="{00000000-0005-0000-0000-000070250000}"/>
    <cellStyle name="Fuss 23 2 2" xfId="9679" xr:uid="{00000000-0005-0000-0000-000071250000}"/>
    <cellStyle name="Fuss 23 2 2 2" xfId="9680" xr:uid="{00000000-0005-0000-0000-000072250000}"/>
    <cellStyle name="Fuss 23 2 2 3" xfId="9681" xr:uid="{00000000-0005-0000-0000-000073250000}"/>
    <cellStyle name="Fuss 23 2 3" xfId="9682" xr:uid="{00000000-0005-0000-0000-000074250000}"/>
    <cellStyle name="Fuss 23 2 4" xfId="9683" xr:uid="{00000000-0005-0000-0000-000075250000}"/>
    <cellStyle name="Fuss 23 2 5" xfId="9684" xr:uid="{00000000-0005-0000-0000-000076250000}"/>
    <cellStyle name="Fuss 23 2 6" xfId="9685" xr:uid="{00000000-0005-0000-0000-000077250000}"/>
    <cellStyle name="Fuss 23 2 7" xfId="9686" xr:uid="{00000000-0005-0000-0000-000078250000}"/>
    <cellStyle name="Fuss 23 3" xfId="9687" xr:uid="{00000000-0005-0000-0000-000079250000}"/>
    <cellStyle name="Fuss 23 3 2" xfId="9688" xr:uid="{00000000-0005-0000-0000-00007A250000}"/>
    <cellStyle name="Fuss 23 3 2 2" xfId="9689" xr:uid="{00000000-0005-0000-0000-00007B250000}"/>
    <cellStyle name="Fuss 23 3 3" xfId="9690" xr:uid="{00000000-0005-0000-0000-00007C250000}"/>
    <cellStyle name="Fuss 23 3 4" xfId="9691" xr:uid="{00000000-0005-0000-0000-00007D250000}"/>
    <cellStyle name="Fuss 23 3 5" xfId="9692" xr:uid="{00000000-0005-0000-0000-00007E250000}"/>
    <cellStyle name="Fuss 23 3 6" xfId="9693" xr:uid="{00000000-0005-0000-0000-00007F250000}"/>
    <cellStyle name="Fuss 23 3 7" xfId="9694" xr:uid="{00000000-0005-0000-0000-000080250000}"/>
    <cellStyle name="Fuss 23 4" xfId="9695" xr:uid="{00000000-0005-0000-0000-000081250000}"/>
    <cellStyle name="Fuss 23 4 2" xfId="9696" xr:uid="{00000000-0005-0000-0000-000082250000}"/>
    <cellStyle name="Fuss 23 4 3" xfId="9697" xr:uid="{00000000-0005-0000-0000-000083250000}"/>
    <cellStyle name="Fuss 23 4 4" xfId="9698" xr:uid="{00000000-0005-0000-0000-000084250000}"/>
    <cellStyle name="Fuss 23 5" xfId="9699" xr:uid="{00000000-0005-0000-0000-000085250000}"/>
    <cellStyle name="Fuss 23 5 2" xfId="9700" xr:uid="{00000000-0005-0000-0000-000086250000}"/>
    <cellStyle name="Fuss 23 5 3" xfId="9701" xr:uid="{00000000-0005-0000-0000-000087250000}"/>
    <cellStyle name="Fuss 23 5 4" xfId="9702" xr:uid="{00000000-0005-0000-0000-000088250000}"/>
    <cellStyle name="Fuss 23 6" xfId="9703" xr:uid="{00000000-0005-0000-0000-000089250000}"/>
    <cellStyle name="Fuss 23 6 2" xfId="9704" xr:uid="{00000000-0005-0000-0000-00008A250000}"/>
    <cellStyle name="Fuss 23 6 3" xfId="9705" xr:uid="{00000000-0005-0000-0000-00008B250000}"/>
    <cellStyle name="Fuss 23 6 4" xfId="9706" xr:uid="{00000000-0005-0000-0000-00008C250000}"/>
    <cellStyle name="Fuss 23 6 5" xfId="9707" xr:uid="{00000000-0005-0000-0000-00008D250000}"/>
    <cellStyle name="Fuss 23 6 6" xfId="9708" xr:uid="{00000000-0005-0000-0000-00008E250000}"/>
    <cellStyle name="Fuss 23 6 7" xfId="9709" xr:uid="{00000000-0005-0000-0000-00008F250000}"/>
    <cellStyle name="Fuss 23 7" xfId="9710" xr:uid="{00000000-0005-0000-0000-000090250000}"/>
    <cellStyle name="Fuss 23 7 2" xfId="9711" xr:uid="{00000000-0005-0000-0000-000091250000}"/>
    <cellStyle name="Fuss 23 7 3" xfId="9712" xr:uid="{00000000-0005-0000-0000-000092250000}"/>
    <cellStyle name="Fuss 23 8" xfId="9713" xr:uid="{00000000-0005-0000-0000-000093250000}"/>
    <cellStyle name="Fuss 23 9" xfId="9714" xr:uid="{00000000-0005-0000-0000-000094250000}"/>
    <cellStyle name="Fuss 24" xfId="9715" xr:uid="{00000000-0005-0000-0000-000095250000}"/>
    <cellStyle name="Fuss 24 2" xfId="9716" xr:uid="{00000000-0005-0000-0000-000096250000}"/>
    <cellStyle name="Fuss 24 2 2" xfId="9717" xr:uid="{00000000-0005-0000-0000-000097250000}"/>
    <cellStyle name="Fuss 24 2 3" xfId="9718" xr:uid="{00000000-0005-0000-0000-000098250000}"/>
    <cellStyle name="Fuss 24 3" xfId="9719" xr:uid="{00000000-0005-0000-0000-000099250000}"/>
    <cellStyle name="Fuss 24 3 2" xfId="9720" xr:uid="{00000000-0005-0000-0000-00009A250000}"/>
    <cellStyle name="Fuss 24 4" xfId="9721" xr:uid="{00000000-0005-0000-0000-00009B250000}"/>
    <cellStyle name="Fuss 24 4 2" xfId="9722" xr:uid="{00000000-0005-0000-0000-00009C250000}"/>
    <cellStyle name="Fuss 24 4 3" xfId="9723" xr:uid="{00000000-0005-0000-0000-00009D250000}"/>
    <cellStyle name="Fuss 24 4 4" xfId="9724" xr:uid="{00000000-0005-0000-0000-00009E250000}"/>
    <cellStyle name="Fuss 24 4 5" xfId="9725" xr:uid="{00000000-0005-0000-0000-00009F250000}"/>
    <cellStyle name="Fuss 24 5" xfId="9726" xr:uid="{00000000-0005-0000-0000-0000A0250000}"/>
    <cellStyle name="Fuss 24 6" xfId="9727" xr:uid="{00000000-0005-0000-0000-0000A1250000}"/>
    <cellStyle name="Fuss 25" xfId="9728" xr:uid="{00000000-0005-0000-0000-0000A2250000}"/>
    <cellStyle name="Fuss 25 2" xfId="9729" xr:uid="{00000000-0005-0000-0000-0000A3250000}"/>
    <cellStyle name="Fuss 25 2 2" xfId="9730" xr:uid="{00000000-0005-0000-0000-0000A4250000}"/>
    <cellStyle name="Fuss 25 3" xfId="9731" xr:uid="{00000000-0005-0000-0000-0000A5250000}"/>
    <cellStyle name="Fuss 25 4" xfId="9732" xr:uid="{00000000-0005-0000-0000-0000A6250000}"/>
    <cellStyle name="Fuss 25 5" xfId="9733" xr:uid="{00000000-0005-0000-0000-0000A7250000}"/>
    <cellStyle name="Fuss 25 6" xfId="9734" xr:uid="{00000000-0005-0000-0000-0000A8250000}"/>
    <cellStyle name="Fuss 25 7" xfId="9735" xr:uid="{00000000-0005-0000-0000-0000A9250000}"/>
    <cellStyle name="Fuss 26" xfId="9736" xr:uid="{00000000-0005-0000-0000-0000AA250000}"/>
    <cellStyle name="Fuss 26 2" xfId="9737" xr:uid="{00000000-0005-0000-0000-0000AB250000}"/>
    <cellStyle name="Fuss 26 2 2" xfId="9738" xr:uid="{00000000-0005-0000-0000-0000AC250000}"/>
    <cellStyle name="Fuss 26 3" xfId="9739" xr:uid="{00000000-0005-0000-0000-0000AD250000}"/>
    <cellStyle name="Fuss 26 4" xfId="9740" xr:uid="{00000000-0005-0000-0000-0000AE250000}"/>
    <cellStyle name="Fuss 26 5" xfId="9741" xr:uid="{00000000-0005-0000-0000-0000AF250000}"/>
    <cellStyle name="Fuss 26 6" xfId="9742" xr:uid="{00000000-0005-0000-0000-0000B0250000}"/>
    <cellStyle name="Fuss 26 7" xfId="9743" xr:uid="{00000000-0005-0000-0000-0000B1250000}"/>
    <cellStyle name="Fuss 27" xfId="9744" xr:uid="{00000000-0005-0000-0000-0000B2250000}"/>
    <cellStyle name="Fuss 27 2" xfId="9745" xr:uid="{00000000-0005-0000-0000-0000B3250000}"/>
    <cellStyle name="Fuss 27 3" xfId="9746" xr:uid="{00000000-0005-0000-0000-0000B4250000}"/>
    <cellStyle name="Fuss 27 4" xfId="9747" xr:uid="{00000000-0005-0000-0000-0000B5250000}"/>
    <cellStyle name="Fuss 28" xfId="9748" xr:uid="{00000000-0005-0000-0000-0000B6250000}"/>
    <cellStyle name="Fuss 28 2" xfId="9749" xr:uid="{00000000-0005-0000-0000-0000B7250000}"/>
    <cellStyle name="Fuss 28 3" xfId="9750" xr:uid="{00000000-0005-0000-0000-0000B8250000}"/>
    <cellStyle name="Fuss 28 4" xfId="9751" xr:uid="{00000000-0005-0000-0000-0000B9250000}"/>
    <cellStyle name="Fuss 29" xfId="9752" xr:uid="{00000000-0005-0000-0000-0000BA250000}"/>
    <cellStyle name="Fuss 29 2" xfId="9753" xr:uid="{00000000-0005-0000-0000-0000BB250000}"/>
    <cellStyle name="Fuss 29 3" xfId="9754" xr:uid="{00000000-0005-0000-0000-0000BC250000}"/>
    <cellStyle name="Fuss 29 4" xfId="9755" xr:uid="{00000000-0005-0000-0000-0000BD250000}"/>
    <cellStyle name="Fuss 29 5" xfId="9756" xr:uid="{00000000-0005-0000-0000-0000BE250000}"/>
    <cellStyle name="Fuss 29 6" xfId="9757" xr:uid="{00000000-0005-0000-0000-0000BF250000}"/>
    <cellStyle name="Fuss 29 7" xfId="9758" xr:uid="{00000000-0005-0000-0000-0000C0250000}"/>
    <cellStyle name="Fuss 3" xfId="9759" xr:uid="{00000000-0005-0000-0000-0000C1250000}"/>
    <cellStyle name="Fuss 3 10" xfId="9760" xr:uid="{00000000-0005-0000-0000-0000C2250000}"/>
    <cellStyle name="Fuss 3 11" xfId="9761" xr:uid="{00000000-0005-0000-0000-0000C3250000}"/>
    <cellStyle name="Fuss 3 12" xfId="9762" xr:uid="{00000000-0005-0000-0000-0000C4250000}"/>
    <cellStyle name="Fuss 3 2" xfId="9763" xr:uid="{00000000-0005-0000-0000-0000C5250000}"/>
    <cellStyle name="Fuss 3 2 2" xfId="9764" xr:uid="{00000000-0005-0000-0000-0000C6250000}"/>
    <cellStyle name="Fuss 3 2 2 2" xfId="9765" xr:uid="{00000000-0005-0000-0000-0000C7250000}"/>
    <cellStyle name="Fuss 3 2 2 3" xfId="9766" xr:uid="{00000000-0005-0000-0000-0000C8250000}"/>
    <cellStyle name="Fuss 3 2 3" xfId="9767" xr:uid="{00000000-0005-0000-0000-0000C9250000}"/>
    <cellStyle name="Fuss 3 2 4" xfId="9768" xr:uid="{00000000-0005-0000-0000-0000CA250000}"/>
    <cellStyle name="Fuss 3 2 5" xfId="9769" xr:uid="{00000000-0005-0000-0000-0000CB250000}"/>
    <cellStyle name="Fuss 3 2 6" xfId="9770" xr:uid="{00000000-0005-0000-0000-0000CC250000}"/>
    <cellStyle name="Fuss 3 2 7" xfId="9771" xr:uid="{00000000-0005-0000-0000-0000CD250000}"/>
    <cellStyle name="Fuss 3 3" xfId="9772" xr:uid="{00000000-0005-0000-0000-0000CE250000}"/>
    <cellStyle name="Fuss 3 3 2" xfId="9773" xr:uid="{00000000-0005-0000-0000-0000CF250000}"/>
    <cellStyle name="Fuss 3 3 2 2" xfId="9774" xr:uid="{00000000-0005-0000-0000-0000D0250000}"/>
    <cellStyle name="Fuss 3 3 3" xfId="9775" xr:uid="{00000000-0005-0000-0000-0000D1250000}"/>
    <cellStyle name="Fuss 3 3 4" xfId="9776" xr:uid="{00000000-0005-0000-0000-0000D2250000}"/>
    <cellStyle name="Fuss 3 3 5" xfId="9777" xr:uid="{00000000-0005-0000-0000-0000D3250000}"/>
    <cellStyle name="Fuss 3 3 6" xfId="9778" xr:uid="{00000000-0005-0000-0000-0000D4250000}"/>
    <cellStyle name="Fuss 3 3 7" xfId="9779" xr:uid="{00000000-0005-0000-0000-0000D5250000}"/>
    <cellStyle name="Fuss 3 4" xfId="9780" xr:uid="{00000000-0005-0000-0000-0000D6250000}"/>
    <cellStyle name="Fuss 3 4 2" xfId="9781" xr:uid="{00000000-0005-0000-0000-0000D7250000}"/>
    <cellStyle name="Fuss 3 4 3" xfId="9782" xr:uid="{00000000-0005-0000-0000-0000D8250000}"/>
    <cellStyle name="Fuss 3 4 4" xfId="9783" xr:uid="{00000000-0005-0000-0000-0000D9250000}"/>
    <cellStyle name="Fuss 3 5" xfId="9784" xr:uid="{00000000-0005-0000-0000-0000DA250000}"/>
    <cellStyle name="Fuss 3 5 2" xfId="9785" xr:uid="{00000000-0005-0000-0000-0000DB250000}"/>
    <cellStyle name="Fuss 3 5 3" xfId="9786" xr:uid="{00000000-0005-0000-0000-0000DC250000}"/>
    <cellStyle name="Fuss 3 5 4" xfId="9787" xr:uid="{00000000-0005-0000-0000-0000DD250000}"/>
    <cellStyle name="Fuss 3 6" xfId="9788" xr:uid="{00000000-0005-0000-0000-0000DE250000}"/>
    <cellStyle name="Fuss 3 6 2" xfId="9789" xr:uid="{00000000-0005-0000-0000-0000DF250000}"/>
    <cellStyle name="Fuss 3 6 3" xfId="9790" xr:uid="{00000000-0005-0000-0000-0000E0250000}"/>
    <cellStyle name="Fuss 3 6 4" xfId="9791" xr:uid="{00000000-0005-0000-0000-0000E1250000}"/>
    <cellStyle name="Fuss 3 6 5" xfId="9792" xr:uid="{00000000-0005-0000-0000-0000E2250000}"/>
    <cellStyle name="Fuss 3 6 6" xfId="9793" xr:uid="{00000000-0005-0000-0000-0000E3250000}"/>
    <cellStyle name="Fuss 3 6 7" xfId="9794" xr:uid="{00000000-0005-0000-0000-0000E4250000}"/>
    <cellStyle name="Fuss 3 7" xfId="9795" xr:uid="{00000000-0005-0000-0000-0000E5250000}"/>
    <cellStyle name="Fuss 3 7 2" xfId="9796" xr:uid="{00000000-0005-0000-0000-0000E6250000}"/>
    <cellStyle name="Fuss 3 7 3" xfId="9797" xr:uid="{00000000-0005-0000-0000-0000E7250000}"/>
    <cellStyle name="Fuss 3 8" xfId="9798" xr:uid="{00000000-0005-0000-0000-0000E8250000}"/>
    <cellStyle name="Fuss 3 9" xfId="9799" xr:uid="{00000000-0005-0000-0000-0000E9250000}"/>
    <cellStyle name="Fuss 30" xfId="9800" xr:uid="{00000000-0005-0000-0000-0000EA250000}"/>
    <cellStyle name="Fuss 31" xfId="9801" xr:uid="{00000000-0005-0000-0000-0000EB250000}"/>
    <cellStyle name="Fuss 32" xfId="9802" xr:uid="{00000000-0005-0000-0000-0000EC250000}"/>
    <cellStyle name="Fuss 4" xfId="9803" xr:uid="{00000000-0005-0000-0000-0000ED250000}"/>
    <cellStyle name="Fuss 4 10" xfId="9804" xr:uid="{00000000-0005-0000-0000-0000EE250000}"/>
    <cellStyle name="Fuss 4 11" xfId="9805" xr:uid="{00000000-0005-0000-0000-0000EF250000}"/>
    <cellStyle name="Fuss 4 12" xfId="9806" xr:uid="{00000000-0005-0000-0000-0000F0250000}"/>
    <cellStyle name="Fuss 4 2" xfId="9807" xr:uid="{00000000-0005-0000-0000-0000F1250000}"/>
    <cellStyle name="Fuss 4 2 2" xfId="9808" xr:uid="{00000000-0005-0000-0000-0000F2250000}"/>
    <cellStyle name="Fuss 4 2 2 2" xfId="9809" xr:uid="{00000000-0005-0000-0000-0000F3250000}"/>
    <cellStyle name="Fuss 4 2 2 3" xfId="9810" xr:uid="{00000000-0005-0000-0000-0000F4250000}"/>
    <cellStyle name="Fuss 4 2 3" xfId="9811" xr:uid="{00000000-0005-0000-0000-0000F5250000}"/>
    <cellStyle name="Fuss 4 2 4" xfId="9812" xr:uid="{00000000-0005-0000-0000-0000F6250000}"/>
    <cellStyle name="Fuss 4 2 5" xfId="9813" xr:uid="{00000000-0005-0000-0000-0000F7250000}"/>
    <cellStyle name="Fuss 4 2 6" xfId="9814" xr:uid="{00000000-0005-0000-0000-0000F8250000}"/>
    <cellStyle name="Fuss 4 2 7" xfId="9815" xr:uid="{00000000-0005-0000-0000-0000F9250000}"/>
    <cellStyle name="Fuss 4 3" xfId="9816" xr:uid="{00000000-0005-0000-0000-0000FA250000}"/>
    <cellStyle name="Fuss 4 3 2" xfId="9817" xr:uid="{00000000-0005-0000-0000-0000FB250000}"/>
    <cellStyle name="Fuss 4 3 2 2" xfId="9818" xr:uid="{00000000-0005-0000-0000-0000FC250000}"/>
    <cellStyle name="Fuss 4 3 3" xfId="9819" xr:uid="{00000000-0005-0000-0000-0000FD250000}"/>
    <cellStyle name="Fuss 4 3 4" xfId="9820" xr:uid="{00000000-0005-0000-0000-0000FE250000}"/>
    <cellStyle name="Fuss 4 3 5" xfId="9821" xr:uid="{00000000-0005-0000-0000-0000FF250000}"/>
    <cellStyle name="Fuss 4 3 6" xfId="9822" xr:uid="{00000000-0005-0000-0000-000000260000}"/>
    <cellStyle name="Fuss 4 3 7" xfId="9823" xr:uid="{00000000-0005-0000-0000-000001260000}"/>
    <cellStyle name="Fuss 4 4" xfId="9824" xr:uid="{00000000-0005-0000-0000-000002260000}"/>
    <cellStyle name="Fuss 4 4 2" xfId="9825" xr:uid="{00000000-0005-0000-0000-000003260000}"/>
    <cellStyle name="Fuss 4 4 3" xfId="9826" xr:uid="{00000000-0005-0000-0000-000004260000}"/>
    <cellStyle name="Fuss 4 4 4" xfId="9827" xr:uid="{00000000-0005-0000-0000-000005260000}"/>
    <cellStyle name="Fuss 4 5" xfId="9828" xr:uid="{00000000-0005-0000-0000-000006260000}"/>
    <cellStyle name="Fuss 4 5 2" xfId="9829" xr:uid="{00000000-0005-0000-0000-000007260000}"/>
    <cellStyle name="Fuss 4 5 3" xfId="9830" xr:uid="{00000000-0005-0000-0000-000008260000}"/>
    <cellStyle name="Fuss 4 5 4" xfId="9831" xr:uid="{00000000-0005-0000-0000-000009260000}"/>
    <cellStyle name="Fuss 4 6" xfId="9832" xr:uid="{00000000-0005-0000-0000-00000A260000}"/>
    <cellStyle name="Fuss 4 6 2" xfId="9833" xr:uid="{00000000-0005-0000-0000-00000B260000}"/>
    <cellStyle name="Fuss 4 6 3" xfId="9834" xr:uid="{00000000-0005-0000-0000-00000C260000}"/>
    <cellStyle name="Fuss 4 6 4" xfId="9835" xr:uid="{00000000-0005-0000-0000-00000D260000}"/>
    <cellStyle name="Fuss 4 6 5" xfId="9836" xr:uid="{00000000-0005-0000-0000-00000E260000}"/>
    <cellStyle name="Fuss 4 6 6" xfId="9837" xr:uid="{00000000-0005-0000-0000-00000F260000}"/>
    <cellStyle name="Fuss 4 6 7" xfId="9838" xr:uid="{00000000-0005-0000-0000-000010260000}"/>
    <cellStyle name="Fuss 4 7" xfId="9839" xr:uid="{00000000-0005-0000-0000-000011260000}"/>
    <cellStyle name="Fuss 4 7 2" xfId="9840" xr:uid="{00000000-0005-0000-0000-000012260000}"/>
    <cellStyle name="Fuss 4 7 3" xfId="9841" xr:uid="{00000000-0005-0000-0000-000013260000}"/>
    <cellStyle name="Fuss 4 8" xfId="9842" xr:uid="{00000000-0005-0000-0000-000014260000}"/>
    <cellStyle name="Fuss 4 9" xfId="9843" xr:uid="{00000000-0005-0000-0000-000015260000}"/>
    <cellStyle name="Fuss 5" xfId="9844" xr:uid="{00000000-0005-0000-0000-000016260000}"/>
    <cellStyle name="Fuss 5 10" xfId="9845" xr:uid="{00000000-0005-0000-0000-000017260000}"/>
    <cellStyle name="Fuss 5 11" xfId="9846" xr:uid="{00000000-0005-0000-0000-000018260000}"/>
    <cellStyle name="Fuss 5 12" xfId="9847" xr:uid="{00000000-0005-0000-0000-000019260000}"/>
    <cellStyle name="Fuss 5 2" xfId="9848" xr:uid="{00000000-0005-0000-0000-00001A260000}"/>
    <cellStyle name="Fuss 5 2 2" xfId="9849" xr:uid="{00000000-0005-0000-0000-00001B260000}"/>
    <cellStyle name="Fuss 5 2 2 2" xfId="9850" xr:uid="{00000000-0005-0000-0000-00001C260000}"/>
    <cellStyle name="Fuss 5 2 2 3" xfId="9851" xr:uid="{00000000-0005-0000-0000-00001D260000}"/>
    <cellStyle name="Fuss 5 2 3" xfId="9852" xr:uid="{00000000-0005-0000-0000-00001E260000}"/>
    <cellStyle name="Fuss 5 2 4" xfId="9853" xr:uid="{00000000-0005-0000-0000-00001F260000}"/>
    <cellStyle name="Fuss 5 2 5" xfId="9854" xr:uid="{00000000-0005-0000-0000-000020260000}"/>
    <cellStyle name="Fuss 5 2 6" xfId="9855" xr:uid="{00000000-0005-0000-0000-000021260000}"/>
    <cellStyle name="Fuss 5 2 7" xfId="9856" xr:uid="{00000000-0005-0000-0000-000022260000}"/>
    <cellStyle name="Fuss 5 3" xfId="9857" xr:uid="{00000000-0005-0000-0000-000023260000}"/>
    <cellStyle name="Fuss 5 3 2" xfId="9858" xr:uid="{00000000-0005-0000-0000-000024260000}"/>
    <cellStyle name="Fuss 5 3 2 2" xfId="9859" xr:uid="{00000000-0005-0000-0000-000025260000}"/>
    <cellStyle name="Fuss 5 3 3" xfId="9860" xr:uid="{00000000-0005-0000-0000-000026260000}"/>
    <cellStyle name="Fuss 5 3 4" xfId="9861" xr:uid="{00000000-0005-0000-0000-000027260000}"/>
    <cellStyle name="Fuss 5 3 5" xfId="9862" xr:uid="{00000000-0005-0000-0000-000028260000}"/>
    <cellStyle name="Fuss 5 3 6" xfId="9863" xr:uid="{00000000-0005-0000-0000-000029260000}"/>
    <cellStyle name="Fuss 5 3 7" xfId="9864" xr:uid="{00000000-0005-0000-0000-00002A260000}"/>
    <cellStyle name="Fuss 5 4" xfId="9865" xr:uid="{00000000-0005-0000-0000-00002B260000}"/>
    <cellStyle name="Fuss 5 4 2" xfId="9866" xr:uid="{00000000-0005-0000-0000-00002C260000}"/>
    <cellStyle name="Fuss 5 4 3" xfId="9867" xr:uid="{00000000-0005-0000-0000-00002D260000}"/>
    <cellStyle name="Fuss 5 4 4" xfId="9868" xr:uid="{00000000-0005-0000-0000-00002E260000}"/>
    <cellStyle name="Fuss 5 5" xfId="9869" xr:uid="{00000000-0005-0000-0000-00002F260000}"/>
    <cellStyle name="Fuss 5 5 2" xfId="9870" xr:uid="{00000000-0005-0000-0000-000030260000}"/>
    <cellStyle name="Fuss 5 5 3" xfId="9871" xr:uid="{00000000-0005-0000-0000-000031260000}"/>
    <cellStyle name="Fuss 5 5 4" xfId="9872" xr:uid="{00000000-0005-0000-0000-000032260000}"/>
    <cellStyle name="Fuss 5 6" xfId="9873" xr:uid="{00000000-0005-0000-0000-000033260000}"/>
    <cellStyle name="Fuss 5 6 2" xfId="9874" xr:uid="{00000000-0005-0000-0000-000034260000}"/>
    <cellStyle name="Fuss 5 6 3" xfId="9875" xr:uid="{00000000-0005-0000-0000-000035260000}"/>
    <cellStyle name="Fuss 5 6 4" xfId="9876" xr:uid="{00000000-0005-0000-0000-000036260000}"/>
    <cellStyle name="Fuss 5 6 5" xfId="9877" xr:uid="{00000000-0005-0000-0000-000037260000}"/>
    <cellStyle name="Fuss 5 6 6" xfId="9878" xr:uid="{00000000-0005-0000-0000-000038260000}"/>
    <cellStyle name="Fuss 5 6 7" xfId="9879" xr:uid="{00000000-0005-0000-0000-000039260000}"/>
    <cellStyle name="Fuss 5 7" xfId="9880" xr:uid="{00000000-0005-0000-0000-00003A260000}"/>
    <cellStyle name="Fuss 5 7 2" xfId="9881" xr:uid="{00000000-0005-0000-0000-00003B260000}"/>
    <cellStyle name="Fuss 5 7 3" xfId="9882" xr:uid="{00000000-0005-0000-0000-00003C260000}"/>
    <cellStyle name="Fuss 5 8" xfId="9883" xr:uid="{00000000-0005-0000-0000-00003D260000}"/>
    <cellStyle name="Fuss 5 9" xfId="9884" xr:uid="{00000000-0005-0000-0000-00003E260000}"/>
    <cellStyle name="Fuss 6" xfId="9885" xr:uid="{00000000-0005-0000-0000-00003F260000}"/>
    <cellStyle name="Fuss 6 10" xfId="9886" xr:uid="{00000000-0005-0000-0000-000040260000}"/>
    <cellStyle name="Fuss 6 11" xfId="9887" xr:uid="{00000000-0005-0000-0000-000041260000}"/>
    <cellStyle name="Fuss 6 12" xfId="9888" xr:uid="{00000000-0005-0000-0000-000042260000}"/>
    <cellStyle name="Fuss 6 2" xfId="9889" xr:uid="{00000000-0005-0000-0000-000043260000}"/>
    <cellStyle name="Fuss 6 2 2" xfId="9890" xr:uid="{00000000-0005-0000-0000-000044260000}"/>
    <cellStyle name="Fuss 6 2 2 2" xfId="9891" xr:uid="{00000000-0005-0000-0000-000045260000}"/>
    <cellStyle name="Fuss 6 2 2 3" xfId="9892" xr:uid="{00000000-0005-0000-0000-000046260000}"/>
    <cellStyle name="Fuss 6 2 3" xfId="9893" xr:uid="{00000000-0005-0000-0000-000047260000}"/>
    <cellStyle name="Fuss 6 2 4" xfId="9894" xr:uid="{00000000-0005-0000-0000-000048260000}"/>
    <cellStyle name="Fuss 6 2 5" xfId="9895" xr:uid="{00000000-0005-0000-0000-000049260000}"/>
    <cellStyle name="Fuss 6 2 6" xfId="9896" xr:uid="{00000000-0005-0000-0000-00004A260000}"/>
    <cellStyle name="Fuss 6 2 7" xfId="9897" xr:uid="{00000000-0005-0000-0000-00004B260000}"/>
    <cellStyle name="Fuss 6 3" xfId="9898" xr:uid="{00000000-0005-0000-0000-00004C260000}"/>
    <cellStyle name="Fuss 6 3 2" xfId="9899" xr:uid="{00000000-0005-0000-0000-00004D260000}"/>
    <cellStyle name="Fuss 6 3 2 2" xfId="9900" xr:uid="{00000000-0005-0000-0000-00004E260000}"/>
    <cellStyle name="Fuss 6 3 3" xfId="9901" xr:uid="{00000000-0005-0000-0000-00004F260000}"/>
    <cellStyle name="Fuss 6 3 4" xfId="9902" xr:uid="{00000000-0005-0000-0000-000050260000}"/>
    <cellStyle name="Fuss 6 3 5" xfId="9903" xr:uid="{00000000-0005-0000-0000-000051260000}"/>
    <cellStyle name="Fuss 6 3 6" xfId="9904" xr:uid="{00000000-0005-0000-0000-000052260000}"/>
    <cellStyle name="Fuss 6 3 7" xfId="9905" xr:uid="{00000000-0005-0000-0000-000053260000}"/>
    <cellStyle name="Fuss 6 4" xfId="9906" xr:uid="{00000000-0005-0000-0000-000054260000}"/>
    <cellStyle name="Fuss 6 4 2" xfId="9907" xr:uid="{00000000-0005-0000-0000-000055260000}"/>
    <cellStyle name="Fuss 6 4 3" xfId="9908" xr:uid="{00000000-0005-0000-0000-000056260000}"/>
    <cellStyle name="Fuss 6 4 4" xfId="9909" xr:uid="{00000000-0005-0000-0000-000057260000}"/>
    <cellStyle name="Fuss 6 5" xfId="9910" xr:uid="{00000000-0005-0000-0000-000058260000}"/>
    <cellStyle name="Fuss 6 5 2" xfId="9911" xr:uid="{00000000-0005-0000-0000-000059260000}"/>
    <cellStyle name="Fuss 6 5 3" xfId="9912" xr:uid="{00000000-0005-0000-0000-00005A260000}"/>
    <cellStyle name="Fuss 6 5 4" xfId="9913" xr:uid="{00000000-0005-0000-0000-00005B260000}"/>
    <cellStyle name="Fuss 6 6" xfId="9914" xr:uid="{00000000-0005-0000-0000-00005C260000}"/>
    <cellStyle name="Fuss 6 6 2" xfId="9915" xr:uid="{00000000-0005-0000-0000-00005D260000}"/>
    <cellStyle name="Fuss 6 6 3" xfId="9916" xr:uid="{00000000-0005-0000-0000-00005E260000}"/>
    <cellStyle name="Fuss 6 6 4" xfId="9917" xr:uid="{00000000-0005-0000-0000-00005F260000}"/>
    <cellStyle name="Fuss 6 6 5" xfId="9918" xr:uid="{00000000-0005-0000-0000-000060260000}"/>
    <cellStyle name="Fuss 6 6 6" xfId="9919" xr:uid="{00000000-0005-0000-0000-000061260000}"/>
    <cellStyle name="Fuss 6 6 7" xfId="9920" xr:uid="{00000000-0005-0000-0000-000062260000}"/>
    <cellStyle name="Fuss 6 7" xfId="9921" xr:uid="{00000000-0005-0000-0000-000063260000}"/>
    <cellStyle name="Fuss 6 7 2" xfId="9922" xr:uid="{00000000-0005-0000-0000-000064260000}"/>
    <cellStyle name="Fuss 6 7 3" xfId="9923" xr:uid="{00000000-0005-0000-0000-000065260000}"/>
    <cellStyle name="Fuss 6 8" xfId="9924" xr:uid="{00000000-0005-0000-0000-000066260000}"/>
    <cellStyle name="Fuss 6 9" xfId="9925" xr:uid="{00000000-0005-0000-0000-000067260000}"/>
    <cellStyle name="Fuss 7" xfId="9926" xr:uid="{00000000-0005-0000-0000-000068260000}"/>
    <cellStyle name="Fuss 7 10" xfId="9927" xr:uid="{00000000-0005-0000-0000-000069260000}"/>
    <cellStyle name="Fuss 7 11" xfId="9928" xr:uid="{00000000-0005-0000-0000-00006A260000}"/>
    <cellStyle name="Fuss 7 12" xfId="9929" xr:uid="{00000000-0005-0000-0000-00006B260000}"/>
    <cellStyle name="Fuss 7 2" xfId="9930" xr:uid="{00000000-0005-0000-0000-00006C260000}"/>
    <cellStyle name="Fuss 7 2 2" xfId="9931" xr:uid="{00000000-0005-0000-0000-00006D260000}"/>
    <cellStyle name="Fuss 7 2 2 2" xfId="9932" xr:uid="{00000000-0005-0000-0000-00006E260000}"/>
    <cellStyle name="Fuss 7 2 2 3" xfId="9933" xr:uid="{00000000-0005-0000-0000-00006F260000}"/>
    <cellStyle name="Fuss 7 2 3" xfId="9934" xr:uid="{00000000-0005-0000-0000-000070260000}"/>
    <cellStyle name="Fuss 7 2 4" xfId="9935" xr:uid="{00000000-0005-0000-0000-000071260000}"/>
    <cellStyle name="Fuss 7 2 5" xfId="9936" xr:uid="{00000000-0005-0000-0000-000072260000}"/>
    <cellStyle name="Fuss 7 2 6" xfId="9937" xr:uid="{00000000-0005-0000-0000-000073260000}"/>
    <cellStyle name="Fuss 7 2 7" xfId="9938" xr:uid="{00000000-0005-0000-0000-000074260000}"/>
    <cellStyle name="Fuss 7 3" xfId="9939" xr:uid="{00000000-0005-0000-0000-000075260000}"/>
    <cellStyle name="Fuss 7 3 2" xfId="9940" xr:uid="{00000000-0005-0000-0000-000076260000}"/>
    <cellStyle name="Fuss 7 3 2 2" xfId="9941" xr:uid="{00000000-0005-0000-0000-000077260000}"/>
    <cellStyle name="Fuss 7 3 3" xfId="9942" xr:uid="{00000000-0005-0000-0000-000078260000}"/>
    <cellStyle name="Fuss 7 3 4" xfId="9943" xr:uid="{00000000-0005-0000-0000-000079260000}"/>
    <cellStyle name="Fuss 7 3 5" xfId="9944" xr:uid="{00000000-0005-0000-0000-00007A260000}"/>
    <cellStyle name="Fuss 7 3 6" xfId="9945" xr:uid="{00000000-0005-0000-0000-00007B260000}"/>
    <cellStyle name="Fuss 7 3 7" xfId="9946" xr:uid="{00000000-0005-0000-0000-00007C260000}"/>
    <cellStyle name="Fuss 7 4" xfId="9947" xr:uid="{00000000-0005-0000-0000-00007D260000}"/>
    <cellStyle name="Fuss 7 4 2" xfId="9948" xr:uid="{00000000-0005-0000-0000-00007E260000}"/>
    <cellStyle name="Fuss 7 4 3" xfId="9949" xr:uid="{00000000-0005-0000-0000-00007F260000}"/>
    <cellStyle name="Fuss 7 4 4" xfId="9950" xr:uid="{00000000-0005-0000-0000-000080260000}"/>
    <cellStyle name="Fuss 7 5" xfId="9951" xr:uid="{00000000-0005-0000-0000-000081260000}"/>
    <cellStyle name="Fuss 7 5 2" xfId="9952" xr:uid="{00000000-0005-0000-0000-000082260000}"/>
    <cellStyle name="Fuss 7 5 3" xfId="9953" xr:uid="{00000000-0005-0000-0000-000083260000}"/>
    <cellStyle name="Fuss 7 5 4" xfId="9954" xr:uid="{00000000-0005-0000-0000-000084260000}"/>
    <cellStyle name="Fuss 7 6" xfId="9955" xr:uid="{00000000-0005-0000-0000-000085260000}"/>
    <cellStyle name="Fuss 7 6 2" xfId="9956" xr:uid="{00000000-0005-0000-0000-000086260000}"/>
    <cellStyle name="Fuss 7 6 3" xfId="9957" xr:uid="{00000000-0005-0000-0000-000087260000}"/>
    <cellStyle name="Fuss 7 6 4" xfId="9958" xr:uid="{00000000-0005-0000-0000-000088260000}"/>
    <cellStyle name="Fuss 7 6 5" xfId="9959" xr:uid="{00000000-0005-0000-0000-000089260000}"/>
    <cellStyle name="Fuss 7 6 6" xfId="9960" xr:uid="{00000000-0005-0000-0000-00008A260000}"/>
    <cellStyle name="Fuss 7 6 7" xfId="9961" xr:uid="{00000000-0005-0000-0000-00008B260000}"/>
    <cellStyle name="Fuss 7 7" xfId="9962" xr:uid="{00000000-0005-0000-0000-00008C260000}"/>
    <cellStyle name="Fuss 7 7 2" xfId="9963" xr:uid="{00000000-0005-0000-0000-00008D260000}"/>
    <cellStyle name="Fuss 7 7 3" xfId="9964" xr:uid="{00000000-0005-0000-0000-00008E260000}"/>
    <cellStyle name="Fuss 7 8" xfId="9965" xr:uid="{00000000-0005-0000-0000-00008F260000}"/>
    <cellStyle name="Fuss 7 9" xfId="9966" xr:uid="{00000000-0005-0000-0000-000090260000}"/>
    <cellStyle name="Fuss 8" xfId="9967" xr:uid="{00000000-0005-0000-0000-000091260000}"/>
    <cellStyle name="Fuss 8 10" xfId="9968" xr:uid="{00000000-0005-0000-0000-000092260000}"/>
    <cellStyle name="Fuss 8 11" xfId="9969" xr:uid="{00000000-0005-0000-0000-000093260000}"/>
    <cellStyle name="Fuss 8 12" xfId="9970" xr:uid="{00000000-0005-0000-0000-000094260000}"/>
    <cellStyle name="Fuss 8 2" xfId="9971" xr:uid="{00000000-0005-0000-0000-000095260000}"/>
    <cellStyle name="Fuss 8 2 2" xfId="9972" xr:uid="{00000000-0005-0000-0000-000096260000}"/>
    <cellStyle name="Fuss 8 2 2 2" xfId="9973" xr:uid="{00000000-0005-0000-0000-000097260000}"/>
    <cellStyle name="Fuss 8 2 2 3" xfId="9974" xr:uid="{00000000-0005-0000-0000-000098260000}"/>
    <cellStyle name="Fuss 8 2 3" xfId="9975" xr:uid="{00000000-0005-0000-0000-000099260000}"/>
    <cellStyle name="Fuss 8 2 4" xfId="9976" xr:uid="{00000000-0005-0000-0000-00009A260000}"/>
    <cellStyle name="Fuss 8 2 5" xfId="9977" xr:uid="{00000000-0005-0000-0000-00009B260000}"/>
    <cellStyle name="Fuss 8 2 6" xfId="9978" xr:uid="{00000000-0005-0000-0000-00009C260000}"/>
    <cellStyle name="Fuss 8 2 7" xfId="9979" xr:uid="{00000000-0005-0000-0000-00009D260000}"/>
    <cellStyle name="Fuss 8 3" xfId="9980" xr:uid="{00000000-0005-0000-0000-00009E260000}"/>
    <cellStyle name="Fuss 8 3 2" xfId="9981" xr:uid="{00000000-0005-0000-0000-00009F260000}"/>
    <cellStyle name="Fuss 8 3 2 2" xfId="9982" xr:uid="{00000000-0005-0000-0000-0000A0260000}"/>
    <cellStyle name="Fuss 8 3 3" xfId="9983" xr:uid="{00000000-0005-0000-0000-0000A1260000}"/>
    <cellStyle name="Fuss 8 3 4" xfId="9984" xr:uid="{00000000-0005-0000-0000-0000A2260000}"/>
    <cellStyle name="Fuss 8 3 5" xfId="9985" xr:uid="{00000000-0005-0000-0000-0000A3260000}"/>
    <cellStyle name="Fuss 8 3 6" xfId="9986" xr:uid="{00000000-0005-0000-0000-0000A4260000}"/>
    <cellStyle name="Fuss 8 3 7" xfId="9987" xr:uid="{00000000-0005-0000-0000-0000A5260000}"/>
    <cellStyle name="Fuss 8 4" xfId="9988" xr:uid="{00000000-0005-0000-0000-0000A6260000}"/>
    <cellStyle name="Fuss 8 4 2" xfId="9989" xr:uid="{00000000-0005-0000-0000-0000A7260000}"/>
    <cellStyle name="Fuss 8 4 3" xfId="9990" xr:uid="{00000000-0005-0000-0000-0000A8260000}"/>
    <cellStyle name="Fuss 8 4 4" xfId="9991" xr:uid="{00000000-0005-0000-0000-0000A9260000}"/>
    <cellStyle name="Fuss 8 5" xfId="9992" xr:uid="{00000000-0005-0000-0000-0000AA260000}"/>
    <cellStyle name="Fuss 8 5 2" xfId="9993" xr:uid="{00000000-0005-0000-0000-0000AB260000}"/>
    <cellStyle name="Fuss 8 5 3" xfId="9994" xr:uid="{00000000-0005-0000-0000-0000AC260000}"/>
    <cellStyle name="Fuss 8 5 4" xfId="9995" xr:uid="{00000000-0005-0000-0000-0000AD260000}"/>
    <cellStyle name="Fuss 8 6" xfId="9996" xr:uid="{00000000-0005-0000-0000-0000AE260000}"/>
    <cellStyle name="Fuss 8 6 2" xfId="9997" xr:uid="{00000000-0005-0000-0000-0000AF260000}"/>
    <cellStyle name="Fuss 8 6 3" xfId="9998" xr:uid="{00000000-0005-0000-0000-0000B0260000}"/>
    <cellStyle name="Fuss 8 6 4" xfId="9999" xr:uid="{00000000-0005-0000-0000-0000B1260000}"/>
    <cellStyle name="Fuss 8 6 5" xfId="10000" xr:uid="{00000000-0005-0000-0000-0000B2260000}"/>
    <cellStyle name="Fuss 8 6 6" xfId="10001" xr:uid="{00000000-0005-0000-0000-0000B3260000}"/>
    <cellStyle name="Fuss 8 6 7" xfId="10002" xr:uid="{00000000-0005-0000-0000-0000B4260000}"/>
    <cellStyle name="Fuss 8 7" xfId="10003" xr:uid="{00000000-0005-0000-0000-0000B5260000}"/>
    <cellStyle name="Fuss 8 7 2" xfId="10004" xr:uid="{00000000-0005-0000-0000-0000B6260000}"/>
    <cellStyle name="Fuss 8 7 3" xfId="10005" xr:uid="{00000000-0005-0000-0000-0000B7260000}"/>
    <cellStyle name="Fuss 8 8" xfId="10006" xr:uid="{00000000-0005-0000-0000-0000B8260000}"/>
    <cellStyle name="Fuss 8 9" xfId="10007" xr:uid="{00000000-0005-0000-0000-0000B9260000}"/>
    <cellStyle name="Fuss 9" xfId="10008" xr:uid="{00000000-0005-0000-0000-0000BA260000}"/>
    <cellStyle name="Fuss 9 10" xfId="10009" xr:uid="{00000000-0005-0000-0000-0000BB260000}"/>
    <cellStyle name="Fuss 9 11" xfId="10010" xr:uid="{00000000-0005-0000-0000-0000BC260000}"/>
    <cellStyle name="Fuss 9 12" xfId="10011" xr:uid="{00000000-0005-0000-0000-0000BD260000}"/>
    <cellStyle name="Fuss 9 2" xfId="10012" xr:uid="{00000000-0005-0000-0000-0000BE260000}"/>
    <cellStyle name="Fuss 9 2 2" xfId="10013" xr:uid="{00000000-0005-0000-0000-0000BF260000}"/>
    <cellStyle name="Fuss 9 2 2 2" xfId="10014" xr:uid="{00000000-0005-0000-0000-0000C0260000}"/>
    <cellStyle name="Fuss 9 2 2 3" xfId="10015" xr:uid="{00000000-0005-0000-0000-0000C1260000}"/>
    <cellStyle name="Fuss 9 2 3" xfId="10016" xr:uid="{00000000-0005-0000-0000-0000C2260000}"/>
    <cellStyle name="Fuss 9 2 4" xfId="10017" xr:uid="{00000000-0005-0000-0000-0000C3260000}"/>
    <cellStyle name="Fuss 9 2 5" xfId="10018" xr:uid="{00000000-0005-0000-0000-0000C4260000}"/>
    <cellStyle name="Fuss 9 2 6" xfId="10019" xr:uid="{00000000-0005-0000-0000-0000C5260000}"/>
    <cellStyle name="Fuss 9 2 7" xfId="10020" xr:uid="{00000000-0005-0000-0000-0000C6260000}"/>
    <cellStyle name="Fuss 9 3" xfId="10021" xr:uid="{00000000-0005-0000-0000-0000C7260000}"/>
    <cellStyle name="Fuss 9 3 2" xfId="10022" xr:uid="{00000000-0005-0000-0000-0000C8260000}"/>
    <cellStyle name="Fuss 9 3 2 2" xfId="10023" xr:uid="{00000000-0005-0000-0000-0000C9260000}"/>
    <cellStyle name="Fuss 9 3 3" xfId="10024" xr:uid="{00000000-0005-0000-0000-0000CA260000}"/>
    <cellStyle name="Fuss 9 3 4" xfId="10025" xr:uid="{00000000-0005-0000-0000-0000CB260000}"/>
    <cellStyle name="Fuss 9 3 5" xfId="10026" xr:uid="{00000000-0005-0000-0000-0000CC260000}"/>
    <cellStyle name="Fuss 9 3 6" xfId="10027" xr:uid="{00000000-0005-0000-0000-0000CD260000}"/>
    <cellStyle name="Fuss 9 3 7" xfId="10028" xr:uid="{00000000-0005-0000-0000-0000CE260000}"/>
    <cellStyle name="Fuss 9 4" xfId="10029" xr:uid="{00000000-0005-0000-0000-0000CF260000}"/>
    <cellStyle name="Fuss 9 4 2" xfId="10030" xr:uid="{00000000-0005-0000-0000-0000D0260000}"/>
    <cellStyle name="Fuss 9 4 3" xfId="10031" xr:uid="{00000000-0005-0000-0000-0000D1260000}"/>
    <cellStyle name="Fuss 9 4 4" xfId="10032" xr:uid="{00000000-0005-0000-0000-0000D2260000}"/>
    <cellStyle name="Fuss 9 5" xfId="10033" xr:uid="{00000000-0005-0000-0000-0000D3260000}"/>
    <cellStyle name="Fuss 9 5 2" xfId="10034" xr:uid="{00000000-0005-0000-0000-0000D4260000}"/>
    <cellStyle name="Fuss 9 5 3" xfId="10035" xr:uid="{00000000-0005-0000-0000-0000D5260000}"/>
    <cellStyle name="Fuss 9 5 4" xfId="10036" xr:uid="{00000000-0005-0000-0000-0000D6260000}"/>
    <cellStyle name="Fuss 9 6" xfId="10037" xr:uid="{00000000-0005-0000-0000-0000D7260000}"/>
    <cellStyle name="Fuss 9 6 2" xfId="10038" xr:uid="{00000000-0005-0000-0000-0000D8260000}"/>
    <cellStyle name="Fuss 9 6 3" xfId="10039" xr:uid="{00000000-0005-0000-0000-0000D9260000}"/>
    <cellStyle name="Fuss 9 6 4" xfId="10040" xr:uid="{00000000-0005-0000-0000-0000DA260000}"/>
    <cellStyle name="Fuss 9 6 5" xfId="10041" xr:uid="{00000000-0005-0000-0000-0000DB260000}"/>
    <cellStyle name="Fuss 9 6 6" xfId="10042" xr:uid="{00000000-0005-0000-0000-0000DC260000}"/>
    <cellStyle name="Fuss 9 6 7" xfId="10043" xr:uid="{00000000-0005-0000-0000-0000DD260000}"/>
    <cellStyle name="Fuss 9 7" xfId="10044" xr:uid="{00000000-0005-0000-0000-0000DE260000}"/>
    <cellStyle name="Fuss 9 7 2" xfId="10045" xr:uid="{00000000-0005-0000-0000-0000DF260000}"/>
    <cellStyle name="Fuss 9 7 3" xfId="10046" xr:uid="{00000000-0005-0000-0000-0000E0260000}"/>
    <cellStyle name="Fuss 9 8" xfId="10047" xr:uid="{00000000-0005-0000-0000-0000E1260000}"/>
    <cellStyle name="Fuss 9 9" xfId="10048" xr:uid="{00000000-0005-0000-0000-0000E2260000}"/>
    <cellStyle name="Fyrirsögn" xfId="10049" xr:uid="{00000000-0005-0000-0000-0000E3260000}"/>
    <cellStyle name="Fyrirsögn 2" xfId="10050" xr:uid="{00000000-0005-0000-0000-0000E4260000}"/>
    <cellStyle name="Good" xfId="31" xr:uid="{00000000-0005-0000-0000-0000E5260000}"/>
    <cellStyle name="Good 2" xfId="10051" xr:uid="{00000000-0005-0000-0000-0000E6260000}"/>
    <cellStyle name="Good 2 2" xfId="10052" xr:uid="{00000000-0005-0000-0000-0000E7260000}"/>
    <cellStyle name="Good 2 3" xfId="10053" xr:uid="{00000000-0005-0000-0000-0000E8260000}"/>
    <cellStyle name="Good 3" xfId="10054" xr:uid="{00000000-0005-0000-0000-0000E9260000}"/>
    <cellStyle name="Good 3 2" xfId="10055" xr:uid="{00000000-0005-0000-0000-0000EA260000}"/>
    <cellStyle name="Good 3 3" xfId="10056" xr:uid="{00000000-0005-0000-0000-0000EB260000}"/>
    <cellStyle name="Good 3 4" xfId="10057" xr:uid="{00000000-0005-0000-0000-0000EC260000}"/>
    <cellStyle name="Good 4" xfId="10058" xr:uid="{00000000-0005-0000-0000-0000ED260000}"/>
    <cellStyle name="GOVDATA" xfId="10059" xr:uid="{00000000-0005-0000-0000-0000EE260000}"/>
    <cellStyle name="GOVDATA 2" xfId="10060" xr:uid="{00000000-0005-0000-0000-0000EF260000}"/>
    <cellStyle name="Grey" xfId="10061" xr:uid="{00000000-0005-0000-0000-0000F0260000}"/>
    <cellStyle name="hard_num" xfId="10062" xr:uid="{00000000-0005-0000-0000-0000F1260000}"/>
    <cellStyle name="Header style" xfId="10063" xr:uid="{00000000-0005-0000-0000-0000F2260000}"/>
    <cellStyle name="Header style 2" xfId="10064" xr:uid="{00000000-0005-0000-0000-0000F3260000}"/>
    <cellStyle name="Header style 2 2" xfId="10065" xr:uid="{00000000-0005-0000-0000-0000F4260000}"/>
    <cellStyle name="Header style 2 3" xfId="10066" xr:uid="{00000000-0005-0000-0000-0000F5260000}"/>
    <cellStyle name="Header style 2 4" xfId="10067" xr:uid="{00000000-0005-0000-0000-0000F6260000}"/>
    <cellStyle name="Header style 2 5" xfId="10068" xr:uid="{00000000-0005-0000-0000-0000F7260000}"/>
    <cellStyle name="Header style 3" xfId="10069" xr:uid="{00000000-0005-0000-0000-0000F8260000}"/>
    <cellStyle name="Header style 4" xfId="10070" xr:uid="{00000000-0005-0000-0000-0000F9260000}"/>
    <cellStyle name="Header style 5" xfId="10071" xr:uid="{00000000-0005-0000-0000-0000FA260000}"/>
    <cellStyle name="Header style 6" xfId="10072" xr:uid="{00000000-0005-0000-0000-0000FB260000}"/>
    <cellStyle name="Header style 7" xfId="10073" xr:uid="{00000000-0005-0000-0000-0000FC260000}"/>
    <cellStyle name="Header1" xfId="10074" xr:uid="{00000000-0005-0000-0000-0000FD260000}"/>
    <cellStyle name="Header2" xfId="10075" xr:uid="{00000000-0005-0000-0000-0000FE260000}"/>
    <cellStyle name="Header2 2" xfId="10076" xr:uid="{00000000-0005-0000-0000-0000FF260000}"/>
    <cellStyle name="Header3" xfId="10077" xr:uid="{00000000-0005-0000-0000-000000270000}"/>
    <cellStyle name="Header3 2" xfId="10078" xr:uid="{00000000-0005-0000-0000-000001270000}"/>
    <cellStyle name="Heading" xfId="10079" xr:uid="{00000000-0005-0000-0000-000002270000}"/>
    <cellStyle name="Heading 1" xfId="32" xr:uid="{00000000-0005-0000-0000-000003270000}"/>
    <cellStyle name="Heading 1 2" xfId="10080" xr:uid="{00000000-0005-0000-0000-000004270000}"/>
    <cellStyle name="Heading 1 2 2" xfId="10081" xr:uid="{00000000-0005-0000-0000-000005270000}"/>
    <cellStyle name="Heading 1 2 2 2" xfId="10082" xr:uid="{00000000-0005-0000-0000-000006270000}"/>
    <cellStyle name="Heading 1 2 3" xfId="10083" xr:uid="{00000000-0005-0000-0000-000007270000}"/>
    <cellStyle name="Heading 1 2 4" xfId="10084" xr:uid="{00000000-0005-0000-0000-000008270000}"/>
    <cellStyle name="Heading 1 2 5" xfId="10085" xr:uid="{00000000-0005-0000-0000-000009270000}"/>
    <cellStyle name="Heading 1 2_GGB DomLaw Results" xfId="10086" xr:uid="{00000000-0005-0000-0000-00000A270000}"/>
    <cellStyle name="Heading 1 3" xfId="10087" xr:uid="{00000000-0005-0000-0000-00000B270000}"/>
    <cellStyle name="Heading 1 3 2" xfId="10088" xr:uid="{00000000-0005-0000-0000-00000C270000}"/>
    <cellStyle name="Heading 1 3 3" xfId="10089" xr:uid="{00000000-0005-0000-0000-00000D270000}"/>
    <cellStyle name="Heading 1 3 4" xfId="10090" xr:uid="{00000000-0005-0000-0000-00000E270000}"/>
    <cellStyle name="Heading 1 3 5" xfId="10091" xr:uid="{00000000-0005-0000-0000-00000F270000}"/>
    <cellStyle name="Heading 1 3 6" xfId="10092" xr:uid="{00000000-0005-0000-0000-000010270000}"/>
    <cellStyle name="Heading 1 4" xfId="10093" xr:uid="{00000000-0005-0000-0000-000011270000}"/>
    <cellStyle name="Heading 1 5" xfId="10094" xr:uid="{00000000-0005-0000-0000-000012270000}"/>
    <cellStyle name="Heading 1 6" xfId="10095" xr:uid="{00000000-0005-0000-0000-000013270000}"/>
    <cellStyle name="Heading 1 7" xfId="10096" xr:uid="{00000000-0005-0000-0000-000014270000}"/>
    <cellStyle name="Heading 1 8" xfId="10097" xr:uid="{00000000-0005-0000-0000-000015270000}"/>
    <cellStyle name="Heading 1 9" xfId="10098" xr:uid="{00000000-0005-0000-0000-000016270000}"/>
    <cellStyle name="Heading 2" xfId="33" xr:uid="{00000000-0005-0000-0000-000017270000}"/>
    <cellStyle name="Heading 2 2" xfId="10099" xr:uid="{00000000-0005-0000-0000-000018270000}"/>
    <cellStyle name="Heading 2 2 2" xfId="10100" xr:uid="{00000000-0005-0000-0000-000019270000}"/>
    <cellStyle name="Heading 2 2 2 2" xfId="10101" xr:uid="{00000000-0005-0000-0000-00001A270000}"/>
    <cellStyle name="Heading 2 2 3" xfId="10102" xr:uid="{00000000-0005-0000-0000-00001B270000}"/>
    <cellStyle name="Heading 2 2 4" xfId="10103" xr:uid="{00000000-0005-0000-0000-00001C270000}"/>
    <cellStyle name="Heading 2 2 5" xfId="10104" xr:uid="{00000000-0005-0000-0000-00001D270000}"/>
    <cellStyle name="Heading 2 2_GGB DomLaw Results" xfId="10105" xr:uid="{00000000-0005-0000-0000-00001E270000}"/>
    <cellStyle name="Heading 2 3" xfId="10106" xr:uid="{00000000-0005-0000-0000-00001F270000}"/>
    <cellStyle name="Heading 2 3 2" xfId="10107" xr:uid="{00000000-0005-0000-0000-000020270000}"/>
    <cellStyle name="Heading 2 3 3" xfId="10108" xr:uid="{00000000-0005-0000-0000-000021270000}"/>
    <cellStyle name="Heading 2 3 4" xfId="10109" xr:uid="{00000000-0005-0000-0000-000022270000}"/>
    <cellStyle name="Heading 2 4" xfId="10110" xr:uid="{00000000-0005-0000-0000-000023270000}"/>
    <cellStyle name="Heading 2 5" xfId="10111" xr:uid="{00000000-0005-0000-0000-000024270000}"/>
    <cellStyle name="Heading 2 6" xfId="10112" xr:uid="{00000000-0005-0000-0000-000025270000}"/>
    <cellStyle name="Heading 2 7" xfId="10113" xr:uid="{00000000-0005-0000-0000-000026270000}"/>
    <cellStyle name="Heading 2 8" xfId="10114" xr:uid="{00000000-0005-0000-0000-000027270000}"/>
    <cellStyle name="Heading 2 9" xfId="10115" xr:uid="{00000000-0005-0000-0000-000028270000}"/>
    <cellStyle name="Heading 3" xfId="34" xr:uid="{00000000-0005-0000-0000-000029270000}"/>
    <cellStyle name="Heading 3 2" xfId="10116" xr:uid="{00000000-0005-0000-0000-00002A270000}"/>
    <cellStyle name="Heading 3 2 2" xfId="10117" xr:uid="{00000000-0005-0000-0000-00002B270000}"/>
    <cellStyle name="Heading 3 2 3" xfId="10118" xr:uid="{00000000-0005-0000-0000-00002C270000}"/>
    <cellStyle name="Heading 3 3" xfId="10119" xr:uid="{00000000-0005-0000-0000-00002D270000}"/>
    <cellStyle name="Heading 3 3 2" xfId="10120" xr:uid="{00000000-0005-0000-0000-00002E270000}"/>
    <cellStyle name="Heading 3 3 3" xfId="10121" xr:uid="{00000000-0005-0000-0000-00002F270000}"/>
    <cellStyle name="Heading 3 3 4" xfId="10122" xr:uid="{00000000-0005-0000-0000-000030270000}"/>
    <cellStyle name="Heading 3 4" xfId="10123" xr:uid="{00000000-0005-0000-0000-000031270000}"/>
    <cellStyle name="Heading 3 5" xfId="10124" xr:uid="{00000000-0005-0000-0000-000032270000}"/>
    <cellStyle name="Heading 4" xfId="35" xr:uid="{00000000-0005-0000-0000-000033270000}"/>
    <cellStyle name="Heading 4 2" xfId="10125" xr:uid="{00000000-0005-0000-0000-000034270000}"/>
    <cellStyle name="Heading 4 2 2" xfId="10126" xr:uid="{00000000-0005-0000-0000-000035270000}"/>
    <cellStyle name="Heading 4 2 3" xfId="10127" xr:uid="{00000000-0005-0000-0000-000036270000}"/>
    <cellStyle name="Heading 4 3" xfId="10128" xr:uid="{00000000-0005-0000-0000-000037270000}"/>
    <cellStyle name="Heading 4 3 2" xfId="10129" xr:uid="{00000000-0005-0000-0000-000038270000}"/>
    <cellStyle name="Heading 4 3 3" xfId="10130" xr:uid="{00000000-0005-0000-0000-000039270000}"/>
    <cellStyle name="Heading 4 3 4" xfId="10131" xr:uid="{00000000-0005-0000-0000-00003A270000}"/>
    <cellStyle name="Heading 4 4" xfId="10132" xr:uid="{00000000-0005-0000-0000-00003B270000}"/>
    <cellStyle name="Heading 4 5" xfId="10133" xr:uid="{00000000-0005-0000-0000-00003C270000}"/>
    <cellStyle name="Heading1" xfId="10134" xr:uid="{00000000-0005-0000-0000-00003D270000}"/>
    <cellStyle name="Heading2" xfId="10135" xr:uid="{00000000-0005-0000-0000-00003E270000}"/>
    <cellStyle name="Hiperhivatkozás" xfId="10136" xr:uid="{00000000-0005-0000-0000-00003F270000}"/>
    <cellStyle name="Hiperhivatkozás 2" xfId="10137" xr:uid="{00000000-0005-0000-0000-000040270000}"/>
    <cellStyle name="Hiperhivatkozás 2 2" xfId="10138" xr:uid="{00000000-0005-0000-0000-000041270000}"/>
    <cellStyle name="Hiperhivatkozás 2 3" xfId="10139" xr:uid="{00000000-0005-0000-0000-000042270000}"/>
    <cellStyle name="Hiperhivatkozás 2 4" xfId="10140" xr:uid="{00000000-0005-0000-0000-000043270000}"/>
    <cellStyle name="Hiperhivatkozás 2 5" xfId="10141" xr:uid="{00000000-0005-0000-0000-000044270000}"/>
    <cellStyle name="Hiperhivatkozás 3" xfId="10142" xr:uid="{00000000-0005-0000-0000-000045270000}"/>
    <cellStyle name="Hiperhivatkozás 4" xfId="10143" xr:uid="{00000000-0005-0000-0000-000046270000}"/>
    <cellStyle name="Hiperhivatkozás 5" xfId="10144" xr:uid="{00000000-0005-0000-0000-000047270000}"/>
    <cellStyle name="Hiperhivatkozás 6" xfId="10145" xr:uid="{00000000-0005-0000-0000-000048270000}"/>
    <cellStyle name="Hiperhivatkozás 7" xfId="10146" xr:uid="{00000000-0005-0000-0000-000049270000}"/>
    <cellStyle name="Hipervínculo" xfId="10147" xr:uid="{00000000-0005-0000-0000-00004A270000}"/>
    <cellStyle name="Hipervínculo 2" xfId="10148" xr:uid="{00000000-0005-0000-0000-00004B270000}"/>
    <cellStyle name="Hipervínculo 2 2" xfId="10149" xr:uid="{00000000-0005-0000-0000-00004C270000}"/>
    <cellStyle name="Hipervínculo 2 3" xfId="10150" xr:uid="{00000000-0005-0000-0000-00004D270000}"/>
    <cellStyle name="Hipervínculo 2 4" xfId="10151" xr:uid="{00000000-0005-0000-0000-00004E270000}"/>
    <cellStyle name="Hipervínculo 2 5" xfId="10152" xr:uid="{00000000-0005-0000-0000-00004F270000}"/>
    <cellStyle name="Hipervínculo 3" xfId="10153" xr:uid="{00000000-0005-0000-0000-000050270000}"/>
    <cellStyle name="Hipervínculo 4" xfId="10154" xr:uid="{00000000-0005-0000-0000-000051270000}"/>
    <cellStyle name="Hipervínculo 5" xfId="10155" xr:uid="{00000000-0005-0000-0000-000052270000}"/>
    <cellStyle name="Hipervínculo 6" xfId="10156" xr:uid="{00000000-0005-0000-0000-000053270000}"/>
    <cellStyle name="Hipervínculo 7" xfId="10157" xr:uid="{00000000-0005-0000-0000-000054270000}"/>
    <cellStyle name="Hipervínculo visitado" xfId="10158" xr:uid="{00000000-0005-0000-0000-000055270000}"/>
    <cellStyle name="Hipervínculo visitado 2" xfId="10159" xr:uid="{00000000-0005-0000-0000-000056270000}"/>
    <cellStyle name="Hipervínculo visitado 2 2" xfId="10160" xr:uid="{00000000-0005-0000-0000-000057270000}"/>
    <cellStyle name="Hipervínculo visitado 2 3" xfId="10161" xr:uid="{00000000-0005-0000-0000-000058270000}"/>
    <cellStyle name="Hipervínculo visitado 2 4" xfId="10162" xr:uid="{00000000-0005-0000-0000-000059270000}"/>
    <cellStyle name="Hipervínculo visitado 2 5" xfId="10163" xr:uid="{00000000-0005-0000-0000-00005A270000}"/>
    <cellStyle name="Hipervínculo visitado 3" xfId="10164" xr:uid="{00000000-0005-0000-0000-00005B270000}"/>
    <cellStyle name="Hipervínculo visitado 4" xfId="10165" xr:uid="{00000000-0005-0000-0000-00005C270000}"/>
    <cellStyle name="Hipervínculo visitado 5" xfId="10166" xr:uid="{00000000-0005-0000-0000-00005D270000}"/>
    <cellStyle name="Hipervínculo visitado 6" xfId="10167" xr:uid="{00000000-0005-0000-0000-00005E270000}"/>
    <cellStyle name="Hipervínculo visitado 7" xfId="10168" xr:uid="{00000000-0005-0000-0000-00005F270000}"/>
    <cellStyle name="Hipervínculo_10-01-03 2003 2003 NUEVOS RON -NUEVOS INTERESES" xfId="10169" xr:uid="{00000000-0005-0000-0000-000060270000}"/>
    <cellStyle name="Hyperlink 2" xfId="10170" xr:uid="{00000000-0005-0000-0000-000061270000}"/>
    <cellStyle name="Hyperlink 2 2" xfId="10171" xr:uid="{00000000-0005-0000-0000-000062270000}"/>
    <cellStyle name="Hyperlink 2 2 2" xfId="10172" xr:uid="{00000000-0005-0000-0000-000063270000}"/>
    <cellStyle name="Hyperlink 2 2 3" xfId="10173" xr:uid="{00000000-0005-0000-0000-000064270000}"/>
    <cellStyle name="Hyperlink 2 2 4" xfId="10174" xr:uid="{00000000-0005-0000-0000-000065270000}"/>
    <cellStyle name="Hyperlink 2 2 5" xfId="10175" xr:uid="{00000000-0005-0000-0000-000066270000}"/>
    <cellStyle name="Hyperlink 2 2 6" xfId="10176" xr:uid="{00000000-0005-0000-0000-000067270000}"/>
    <cellStyle name="Hyperlink 2 3" xfId="10177" xr:uid="{00000000-0005-0000-0000-000068270000}"/>
    <cellStyle name="Hyperlink 2 4" xfId="10178" xr:uid="{00000000-0005-0000-0000-000069270000}"/>
    <cellStyle name="Hyperlink 2 5" xfId="10179" xr:uid="{00000000-0005-0000-0000-00006A270000}"/>
    <cellStyle name="Hyperlink 2 6" xfId="10180" xr:uid="{00000000-0005-0000-0000-00006B270000}"/>
    <cellStyle name="Hyperlink 2 7" xfId="10181" xr:uid="{00000000-0005-0000-0000-00006C270000}"/>
    <cellStyle name="Hyperlink 2 8" xfId="10182" xr:uid="{00000000-0005-0000-0000-00006D270000}"/>
    <cellStyle name="Hyperlink 2 9" xfId="10183" xr:uid="{00000000-0005-0000-0000-00006E270000}"/>
    <cellStyle name="Hyperlink 2_GGB DomLaw Results" xfId="10184" xr:uid="{00000000-0005-0000-0000-00006F270000}"/>
    <cellStyle name="Hyperlink 3" xfId="10185" xr:uid="{00000000-0005-0000-0000-000070270000}"/>
    <cellStyle name="Hyperlink 3 2" xfId="10186" xr:uid="{00000000-0005-0000-0000-000071270000}"/>
    <cellStyle name="Hyperlink 3 2 2" xfId="10187" xr:uid="{00000000-0005-0000-0000-000072270000}"/>
    <cellStyle name="Hyperlink 3 2 3" xfId="10188" xr:uid="{00000000-0005-0000-0000-000073270000}"/>
    <cellStyle name="Hyperlink 3 2 4" xfId="10189" xr:uid="{00000000-0005-0000-0000-000074270000}"/>
    <cellStyle name="Hyperlink 3 3" xfId="10190" xr:uid="{00000000-0005-0000-0000-000075270000}"/>
    <cellStyle name="Hyperlink 3 4" xfId="10191" xr:uid="{00000000-0005-0000-0000-000076270000}"/>
    <cellStyle name="Hyperlink 4" xfId="10192" xr:uid="{00000000-0005-0000-0000-000077270000}"/>
    <cellStyle name="Hyperlink 4 2" xfId="10193" xr:uid="{00000000-0005-0000-0000-000078270000}"/>
    <cellStyle name="Hyperlink 4 3" xfId="10194" xr:uid="{00000000-0005-0000-0000-000079270000}"/>
    <cellStyle name="Hyperlink 5" xfId="10195" xr:uid="{00000000-0005-0000-0000-00007A270000}"/>
    <cellStyle name="Hyperlink 6" xfId="10196" xr:uid="{00000000-0005-0000-0000-00007B270000}"/>
    <cellStyle name="Hyperlink seguido_NFGC_SPE_1995_2003" xfId="10197" xr:uid="{00000000-0005-0000-0000-00007C270000}"/>
    <cellStyle name="Hyperlink䟟monetáris.xls Chart 4" xfId="10198" xr:uid="{00000000-0005-0000-0000-00007D270000}"/>
    <cellStyle name="Hyperlink䟟monetáris.xls Chart 4 2" xfId="10199" xr:uid="{00000000-0005-0000-0000-00007E270000}"/>
    <cellStyle name="Hyperlink䟟monetáris.xls Chart 4 2 2" xfId="10200" xr:uid="{00000000-0005-0000-0000-00007F270000}"/>
    <cellStyle name="Hyperlink䟟monetáris.xls Chart 4 2 3" xfId="10201" xr:uid="{00000000-0005-0000-0000-000080270000}"/>
    <cellStyle name="Hyperlink䟟monetáris.xls Chart 4 2 4" xfId="10202" xr:uid="{00000000-0005-0000-0000-000081270000}"/>
    <cellStyle name="Hyperlink䟟monetáris.xls Chart 4 2 5" xfId="10203" xr:uid="{00000000-0005-0000-0000-000082270000}"/>
    <cellStyle name="Hyperlink䟟monetáris.xls Chart 4 3" xfId="10204" xr:uid="{00000000-0005-0000-0000-000083270000}"/>
    <cellStyle name="Hyperlink䟟monetáris.xls Chart 4 4" xfId="10205" xr:uid="{00000000-0005-0000-0000-000084270000}"/>
    <cellStyle name="Hyperlink䟟monetáris.xls Chart 4 5" xfId="10206" xr:uid="{00000000-0005-0000-0000-000085270000}"/>
    <cellStyle name="Hyperlink䟟monetáris.xls Chart 4 6" xfId="10207" xr:uid="{00000000-0005-0000-0000-000086270000}"/>
    <cellStyle name="Hyperlink䟟monetáris.xls Chart 4 7" xfId="10208" xr:uid="{00000000-0005-0000-0000-000087270000}"/>
    <cellStyle name="Hyperlink䟟monetáris.xls Chart 4_20120313_final_participating_bonds_mar2012_interest_calc" xfId="10209" xr:uid="{00000000-0005-0000-0000-000088270000}"/>
    <cellStyle name="Iau?iue_Eeno1" xfId="10210" xr:uid="{00000000-0005-0000-0000-000089270000}"/>
    <cellStyle name="Îáû÷íûé_AMD" xfId="10211" xr:uid="{00000000-0005-0000-0000-00008A270000}"/>
    <cellStyle name="imf-one decimal" xfId="10212" xr:uid="{00000000-0005-0000-0000-00008B270000}"/>
    <cellStyle name="imf-one decimal 2" xfId="10213" xr:uid="{00000000-0005-0000-0000-00008C270000}"/>
    <cellStyle name="imf-one decimal 3" xfId="10214" xr:uid="{00000000-0005-0000-0000-00008D270000}"/>
    <cellStyle name="imf-zero decimal" xfId="10215" xr:uid="{00000000-0005-0000-0000-00008E270000}"/>
    <cellStyle name="imf-zero decimal 2" xfId="10216" xr:uid="{00000000-0005-0000-0000-00008F270000}"/>
    <cellStyle name="imf-zero decimal 3" xfId="10217" xr:uid="{00000000-0005-0000-0000-000090270000}"/>
    <cellStyle name="Input" xfId="36" xr:uid="{00000000-0005-0000-0000-000091270000}"/>
    <cellStyle name="Input [yellow]" xfId="10218" xr:uid="{00000000-0005-0000-0000-000092270000}"/>
    <cellStyle name="Input [yellow] 10" xfId="10219" xr:uid="{00000000-0005-0000-0000-000093270000}"/>
    <cellStyle name="Input [yellow] 11" xfId="10220" xr:uid="{00000000-0005-0000-0000-000094270000}"/>
    <cellStyle name="Input [yellow] 12" xfId="10221" xr:uid="{00000000-0005-0000-0000-000095270000}"/>
    <cellStyle name="Input [yellow] 13" xfId="10222" xr:uid="{00000000-0005-0000-0000-000096270000}"/>
    <cellStyle name="Input [yellow] 14" xfId="10223" xr:uid="{00000000-0005-0000-0000-000097270000}"/>
    <cellStyle name="Input [yellow] 2" xfId="10224" xr:uid="{00000000-0005-0000-0000-000098270000}"/>
    <cellStyle name="Input [yellow] 2 2" xfId="10225" xr:uid="{00000000-0005-0000-0000-000099270000}"/>
    <cellStyle name="Input [yellow] 2 2 2" xfId="10226" xr:uid="{00000000-0005-0000-0000-00009A270000}"/>
    <cellStyle name="Input [yellow] 2 2 2 2" xfId="10227" xr:uid="{00000000-0005-0000-0000-00009B270000}"/>
    <cellStyle name="Input [yellow] 2 2 3" xfId="10228" xr:uid="{00000000-0005-0000-0000-00009C270000}"/>
    <cellStyle name="Input [yellow] 2 2 3 2" xfId="10229" xr:uid="{00000000-0005-0000-0000-00009D270000}"/>
    <cellStyle name="Input [yellow] 2 2 4" xfId="10230" xr:uid="{00000000-0005-0000-0000-00009E270000}"/>
    <cellStyle name="Input [yellow] 2 3" xfId="10231" xr:uid="{00000000-0005-0000-0000-00009F270000}"/>
    <cellStyle name="Input [yellow] 2 3 2" xfId="10232" xr:uid="{00000000-0005-0000-0000-0000A0270000}"/>
    <cellStyle name="Input [yellow] 2 4" xfId="10233" xr:uid="{00000000-0005-0000-0000-0000A1270000}"/>
    <cellStyle name="Input [yellow] 2 4 2" xfId="10234" xr:uid="{00000000-0005-0000-0000-0000A2270000}"/>
    <cellStyle name="Input [yellow] 2 5" xfId="10235" xr:uid="{00000000-0005-0000-0000-0000A3270000}"/>
    <cellStyle name="Input [yellow] 3" xfId="10236" xr:uid="{00000000-0005-0000-0000-0000A4270000}"/>
    <cellStyle name="Input [yellow] 3 2" xfId="10237" xr:uid="{00000000-0005-0000-0000-0000A5270000}"/>
    <cellStyle name="Input [yellow] 3 2 2" xfId="10238" xr:uid="{00000000-0005-0000-0000-0000A6270000}"/>
    <cellStyle name="Input [yellow] 3 2 2 2" xfId="10239" xr:uid="{00000000-0005-0000-0000-0000A7270000}"/>
    <cellStyle name="Input [yellow] 3 2 3" xfId="10240" xr:uid="{00000000-0005-0000-0000-0000A8270000}"/>
    <cellStyle name="Input [yellow] 3 2 3 2" xfId="10241" xr:uid="{00000000-0005-0000-0000-0000A9270000}"/>
    <cellStyle name="Input [yellow] 3 2 4" xfId="10242" xr:uid="{00000000-0005-0000-0000-0000AA270000}"/>
    <cellStyle name="Input [yellow] 3 3" xfId="10243" xr:uid="{00000000-0005-0000-0000-0000AB270000}"/>
    <cellStyle name="Input [yellow] 3 3 2" xfId="10244" xr:uid="{00000000-0005-0000-0000-0000AC270000}"/>
    <cellStyle name="Input [yellow] 3 4" xfId="10245" xr:uid="{00000000-0005-0000-0000-0000AD270000}"/>
    <cellStyle name="Input [yellow] 3 4 2" xfId="10246" xr:uid="{00000000-0005-0000-0000-0000AE270000}"/>
    <cellStyle name="Input [yellow] 3 5" xfId="10247" xr:uid="{00000000-0005-0000-0000-0000AF270000}"/>
    <cellStyle name="Input [yellow] 4" xfId="10248" xr:uid="{00000000-0005-0000-0000-0000B0270000}"/>
    <cellStyle name="Input [yellow] 4 2" xfId="10249" xr:uid="{00000000-0005-0000-0000-0000B1270000}"/>
    <cellStyle name="Input [yellow] 4 2 2" xfId="10250" xr:uid="{00000000-0005-0000-0000-0000B2270000}"/>
    <cellStyle name="Input [yellow] 4 2 2 2" xfId="10251" xr:uid="{00000000-0005-0000-0000-0000B3270000}"/>
    <cellStyle name="Input [yellow] 4 2 3" xfId="10252" xr:uid="{00000000-0005-0000-0000-0000B4270000}"/>
    <cellStyle name="Input [yellow] 4 2 3 2" xfId="10253" xr:uid="{00000000-0005-0000-0000-0000B5270000}"/>
    <cellStyle name="Input [yellow] 4 2 4" xfId="10254" xr:uid="{00000000-0005-0000-0000-0000B6270000}"/>
    <cellStyle name="Input [yellow] 4 3" xfId="10255" xr:uid="{00000000-0005-0000-0000-0000B7270000}"/>
    <cellStyle name="Input [yellow] 4 3 2" xfId="10256" xr:uid="{00000000-0005-0000-0000-0000B8270000}"/>
    <cellStyle name="Input [yellow] 4 4" xfId="10257" xr:uid="{00000000-0005-0000-0000-0000B9270000}"/>
    <cellStyle name="Input [yellow] 4 4 2" xfId="10258" xr:uid="{00000000-0005-0000-0000-0000BA270000}"/>
    <cellStyle name="Input [yellow] 4 5" xfId="10259" xr:uid="{00000000-0005-0000-0000-0000BB270000}"/>
    <cellStyle name="Input [yellow] 4 5 2" xfId="10260" xr:uid="{00000000-0005-0000-0000-0000BC270000}"/>
    <cellStyle name="Input [yellow] 4 6" xfId="10261" xr:uid="{00000000-0005-0000-0000-0000BD270000}"/>
    <cellStyle name="Input [yellow] 5" xfId="10262" xr:uid="{00000000-0005-0000-0000-0000BE270000}"/>
    <cellStyle name="Input [yellow] 5 2" xfId="10263" xr:uid="{00000000-0005-0000-0000-0000BF270000}"/>
    <cellStyle name="Input [yellow] 5 2 2" xfId="10264" xr:uid="{00000000-0005-0000-0000-0000C0270000}"/>
    <cellStyle name="Input [yellow] 5 3" xfId="10265" xr:uid="{00000000-0005-0000-0000-0000C1270000}"/>
    <cellStyle name="Input [yellow] 5 3 2" xfId="10266" xr:uid="{00000000-0005-0000-0000-0000C2270000}"/>
    <cellStyle name="Input [yellow] 5 4" xfId="10267" xr:uid="{00000000-0005-0000-0000-0000C3270000}"/>
    <cellStyle name="Input [yellow] 6" xfId="10268" xr:uid="{00000000-0005-0000-0000-0000C4270000}"/>
    <cellStyle name="Input [yellow] 6 2" xfId="10269" xr:uid="{00000000-0005-0000-0000-0000C5270000}"/>
    <cellStyle name="Input [yellow] 6 2 2" xfId="10270" xr:uid="{00000000-0005-0000-0000-0000C6270000}"/>
    <cellStyle name="Input [yellow] 6 3" xfId="10271" xr:uid="{00000000-0005-0000-0000-0000C7270000}"/>
    <cellStyle name="Input [yellow] 6 3 2" xfId="10272" xr:uid="{00000000-0005-0000-0000-0000C8270000}"/>
    <cellStyle name="Input [yellow] 6 4" xfId="10273" xr:uid="{00000000-0005-0000-0000-0000C9270000}"/>
    <cellStyle name="Input [yellow] 7" xfId="10274" xr:uid="{00000000-0005-0000-0000-0000CA270000}"/>
    <cellStyle name="Input [yellow] 7 2" xfId="10275" xr:uid="{00000000-0005-0000-0000-0000CB270000}"/>
    <cellStyle name="Input [yellow] 8" xfId="10276" xr:uid="{00000000-0005-0000-0000-0000CC270000}"/>
    <cellStyle name="Input [yellow] 8 2" xfId="10277" xr:uid="{00000000-0005-0000-0000-0000CD270000}"/>
    <cellStyle name="Input [yellow] 9" xfId="10278" xr:uid="{00000000-0005-0000-0000-0000CE270000}"/>
    <cellStyle name="Input [yellow] 9 2" xfId="10279" xr:uid="{00000000-0005-0000-0000-0000CF270000}"/>
    <cellStyle name="Input 10" xfId="10280" xr:uid="{00000000-0005-0000-0000-0000D0270000}"/>
    <cellStyle name="Input 10 2" xfId="10281" xr:uid="{00000000-0005-0000-0000-0000D1270000}"/>
    <cellStyle name="Input 11" xfId="10282" xr:uid="{00000000-0005-0000-0000-0000D2270000}"/>
    <cellStyle name="Input 12" xfId="10283" xr:uid="{00000000-0005-0000-0000-0000D3270000}"/>
    <cellStyle name="Input 13" xfId="10284" xr:uid="{00000000-0005-0000-0000-0000D4270000}"/>
    <cellStyle name="Input 14" xfId="10285" xr:uid="{00000000-0005-0000-0000-0000D5270000}"/>
    <cellStyle name="Input 15" xfId="10286" xr:uid="{00000000-0005-0000-0000-0000D6270000}"/>
    <cellStyle name="Input 2" xfId="10287" xr:uid="{00000000-0005-0000-0000-0000D7270000}"/>
    <cellStyle name="Input 2 2" xfId="10288" xr:uid="{00000000-0005-0000-0000-0000D8270000}"/>
    <cellStyle name="Input 2 2 2" xfId="10289" xr:uid="{00000000-0005-0000-0000-0000D9270000}"/>
    <cellStyle name="Input 2 2 2 2" xfId="10290" xr:uid="{00000000-0005-0000-0000-0000DA270000}"/>
    <cellStyle name="Input 2 2 2 2 2" xfId="10291" xr:uid="{00000000-0005-0000-0000-0000DB270000}"/>
    <cellStyle name="Input 2 2 2 3" xfId="10292" xr:uid="{00000000-0005-0000-0000-0000DC270000}"/>
    <cellStyle name="Input 2 2 2 3 2" xfId="10293" xr:uid="{00000000-0005-0000-0000-0000DD270000}"/>
    <cellStyle name="Input 2 2 2 4" xfId="10294" xr:uid="{00000000-0005-0000-0000-0000DE270000}"/>
    <cellStyle name="Input 2 2 3" xfId="10295" xr:uid="{00000000-0005-0000-0000-0000DF270000}"/>
    <cellStyle name="Input 2 2 3 2" xfId="10296" xr:uid="{00000000-0005-0000-0000-0000E0270000}"/>
    <cellStyle name="Input 2 2 4" xfId="10297" xr:uid="{00000000-0005-0000-0000-0000E1270000}"/>
    <cellStyle name="Input 2 2 4 2" xfId="10298" xr:uid="{00000000-0005-0000-0000-0000E2270000}"/>
    <cellStyle name="Input 2 2 5" xfId="10299" xr:uid="{00000000-0005-0000-0000-0000E3270000}"/>
    <cellStyle name="Input 2 2 5 2" xfId="10300" xr:uid="{00000000-0005-0000-0000-0000E4270000}"/>
    <cellStyle name="Input 2 2 6" xfId="10301" xr:uid="{00000000-0005-0000-0000-0000E5270000}"/>
    <cellStyle name="Input 2 3" xfId="10302" xr:uid="{00000000-0005-0000-0000-0000E6270000}"/>
    <cellStyle name="Input 2 3 2" xfId="10303" xr:uid="{00000000-0005-0000-0000-0000E7270000}"/>
    <cellStyle name="Input 2 3 2 2" xfId="10304" xr:uid="{00000000-0005-0000-0000-0000E8270000}"/>
    <cellStyle name="Input 2 3 2 2 2" xfId="10305" xr:uid="{00000000-0005-0000-0000-0000E9270000}"/>
    <cellStyle name="Input 2 3 2 3" xfId="10306" xr:uid="{00000000-0005-0000-0000-0000EA270000}"/>
    <cellStyle name="Input 2 3 2 3 2" xfId="10307" xr:uid="{00000000-0005-0000-0000-0000EB270000}"/>
    <cellStyle name="Input 2 3 2 4" xfId="10308" xr:uid="{00000000-0005-0000-0000-0000EC270000}"/>
    <cellStyle name="Input 2 3 3" xfId="10309" xr:uid="{00000000-0005-0000-0000-0000ED270000}"/>
    <cellStyle name="Input 2 3 3 2" xfId="10310" xr:uid="{00000000-0005-0000-0000-0000EE270000}"/>
    <cellStyle name="Input 2 3 4" xfId="10311" xr:uid="{00000000-0005-0000-0000-0000EF270000}"/>
    <cellStyle name="Input 2 3 4 2" xfId="10312" xr:uid="{00000000-0005-0000-0000-0000F0270000}"/>
    <cellStyle name="Input 2 3 5" xfId="10313" xr:uid="{00000000-0005-0000-0000-0000F1270000}"/>
    <cellStyle name="Input 2 3 5 2" xfId="10314" xr:uid="{00000000-0005-0000-0000-0000F2270000}"/>
    <cellStyle name="Input 2 3 6" xfId="10315" xr:uid="{00000000-0005-0000-0000-0000F3270000}"/>
    <cellStyle name="Input 2 4" xfId="10316" xr:uid="{00000000-0005-0000-0000-0000F4270000}"/>
    <cellStyle name="Input 2 4 2" xfId="10317" xr:uid="{00000000-0005-0000-0000-0000F5270000}"/>
    <cellStyle name="Input 2 4 2 2" xfId="10318" xr:uid="{00000000-0005-0000-0000-0000F6270000}"/>
    <cellStyle name="Input 2 4 3" xfId="10319" xr:uid="{00000000-0005-0000-0000-0000F7270000}"/>
    <cellStyle name="Input 2 4 3 2" xfId="10320" xr:uid="{00000000-0005-0000-0000-0000F8270000}"/>
    <cellStyle name="Input 2 4 4" xfId="10321" xr:uid="{00000000-0005-0000-0000-0000F9270000}"/>
    <cellStyle name="Input 2 5" xfId="10322" xr:uid="{00000000-0005-0000-0000-0000FA270000}"/>
    <cellStyle name="Input 2 5 2" xfId="10323" xr:uid="{00000000-0005-0000-0000-0000FB270000}"/>
    <cellStyle name="Input 2 6" xfId="10324" xr:uid="{00000000-0005-0000-0000-0000FC270000}"/>
    <cellStyle name="Input 2 6 2" xfId="10325" xr:uid="{00000000-0005-0000-0000-0000FD270000}"/>
    <cellStyle name="Input 2 7" xfId="10326" xr:uid="{00000000-0005-0000-0000-0000FE270000}"/>
    <cellStyle name="Input 2 7 2" xfId="10327" xr:uid="{00000000-0005-0000-0000-0000FF270000}"/>
    <cellStyle name="Input 2 8" xfId="10328" xr:uid="{00000000-0005-0000-0000-000000280000}"/>
    <cellStyle name="Input 2 9" xfId="10329" xr:uid="{00000000-0005-0000-0000-000001280000}"/>
    <cellStyle name="Input 3" xfId="10330" xr:uid="{00000000-0005-0000-0000-000002280000}"/>
    <cellStyle name="Input 3 10" xfId="10331" xr:uid="{00000000-0005-0000-0000-000003280000}"/>
    <cellStyle name="Input 3 2" xfId="10332" xr:uid="{00000000-0005-0000-0000-000004280000}"/>
    <cellStyle name="Input 3 2 2" xfId="10333" xr:uid="{00000000-0005-0000-0000-000005280000}"/>
    <cellStyle name="Input 3 2 2 2" xfId="10334" xr:uid="{00000000-0005-0000-0000-000006280000}"/>
    <cellStyle name="Input 3 2 2 2 2" xfId="10335" xr:uid="{00000000-0005-0000-0000-000007280000}"/>
    <cellStyle name="Input 3 2 2 3" xfId="10336" xr:uid="{00000000-0005-0000-0000-000008280000}"/>
    <cellStyle name="Input 3 2 2 3 2" xfId="10337" xr:uid="{00000000-0005-0000-0000-000009280000}"/>
    <cellStyle name="Input 3 2 2 4" xfId="10338" xr:uid="{00000000-0005-0000-0000-00000A280000}"/>
    <cellStyle name="Input 3 2 3" xfId="10339" xr:uid="{00000000-0005-0000-0000-00000B280000}"/>
    <cellStyle name="Input 3 2 3 2" xfId="10340" xr:uid="{00000000-0005-0000-0000-00000C280000}"/>
    <cellStyle name="Input 3 2 4" xfId="10341" xr:uid="{00000000-0005-0000-0000-00000D280000}"/>
    <cellStyle name="Input 3 2 4 2" xfId="10342" xr:uid="{00000000-0005-0000-0000-00000E280000}"/>
    <cellStyle name="Input 3 2 5" xfId="10343" xr:uid="{00000000-0005-0000-0000-00000F280000}"/>
    <cellStyle name="Input 3 2 5 2" xfId="10344" xr:uid="{00000000-0005-0000-0000-000010280000}"/>
    <cellStyle name="Input 3 2 6" xfId="10345" xr:uid="{00000000-0005-0000-0000-000011280000}"/>
    <cellStyle name="Input 3 3" xfId="10346" xr:uid="{00000000-0005-0000-0000-000012280000}"/>
    <cellStyle name="Input 3 3 2" xfId="10347" xr:uid="{00000000-0005-0000-0000-000013280000}"/>
    <cellStyle name="Input 3 3 2 2" xfId="10348" xr:uid="{00000000-0005-0000-0000-000014280000}"/>
    <cellStyle name="Input 3 3 2 2 2" xfId="10349" xr:uid="{00000000-0005-0000-0000-000015280000}"/>
    <cellStyle name="Input 3 3 2 3" xfId="10350" xr:uid="{00000000-0005-0000-0000-000016280000}"/>
    <cellStyle name="Input 3 3 2 3 2" xfId="10351" xr:uid="{00000000-0005-0000-0000-000017280000}"/>
    <cellStyle name="Input 3 3 2 4" xfId="10352" xr:uid="{00000000-0005-0000-0000-000018280000}"/>
    <cellStyle name="Input 3 3 3" xfId="10353" xr:uid="{00000000-0005-0000-0000-000019280000}"/>
    <cellStyle name="Input 3 3 3 2" xfId="10354" xr:uid="{00000000-0005-0000-0000-00001A280000}"/>
    <cellStyle name="Input 3 3 4" xfId="10355" xr:uid="{00000000-0005-0000-0000-00001B280000}"/>
    <cellStyle name="Input 3 3 4 2" xfId="10356" xr:uid="{00000000-0005-0000-0000-00001C280000}"/>
    <cellStyle name="Input 3 3 5" xfId="10357" xr:uid="{00000000-0005-0000-0000-00001D280000}"/>
    <cellStyle name="Input 3 3 5 2" xfId="10358" xr:uid="{00000000-0005-0000-0000-00001E280000}"/>
    <cellStyle name="Input 3 3 6" xfId="10359" xr:uid="{00000000-0005-0000-0000-00001F280000}"/>
    <cellStyle name="Input 3 4" xfId="10360" xr:uid="{00000000-0005-0000-0000-000020280000}"/>
    <cellStyle name="Input 3 4 2" xfId="10361" xr:uid="{00000000-0005-0000-0000-000021280000}"/>
    <cellStyle name="Input 3 4 2 2" xfId="10362" xr:uid="{00000000-0005-0000-0000-000022280000}"/>
    <cellStyle name="Input 3 4 3" xfId="10363" xr:uid="{00000000-0005-0000-0000-000023280000}"/>
    <cellStyle name="Input 3 4 3 2" xfId="10364" xr:uid="{00000000-0005-0000-0000-000024280000}"/>
    <cellStyle name="Input 3 4 4" xfId="10365" xr:uid="{00000000-0005-0000-0000-000025280000}"/>
    <cellStyle name="Input 3 5" xfId="10366" xr:uid="{00000000-0005-0000-0000-000026280000}"/>
    <cellStyle name="Input 3 5 2" xfId="10367" xr:uid="{00000000-0005-0000-0000-000027280000}"/>
    <cellStyle name="Input 3 5 2 2" xfId="10368" xr:uid="{00000000-0005-0000-0000-000028280000}"/>
    <cellStyle name="Input 3 5 3" xfId="10369" xr:uid="{00000000-0005-0000-0000-000029280000}"/>
    <cellStyle name="Input 3 5 3 2" xfId="10370" xr:uid="{00000000-0005-0000-0000-00002A280000}"/>
    <cellStyle name="Input 3 5 4" xfId="10371" xr:uid="{00000000-0005-0000-0000-00002B280000}"/>
    <cellStyle name="Input 3 6" xfId="10372" xr:uid="{00000000-0005-0000-0000-00002C280000}"/>
    <cellStyle name="Input 3 6 2" xfId="10373" xr:uid="{00000000-0005-0000-0000-00002D280000}"/>
    <cellStyle name="Input 3 6 2 2" xfId="10374" xr:uid="{00000000-0005-0000-0000-00002E280000}"/>
    <cellStyle name="Input 3 6 3" xfId="10375" xr:uid="{00000000-0005-0000-0000-00002F280000}"/>
    <cellStyle name="Input 3 6 3 2" xfId="10376" xr:uid="{00000000-0005-0000-0000-000030280000}"/>
    <cellStyle name="Input 3 6 4" xfId="10377" xr:uid="{00000000-0005-0000-0000-000031280000}"/>
    <cellStyle name="Input 3 7" xfId="10378" xr:uid="{00000000-0005-0000-0000-000032280000}"/>
    <cellStyle name="Input 3 7 2" xfId="10379" xr:uid="{00000000-0005-0000-0000-000033280000}"/>
    <cellStyle name="Input 3 8" xfId="10380" xr:uid="{00000000-0005-0000-0000-000034280000}"/>
    <cellStyle name="Input 3 8 2" xfId="10381" xr:uid="{00000000-0005-0000-0000-000035280000}"/>
    <cellStyle name="Input 3 9" xfId="10382" xr:uid="{00000000-0005-0000-0000-000036280000}"/>
    <cellStyle name="Input 3 9 2" xfId="10383" xr:uid="{00000000-0005-0000-0000-000037280000}"/>
    <cellStyle name="Input 4" xfId="10384" xr:uid="{00000000-0005-0000-0000-000038280000}"/>
    <cellStyle name="Input 4 2" xfId="10385" xr:uid="{00000000-0005-0000-0000-000039280000}"/>
    <cellStyle name="Input 4 2 2" xfId="10386" xr:uid="{00000000-0005-0000-0000-00003A280000}"/>
    <cellStyle name="Input 4 3" xfId="10387" xr:uid="{00000000-0005-0000-0000-00003B280000}"/>
    <cellStyle name="Input 4 3 2" xfId="10388" xr:uid="{00000000-0005-0000-0000-00003C280000}"/>
    <cellStyle name="Input 4 4" xfId="10389" xr:uid="{00000000-0005-0000-0000-00003D280000}"/>
    <cellStyle name="Input 5" xfId="10390" xr:uid="{00000000-0005-0000-0000-00003E280000}"/>
    <cellStyle name="Input 5 2" xfId="10391" xr:uid="{00000000-0005-0000-0000-00003F280000}"/>
    <cellStyle name="Input 6" xfId="10392" xr:uid="{00000000-0005-0000-0000-000040280000}"/>
    <cellStyle name="Input 6 2" xfId="10393" xr:uid="{00000000-0005-0000-0000-000041280000}"/>
    <cellStyle name="Input 7" xfId="10394" xr:uid="{00000000-0005-0000-0000-000042280000}"/>
    <cellStyle name="Input 7 2" xfId="10395" xr:uid="{00000000-0005-0000-0000-000043280000}"/>
    <cellStyle name="Input 8" xfId="10396" xr:uid="{00000000-0005-0000-0000-000044280000}"/>
    <cellStyle name="Input 8 2" xfId="10397" xr:uid="{00000000-0005-0000-0000-000045280000}"/>
    <cellStyle name="Input 9" xfId="10398" xr:uid="{00000000-0005-0000-0000-000046280000}"/>
    <cellStyle name="Input 9 2" xfId="10399" xr:uid="{00000000-0005-0000-0000-000047280000}"/>
    <cellStyle name="Ioe?uaaaoayny aeia?nnueea" xfId="10400" xr:uid="{00000000-0005-0000-0000-000048280000}"/>
    <cellStyle name="Ioe?uaaaoayny aeia?nnueea 2" xfId="10401" xr:uid="{00000000-0005-0000-0000-000049280000}"/>
    <cellStyle name="Îòêðûâàâøàÿñÿ ãèïåðññûëêà" xfId="10402" xr:uid="{00000000-0005-0000-0000-00004A280000}"/>
    <cellStyle name="Îòêðûâàâøàÿñÿ ãèïåðññûëêà 2" xfId="10403" xr:uid="{00000000-0005-0000-0000-00004B280000}"/>
    <cellStyle name="İzlenen Köprü" xfId="10404" xr:uid="{00000000-0005-0000-0000-00004C280000}"/>
    <cellStyle name="İzlenen Köprü 2" xfId="10405" xr:uid="{00000000-0005-0000-0000-00004D280000}"/>
    <cellStyle name="İzlenen Köprü 2 2" xfId="10406" xr:uid="{00000000-0005-0000-0000-00004E280000}"/>
    <cellStyle name="İzlenen Köprü 2 3" xfId="10407" xr:uid="{00000000-0005-0000-0000-00004F280000}"/>
    <cellStyle name="İzlenen Köprü 2 4" xfId="10408" xr:uid="{00000000-0005-0000-0000-000050280000}"/>
    <cellStyle name="İzlenen Köprü 2 5" xfId="10409" xr:uid="{00000000-0005-0000-0000-000051280000}"/>
    <cellStyle name="İzlenen Köprü 3" xfId="10410" xr:uid="{00000000-0005-0000-0000-000052280000}"/>
    <cellStyle name="İzlenen Köprü 4" xfId="10411" xr:uid="{00000000-0005-0000-0000-000053280000}"/>
    <cellStyle name="İzlenen Köprü 5" xfId="10412" xr:uid="{00000000-0005-0000-0000-000054280000}"/>
    <cellStyle name="İzlenen Köprü 6" xfId="10413" xr:uid="{00000000-0005-0000-0000-000055280000}"/>
    <cellStyle name="İzlenen Köprü 7" xfId="10414" xr:uid="{00000000-0005-0000-0000-000056280000}"/>
    <cellStyle name="jo[" xfId="10415" xr:uid="{00000000-0005-0000-0000-000057280000}"/>
    <cellStyle name="jo[ 2" xfId="10416" xr:uid="{00000000-0005-0000-0000-000058280000}"/>
    <cellStyle name="jo[ 2 2" xfId="10417" xr:uid="{00000000-0005-0000-0000-000059280000}"/>
    <cellStyle name="jo[ 3" xfId="10418" xr:uid="{00000000-0005-0000-0000-00005A280000}"/>
    <cellStyle name="jo[_20120313_final_participating_bonds_mar2012_interest_calc" xfId="10419" xr:uid="{00000000-0005-0000-0000-00005B280000}"/>
    <cellStyle name="JPY" xfId="10420" xr:uid="{00000000-0005-0000-0000-00005C280000}"/>
    <cellStyle name="JPY 2" xfId="10421" xr:uid="{00000000-0005-0000-0000-00005D280000}"/>
    <cellStyle name="JPY 2 2" xfId="10422" xr:uid="{00000000-0005-0000-0000-00005E280000}"/>
    <cellStyle name="JPY 2 3" xfId="10423" xr:uid="{00000000-0005-0000-0000-00005F280000}"/>
    <cellStyle name="JPY 2 4" xfId="10424" xr:uid="{00000000-0005-0000-0000-000060280000}"/>
    <cellStyle name="JPY 2 5" xfId="10425" xr:uid="{00000000-0005-0000-0000-000061280000}"/>
    <cellStyle name="JPY 3" xfId="10426" xr:uid="{00000000-0005-0000-0000-000062280000}"/>
    <cellStyle name="JPY 4" xfId="10427" xr:uid="{00000000-0005-0000-0000-000063280000}"/>
    <cellStyle name="JPY 5" xfId="10428" xr:uid="{00000000-0005-0000-0000-000064280000}"/>
    <cellStyle name="JPY 6" xfId="10429" xr:uid="{00000000-0005-0000-0000-000065280000}"/>
    <cellStyle name="JPY 7" xfId="10430" xr:uid="{00000000-0005-0000-0000-000066280000}"/>
    <cellStyle name="KljhInput" xfId="10431" xr:uid="{00000000-0005-0000-0000-000067280000}"/>
    <cellStyle name="KljhInput 2" xfId="10432" xr:uid="{00000000-0005-0000-0000-000068280000}"/>
    <cellStyle name="KljhLabel" xfId="10433" xr:uid="{00000000-0005-0000-0000-000069280000}"/>
    <cellStyle name="KljhLabel 2" xfId="10434" xr:uid="{00000000-0005-0000-0000-00006A280000}"/>
    <cellStyle name="KljhOutput" xfId="10435" xr:uid="{00000000-0005-0000-0000-00006B280000}"/>
    <cellStyle name="KljhOutput 2" xfId="10436" xr:uid="{00000000-0005-0000-0000-00006C280000}"/>
    <cellStyle name="Komórka połączona" xfId="10437" xr:uid="{00000000-0005-0000-0000-00006D280000}"/>
    <cellStyle name="Komórka połączona 2" xfId="10438" xr:uid="{00000000-0005-0000-0000-00006E280000}"/>
    <cellStyle name="Komórka zaznaczona" xfId="10439" xr:uid="{00000000-0005-0000-0000-00006F280000}"/>
    <cellStyle name="Komórka zaznaczona 2" xfId="10440" xr:uid="{00000000-0005-0000-0000-000070280000}"/>
    <cellStyle name="Köprü" xfId="10441" xr:uid="{00000000-0005-0000-0000-000071280000}"/>
    <cellStyle name="Köprü 2" xfId="10442" xr:uid="{00000000-0005-0000-0000-000072280000}"/>
    <cellStyle name="Köprü 2 2" xfId="10443" xr:uid="{00000000-0005-0000-0000-000073280000}"/>
    <cellStyle name="Köprü 2 3" xfId="10444" xr:uid="{00000000-0005-0000-0000-000074280000}"/>
    <cellStyle name="Köprü 2 4" xfId="10445" xr:uid="{00000000-0005-0000-0000-000075280000}"/>
    <cellStyle name="Köprü 2 5" xfId="10446" xr:uid="{00000000-0005-0000-0000-000076280000}"/>
    <cellStyle name="Köprü 3" xfId="10447" xr:uid="{00000000-0005-0000-0000-000077280000}"/>
    <cellStyle name="Köprü 4" xfId="10448" xr:uid="{00000000-0005-0000-0000-000078280000}"/>
    <cellStyle name="Köprü 5" xfId="10449" xr:uid="{00000000-0005-0000-0000-000079280000}"/>
    <cellStyle name="Köprü 6" xfId="10450" xr:uid="{00000000-0005-0000-0000-00007A280000}"/>
    <cellStyle name="Köprü 7" xfId="10451" xr:uid="{00000000-0005-0000-0000-00007B280000}"/>
    <cellStyle name="Label" xfId="10452" xr:uid="{00000000-0005-0000-0000-00007C280000}"/>
    <cellStyle name="leftli - Style3" xfId="10453" xr:uid="{00000000-0005-0000-0000-00007D280000}"/>
    <cellStyle name="leftli - Style3 2" xfId="10454" xr:uid="{00000000-0005-0000-0000-00007E280000}"/>
    <cellStyle name="leftli - Style3 2 2" xfId="10455" xr:uid="{00000000-0005-0000-0000-00007F280000}"/>
    <cellStyle name="leftli - Style3 2 3" xfId="10456" xr:uid="{00000000-0005-0000-0000-000080280000}"/>
    <cellStyle name="leftli - Style3 3" xfId="10457" xr:uid="{00000000-0005-0000-0000-000081280000}"/>
    <cellStyle name="leftli - Style3 3 2" xfId="10458" xr:uid="{00000000-0005-0000-0000-000082280000}"/>
    <cellStyle name="leftli - Style3 4" xfId="10459" xr:uid="{00000000-0005-0000-0000-000083280000}"/>
    <cellStyle name="leftli - Style3 5" xfId="10460" xr:uid="{00000000-0005-0000-0000-000084280000}"/>
    <cellStyle name="Lien hypertexte" xfId="10461" xr:uid="{00000000-0005-0000-0000-000085280000}"/>
    <cellStyle name="Lien hypertexte 2" xfId="10462" xr:uid="{00000000-0005-0000-0000-000086280000}"/>
    <cellStyle name="Lien hypertexte 2 2" xfId="10463" xr:uid="{00000000-0005-0000-0000-000087280000}"/>
    <cellStyle name="Lien hypertexte 2 3" xfId="10464" xr:uid="{00000000-0005-0000-0000-000088280000}"/>
    <cellStyle name="Lien hypertexte 2 4" xfId="10465" xr:uid="{00000000-0005-0000-0000-000089280000}"/>
    <cellStyle name="Lien hypertexte 2 5" xfId="10466" xr:uid="{00000000-0005-0000-0000-00008A280000}"/>
    <cellStyle name="Lien hypertexte 3" xfId="10467" xr:uid="{00000000-0005-0000-0000-00008B280000}"/>
    <cellStyle name="Lien hypertexte 4" xfId="10468" xr:uid="{00000000-0005-0000-0000-00008C280000}"/>
    <cellStyle name="Lien hypertexte 5" xfId="10469" xr:uid="{00000000-0005-0000-0000-00008D280000}"/>
    <cellStyle name="Lien hypertexte 6" xfId="10470" xr:uid="{00000000-0005-0000-0000-00008E280000}"/>
    <cellStyle name="Lien hypertexte 7" xfId="10471" xr:uid="{00000000-0005-0000-0000-00008F280000}"/>
    <cellStyle name="Lien hypertexte visité" xfId="10472" xr:uid="{00000000-0005-0000-0000-000090280000}"/>
    <cellStyle name="Lien hypertexte visité 2" xfId="10473" xr:uid="{00000000-0005-0000-0000-000091280000}"/>
    <cellStyle name="Lien hypertexte visité 2 2" xfId="10474" xr:uid="{00000000-0005-0000-0000-000092280000}"/>
    <cellStyle name="Lien hypertexte visité 2 3" xfId="10475" xr:uid="{00000000-0005-0000-0000-000093280000}"/>
    <cellStyle name="Lien hypertexte visité 2 4" xfId="10476" xr:uid="{00000000-0005-0000-0000-000094280000}"/>
    <cellStyle name="Lien hypertexte visité 2 5" xfId="10477" xr:uid="{00000000-0005-0000-0000-000095280000}"/>
    <cellStyle name="Lien hypertexte visité 3" xfId="10478" xr:uid="{00000000-0005-0000-0000-000096280000}"/>
    <cellStyle name="Lien hypertexte visité 4" xfId="10479" xr:uid="{00000000-0005-0000-0000-000097280000}"/>
    <cellStyle name="Lien hypertexte visité 5" xfId="10480" xr:uid="{00000000-0005-0000-0000-000098280000}"/>
    <cellStyle name="Lien hypertexte visité 6" xfId="10481" xr:uid="{00000000-0005-0000-0000-000099280000}"/>
    <cellStyle name="Lien hypertexte visité 7" xfId="10482" xr:uid="{00000000-0005-0000-0000-00009A280000}"/>
    <cellStyle name="Lien hypertexte_CivMon" xfId="10483" xr:uid="{00000000-0005-0000-0000-00009B280000}"/>
    <cellStyle name="link_ext" xfId="10484" xr:uid="{00000000-0005-0000-0000-00009C280000}"/>
    <cellStyle name="Linked Cell" xfId="37" xr:uid="{00000000-0005-0000-0000-00009D280000}"/>
    <cellStyle name="Linked Cell 2" xfId="10485" xr:uid="{00000000-0005-0000-0000-00009E280000}"/>
    <cellStyle name="Linked Cell 2 2" xfId="10486" xr:uid="{00000000-0005-0000-0000-00009F280000}"/>
    <cellStyle name="Linked Cell 2 3" xfId="10487" xr:uid="{00000000-0005-0000-0000-0000A0280000}"/>
    <cellStyle name="Linked Cell 3" xfId="10488" xr:uid="{00000000-0005-0000-0000-0000A1280000}"/>
    <cellStyle name="Linked Cell 3 2" xfId="10489" xr:uid="{00000000-0005-0000-0000-0000A2280000}"/>
    <cellStyle name="Linked Cell 3 3" xfId="10490" xr:uid="{00000000-0005-0000-0000-0000A3280000}"/>
    <cellStyle name="Linked Cell 3 4" xfId="10491" xr:uid="{00000000-0005-0000-0000-0000A4280000}"/>
    <cellStyle name="Linked Cell 4" xfId="10492" xr:uid="{00000000-0005-0000-0000-0000A5280000}"/>
    <cellStyle name="MacroCode" xfId="10493" xr:uid="{00000000-0005-0000-0000-0000A6280000}"/>
    <cellStyle name="MacroCode 10" xfId="10494" xr:uid="{00000000-0005-0000-0000-0000A7280000}"/>
    <cellStyle name="MacroCode 11" xfId="10495" xr:uid="{00000000-0005-0000-0000-0000A8280000}"/>
    <cellStyle name="MacroCode 12" xfId="10496" xr:uid="{00000000-0005-0000-0000-0000A9280000}"/>
    <cellStyle name="MacroCode 2" xfId="10497" xr:uid="{00000000-0005-0000-0000-0000AA280000}"/>
    <cellStyle name="MacroCode 2 2" xfId="10498" xr:uid="{00000000-0005-0000-0000-0000AB280000}"/>
    <cellStyle name="MacroCode 2 2 2" xfId="10499" xr:uid="{00000000-0005-0000-0000-0000AC280000}"/>
    <cellStyle name="MacroCode 2 2 2 2" xfId="10500" xr:uid="{00000000-0005-0000-0000-0000AD280000}"/>
    <cellStyle name="MacroCode 2 2 2 2 2" xfId="10501" xr:uid="{00000000-0005-0000-0000-0000AE280000}"/>
    <cellStyle name="MacroCode 2 2 2 3" xfId="10502" xr:uid="{00000000-0005-0000-0000-0000AF280000}"/>
    <cellStyle name="MacroCode 2 2 2 4" xfId="10503" xr:uid="{00000000-0005-0000-0000-0000B0280000}"/>
    <cellStyle name="MacroCode 2 2 3" xfId="10504" xr:uid="{00000000-0005-0000-0000-0000B1280000}"/>
    <cellStyle name="MacroCode 2 2 3 2" xfId="10505" xr:uid="{00000000-0005-0000-0000-0000B2280000}"/>
    <cellStyle name="MacroCode 2 2 4" xfId="10506" xr:uid="{00000000-0005-0000-0000-0000B3280000}"/>
    <cellStyle name="MacroCode 2 3" xfId="10507" xr:uid="{00000000-0005-0000-0000-0000B4280000}"/>
    <cellStyle name="MacroCode 2 3 2" xfId="10508" xr:uid="{00000000-0005-0000-0000-0000B5280000}"/>
    <cellStyle name="MacroCode 2 3 2 2" xfId="10509" xr:uid="{00000000-0005-0000-0000-0000B6280000}"/>
    <cellStyle name="MacroCode 2 3 2 3" xfId="10510" xr:uid="{00000000-0005-0000-0000-0000B7280000}"/>
    <cellStyle name="MacroCode 2 3 3" xfId="10511" xr:uid="{00000000-0005-0000-0000-0000B8280000}"/>
    <cellStyle name="MacroCode 2 3 3 2" xfId="10512" xr:uid="{00000000-0005-0000-0000-0000B9280000}"/>
    <cellStyle name="MacroCode 2 3 4" xfId="10513" xr:uid="{00000000-0005-0000-0000-0000BA280000}"/>
    <cellStyle name="MacroCode 2 4" xfId="10514" xr:uid="{00000000-0005-0000-0000-0000BB280000}"/>
    <cellStyle name="MacroCode 2 4 2" xfId="10515" xr:uid="{00000000-0005-0000-0000-0000BC280000}"/>
    <cellStyle name="MacroCode 2 4 2 2" xfId="10516" xr:uid="{00000000-0005-0000-0000-0000BD280000}"/>
    <cellStyle name="MacroCode 2 4 3" xfId="10517" xr:uid="{00000000-0005-0000-0000-0000BE280000}"/>
    <cellStyle name="MacroCode 2 4 3 2" xfId="10518" xr:uid="{00000000-0005-0000-0000-0000BF280000}"/>
    <cellStyle name="MacroCode 2 5" xfId="10519" xr:uid="{00000000-0005-0000-0000-0000C0280000}"/>
    <cellStyle name="MacroCode 2 5 2" xfId="10520" xr:uid="{00000000-0005-0000-0000-0000C1280000}"/>
    <cellStyle name="MacroCode 2 5 2 2" xfId="10521" xr:uid="{00000000-0005-0000-0000-0000C2280000}"/>
    <cellStyle name="MacroCode 2 5 3" xfId="10522" xr:uid="{00000000-0005-0000-0000-0000C3280000}"/>
    <cellStyle name="MacroCode 2 6" xfId="10523" xr:uid="{00000000-0005-0000-0000-0000C4280000}"/>
    <cellStyle name="MacroCode 2 6 2" xfId="10524" xr:uid="{00000000-0005-0000-0000-0000C5280000}"/>
    <cellStyle name="MacroCode 2 6 2 2" xfId="10525" xr:uid="{00000000-0005-0000-0000-0000C6280000}"/>
    <cellStyle name="MacroCode 2 6 3" xfId="10526" xr:uid="{00000000-0005-0000-0000-0000C7280000}"/>
    <cellStyle name="MacroCode 2 7" xfId="10527" xr:uid="{00000000-0005-0000-0000-0000C8280000}"/>
    <cellStyle name="MacroCode 2 7 2" xfId="10528" xr:uid="{00000000-0005-0000-0000-0000C9280000}"/>
    <cellStyle name="MacroCode 2 7 2 2" xfId="10529" xr:uid="{00000000-0005-0000-0000-0000CA280000}"/>
    <cellStyle name="MacroCode 2 7 3" xfId="10530" xr:uid="{00000000-0005-0000-0000-0000CB280000}"/>
    <cellStyle name="MacroCode 2 8" xfId="10531" xr:uid="{00000000-0005-0000-0000-0000CC280000}"/>
    <cellStyle name="MacroCode 2 8 2" xfId="10532" xr:uid="{00000000-0005-0000-0000-0000CD280000}"/>
    <cellStyle name="MacroCode 3" xfId="10533" xr:uid="{00000000-0005-0000-0000-0000CE280000}"/>
    <cellStyle name="MacroCode 3 2" xfId="10534" xr:uid="{00000000-0005-0000-0000-0000CF280000}"/>
    <cellStyle name="MacroCode 3 2 2" xfId="10535" xr:uid="{00000000-0005-0000-0000-0000D0280000}"/>
    <cellStyle name="MacroCode 3 2 2 2" xfId="10536" xr:uid="{00000000-0005-0000-0000-0000D1280000}"/>
    <cellStyle name="MacroCode 3 2 3" xfId="10537" xr:uid="{00000000-0005-0000-0000-0000D2280000}"/>
    <cellStyle name="MacroCode 3 3" xfId="10538" xr:uid="{00000000-0005-0000-0000-0000D3280000}"/>
    <cellStyle name="MacroCode 3 3 2" xfId="10539" xr:uid="{00000000-0005-0000-0000-0000D4280000}"/>
    <cellStyle name="MacroCode 3 4" xfId="10540" xr:uid="{00000000-0005-0000-0000-0000D5280000}"/>
    <cellStyle name="MacroCode 4" xfId="10541" xr:uid="{00000000-0005-0000-0000-0000D6280000}"/>
    <cellStyle name="MacroCode 4 2" xfId="10542" xr:uid="{00000000-0005-0000-0000-0000D7280000}"/>
    <cellStyle name="MacroCode 4 2 2" xfId="10543" xr:uid="{00000000-0005-0000-0000-0000D8280000}"/>
    <cellStyle name="MacroCode 4 2 3" xfId="10544" xr:uid="{00000000-0005-0000-0000-0000D9280000}"/>
    <cellStyle name="MacroCode 4 3" xfId="10545" xr:uid="{00000000-0005-0000-0000-0000DA280000}"/>
    <cellStyle name="MacroCode 4 3 2" xfId="10546" xr:uid="{00000000-0005-0000-0000-0000DB280000}"/>
    <cellStyle name="MacroCode 4 4" xfId="10547" xr:uid="{00000000-0005-0000-0000-0000DC280000}"/>
    <cellStyle name="MacroCode 5" xfId="10548" xr:uid="{00000000-0005-0000-0000-0000DD280000}"/>
    <cellStyle name="MacroCode 5 2" xfId="10549" xr:uid="{00000000-0005-0000-0000-0000DE280000}"/>
    <cellStyle name="MacroCode 5 2 2" xfId="10550" xr:uid="{00000000-0005-0000-0000-0000DF280000}"/>
    <cellStyle name="MacroCode 5 3" xfId="10551" xr:uid="{00000000-0005-0000-0000-0000E0280000}"/>
    <cellStyle name="MacroCode 5 3 2" xfId="10552" xr:uid="{00000000-0005-0000-0000-0000E1280000}"/>
    <cellStyle name="MacroCode 6" xfId="10553" xr:uid="{00000000-0005-0000-0000-0000E2280000}"/>
    <cellStyle name="MacroCode 6 2" xfId="10554" xr:uid="{00000000-0005-0000-0000-0000E3280000}"/>
    <cellStyle name="MacroCode 6 2 2" xfId="10555" xr:uid="{00000000-0005-0000-0000-0000E4280000}"/>
    <cellStyle name="MacroCode 6 3" xfId="10556" xr:uid="{00000000-0005-0000-0000-0000E5280000}"/>
    <cellStyle name="MacroCode 7" xfId="10557" xr:uid="{00000000-0005-0000-0000-0000E6280000}"/>
    <cellStyle name="MacroCode 7 2" xfId="10558" xr:uid="{00000000-0005-0000-0000-0000E7280000}"/>
    <cellStyle name="MacroCode 7 2 2" xfId="10559" xr:uid="{00000000-0005-0000-0000-0000E8280000}"/>
    <cellStyle name="MacroCode 7 3" xfId="10560" xr:uid="{00000000-0005-0000-0000-0000E9280000}"/>
    <cellStyle name="MacroCode 8" xfId="10561" xr:uid="{00000000-0005-0000-0000-0000EA280000}"/>
    <cellStyle name="MacroCode 8 2" xfId="10562" xr:uid="{00000000-0005-0000-0000-0000EB280000}"/>
    <cellStyle name="MacroCode 8 2 2" xfId="10563" xr:uid="{00000000-0005-0000-0000-0000EC280000}"/>
    <cellStyle name="MacroCode 8 3" xfId="10564" xr:uid="{00000000-0005-0000-0000-0000ED280000}"/>
    <cellStyle name="MacroCode 9" xfId="10565" xr:uid="{00000000-0005-0000-0000-0000EE280000}"/>
    <cellStyle name="MacroCode 9 2" xfId="10566" xr:uid="{00000000-0005-0000-0000-0000EF280000}"/>
    <cellStyle name="MandOTableHeadline" xfId="10567" xr:uid="{00000000-0005-0000-0000-0000F0280000}"/>
    <cellStyle name="MandOTableHeadline 2" xfId="10568" xr:uid="{00000000-0005-0000-0000-0000F1280000}"/>
    <cellStyle name="Már látott hiperhivatkozás" xfId="10569" xr:uid="{00000000-0005-0000-0000-0000F2280000}"/>
    <cellStyle name="Már látott hiperhivatkozás 2" xfId="10570" xr:uid="{00000000-0005-0000-0000-0000F3280000}"/>
    <cellStyle name="Már látott hiperhivatkozás 2 2" xfId="10571" xr:uid="{00000000-0005-0000-0000-0000F4280000}"/>
    <cellStyle name="Már látott hiperhivatkozás 2 3" xfId="10572" xr:uid="{00000000-0005-0000-0000-0000F5280000}"/>
    <cellStyle name="Már látott hiperhivatkozás 2 4" xfId="10573" xr:uid="{00000000-0005-0000-0000-0000F6280000}"/>
    <cellStyle name="Már látott hiperhivatkozás 2 5" xfId="10574" xr:uid="{00000000-0005-0000-0000-0000F7280000}"/>
    <cellStyle name="Már látott hiperhivatkozás 3" xfId="10575" xr:uid="{00000000-0005-0000-0000-0000F8280000}"/>
    <cellStyle name="Már látott hiperhivatkozás 4" xfId="10576" xr:uid="{00000000-0005-0000-0000-0000F9280000}"/>
    <cellStyle name="Már látott hiperhivatkozás 5" xfId="10577" xr:uid="{00000000-0005-0000-0000-0000FA280000}"/>
    <cellStyle name="Már látott hiperhivatkozás 6" xfId="10578" xr:uid="{00000000-0005-0000-0000-0000FB280000}"/>
    <cellStyle name="Már látott hiperhivatkozás 7" xfId="10579" xr:uid="{00000000-0005-0000-0000-0000FC280000}"/>
    <cellStyle name="Měna0" xfId="10580" xr:uid="{00000000-0005-0000-0000-0000FD280000}"/>
    <cellStyle name="měny_DEFLÁTORY  3q 1998" xfId="10581" xr:uid="{00000000-0005-0000-0000-0000FE280000}"/>
    <cellStyle name="Mheading1" xfId="10582" xr:uid="{00000000-0005-0000-0000-0000FF280000}"/>
    <cellStyle name="Mheading1 2" xfId="10583" xr:uid="{00000000-0005-0000-0000-000000290000}"/>
    <cellStyle name="Mheading2" xfId="10584" xr:uid="{00000000-0005-0000-0000-000001290000}"/>
    <cellStyle name="Millares [0]_11.1.3. bis" xfId="10585" xr:uid="{00000000-0005-0000-0000-000002290000}"/>
    <cellStyle name="Millares_11.1.3. bis" xfId="10586" xr:uid="{00000000-0005-0000-0000-000003290000}"/>
    <cellStyle name="Milliers [0]_Annexe vf.xls Graphique 1" xfId="10587" xr:uid="{00000000-0005-0000-0000-000004290000}"/>
    <cellStyle name="Milliers_Annexe vf.xls Graphique 1" xfId="10588" xr:uid="{00000000-0005-0000-0000-000005290000}"/>
    <cellStyle name="Mina0" xfId="10589" xr:uid="{00000000-0005-0000-0000-000006290000}"/>
    <cellStyle name="Mìna0" xfId="10590" xr:uid="{00000000-0005-0000-0000-000007290000}"/>
    <cellStyle name="Mina0 2" xfId="10591" xr:uid="{00000000-0005-0000-0000-000008290000}"/>
    <cellStyle name="mitP" xfId="10592" xr:uid="{00000000-0005-0000-0000-000009290000}"/>
    <cellStyle name="Moeda [0]_%PIB" xfId="10593" xr:uid="{00000000-0005-0000-0000-00000A290000}"/>
    <cellStyle name="Moeda_%PIB" xfId="10594" xr:uid="{00000000-0005-0000-0000-00000B290000}"/>
    <cellStyle name="Moeda0" xfId="10595" xr:uid="{00000000-0005-0000-0000-00000C290000}"/>
    <cellStyle name="Moneda [0]_11.1.3. bis" xfId="10596" xr:uid="{00000000-0005-0000-0000-00000D290000}"/>
    <cellStyle name="Moneda_11.1.3. bis" xfId="10597" xr:uid="{00000000-0005-0000-0000-00000E290000}"/>
    <cellStyle name="Monétaire [0]_Annexe vf.xls Graphique 1" xfId="10598" xr:uid="{00000000-0005-0000-0000-00000F290000}"/>
    <cellStyle name="Monétaire_Annexe vf.xls Graphique 1" xfId="10599" xr:uid="{00000000-0005-0000-0000-000010290000}"/>
    <cellStyle name="Monetario" xfId="10600" xr:uid="{00000000-0005-0000-0000-000011290000}"/>
    <cellStyle name="Monetario0" xfId="10601" xr:uid="{00000000-0005-0000-0000-000012290000}"/>
    <cellStyle name="Money" xfId="10602" xr:uid="{00000000-0005-0000-0000-000013290000}"/>
    <cellStyle name="Motif" xfId="10603" xr:uid="{00000000-0005-0000-0000-000014290000}"/>
    <cellStyle name="Motif 2" xfId="10604" xr:uid="{00000000-0005-0000-0000-000015290000}"/>
    <cellStyle name="Motif 2 2" xfId="10605" xr:uid="{00000000-0005-0000-0000-000016290000}"/>
    <cellStyle name="Motif 2 2 2" xfId="10606" xr:uid="{00000000-0005-0000-0000-000017290000}"/>
    <cellStyle name="Motif 2 2 3" xfId="10607" xr:uid="{00000000-0005-0000-0000-000018290000}"/>
    <cellStyle name="Motif 2 2 4" xfId="10608" xr:uid="{00000000-0005-0000-0000-000019290000}"/>
    <cellStyle name="Motif 2 3" xfId="10609" xr:uid="{00000000-0005-0000-0000-00001A290000}"/>
    <cellStyle name="Motif 3" xfId="10610" xr:uid="{00000000-0005-0000-0000-00001B290000}"/>
    <cellStyle name="Motif 3 2" xfId="10611" xr:uid="{00000000-0005-0000-0000-00001C290000}"/>
    <cellStyle name="Motif 3 3" xfId="10612" xr:uid="{00000000-0005-0000-0000-00001D290000}"/>
    <cellStyle name="Motif 3 4" xfId="10613" xr:uid="{00000000-0005-0000-0000-00001E290000}"/>
    <cellStyle name="Motif 4" xfId="10614" xr:uid="{00000000-0005-0000-0000-00001F290000}"/>
    <cellStyle name="MTW" xfId="10615" xr:uid="{00000000-0005-0000-0000-000020290000}"/>
    <cellStyle name="naam van variabele" xfId="10616" xr:uid="{00000000-0005-0000-0000-000021290000}"/>
    <cellStyle name="Nagłówek 1" xfId="10617" xr:uid="{00000000-0005-0000-0000-000022290000}"/>
    <cellStyle name="Nagłówek 1 2" xfId="10618" xr:uid="{00000000-0005-0000-0000-000023290000}"/>
    <cellStyle name="Nagłówek 2" xfId="10619" xr:uid="{00000000-0005-0000-0000-000024290000}"/>
    <cellStyle name="Nagłówek 2 2" xfId="10620" xr:uid="{00000000-0005-0000-0000-000025290000}"/>
    <cellStyle name="Nagłówek 3" xfId="10621" xr:uid="{00000000-0005-0000-0000-000026290000}"/>
    <cellStyle name="Nagłówek 3 2" xfId="10622" xr:uid="{00000000-0005-0000-0000-000027290000}"/>
    <cellStyle name="Nagłówek 3 3" xfId="10623" xr:uid="{00000000-0005-0000-0000-000028290000}"/>
    <cellStyle name="Nagłówek 4" xfId="10624" xr:uid="{00000000-0005-0000-0000-000029290000}"/>
    <cellStyle name="Nagłówek 4 2" xfId="10625" xr:uid="{00000000-0005-0000-0000-00002A290000}"/>
    <cellStyle name="Navadno_Slo" xfId="10626" xr:uid="{00000000-0005-0000-0000-00002B290000}"/>
    <cellStyle name="Nedefinován" xfId="10627" xr:uid="{00000000-0005-0000-0000-00002C290000}"/>
    <cellStyle name="Nedefinován 2" xfId="10628" xr:uid="{00000000-0005-0000-0000-00002D290000}"/>
    <cellStyle name="Nedefinován 2 2" xfId="10629" xr:uid="{00000000-0005-0000-0000-00002E290000}"/>
    <cellStyle name="Nedefinován 2 3" xfId="10630" xr:uid="{00000000-0005-0000-0000-00002F290000}"/>
    <cellStyle name="Nedefinován 2 4" xfId="10631" xr:uid="{00000000-0005-0000-0000-000030290000}"/>
    <cellStyle name="Nedefinován 2 5" xfId="10632" xr:uid="{00000000-0005-0000-0000-000031290000}"/>
    <cellStyle name="Nedefinován 3" xfId="10633" xr:uid="{00000000-0005-0000-0000-000032290000}"/>
    <cellStyle name="Nedefinován 4" xfId="10634" xr:uid="{00000000-0005-0000-0000-000033290000}"/>
    <cellStyle name="Nedefinován 5" xfId="10635" xr:uid="{00000000-0005-0000-0000-000034290000}"/>
    <cellStyle name="Nedefinován 6" xfId="10636" xr:uid="{00000000-0005-0000-0000-000035290000}"/>
    <cellStyle name="Nedefinován 7" xfId="10637" xr:uid="{00000000-0005-0000-0000-000036290000}"/>
    <cellStyle name="Neutral" xfId="38" xr:uid="{00000000-0005-0000-0000-000037290000}"/>
    <cellStyle name="Neutral 2" xfId="10638" xr:uid="{00000000-0005-0000-0000-000038290000}"/>
    <cellStyle name="Neutral 2 2" xfId="10639" xr:uid="{00000000-0005-0000-0000-000039290000}"/>
    <cellStyle name="Neutral 2 3" xfId="10640" xr:uid="{00000000-0005-0000-0000-00003A290000}"/>
    <cellStyle name="Neutral 3" xfId="10641" xr:uid="{00000000-0005-0000-0000-00003B290000}"/>
    <cellStyle name="Neutral 3 2" xfId="10642" xr:uid="{00000000-0005-0000-0000-00003C290000}"/>
    <cellStyle name="Neutral 3 3" xfId="10643" xr:uid="{00000000-0005-0000-0000-00003D290000}"/>
    <cellStyle name="Neutral 3 4" xfId="10644" xr:uid="{00000000-0005-0000-0000-00003E290000}"/>
    <cellStyle name="Neutral 4" xfId="10645" xr:uid="{00000000-0005-0000-0000-00003F290000}"/>
    <cellStyle name="Neutralne" xfId="10646" xr:uid="{00000000-0005-0000-0000-000040290000}"/>
    <cellStyle name="Neutralne 2" xfId="10647" xr:uid="{00000000-0005-0000-0000-000041290000}"/>
    <cellStyle name="no dec" xfId="10648" xr:uid="{00000000-0005-0000-0000-000042290000}"/>
    <cellStyle name="No-definido" xfId="10649" xr:uid="{00000000-0005-0000-0000-000043290000}"/>
    <cellStyle name="No-definido 2" xfId="10650" xr:uid="{00000000-0005-0000-0000-000044290000}"/>
    <cellStyle name="Non défini" xfId="10651" xr:uid="{00000000-0005-0000-0000-000045290000}"/>
    <cellStyle name="Non défini 2" xfId="10652" xr:uid="{00000000-0005-0000-0000-000046290000}"/>
    <cellStyle name="Non défini 2 2" xfId="10653" xr:uid="{00000000-0005-0000-0000-000047290000}"/>
    <cellStyle name="Non défini 2 3" xfId="10654" xr:uid="{00000000-0005-0000-0000-000048290000}"/>
    <cellStyle name="Non défini 2 4" xfId="10655" xr:uid="{00000000-0005-0000-0000-000049290000}"/>
    <cellStyle name="Non défini 2 5" xfId="10656" xr:uid="{00000000-0005-0000-0000-00004A290000}"/>
    <cellStyle name="Non défini 3" xfId="10657" xr:uid="{00000000-0005-0000-0000-00004B290000}"/>
    <cellStyle name="Non défini 4" xfId="10658" xr:uid="{00000000-0005-0000-0000-00004C290000}"/>
    <cellStyle name="Non défini 5" xfId="10659" xr:uid="{00000000-0005-0000-0000-00004D290000}"/>
    <cellStyle name="Non défini 6" xfId="10660" xr:uid="{00000000-0005-0000-0000-00004E290000}"/>
    <cellStyle name="Non défini 7" xfId="10661" xr:uid="{00000000-0005-0000-0000-00004F290000}"/>
    <cellStyle name="norm?ln?_GFSod93podleVR new1" xfId="10662" xr:uid="{00000000-0005-0000-0000-000050290000}"/>
    <cellStyle name="Normaali_CENTRAL" xfId="10663" xr:uid="{00000000-0005-0000-0000-000051290000}"/>
    <cellStyle name="Normaallaad_kuu2004kontrolligauusJAANUAR" xfId="10664" xr:uid="{00000000-0005-0000-0000-000052290000}"/>
    <cellStyle name="Normal - Modelo1" xfId="10665" xr:uid="{00000000-0005-0000-0000-000053290000}"/>
    <cellStyle name="Normal - Modelo1 2" xfId="10666" xr:uid="{00000000-0005-0000-0000-000054290000}"/>
    <cellStyle name="Normal - Style1" xfId="10667" xr:uid="{00000000-0005-0000-0000-000055290000}"/>
    <cellStyle name="Normal - Style1 2" xfId="10668" xr:uid="{00000000-0005-0000-0000-000056290000}"/>
    <cellStyle name="Normal - Style1 2 2" xfId="10669" xr:uid="{00000000-0005-0000-0000-000057290000}"/>
    <cellStyle name="Normal - Style1 2 3" xfId="10670" xr:uid="{00000000-0005-0000-0000-000058290000}"/>
    <cellStyle name="Normal - Style1 2 4" xfId="10671" xr:uid="{00000000-0005-0000-0000-000059290000}"/>
    <cellStyle name="Normal - Style1 2 5" xfId="10672" xr:uid="{00000000-0005-0000-0000-00005A290000}"/>
    <cellStyle name="Normal - Style1 3" xfId="10673" xr:uid="{00000000-0005-0000-0000-00005B290000}"/>
    <cellStyle name="Normal - Style1 4" xfId="10674" xr:uid="{00000000-0005-0000-0000-00005C290000}"/>
    <cellStyle name="Normal - Style1 5" xfId="10675" xr:uid="{00000000-0005-0000-0000-00005D290000}"/>
    <cellStyle name="Normal - Style1 6" xfId="10676" xr:uid="{00000000-0005-0000-0000-00005E290000}"/>
    <cellStyle name="Normal - Style1 7" xfId="10677" xr:uid="{00000000-0005-0000-0000-00005F290000}"/>
    <cellStyle name="Normal - Style1 8" xfId="10678" xr:uid="{00000000-0005-0000-0000-000060290000}"/>
    <cellStyle name="Normal - Style2" xfId="10679" xr:uid="{00000000-0005-0000-0000-000061290000}"/>
    <cellStyle name="Normal - Style2 2" xfId="10680" xr:uid="{00000000-0005-0000-0000-000062290000}"/>
    <cellStyle name="Normal - Style2 2 2" xfId="10681" xr:uid="{00000000-0005-0000-0000-000063290000}"/>
    <cellStyle name="Normal - Style2 2 3" xfId="10682" xr:uid="{00000000-0005-0000-0000-000064290000}"/>
    <cellStyle name="Normal - Style2 2 4" xfId="10683" xr:uid="{00000000-0005-0000-0000-000065290000}"/>
    <cellStyle name="Normal - Style2 2 5" xfId="10684" xr:uid="{00000000-0005-0000-0000-000066290000}"/>
    <cellStyle name="Normal - Style2 2 6" xfId="10685" xr:uid="{00000000-0005-0000-0000-000067290000}"/>
    <cellStyle name="Normal - Style2 3" xfId="10686" xr:uid="{00000000-0005-0000-0000-000068290000}"/>
    <cellStyle name="Normal - Style2 4" xfId="10687" xr:uid="{00000000-0005-0000-0000-000069290000}"/>
    <cellStyle name="Normal - Style2 5" xfId="10688" xr:uid="{00000000-0005-0000-0000-00006A290000}"/>
    <cellStyle name="Normal - Style2 6" xfId="10689" xr:uid="{00000000-0005-0000-0000-00006B290000}"/>
    <cellStyle name="Normal - Style2 7" xfId="10690" xr:uid="{00000000-0005-0000-0000-00006C290000}"/>
    <cellStyle name="Normal - Style2 8" xfId="10691" xr:uid="{00000000-0005-0000-0000-00006D290000}"/>
    <cellStyle name="Normal - Style3" xfId="10692" xr:uid="{00000000-0005-0000-0000-00006E290000}"/>
    <cellStyle name="Normal - Style3 2" xfId="10693" xr:uid="{00000000-0005-0000-0000-00006F290000}"/>
    <cellStyle name="Normal - Style3 2 2" xfId="10694" xr:uid="{00000000-0005-0000-0000-000070290000}"/>
    <cellStyle name="Normal - Style3 2 3" xfId="10695" xr:uid="{00000000-0005-0000-0000-000071290000}"/>
    <cellStyle name="Normal - Style3 2 4" xfId="10696" xr:uid="{00000000-0005-0000-0000-000072290000}"/>
    <cellStyle name="Normal - Style3 2 5" xfId="10697" xr:uid="{00000000-0005-0000-0000-000073290000}"/>
    <cellStyle name="Normal - Style3 3" xfId="10698" xr:uid="{00000000-0005-0000-0000-000074290000}"/>
    <cellStyle name="Normal - Style3 4" xfId="10699" xr:uid="{00000000-0005-0000-0000-000075290000}"/>
    <cellStyle name="Normal - Style3 5" xfId="10700" xr:uid="{00000000-0005-0000-0000-000076290000}"/>
    <cellStyle name="Normal - Style3 6" xfId="10701" xr:uid="{00000000-0005-0000-0000-000077290000}"/>
    <cellStyle name="Normal - Style3 7" xfId="10702" xr:uid="{00000000-0005-0000-0000-000078290000}"/>
    <cellStyle name="Normal - Style4" xfId="10703" xr:uid="{00000000-0005-0000-0000-000079290000}"/>
    <cellStyle name="Normal - Style4 2" xfId="10704" xr:uid="{00000000-0005-0000-0000-00007A290000}"/>
    <cellStyle name="Normal - Style4 2 2" xfId="10705" xr:uid="{00000000-0005-0000-0000-00007B290000}"/>
    <cellStyle name="Normal - Style4 2 3" xfId="10706" xr:uid="{00000000-0005-0000-0000-00007C290000}"/>
    <cellStyle name="Normal - Style4 2 4" xfId="10707" xr:uid="{00000000-0005-0000-0000-00007D290000}"/>
    <cellStyle name="Normal - Style4 2 5" xfId="10708" xr:uid="{00000000-0005-0000-0000-00007E290000}"/>
    <cellStyle name="Normal - Style4 3" xfId="10709" xr:uid="{00000000-0005-0000-0000-00007F290000}"/>
    <cellStyle name="Normal - Style4 4" xfId="10710" xr:uid="{00000000-0005-0000-0000-000080290000}"/>
    <cellStyle name="Normal - Style4 5" xfId="10711" xr:uid="{00000000-0005-0000-0000-000081290000}"/>
    <cellStyle name="Normal - Style4 6" xfId="10712" xr:uid="{00000000-0005-0000-0000-000082290000}"/>
    <cellStyle name="Normal - Style4 7" xfId="10713" xr:uid="{00000000-0005-0000-0000-000083290000}"/>
    <cellStyle name="Normal - Style5" xfId="10714" xr:uid="{00000000-0005-0000-0000-000084290000}"/>
    <cellStyle name="Normal - Style5 2" xfId="10715" xr:uid="{00000000-0005-0000-0000-000085290000}"/>
    <cellStyle name="Normal - Style5 2 2" xfId="10716" xr:uid="{00000000-0005-0000-0000-000086290000}"/>
    <cellStyle name="Normal - Style5 2 2 2" xfId="10717" xr:uid="{00000000-0005-0000-0000-000087290000}"/>
    <cellStyle name="Normal - Style5 2 2 3" xfId="10718" xr:uid="{00000000-0005-0000-0000-000088290000}"/>
    <cellStyle name="Normal - Style5 2 2 4" xfId="10719" xr:uid="{00000000-0005-0000-0000-000089290000}"/>
    <cellStyle name="Normal - Style5 2 2 5" xfId="10720" xr:uid="{00000000-0005-0000-0000-00008A290000}"/>
    <cellStyle name="Normal - Style5 2 3" xfId="10721" xr:uid="{00000000-0005-0000-0000-00008B290000}"/>
    <cellStyle name="Normal - Style5 2 4" xfId="10722" xr:uid="{00000000-0005-0000-0000-00008C290000}"/>
    <cellStyle name="Normal - Style5 3" xfId="10723" xr:uid="{00000000-0005-0000-0000-00008D290000}"/>
    <cellStyle name="Normal - Style5 3 2" xfId="10724" xr:uid="{00000000-0005-0000-0000-00008E290000}"/>
    <cellStyle name="Normal - Style5 3 2 2" xfId="10725" xr:uid="{00000000-0005-0000-0000-00008F290000}"/>
    <cellStyle name="Normal - Style5 3 2 3" xfId="10726" xr:uid="{00000000-0005-0000-0000-000090290000}"/>
    <cellStyle name="Normal - Style5 3 2 4" xfId="10727" xr:uid="{00000000-0005-0000-0000-000091290000}"/>
    <cellStyle name="Normal - Style5 3 2 5" xfId="10728" xr:uid="{00000000-0005-0000-0000-000092290000}"/>
    <cellStyle name="Normal - Style5 3 3" xfId="10729" xr:uid="{00000000-0005-0000-0000-000093290000}"/>
    <cellStyle name="Normal - Style5 3 4" xfId="10730" xr:uid="{00000000-0005-0000-0000-000094290000}"/>
    <cellStyle name="Normal - Style5 3 5" xfId="10731" xr:uid="{00000000-0005-0000-0000-000095290000}"/>
    <cellStyle name="Normal - Style5 3 6" xfId="10732" xr:uid="{00000000-0005-0000-0000-000096290000}"/>
    <cellStyle name="Normal - Style5 3 7" xfId="10733" xr:uid="{00000000-0005-0000-0000-000097290000}"/>
    <cellStyle name="Normal - Style5 4" xfId="10734" xr:uid="{00000000-0005-0000-0000-000098290000}"/>
    <cellStyle name="Normal - Style5 4 2" xfId="10735" xr:uid="{00000000-0005-0000-0000-000099290000}"/>
    <cellStyle name="Normal - Style5 4 3" xfId="10736" xr:uid="{00000000-0005-0000-0000-00009A290000}"/>
    <cellStyle name="Normal - Style5 4 4" xfId="10737" xr:uid="{00000000-0005-0000-0000-00009B290000}"/>
    <cellStyle name="Normal - Style5 4 5" xfId="10738" xr:uid="{00000000-0005-0000-0000-00009C290000}"/>
    <cellStyle name="Normal - Style5 5" xfId="10739" xr:uid="{00000000-0005-0000-0000-00009D290000}"/>
    <cellStyle name="Normal - Style5 6" xfId="10740" xr:uid="{00000000-0005-0000-0000-00009E290000}"/>
    <cellStyle name="Normal - Style5 7" xfId="10741" xr:uid="{00000000-0005-0000-0000-00009F290000}"/>
    <cellStyle name="Normal - Style5_2011-10-03 DSA EL with PSI Oct" xfId="10742" xr:uid="{00000000-0005-0000-0000-0000A0290000}"/>
    <cellStyle name="Normal - Style6" xfId="10743" xr:uid="{00000000-0005-0000-0000-0000A1290000}"/>
    <cellStyle name="Normal - Style6 2" xfId="10744" xr:uid="{00000000-0005-0000-0000-0000A2290000}"/>
    <cellStyle name="Normal - Style6 2 2" xfId="10745" xr:uid="{00000000-0005-0000-0000-0000A3290000}"/>
    <cellStyle name="Normal - Style6 2 2 2" xfId="10746" xr:uid="{00000000-0005-0000-0000-0000A4290000}"/>
    <cellStyle name="Normal - Style6 2 2 3" xfId="10747" xr:uid="{00000000-0005-0000-0000-0000A5290000}"/>
    <cellStyle name="Normal - Style6 2 2 4" xfId="10748" xr:uid="{00000000-0005-0000-0000-0000A6290000}"/>
    <cellStyle name="Normal - Style6 2 2 5" xfId="10749" xr:uid="{00000000-0005-0000-0000-0000A7290000}"/>
    <cellStyle name="Normal - Style6 2 3" xfId="10750" xr:uid="{00000000-0005-0000-0000-0000A8290000}"/>
    <cellStyle name="Normal - Style6 2 4" xfId="10751" xr:uid="{00000000-0005-0000-0000-0000A9290000}"/>
    <cellStyle name="Normal - Style6 3" xfId="10752" xr:uid="{00000000-0005-0000-0000-0000AA290000}"/>
    <cellStyle name="Normal - Style6 3 2" xfId="10753" xr:uid="{00000000-0005-0000-0000-0000AB290000}"/>
    <cellStyle name="Normal - Style6 3 2 2" xfId="10754" xr:uid="{00000000-0005-0000-0000-0000AC290000}"/>
    <cellStyle name="Normal - Style6 3 2 3" xfId="10755" xr:uid="{00000000-0005-0000-0000-0000AD290000}"/>
    <cellStyle name="Normal - Style6 3 2 4" xfId="10756" xr:uid="{00000000-0005-0000-0000-0000AE290000}"/>
    <cellStyle name="Normal - Style6 3 2 5" xfId="10757" xr:uid="{00000000-0005-0000-0000-0000AF290000}"/>
    <cellStyle name="Normal - Style6 3 3" xfId="10758" xr:uid="{00000000-0005-0000-0000-0000B0290000}"/>
    <cellStyle name="Normal - Style6 3 4" xfId="10759" xr:uid="{00000000-0005-0000-0000-0000B1290000}"/>
    <cellStyle name="Normal - Style6 3 5" xfId="10760" xr:uid="{00000000-0005-0000-0000-0000B2290000}"/>
    <cellStyle name="Normal - Style6 3 6" xfId="10761" xr:uid="{00000000-0005-0000-0000-0000B3290000}"/>
    <cellStyle name="Normal - Style6 3 7" xfId="10762" xr:uid="{00000000-0005-0000-0000-0000B4290000}"/>
    <cellStyle name="Normal - Style6 4" xfId="10763" xr:uid="{00000000-0005-0000-0000-0000B5290000}"/>
    <cellStyle name="Normal - Style6 4 2" xfId="10764" xr:uid="{00000000-0005-0000-0000-0000B6290000}"/>
    <cellStyle name="Normal - Style6 4 3" xfId="10765" xr:uid="{00000000-0005-0000-0000-0000B7290000}"/>
    <cellStyle name="Normal - Style6 4 4" xfId="10766" xr:uid="{00000000-0005-0000-0000-0000B8290000}"/>
    <cellStyle name="Normal - Style6 4 5" xfId="10767" xr:uid="{00000000-0005-0000-0000-0000B9290000}"/>
    <cellStyle name="Normal - Style6 5" xfId="10768" xr:uid="{00000000-0005-0000-0000-0000BA290000}"/>
    <cellStyle name="Normal - Style6 6" xfId="10769" xr:uid="{00000000-0005-0000-0000-0000BB290000}"/>
    <cellStyle name="Normal - Style6 7" xfId="10770" xr:uid="{00000000-0005-0000-0000-0000BC290000}"/>
    <cellStyle name="Normal - Style6_2011-10-03 DSA EL with PSI Oct" xfId="10771" xr:uid="{00000000-0005-0000-0000-0000BD290000}"/>
    <cellStyle name="Normal - Style7" xfId="10772" xr:uid="{00000000-0005-0000-0000-0000BE290000}"/>
    <cellStyle name="Normal - Style7 2" xfId="10773" xr:uid="{00000000-0005-0000-0000-0000BF290000}"/>
    <cellStyle name="Normal - Style7 2 2" xfId="10774" xr:uid="{00000000-0005-0000-0000-0000C0290000}"/>
    <cellStyle name="Normal - Style7 2 2 2" xfId="10775" xr:uid="{00000000-0005-0000-0000-0000C1290000}"/>
    <cellStyle name="Normal - Style7 2 2 3" xfId="10776" xr:uid="{00000000-0005-0000-0000-0000C2290000}"/>
    <cellStyle name="Normal - Style7 2 2 4" xfId="10777" xr:uid="{00000000-0005-0000-0000-0000C3290000}"/>
    <cellStyle name="Normal - Style7 2 2 5" xfId="10778" xr:uid="{00000000-0005-0000-0000-0000C4290000}"/>
    <cellStyle name="Normal - Style7 2 3" xfId="10779" xr:uid="{00000000-0005-0000-0000-0000C5290000}"/>
    <cellStyle name="Normal - Style7 2 4" xfId="10780" xr:uid="{00000000-0005-0000-0000-0000C6290000}"/>
    <cellStyle name="Normal - Style7 3" xfId="10781" xr:uid="{00000000-0005-0000-0000-0000C7290000}"/>
    <cellStyle name="Normal - Style7 3 2" xfId="10782" xr:uid="{00000000-0005-0000-0000-0000C8290000}"/>
    <cellStyle name="Normal - Style7 3 2 2" xfId="10783" xr:uid="{00000000-0005-0000-0000-0000C9290000}"/>
    <cellStyle name="Normal - Style7 3 2 3" xfId="10784" xr:uid="{00000000-0005-0000-0000-0000CA290000}"/>
    <cellStyle name="Normal - Style7 3 2 4" xfId="10785" xr:uid="{00000000-0005-0000-0000-0000CB290000}"/>
    <cellStyle name="Normal - Style7 3 2 5" xfId="10786" xr:uid="{00000000-0005-0000-0000-0000CC290000}"/>
    <cellStyle name="Normal - Style7 3 3" xfId="10787" xr:uid="{00000000-0005-0000-0000-0000CD290000}"/>
    <cellStyle name="Normal - Style7 3 4" xfId="10788" xr:uid="{00000000-0005-0000-0000-0000CE290000}"/>
    <cellStyle name="Normal - Style7 3 5" xfId="10789" xr:uid="{00000000-0005-0000-0000-0000CF290000}"/>
    <cellStyle name="Normal - Style7 3 6" xfId="10790" xr:uid="{00000000-0005-0000-0000-0000D0290000}"/>
    <cellStyle name="Normal - Style7 3 7" xfId="10791" xr:uid="{00000000-0005-0000-0000-0000D1290000}"/>
    <cellStyle name="Normal - Style7 4" xfId="10792" xr:uid="{00000000-0005-0000-0000-0000D2290000}"/>
    <cellStyle name="Normal - Style7 4 2" xfId="10793" xr:uid="{00000000-0005-0000-0000-0000D3290000}"/>
    <cellStyle name="Normal - Style7 4 3" xfId="10794" xr:uid="{00000000-0005-0000-0000-0000D4290000}"/>
    <cellStyle name="Normal - Style7 4 4" xfId="10795" xr:uid="{00000000-0005-0000-0000-0000D5290000}"/>
    <cellStyle name="Normal - Style7 4 5" xfId="10796" xr:uid="{00000000-0005-0000-0000-0000D6290000}"/>
    <cellStyle name="Normal - Style7 5" xfId="10797" xr:uid="{00000000-0005-0000-0000-0000D7290000}"/>
    <cellStyle name="Normal - Style7 6" xfId="10798" xr:uid="{00000000-0005-0000-0000-0000D8290000}"/>
    <cellStyle name="Normal - Style7 7" xfId="10799" xr:uid="{00000000-0005-0000-0000-0000D9290000}"/>
    <cellStyle name="Normal - Style7_2011-10-03 DSA EL with PSI Oct" xfId="10800" xr:uid="{00000000-0005-0000-0000-0000DA290000}"/>
    <cellStyle name="Normal - Style8" xfId="10801" xr:uid="{00000000-0005-0000-0000-0000DB290000}"/>
    <cellStyle name="Normal - Style8 2" xfId="10802" xr:uid="{00000000-0005-0000-0000-0000DC290000}"/>
    <cellStyle name="Normal - Style8 2 2" xfId="10803" xr:uid="{00000000-0005-0000-0000-0000DD290000}"/>
    <cellStyle name="Normal - Style8 2 2 2" xfId="10804" xr:uid="{00000000-0005-0000-0000-0000DE290000}"/>
    <cellStyle name="Normal - Style8 2 2 3" xfId="10805" xr:uid="{00000000-0005-0000-0000-0000DF290000}"/>
    <cellStyle name="Normal - Style8 2 2 4" xfId="10806" xr:uid="{00000000-0005-0000-0000-0000E0290000}"/>
    <cellStyle name="Normal - Style8 2 2 5" xfId="10807" xr:uid="{00000000-0005-0000-0000-0000E1290000}"/>
    <cellStyle name="Normal - Style8 2 3" xfId="10808" xr:uid="{00000000-0005-0000-0000-0000E2290000}"/>
    <cellStyle name="Normal - Style8 2 4" xfId="10809" xr:uid="{00000000-0005-0000-0000-0000E3290000}"/>
    <cellStyle name="Normal - Style8 3" xfId="10810" xr:uid="{00000000-0005-0000-0000-0000E4290000}"/>
    <cellStyle name="Normal - Style8 3 2" xfId="10811" xr:uid="{00000000-0005-0000-0000-0000E5290000}"/>
    <cellStyle name="Normal - Style8 3 2 2" xfId="10812" xr:uid="{00000000-0005-0000-0000-0000E6290000}"/>
    <cellStyle name="Normal - Style8 3 2 3" xfId="10813" xr:uid="{00000000-0005-0000-0000-0000E7290000}"/>
    <cellStyle name="Normal - Style8 3 2 4" xfId="10814" xr:uid="{00000000-0005-0000-0000-0000E8290000}"/>
    <cellStyle name="Normal - Style8 3 2 5" xfId="10815" xr:uid="{00000000-0005-0000-0000-0000E9290000}"/>
    <cellStyle name="Normal - Style8 3 3" xfId="10816" xr:uid="{00000000-0005-0000-0000-0000EA290000}"/>
    <cellStyle name="Normal - Style8 3 4" xfId="10817" xr:uid="{00000000-0005-0000-0000-0000EB290000}"/>
    <cellStyle name="Normal - Style8 3 5" xfId="10818" xr:uid="{00000000-0005-0000-0000-0000EC290000}"/>
    <cellStyle name="Normal - Style8 3 6" xfId="10819" xr:uid="{00000000-0005-0000-0000-0000ED290000}"/>
    <cellStyle name="Normal - Style8 3 7" xfId="10820" xr:uid="{00000000-0005-0000-0000-0000EE290000}"/>
    <cellStyle name="Normal - Style8 4" xfId="10821" xr:uid="{00000000-0005-0000-0000-0000EF290000}"/>
    <cellStyle name="Normal - Style8 4 2" xfId="10822" xr:uid="{00000000-0005-0000-0000-0000F0290000}"/>
    <cellStyle name="Normal - Style8 4 3" xfId="10823" xr:uid="{00000000-0005-0000-0000-0000F1290000}"/>
    <cellStyle name="Normal - Style8 4 4" xfId="10824" xr:uid="{00000000-0005-0000-0000-0000F2290000}"/>
    <cellStyle name="Normal - Style8 4 5" xfId="10825" xr:uid="{00000000-0005-0000-0000-0000F3290000}"/>
    <cellStyle name="Normal - Style8 5" xfId="10826" xr:uid="{00000000-0005-0000-0000-0000F4290000}"/>
    <cellStyle name="Normal - Style8 6" xfId="10827" xr:uid="{00000000-0005-0000-0000-0000F5290000}"/>
    <cellStyle name="Normal - Style8 7" xfId="10828" xr:uid="{00000000-0005-0000-0000-0000F6290000}"/>
    <cellStyle name="Normal - Style8_2011-10-03 DSA EL with PSI Oct" xfId="10829" xr:uid="{00000000-0005-0000-0000-0000F7290000}"/>
    <cellStyle name="Normal 10" xfId="10830" xr:uid="{00000000-0005-0000-0000-0000F8290000}"/>
    <cellStyle name="Normal 10 2" xfId="10831" xr:uid="{00000000-0005-0000-0000-0000F9290000}"/>
    <cellStyle name="Normal 10 2 2" xfId="10832" xr:uid="{00000000-0005-0000-0000-0000FA290000}"/>
    <cellStyle name="Normal 10 2 3" xfId="10833" xr:uid="{00000000-0005-0000-0000-0000FB290000}"/>
    <cellStyle name="Normal 10 2 4" xfId="10834" xr:uid="{00000000-0005-0000-0000-0000FC290000}"/>
    <cellStyle name="Normal 10 2 5" xfId="10835" xr:uid="{00000000-0005-0000-0000-0000FD290000}"/>
    <cellStyle name="Normal 10 2 6" xfId="10836" xr:uid="{00000000-0005-0000-0000-0000FE290000}"/>
    <cellStyle name="Normal 10 3" xfId="10837" xr:uid="{00000000-0005-0000-0000-0000FF290000}"/>
    <cellStyle name="Normal 10 4" xfId="10838" xr:uid="{00000000-0005-0000-0000-0000002A0000}"/>
    <cellStyle name="Normal 10 5" xfId="10839" xr:uid="{00000000-0005-0000-0000-0000012A0000}"/>
    <cellStyle name="Normal 10 6" xfId="10840" xr:uid="{00000000-0005-0000-0000-0000022A0000}"/>
    <cellStyle name="Normal 10 7" xfId="10841" xr:uid="{00000000-0005-0000-0000-0000032A0000}"/>
    <cellStyle name="Normal 10 8" xfId="10842" xr:uid="{00000000-0005-0000-0000-0000042A0000}"/>
    <cellStyle name="Normal 10_Cumulative" xfId="10843" xr:uid="{00000000-0005-0000-0000-0000052A0000}"/>
    <cellStyle name="Normal 100" xfId="10844" xr:uid="{00000000-0005-0000-0000-0000062A0000}"/>
    <cellStyle name="Normal 100 10" xfId="10845" xr:uid="{00000000-0005-0000-0000-0000072A0000}"/>
    <cellStyle name="Normal 100 10 2" xfId="10846" xr:uid="{00000000-0005-0000-0000-0000082A0000}"/>
    <cellStyle name="Normal 100 11" xfId="10847" xr:uid="{00000000-0005-0000-0000-0000092A0000}"/>
    <cellStyle name="Normal 100 12" xfId="10848" xr:uid="{00000000-0005-0000-0000-00000A2A0000}"/>
    <cellStyle name="Normal 100 13" xfId="10849" xr:uid="{00000000-0005-0000-0000-00000B2A0000}"/>
    <cellStyle name="Normal 100 14" xfId="10850" xr:uid="{00000000-0005-0000-0000-00000C2A0000}"/>
    <cellStyle name="Normal 100 15" xfId="10851" xr:uid="{00000000-0005-0000-0000-00000D2A0000}"/>
    <cellStyle name="Normal 100 16" xfId="10852" xr:uid="{00000000-0005-0000-0000-00000E2A0000}"/>
    <cellStyle name="Normal 100 17" xfId="10853" xr:uid="{00000000-0005-0000-0000-00000F2A0000}"/>
    <cellStyle name="Normal 100 18" xfId="10854" xr:uid="{00000000-0005-0000-0000-0000102A0000}"/>
    <cellStyle name="Normal 100 2" xfId="10855" xr:uid="{00000000-0005-0000-0000-0000112A0000}"/>
    <cellStyle name="Normal 100 2 2" xfId="10856" xr:uid="{00000000-0005-0000-0000-0000122A0000}"/>
    <cellStyle name="Normal 100 2 2 2" xfId="10857" xr:uid="{00000000-0005-0000-0000-0000132A0000}"/>
    <cellStyle name="Normal 100 2 2 2 2" xfId="10858" xr:uid="{00000000-0005-0000-0000-0000142A0000}"/>
    <cellStyle name="Normal 100 2 2 2 2 2" xfId="10859" xr:uid="{00000000-0005-0000-0000-0000152A0000}"/>
    <cellStyle name="Normal 100 2 2 2 3" xfId="10860" xr:uid="{00000000-0005-0000-0000-0000162A0000}"/>
    <cellStyle name="Normal 100 2 2 2 3 2" xfId="10861" xr:uid="{00000000-0005-0000-0000-0000172A0000}"/>
    <cellStyle name="Normal 100 2 2 2 4" xfId="10862" xr:uid="{00000000-0005-0000-0000-0000182A0000}"/>
    <cellStyle name="Normal 100 2 2 3" xfId="10863" xr:uid="{00000000-0005-0000-0000-0000192A0000}"/>
    <cellStyle name="Normal 100 2 2 3 2" xfId="10864" xr:uid="{00000000-0005-0000-0000-00001A2A0000}"/>
    <cellStyle name="Normal 100 2 2 4" xfId="10865" xr:uid="{00000000-0005-0000-0000-00001B2A0000}"/>
    <cellStyle name="Normal 100 2 2 4 2" xfId="10866" xr:uid="{00000000-0005-0000-0000-00001C2A0000}"/>
    <cellStyle name="Normal 100 2 2 5" xfId="10867" xr:uid="{00000000-0005-0000-0000-00001D2A0000}"/>
    <cellStyle name="Normal 100 2 2 6" xfId="10868" xr:uid="{00000000-0005-0000-0000-00001E2A0000}"/>
    <cellStyle name="Normal 100 2 3" xfId="10869" xr:uid="{00000000-0005-0000-0000-00001F2A0000}"/>
    <cellStyle name="Normal 100 2 3 2" xfId="10870" xr:uid="{00000000-0005-0000-0000-0000202A0000}"/>
    <cellStyle name="Normal 100 2 3 2 2" xfId="10871" xr:uid="{00000000-0005-0000-0000-0000212A0000}"/>
    <cellStyle name="Normal 100 2 3 2 2 2" xfId="10872" xr:uid="{00000000-0005-0000-0000-0000222A0000}"/>
    <cellStyle name="Normal 100 2 3 2 3" xfId="10873" xr:uid="{00000000-0005-0000-0000-0000232A0000}"/>
    <cellStyle name="Normal 100 2 3 2 3 2" xfId="10874" xr:uid="{00000000-0005-0000-0000-0000242A0000}"/>
    <cellStyle name="Normal 100 2 3 2 4" xfId="10875" xr:uid="{00000000-0005-0000-0000-0000252A0000}"/>
    <cellStyle name="Normal 100 2 3 3" xfId="10876" xr:uid="{00000000-0005-0000-0000-0000262A0000}"/>
    <cellStyle name="Normal 100 2 3 3 2" xfId="10877" xr:uid="{00000000-0005-0000-0000-0000272A0000}"/>
    <cellStyle name="Normal 100 2 3 4" xfId="10878" xr:uid="{00000000-0005-0000-0000-0000282A0000}"/>
    <cellStyle name="Normal 100 2 3 4 2" xfId="10879" xr:uid="{00000000-0005-0000-0000-0000292A0000}"/>
    <cellStyle name="Normal 100 2 3 5" xfId="10880" xr:uid="{00000000-0005-0000-0000-00002A2A0000}"/>
    <cellStyle name="Normal 100 2 4" xfId="10881" xr:uid="{00000000-0005-0000-0000-00002B2A0000}"/>
    <cellStyle name="Normal 100 2 4 2" xfId="10882" xr:uid="{00000000-0005-0000-0000-00002C2A0000}"/>
    <cellStyle name="Normal 100 2 4 2 2" xfId="10883" xr:uid="{00000000-0005-0000-0000-00002D2A0000}"/>
    <cellStyle name="Normal 100 2 4 3" xfId="10884" xr:uid="{00000000-0005-0000-0000-00002E2A0000}"/>
    <cellStyle name="Normal 100 2 4 3 2" xfId="10885" xr:uid="{00000000-0005-0000-0000-00002F2A0000}"/>
    <cellStyle name="Normal 100 2 4 4" xfId="10886" xr:uid="{00000000-0005-0000-0000-0000302A0000}"/>
    <cellStyle name="Normal 100 2 5" xfId="10887" xr:uid="{00000000-0005-0000-0000-0000312A0000}"/>
    <cellStyle name="Normal 100 2 5 2" xfId="10888" xr:uid="{00000000-0005-0000-0000-0000322A0000}"/>
    <cellStyle name="Normal 100 2 5 2 2" xfId="10889" xr:uid="{00000000-0005-0000-0000-0000332A0000}"/>
    <cellStyle name="Normal 100 2 5 3" xfId="10890" xr:uid="{00000000-0005-0000-0000-0000342A0000}"/>
    <cellStyle name="Normal 100 2 5 3 2" xfId="10891" xr:uid="{00000000-0005-0000-0000-0000352A0000}"/>
    <cellStyle name="Normal 100 2 5 4" xfId="10892" xr:uid="{00000000-0005-0000-0000-0000362A0000}"/>
    <cellStyle name="Normal 100 2 6" xfId="10893" xr:uid="{00000000-0005-0000-0000-0000372A0000}"/>
    <cellStyle name="Normal 100 2 6 2" xfId="10894" xr:uid="{00000000-0005-0000-0000-0000382A0000}"/>
    <cellStyle name="Normal 100 2 7" xfId="10895" xr:uid="{00000000-0005-0000-0000-0000392A0000}"/>
    <cellStyle name="Normal 100 2 7 2" xfId="10896" xr:uid="{00000000-0005-0000-0000-00003A2A0000}"/>
    <cellStyle name="Normal 100 2 8" xfId="10897" xr:uid="{00000000-0005-0000-0000-00003B2A0000}"/>
    <cellStyle name="Normal 100 2 9" xfId="10898" xr:uid="{00000000-0005-0000-0000-00003C2A0000}"/>
    <cellStyle name="Normal 100 3" xfId="10899" xr:uid="{00000000-0005-0000-0000-00003D2A0000}"/>
    <cellStyle name="Normal 100 3 2" xfId="10900" xr:uid="{00000000-0005-0000-0000-00003E2A0000}"/>
    <cellStyle name="Normal 100 3 2 2" xfId="10901" xr:uid="{00000000-0005-0000-0000-00003F2A0000}"/>
    <cellStyle name="Normal 100 3 2 2 2" xfId="10902" xr:uid="{00000000-0005-0000-0000-0000402A0000}"/>
    <cellStyle name="Normal 100 3 2 2 2 2" xfId="10903" xr:uid="{00000000-0005-0000-0000-0000412A0000}"/>
    <cellStyle name="Normal 100 3 2 2 3" xfId="10904" xr:uid="{00000000-0005-0000-0000-0000422A0000}"/>
    <cellStyle name="Normal 100 3 2 2 3 2" xfId="10905" xr:uid="{00000000-0005-0000-0000-0000432A0000}"/>
    <cellStyle name="Normal 100 3 2 2 4" xfId="10906" xr:uid="{00000000-0005-0000-0000-0000442A0000}"/>
    <cellStyle name="Normal 100 3 2 3" xfId="10907" xr:uid="{00000000-0005-0000-0000-0000452A0000}"/>
    <cellStyle name="Normal 100 3 2 3 2" xfId="10908" xr:uid="{00000000-0005-0000-0000-0000462A0000}"/>
    <cellStyle name="Normal 100 3 2 4" xfId="10909" xr:uid="{00000000-0005-0000-0000-0000472A0000}"/>
    <cellStyle name="Normal 100 3 2 4 2" xfId="10910" xr:uid="{00000000-0005-0000-0000-0000482A0000}"/>
    <cellStyle name="Normal 100 3 2 5" xfId="10911" xr:uid="{00000000-0005-0000-0000-0000492A0000}"/>
    <cellStyle name="Normal 100 3 2 6" xfId="10912" xr:uid="{00000000-0005-0000-0000-00004A2A0000}"/>
    <cellStyle name="Normal 100 3 3" xfId="10913" xr:uid="{00000000-0005-0000-0000-00004B2A0000}"/>
    <cellStyle name="Normal 100 3 3 2" xfId="10914" xr:uid="{00000000-0005-0000-0000-00004C2A0000}"/>
    <cellStyle name="Normal 100 3 3 2 2" xfId="10915" xr:uid="{00000000-0005-0000-0000-00004D2A0000}"/>
    <cellStyle name="Normal 100 3 3 3" xfId="10916" xr:uid="{00000000-0005-0000-0000-00004E2A0000}"/>
    <cellStyle name="Normal 100 3 3 3 2" xfId="10917" xr:uid="{00000000-0005-0000-0000-00004F2A0000}"/>
    <cellStyle name="Normal 100 3 3 4" xfId="10918" xr:uid="{00000000-0005-0000-0000-0000502A0000}"/>
    <cellStyle name="Normal 100 3 4" xfId="10919" xr:uid="{00000000-0005-0000-0000-0000512A0000}"/>
    <cellStyle name="Normal 100 3 4 2" xfId="10920" xr:uid="{00000000-0005-0000-0000-0000522A0000}"/>
    <cellStyle name="Normal 100 3 5" xfId="10921" xr:uid="{00000000-0005-0000-0000-0000532A0000}"/>
    <cellStyle name="Normal 100 3 5 2" xfId="10922" xr:uid="{00000000-0005-0000-0000-0000542A0000}"/>
    <cellStyle name="Normal 100 3 6" xfId="10923" xr:uid="{00000000-0005-0000-0000-0000552A0000}"/>
    <cellStyle name="Normal 100 3 7" xfId="10924" xr:uid="{00000000-0005-0000-0000-0000562A0000}"/>
    <cellStyle name="Normal 100 4" xfId="10925" xr:uid="{00000000-0005-0000-0000-0000572A0000}"/>
    <cellStyle name="Normal 100 4 2" xfId="10926" xr:uid="{00000000-0005-0000-0000-0000582A0000}"/>
    <cellStyle name="Normal 100 4 2 2" xfId="10927" xr:uid="{00000000-0005-0000-0000-0000592A0000}"/>
    <cellStyle name="Normal 100 4 2 2 2" xfId="10928" xr:uid="{00000000-0005-0000-0000-00005A2A0000}"/>
    <cellStyle name="Normal 100 4 2 2 2 2" xfId="10929" xr:uid="{00000000-0005-0000-0000-00005B2A0000}"/>
    <cellStyle name="Normal 100 4 2 2 3" xfId="10930" xr:uid="{00000000-0005-0000-0000-00005C2A0000}"/>
    <cellStyle name="Normal 100 4 2 2 3 2" xfId="10931" xr:uid="{00000000-0005-0000-0000-00005D2A0000}"/>
    <cellStyle name="Normal 100 4 2 2 4" xfId="10932" xr:uid="{00000000-0005-0000-0000-00005E2A0000}"/>
    <cellStyle name="Normal 100 4 2 3" xfId="10933" xr:uid="{00000000-0005-0000-0000-00005F2A0000}"/>
    <cellStyle name="Normal 100 4 2 3 2" xfId="10934" xr:uid="{00000000-0005-0000-0000-0000602A0000}"/>
    <cellStyle name="Normal 100 4 2 4" xfId="10935" xr:uid="{00000000-0005-0000-0000-0000612A0000}"/>
    <cellStyle name="Normal 100 4 2 4 2" xfId="10936" xr:uid="{00000000-0005-0000-0000-0000622A0000}"/>
    <cellStyle name="Normal 100 4 2 5" xfId="10937" xr:uid="{00000000-0005-0000-0000-0000632A0000}"/>
    <cellStyle name="Normal 100 4 3" xfId="10938" xr:uid="{00000000-0005-0000-0000-0000642A0000}"/>
    <cellStyle name="Normal 100 4 3 2" xfId="10939" xr:uid="{00000000-0005-0000-0000-0000652A0000}"/>
    <cellStyle name="Normal 100 4 3 2 2" xfId="10940" xr:uid="{00000000-0005-0000-0000-0000662A0000}"/>
    <cellStyle name="Normal 100 4 3 3" xfId="10941" xr:uid="{00000000-0005-0000-0000-0000672A0000}"/>
    <cellStyle name="Normal 100 4 3 3 2" xfId="10942" xr:uid="{00000000-0005-0000-0000-0000682A0000}"/>
    <cellStyle name="Normal 100 4 3 4" xfId="10943" xr:uid="{00000000-0005-0000-0000-0000692A0000}"/>
    <cellStyle name="Normal 100 4 4" xfId="10944" xr:uid="{00000000-0005-0000-0000-00006A2A0000}"/>
    <cellStyle name="Normal 100 4 4 2" xfId="10945" xr:uid="{00000000-0005-0000-0000-00006B2A0000}"/>
    <cellStyle name="Normal 100 4 5" xfId="10946" xr:uid="{00000000-0005-0000-0000-00006C2A0000}"/>
    <cellStyle name="Normal 100 4 5 2" xfId="10947" xr:uid="{00000000-0005-0000-0000-00006D2A0000}"/>
    <cellStyle name="Normal 100 4 6" xfId="10948" xr:uid="{00000000-0005-0000-0000-00006E2A0000}"/>
    <cellStyle name="Normal 100 4 7" xfId="10949" xr:uid="{00000000-0005-0000-0000-00006F2A0000}"/>
    <cellStyle name="Normal 100 5" xfId="10950" xr:uid="{00000000-0005-0000-0000-0000702A0000}"/>
    <cellStyle name="Normal 100 5 2" xfId="10951" xr:uid="{00000000-0005-0000-0000-0000712A0000}"/>
    <cellStyle name="Normal 100 5 2 2" xfId="10952" xr:uid="{00000000-0005-0000-0000-0000722A0000}"/>
    <cellStyle name="Normal 100 5 2 2 2" xfId="10953" xr:uid="{00000000-0005-0000-0000-0000732A0000}"/>
    <cellStyle name="Normal 100 5 2 3" xfId="10954" xr:uid="{00000000-0005-0000-0000-0000742A0000}"/>
    <cellStyle name="Normal 100 5 2 3 2" xfId="10955" xr:uid="{00000000-0005-0000-0000-0000752A0000}"/>
    <cellStyle name="Normal 100 5 2 4" xfId="10956" xr:uid="{00000000-0005-0000-0000-0000762A0000}"/>
    <cellStyle name="Normal 100 5 3" xfId="10957" xr:uid="{00000000-0005-0000-0000-0000772A0000}"/>
    <cellStyle name="Normal 100 5 3 2" xfId="10958" xr:uid="{00000000-0005-0000-0000-0000782A0000}"/>
    <cellStyle name="Normal 100 5 4" xfId="10959" xr:uid="{00000000-0005-0000-0000-0000792A0000}"/>
    <cellStyle name="Normal 100 5 4 2" xfId="10960" xr:uid="{00000000-0005-0000-0000-00007A2A0000}"/>
    <cellStyle name="Normal 100 5 5" xfId="10961" xr:uid="{00000000-0005-0000-0000-00007B2A0000}"/>
    <cellStyle name="Normal 100 5 6" xfId="10962" xr:uid="{00000000-0005-0000-0000-00007C2A0000}"/>
    <cellStyle name="Normal 100 6" xfId="10963" xr:uid="{00000000-0005-0000-0000-00007D2A0000}"/>
    <cellStyle name="Normal 100 6 2" xfId="10964" xr:uid="{00000000-0005-0000-0000-00007E2A0000}"/>
    <cellStyle name="Normal 100 6 2 2" xfId="10965" xr:uid="{00000000-0005-0000-0000-00007F2A0000}"/>
    <cellStyle name="Normal 100 6 2 2 2" xfId="10966" xr:uid="{00000000-0005-0000-0000-0000802A0000}"/>
    <cellStyle name="Normal 100 6 2 3" xfId="10967" xr:uid="{00000000-0005-0000-0000-0000812A0000}"/>
    <cellStyle name="Normal 100 6 2 3 2" xfId="10968" xr:uid="{00000000-0005-0000-0000-0000822A0000}"/>
    <cellStyle name="Normal 100 6 2 4" xfId="10969" xr:uid="{00000000-0005-0000-0000-0000832A0000}"/>
    <cellStyle name="Normal 100 6 3" xfId="10970" xr:uid="{00000000-0005-0000-0000-0000842A0000}"/>
    <cellStyle name="Normal 100 6 3 2" xfId="10971" xr:uid="{00000000-0005-0000-0000-0000852A0000}"/>
    <cellStyle name="Normal 100 6 4" xfId="10972" xr:uid="{00000000-0005-0000-0000-0000862A0000}"/>
    <cellStyle name="Normal 100 6 4 2" xfId="10973" xr:uid="{00000000-0005-0000-0000-0000872A0000}"/>
    <cellStyle name="Normal 100 6 5" xfId="10974" xr:uid="{00000000-0005-0000-0000-0000882A0000}"/>
    <cellStyle name="Normal 100 7" xfId="10975" xr:uid="{00000000-0005-0000-0000-0000892A0000}"/>
    <cellStyle name="Normal 100 7 2" xfId="10976" xr:uid="{00000000-0005-0000-0000-00008A2A0000}"/>
    <cellStyle name="Normal 100 7 2 2" xfId="10977" xr:uid="{00000000-0005-0000-0000-00008B2A0000}"/>
    <cellStyle name="Normal 100 7 3" xfId="10978" xr:uid="{00000000-0005-0000-0000-00008C2A0000}"/>
    <cellStyle name="Normal 100 7 3 2" xfId="10979" xr:uid="{00000000-0005-0000-0000-00008D2A0000}"/>
    <cellStyle name="Normal 100 7 4" xfId="10980" xr:uid="{00000000-0005-0000-0000-00008E2A0000}"/>
    <cellStyle name="Normal 100 8" xfId="10981" xr:uid="{00000000-0005-0000-0000-00008F2A0000}"/>
    <cellStyle name="Normal 100 8 2" xfId="10982" xr:uid="{00000000-0005-0000-0000-0000902A0000}"/>
    <cellStyle name="Normal 100 8 2 2" xfId="10983" xr:uid="{00000000-0005-0000-0000-0000912A0000}"/>
    <cellStyle name="Normal 100 8 3" xfId="10984" xr:uid="{00000000-0005-0000-0000-0000922A0000}"/>
    <cellStyle name="Normal 100 8 3 2" xfId="10985" xr:uid="{00000000-0005-0000-0000-0000932A0000}"/>
    <cellStyle name="Normal 100 8 4" xfId="10986" xr:uid="{00000000-0005-0000-0000-0000942A0000}"/>
    <cellStyle name="Normal 100 9" xfId="10987" xr:uid="{00000000-0005-0000-0000-0000952A0000}"/>
    <cellStyle name="Normal 100 9 2" xfId="10988" xr:uid="{00000000-0005-0000-0000-0000962A0000}"/>
    <cellStyle name="Normal 100 9 2 2" xfId="10989" xr:uid="{00000000-0005-0000-0000-0000972A0000}"/>
    <cellStyle name="Normal 100 9 3" xfId="10990" xr:uid="{00000000-0005-0000-0000-0000982A0000}"/>
    <cellStyle name="Normal 100 9 3 2" xfId="10991" xr:uid="{00000000-0005-0000-0000-0000992A0000}"/>
    <cellStyle name="Normal 100 9 4" xfId="10992" xr:uid="{00000000-0005-0000-0000-00009A2A0000}"/>
    <cellStyle name="Normal 101" xfId="10993" xr:uid="{00000000-0005-0000-0000-00009B2A0000}"/>
    <cellStyle name="Normal 101 10" xfId="10994" xr:uid="{00000000-0005-0000-0000-00009C2A0000}"/>
    <cellStyle name="Normal 101 10 2" xfId="10995" xr:uid="{00000000-0005-0000-0000-00009D2A0000}"/>
    <cellStyle name="Normal 101 11" xfId="10996" xr:uid="{00000000-0005-0000-0000-00009E2A0000}"/>
    <cellStyle name="Normal 101 12" xfId="10997" xr:uid="{00000000-0005-0000-0000-00009F2A0000}"/>
    <cellStyle name="Normal 101 13" xfId="10998" xr:uid="{00000000-0005-0000-0000-0000A02A0000}"/>
    <cellStyle name="Normal 101 14" xfId="10999" xr:uid="{00000000-0005-0000-0000-0000A12A0000}"/>
    <cellStyle name="Normal 101 15" xfId="11000" xr:uid="{00000000-0005-0000-0000-0000A22A0000}"/>
    <cellStyle name="Normal 101 16" xfId="11001" xr:uid="{00000000-0005-0000-0000-0000A32A0000}"/>
    <cellStyle name="Normal 101 2" xfId="11002" xr:uid="{00000000-0005-0000-0000-0000A42A0000}"/>
    <cellStyle name="Normal 101 2 2" xfId="11003" xr:uid="{00000000-0005-0000-0000-0000A52A0000}"/>
    <cellStyle name="Normal 101 2 2 2" xfId="11004" xr:uid="{00000000-0005-0000-0000-0000A62A0000}"/>
    <cellStyle name="Normal 101 2 2 2 2" xfId="11005" xr:uid="{00000000-0005-0000-0000-0000A72A0000}"/>
    <cellStyle name="Normal 101 2 2 2 2 2" xfId="11006" xr:uid="{00000000-0005-0000-0000-0000A82A0000}"/>
    <cellStyle name="Normal 101 2 2 2 3" xfId="11007" xr:uid="{00000000-0005-0000-0000-0000A92A0000}"/>
    <cellStyle name="Normal 101 2 2 2 3 2" xfId="11008" xr:uid="{00000000-0005-0000-0000-0000AA2A0000}"/>
    <cellStyle name="Normal 101 2 2 2 4" xfId="11009" xr:uid="{00000000-0005-0000-0000-0000AB2A0000}"/>
    <cellStyle name="Normal 101 2 2 3" xfId="11010" xr:uid="{00000000-0005-0000-0000-0000AC2A0000}"/>
    <cellStyle name="Normal 101 2 2 3 2" xfId="11011" xr:uid="{00000000-0005-0000-0000-0000AD2A0000}"/>
    <cellStyle name="Normal 101 2 2 4" xfId="11012" xr:uid="{00000000-0005-0000-0000-0000AE2A0000}"/>
    <cellStyle name="Normal 101 2 2 4 2" xfId="11013" xr:uid="{00000000-0005-0000-0000-0000AF2A0000}"/>
    <cellStyle name="Normal 101 2 2 5" xfId="11014" xr:uid="{00000000-0005-0000-0000-0000B02A0000}"/>
    <cellStyle name="Normal 101 2 2 6" xfId="11015" xr:uid="{00000000-0005-0000-0000-0000B12A0000}"/>
    <cellStyle name="Normal 101 2 3" xfId="11016" xr:uid="{00000000-0005-0000-0000-0000B22A0000}"/>
    <cellStyle name="Normal 101 2 3 2" xfId="11017" xr:uid="{00000000-0005-0000-0000-0000B32A0000}"/>
    <cellStyle name="Normal 101 2 3 2 2" xfId="11018" xr:uid="{00000000-0005-0000-0000-0000B42A0000}"/>
    <cellStyle name="Normal 101 2 3 2 2 2" xfId="11019" xr:uid="{00000000-0005-0000-0000-0000B52A0000}"/>
    <cellStyle name="Normal 101 2 3 2 3" xfId="11020" xr:uid="{00000000-0005-0000-0000-0000B62A0000}"/>
    <cellStyle name="Normal 101 2 3 2 3 2" xfId="11021" xr:uid="{00000000-0005-0000-0000-0000B72A0000}"/>
    <cellStyle name="Normal 101 2 3 2 4" xfId="11022" xr:uid="{00000000-0005-0000-0000-0000B82A0000}"/>
    <cellStyle name="Normal 101 2 3 3" xfId="11023" xr:uid="{00000000-0005-0000-0000-0000B92A0000}"/>
    <cellStyle name="Normal 101 2 3 3 2" xfId="11024" xr:uid="{00000000-0005-0000-0000-0000BA2A0000}"/>
    <cellStyle name="Normal 101 2 3 4" xfId="11025" xr:uid="{00000000-0005-0000-0000-0000BB2A0000}"/>
    <cellStyle name="Normal 101 2 3 4 2" xfId="11026" xr:uid="{00000000-0005-0000-0000-0000BC2A0000}"/>
    <cellStyle name="Normal 101 2 3 5" xfId="11027" xr:uid="{00000000-0005-0000-0000-0000BD2A0000}"/>
    <cellStyle name="Normal 101 2 4" xfId="11028" xr:uid="{00000000-0005-0000-0000-0000BE2A0000}"/>
    <cellStyle name="Normal 101 2 4 2" xfId="11029" xr:uid="{00000000-0005-0000-0000-0000BF2A0000}"/>
    <cellStyle name="Normal 101 2 4 2 2" xfId="11030" xr:uid="{00000000-0005-0000-0000-0000C02A0000}"/>
    <cellStyle name="Normal 101 2 4 3" xfId="11031" xr:uid="{00000000-0005-0000-0000-0000C12A0000}"/>
    <cellStyle name="Normal 101 2 4 3 2" xfId="11032" xr:uid="{00000000-0005-0000-0000-0000C22A0000}"/>
    <cellStyle name="Normal 101 2 4 4" xfId="11033" xr:uid="{00000000-0005-0000-0000-0000C32A0000}"/>
    <cellStyle name="Normal 101 2 5" xfId="11034" xr:uid="{00000000-0005-0000-0000-0000C42A0000}"/>
    <cellStyle name="Normal 101 2 5 2" xfId="11035" xr:uid="{00000000-0005-0000-0000-0000C52A0000}"/>
    <cellStyle name="Normal 101 2 5 2 2" xfId="11036" xr:uid="{00000000-0005-0000-0000-0000C62A0000}"/>
    <cellStyle name="Normal 101 2 5 3" xfId="11037" xr:uid="{00000000-0005-0000-0000-0000C72A0000}"/>
    <cellStyle name="Normal 101 2 5 3 2" xfId="11038" xr:uid="{00000000-0005-0000-0000-0000C82A0000}"/>
    <cellStyle name="Normal 101 2 5 4" xfId="11039" xr:uid="{00000000-0005-0000-0000-0000C92A0000}"/>
    <cellStyle name="Normal 101 2 6" xfId="11040" xr:uid="{00000000-0005-0000-0000-0000CA2A0000}"/>
    <cellStyle name="Normal 101 2 6 2" xfId="11041" xr:uid="{00000000-0005-0000-0000-0000CB2A0000}"/>
    <cellStyle name="Normal 101 2 7" xfId="11042" xr:uid="{00000000-0005-0000-0000-0000CC2A0000}"/>
    <cellStyle name="Normal 101 2 7 2" xfId="11043" xr:uid="{00000000-0005-0000-0000-0000CD2A0000}"/>
    <cellStyle name="Normal 101 2 8" xfId="11044" xr:uid="{00000000-0005-0000-0000-0000CE2A0000}"/>
    <cellStyle name="Normal 101 2 9" xfId="11045" xr:uid="{00000000-0005-0000-0000-0000CF2A0000}"/>
    <cellStyle name="Normal 101 3" xfId="11046" xr:uid="{00000000-0005-0000-0000-0000D02A0000}"/>
    <cellStyle name="Normal 101 3 2" xfId="11047" xr:uid="{00000000-0005-0000-0000-0000D12A0000}"/>
    <cellStyle name="Normal 101 3 2 2" xfId="11048" xr:uid="{00000000-0005-0000-0000-0000D22A0000}"/>
    <cellStyle name="Normal 101 3 2 2 2" xfId="11049" xr:uid="{00000000-0005-0000-0000-0000D32A0000}"/>
    <cellStyle name="Normal 101 3 2 2 2 2" xfId="11050" xr:uid="{00000000-0005-0000-0000-0000D42A0000}"/>
    <cellStyle name="Normal 101 3 2 2 3" xfId="11051" xr:uid="{00000000-0005-0000-0000-0000D52A0000}"/>
    <cellStyle name="Normal 101 3 2 2 3 2" xfId="11052" xr:uid="{00000000-0005-0000-0000-0000D62A0000}"/>
    <cellStyle name="Normal 101 3 2 2 4" xfId="11053" xr:uid="{00000000-0005-0000-0000-0000D72A0000}"/>
    <cellStyle name="Normal 101 3 2 3" xfId="11054" xr:uid="{00000000-0005-0000-0000-0000D82A0000}"/>
    <cellStyle name="Normal 101 3 2 3 2" xfId="11055" xr:uid="{00000000-0005-0000-0000-0000D92A0000}"/>
    <cellStyle name="Normal 101 3 2 4" xfId="11056" xr:uid="{00000000-0005-0000-0000-0000DA2A0000}"/>
    <cellStyle name="Normal 101 3 2 4 2" xfId="11057" xr:uid="{00000000-0005-0000-0000-0000DB2A0000}"/>
    <cellStyle name="Normal 101 3 2 5" xfId="11058" xr:uid="{00000000-0005-0000-0000-0000DC2A0000}"/>
    <cellStyle name="Normal 101 3 2 6" xfId="11059" xr:uid="{00000000-0005-0000-0000-0000DD2A0000}"/>
    <cellStyle name="Normal 101 3 3" xfId="11060" xr:uid="{00000000-0005-0000-0000-0000DE2A0000}"/>
    <cellStyle name="Normal 101 3 3 2" xfId="11061" xr:uid="{00000000-0005-0000-0000-0000DF2A0000}"/>
    <cellStyle name="Normal 101 3 3 2 2" xfId="11062" xr:uid="{00000000-0005-0000-0000-0000E02A0000}"/>
    <cellStyle name="Normal 101 3 3 3" xfId="11063" xr:uid="{00000000-0005-0000-0000-0000E12A0000}"/>
    <cellStyle name="Normal 101 3 3 3 2" xfId="11064" xr:uid="{00000000-0005-0000-0000-0000E22A0000}"/>
    <cellStyle name="Normal 101 3 3 4" xfId="11065" xr:uid="{00000000-0005-0000-0000-0000E32A0000}"/>
    <cellStyle name="Normal 101 3 4" xfId="11066" xr:uid="{00000000-0005-0000-0000-0000E42A0000}"/>
    <cellStyle name="Normal 101 3 4 2" xfId="11067" xr:uid="{00000000-0005-0000-0000-0000E52A0000}"/>
    <cellStyle name="Normal 101 3 5" xfId="11068" xr:uid="{00000000-0005-0000-0000-0000E62A0000}"/>
    <cellStyle name="Normal 101 3 5 2" xfId="11069" xr:uid="{00000000-0005-0000-0000-0000E72A0000}"/>
    <cellStyle name="Normal 101 3 6" xfId="11070" xr:uid="{00000000-0005-0000-0000-0000E82A0000}"/>
    <cellStyle name="Normal 101 3 7" xfId="11071" xr:uid="{00000000-0005-0000-0000-0000E92A0000}"/>
    <cellStyle name="Normal 101 4" xfId="11072" xr:uid="{00000000-0005-0000-0000-0000EA2A0000}"/>
    <cellStyle name="Normal 101 4 2" xfId="11073" xr:uid="{00000000-0005-0000-0000-0000EB2A0000}"/>
    <cellStyle name="Normal 101 4 2 2" xfId="11074" xr:uid="{00000000-0005-0000-0000-0000EC2A0000}"/>
    <cellStyle name="Normal 101 4 2 2 2" xfId="11075" xr:uid="{00000000-0005-0000-0000-0000ED2A0000}"/>
    <cellStyle name="Normal 101 4 2 2 2 2" xfId="11076" xr:uid="{00000000-0005-0000-0000-0000EE2A0000}"/>
    <cellStyle name="Normal 101 4 2 2 3" xfId="11077" xr:uid="{00000000-0005-0000-0000-0000EF2A0000}"/>
    <cellStyle name="Normal 101 4 2 2 3 2" xfId="11078" xr:uid="{00000000-0005-0000-0000-0000F02A0000}"/>
    <cellStyle name="Normal 101 4 2 2 4" xfId="11079" xr:uid="{00000000-0005-0000-0000-0000F12A0000}"/>
    <cellStyle name="Normal 101 4 2 3" xfId="11080" xr:uid="{00000000-0005-0000-0000-0000F22A0000}"/>
    <cellStyle name="Normal 101 4 2 3 2" xfId="11081" xr:uid="{00000000-0005-0000-0000-0000F32A0000}"/>
    <cellStyle name="Normal 101 4 2 4" xfId="11082" xr:uid="{00000000-0005-0000-0000-0000F42A0000}"/>
    <cellStyle name="Normal 101 4 2 4 2" xfId="11083" xr:uid="{00000000-0005-0000-0000-0000F52A0000}"/>
    <cellStyle name="Normal 101 4 2 5" xfId="11084" xr:uid="{00000000-0005-0000-0000-0000F62A0000}"/>
    <cellStyle name="Normal 101 4 3" xfId="11085" xr:uid="{00000000-0005-0000-0000-0000F72A0000}"/>
    <cellStyle name="Normal 101 4 3 2" xfId="11086" xr:uid="{00000000-0005-0000-0000-0000F82A0000}"/>
    <cellStyle name="Normal 101 4 3 2 2" xfId="11087" xr:uid="{00000000-0005-0000-0000-0000F92A0000}"/>
    <cellStyle name="Normal 101 4 3 3" xfId="11088" xr:uid="{00000000-0005-0000-0000-0000FA2A0000}"/>
    <cellStyle name="Normal 101 4 3 3 2" xfId="11089" xr:uid="{00000000-0005-0000-0000-0000FB2A0000}"/>
    <cellStyle name="Normal 101 4 3 4" xfId="11090" xr:uid="{00000000-0005-0000-0000-0000FC2A0000}"/>
    <cellStyle name="Normal 101 4 4" xfId="11091" xr:uid="{00000000-0005-0000-0000-0000FD2A0000}"/>
    <cellStyle name="Normal 101 4 4 2" xfId="11092" xr:uid="{00000000-0005-0000-0000-0000FE2A0000}"/>
    <cellStyle name="Normal 101 4 5" xfId="11093" xr:uid="{00000000-0005-0000-0000-0000FF2A0000}"/>
    <cellStyle name="Normal 101 4 5 2" xfId="11094" xr:uid="{00000000-0005-0000-0000-0000002B0000}"/>
    <cellStyle name="Normal 101 4 6" xfId="11095" xr:uid="{00000000-0005-0000-0000-0000012B0000}"/>
    <cellStyle name="Normal 101 4 7" xfId="11096" xr:uid="{00000000-0005-0000-0000-0000022B0000}"/>
    <cellStyle name="Normal 101 5" xfId="11097" xr:uid="{00000000-0005-0000-0000-0000032B0000}"/>
    <cellStyle name="Normal 101 5 2" xfId="11098" xr:uid="{00000000-0005-0000-0000-0000042B0000}"/>
    <cellStyle name="Normal 101 5 2 2" xfId="11099" xr:uid="{00000000-0005-0000-0000-0000052B0000}"/>
    <cellStyle name="Normal 101 5 2 2 2" xfId="11100" xr:uid="{00000000-0005-0000-0000-0000062B0000}"/>
    <cellStyle name="Normal 101 5 2 3" xfId="11101" xr:uid="{00000000-0005-0000-0000-0000072B0000}"/>
    <cellStyle name="Normal 101 5 2 3 2" xfId="11102" xr:uid="{00000000-0005-0000-0000-0000082B0000}"/>
    <cellStyle name="Normal 101 5 2 4" xfId="11103" xr:uid="{00000000-0005-0000-0000-0000092B0000}"/>
    <cellStyle name="Normal 101 5 3" xfId="11104" xr:uid="{00000000-0005-0000-0000-00000A2B0000}"/>
    <cellStyle name="Normal 101 5 3 2" xfId="11105" xr:uid="{00000000-0005-0000-0000-00000B2B0000}"/>
    <cellStyle name="Normal 101 5 4" xfId="11106" xr:uid="{00000000-0005-0000-0000-00000C2B0000}"/>
    <cellStyle name="Normal 101 5 4 2" xfId="11107" xr:uid="{00000000-0005-0000-0000-00000D2B0000}"/>
    <cellStyle name="Normal 101 5 5" xfId="11108" xr:uid="{00000000-0005-0000-0000-00000E2B0000}"/>
    <cellStyle name="Normal 101 5 6" xfId="11109" xr:uid="{00000000-0005-0000-0000-00000F2B0000}"/>
    <cellStyle name="Normal 101 6" xfId="11110" xr:uid="{00000000-0005-0000-0000-0000102B0000}"/>
    <cellStyle name="Normal 101 6 2" xfId="11111" xr:uid="{00000000-0005-0000-0000-0000112B0000}"/>
    <cellStyle name="Normal 101 6 2 2" xfId="11112" xr:uid="{00000000-0005-0000-0000-0000122B0000}"/>
    <cellStyle name="Normal 101 6 2 2 2" xfId="11113" xr:uid="{00000000-0005-0000-0000-0000132B0000}"/>
    <cellStyle name="Normal 101 6 2 3" xfId="11114" xr:uid="{00000000-0005-0000-0000-0000142B0000}"/>
    <cellStyle name="Normal 101 6 2 3 2" xfId="11115" xr:uid="{00000000-0005-0000-0000-0000152B0000}"/>
    <cellStyle name="Normal 101 6 2 4" xfId="11116" xr:uid="{00000000-0005-0000-0000-0000162B0000}"/>
    <cellStyle name="Normal 101 6 3" xfId="11117" xr:uid="{00000000-0005-0000-0000-0000172B0000}"/>
    <cellStyle name="Normal 101 6 3 2" xfId="11118" xr:uid="{00000000-0005-0000-0000-0000182B0000}"/>
    <cellStyle name="Normal 101 6 4" xfId="11119" xr:uid="{00000000-0005-0000-0000-0000192B0000}"/>
    <cellStyle name="Normal 101 6 4 2" xfId="11120" xr:uid="{00000000-0005-0000-0000-00001A2B0000}"/>
    <cellStyle name="Normal 101 6 5" xfId="11121" xr:uid="{00000000-0005-0000-0000-00001B2B0000}"/>
    <cellStyle name="Normal 101 7" xfId="11122" xr:uid="{00000000-0005-0000-0000-00001C2B0000}"/>
    <cellStyle name="Normal 101 7 2" xfId="11123" xr:uid="{00000000-0005-0000-0000-00001D2B0000}"/>
    <cellStyle name="Normal 101 7 2 2" xfId="11124" xr:uid="{00000000-0005-0000-0000-00001E2B0000}"/>
    <cellStyle name="Normal 101 7 3" xfId="11125" xr:uid="{00000000-0005-0000-0000-00001F2B0000}"/>
    <cellStyle name="Normal 101 7 3 2" xfId="11126" xr:uid="{00000000-0005-0000-0000-0000202B0000}"/>
    <cellStyle name="Normal 101 7 4" xfId="11127" xr:uid="{00000000-0005-0000-0000-0000212B0000}"/>
    <cellStyle name="Normal 101 8" xfId="11128" xr:uid="{00000000-0005-0000-0000-0000222B0000}"/>
    <cellStyle name="Normal 101 8 2" xfId="11129" xr:uid="{00000000-0005-0000-0000-0000232B0000}"/>
    <cellStyle name="Normal 101 8 2 2" xfId="11130" xr:uid="{00000000-0005-0000-0000-0000242B0000}"/>
    <cellStyle name="Normal 101 8 3" xfId="11131" xr:uid="{00000000-0005-0000-0000-0000252B0000}"/>
    <cellStyle name="Normal 101 8 3 2" xfId="11132" xr:uid="{00000000-0005-0000-0000-0000262B0000}"/>
    <cellStyle name="Normal 101 8 4" xfId="11133" xr:uid="{00000000-0005-0000-0000-0000272B0000}"/>
    <cellStyle name="Normal 101 9" xfId="11134" xr:uid="{00000000-0005-0000-0000-0000282B0000}"/>
    <cellStyle name="Normal 101 9 2" xfId="11135" xr:uid="{00000000-0005-0000-0000-0000292B0000}"/>
    <cellStyle name="Normal 101 9 2 2" xfId="11136" xr:uid="{00000000-0005-0000-0000-00002A2B0000}"/>
    <cellStyle name="Normal 101 9 3" xfId="11137" xr:uid="{00000000-0005-0000-0000-00002B2B0000}"/>
    <cellStyle name="Normal 101 9 3 2" xfId="11138" xr:uid="{00000000-0005-0000-0000-00002C2B0000}"/>
    <cellStyle name="Normal 101 9 4" xfId="11139" xr:uid="{00000000-0005-0000-0000-00002D2B0000}"/>
    <cellStyle name="Normal 102" xfId="11140" xr:uid="{00000000-0005-0000-0000-00002E2B0000}"/>
    <cellStyle name="Normal 102 10" xfId="11141" xr:uid="{00000000-0005-0000-0000-00002F2B0000}"/>
    <cellStyle name="Normal 102 10 2" xfId="11142" xr:uid="{00000000-0005-0000-0000-0000302B0000}"/>
    <cellStyle name="Normal 102 11" xfId="11143" xr:uid="{00000000-0005-0000-0000-0000312B0000}"/>
    <cellStyle name="Normal 102 12" xfId="11144" xr:uid="{00000000-0005-0000-0000-0000322B0000}"/>
    <cellStyle name="Normal 102 13" xfId="11145" xr:uid="{00000000-0005-0000-0000-0000332B0000}"/>
    <cellStyle name="Normal 102 14" xfId="11146" xr:uid="{00000000-0005-0000-0000-0000342B0000}"/>
    <cellStyle name="Normal 102 15" xfId="11147" xr:uid="{00000000-0005-0000-0000-0000352B0000}"/>
    <cellStyle name="Normal 102 16" xfId="11148" xr:uid="{00000000-0005-0000-0000-0000362B0000}"/>
    <cellStyle name="Normal 102 2" xfId="11149" xr:uid="{00000000-0005-0000-0000-0000372B0000}"/>
    <cellStyle name="Normal 102 2 2" xfId="11150" xr:uid="{00000000-0005-0000-0000-0000382B0000}"/>
    <cellStyle name="Normal 102 2 2 2" xfId="11151" xr:uid="{00000000-0005-0000-0000-0000392B0000}"/>
    <cellStyle name="Normal 102 2 2 2 2" xfId="11152" xr:uid="{00000000-0005-0000-0000-00003A2B0000}"/>
    <cellStyle name="Normal 102 2 2 2 2 2" xfId="11153" xr:uid="{00000000-0005-0000-0000-00003B2B0000}"/>
    <cellStyle name="Normal 102 2 2 2 3" xfId="11154" xr:uid="{00000000-0005-0000-0000-00003C2B0000}"/>
    <cellStyle name="Normal 102 2 2 2 3 2" xfId="11155" xr:uid="{00000000-0005-0000-0000-00003D2B0000}"/>
    <cellStyle name="Normal 102 2 2 2 4" xfId="11156" xr:uid="{00000000-0005-0000-0000-00003E2B0000}"/>
    <cellStyle name="Normal 102 2 2 3" xfId="11157" xr:uid="{00000000-0005-0000-0000-00003F2B0000}"/>
    <cellStyle name="Normal 102 2 2 3 2" xfId="11158" xr:uid="{00000000-0005-0000-0000-0000402B0000}"/>
    <cellStyle name="Normal 102 2 2 4" xfId="11159" xr:uid="{00000000-0005-0000-0000-0000412B0000}"/>
    <cellStyle name="Normal 102 2 2 4 2" xfId="11160" xr:uid="{00000000-0005-0000-0000-0000422B0000}"/>
    <cellStyle name="Normal 102 2 2 5" xfId="11161" xr:uid="{00000000-0005-0000-0000-0000432B0000}"/>
    <cellStyle name="Normal 102 2 2 6" xfId="11162" xr:uid="{00000000-0005-0000-0000-0000442B0000}"/>
    <cellStyle name="Normal 102 2 3" xfId="11163" xr:uid="{00000000-0005-0000-0000-0000452B0000}"/>
    <cellStyle name="Normal 102 2 3 2" xfId="11164" xr:uid="{00000000-0005-0000-0000-0000462B0000}"/>
    <cellStyle name="Normal 102 2 3 2 2" xfId="11165" xr:uid="{00000000-0005-0000-0000-0000472B0000}"/>
    <cellStyle name="Normal 102 2 3 2 2 2" xfId="11166" xr:uid="{00000000-0005-0000-0000-0000482B0000}"/>
    <cellStyle name="Normal 102 2 3 2 3" xfId="11167" xr:uid="{00000000-0005-0000-0000-0000492B0000}"/>
    <cellStyle name="Normal 102 2 3 2 3 2" xfId="11168" xr:uid="{00000000-0005-0000-0000-00004A2B0000}"/>
    <cellStyle name="Normal 102 2 3 2 4" xfId="11169" xr:uid="{00000000-0005-0000-0000-00004B2B0000}"/>
    <cellStyle name="Normal 102 2 3 3" xfId="11170" xr:uid="{00000000-0005-0000-0000-00004C2B0000}"/>
    <cellStyle name="Normal 102 2 3 3 2" xfId="11171" xr:uid="{00000000-0005-0000-0000-00004D2B0000}"/>
    <cellStyle name="Normal 102 2 3 4" xfId="11172" xr:uid="{00000000-0005-0000-0000-00004E2B0000}"/>
    <cellStyle name="Normal 102 2 3 4 2" xfId="11173" xr:uid="{00000000-0005-0000-0000-00004F2B0000}"/>
    <cellStyle name="Normal 102 2 3 5" xfId="11174" xr:uid="{00000000-0005-0000-0000-0000502B0000}"/>
    <cellStyle name="Normal 102 2 4" xfId="11175" xr:uid="{00000000-0005-0000-0000-0000512B0000}"/>
    <cellStyle name="Normal 102 2 4 2" xfId="11176" xr:uid="{00000000-0005-0000-0000-0000522B0000}"/>
    <cellStyle name="Normal 102 2 4 2 2" xfId="11177" xr:uid="{00000000-0005-0000-0000-0000532B0000}"/>
    <cellStyle name="Normal 102 2 4 3" xfId="11178" xr:uid="{00000000-0005-0000-0000-0000542B0000}"/>
    <cellStyle name="Normal 102 2 4 3 2" xfId="11179" xr:uid="{00000000-0005-0000-0000-0000552B0000}"/>
    <cellStyle name="Normal 102 2 4 4" xfId="11180" xr:uid="{00000000-0005-0000-0000-0000562B0000}"/>
    <cellStyle name="Normal 102 2 5" xfId="11181" xr:uid="{00000000-0005-0000-0000-0000572B0000}"/>
    <cellStyle name="Normal 102 2 5 2" xfId="11182" xr:uid="{00000000-0005-0000-0000-0000582B0000}"/>
    <cellStyle name="Normal 102 2 5 2 2" xfId="11183" xr:uid="{00000000-0005-0000-0000-0000592B0000}"/>
    <cellStyle name="Normal 102 2 5 3" xfId="11184" xr:uid="{00000000-0005-0000-0000-00005A2B0000}"/>
    <cellStyle name="Normal 102 2 5 3 2" xfId="11185" xr:uid="{00000000-0005-0000-0000-00005B2B0000}"/>
    <cellStyle name="Normal 102 2 5 4" xfId="11186" xr:uid="{00000000-0005-0000-0000-00005C2B0000}"/>
    <cellStyle name="Normal 102 2 6" xfId="11187" xr:uid="{00000000-0005-0000-0000-00005D2B0000}"/>
    <cellStyle name="Normal 102 2 6 2" xfId="11188" xr:uid="{00000000-0005-0000-0000-00005E2B0000}"/>
    <cellStyle name="Normal 102 2 7" xfId="11189" xr:uid="{00000000-0005-0000-0000-00005F2B0000}"/>
    <cellStyle name="Normal 102 2 7 2" xfId="11190" xr:uid="{00000000-0005-0000-0000-0000602B0000}"/>
    <cellStyle name="Normal 102 2 8" xfId="11191" xr:uid="{00000000-0005-0000-0000-0000612B0000}"/>
    <cellStyle name="Normal 102 2 9" xfId="11192" xr:uid="{00000000-0005-0000-0000-0000622B0000}"/>
    <cellStyle name="Normal 102 3" xfId="11193" xr:uid="{00000000-0005-0000-0000-0000632B0000}"/>
    <cellStyle name="Normal 102 3 2" xfId="11194" xr:uid="{00000000-0005-0000-0000-0000642B0000}"/>
    <cellStyle name="Normal 102 3 2 2" xfId="11195" xr:uid="{00000000-0005-0000-0000-0000652B0000}"/>
    <cellStyle name="Normal 102 3 2 2 2" xfId="11196" xr:uid="{00000000-0005-0000-0000-0000662B0000}"/>
    <cellStyle name="Normal 102 3 2 2 2 2" xfId="11197" xr:uid="{00000000-0005-0000-0000-0000672B0000}"/>
    <cellStyle name="Normal 102 3 2 2 3" xfId="11198" xr:uid="{00000000-0005-0000-0000-0000682B0000}"/>
    <cellStyle name="Normal 102 3 2 2 3 2" xfId="11199" xr:uid="{00000000-0005-0000-0000-0000692B0000}"/>
    <cellStyle name="Normal 102 3 2 2 4" xfId="11200" xr:uid="{00000000-0005-0000-0000-00006A2B0000}"/>
    <cellStyle name="Normal 102 3 2 3" xfId="11201" xr:uid="{00000000-0005-0000-0000-00006B2B0000}"/>
    <cellStyle name="Normal 102 3 2 3 2" xfId="11202" xr:uid="{00000000-0005-0000-0000-00006C2B0000}"/>
    <cellStyle name="Normal 102 3 2 4" xfId="11203" xr:uid="{00000000-0005-0000-0000-00006D2B0000}"/>
    <cellStyle name="Normal 102 3 2 4 2" xfId="11204" xr:uid="{00000000-0005-0000-0000-00006E2B0000}"/>
    <cellStyle name="Normal 102 3 2 5" xfId="11205" xr:uid="{00000000-0005-0000-0000-00006F2B0000}"/>
    <cellStyle name="Normal 102 3 2 6" xfId="11206" xr:uid="{00000000-0005-0000-0000-0000702B0000}"/>
    <cellStyle name="Normal 102 3 3" xfId="11207" xr:uid="{00000000-0005-0000-0000-0000712B0000}"/>
    <cellStyle name="Normal 102 3 3 2" xfId="11208" xr:uid="{00000000-0005-0000-0000-0000722B0000}"/>
    <cellStyle name="Normal 102 3 3 2 2" xfId="11209" xr:uid="{00000000-0005-0000-0000-0000732B0000}"/>
    <cellStyle name="Normal 102 3 3 3" xfId="11210" xr:uid="{00000000-0005-0000-0000-0000742B0000}"/>
    <cellStyle name="Normal 102 3 3 3 2" xfId="11211" xr:uid="{00000000-0005-0000-0000-0000752B0000}"/>
    <cellStyle name="Normal 102 3 3 4" xfId="11212" xr:uid="{00000000-0005-0000-0000-0000762B0000}"/>
    <cellStyle name="Normal 102 3 4" xfId="11213" xr:uid="{00000000-0005-0000-0000-0000772B0000}"/>
    <cellStyle name="Normal 102 3 4 2" xfId="11214" xr:uid="{00000000-0005-0000-0000-0000782B0000}"/>
    <cellStyle name="Normal 102 3 5" xfId="11215" xr:uid="{00000000-0005-0000-0000-0000792B0000}"/>
    <cellStyle name="Normal 102 3 5 2" xfId="11216" xr:uid="{00000000-0005-0000-0000-00007A2B0000}"/>
    <cellStyle name="Normal 102 3 6" xfId="11217" xr:uid="{00000000-0005-0000-0000-00007B2B0000}"/>
    <cellStyle name="Normal 102 3 7" xfId="11218" xr:uid="{00000000-0005-0000-0000-00007C2B0000}"/>
    <cellStyle name="Normal 102 4" xfId="11219" xr:uid="{00000000-0005-0000-0000-00007D2B0000}"/>
    <cellStyle name="Normal 102 4 2" xfId="11220" xr:uid="{00000000-0005-0000-0000-00007E2B0000}"/>
    <cellStyle name="Normal 102 4 2 2" xfId="11221" xr:uid="{00000000-0005-0000-0000-00007F2B0000}"/>
    <cellStyle name="Normal 102 4 2 2 2" xfId="11222" xr:uid="{00000000-0005-0000-0000-0000802B0000}"/>
    <cellStyle name="Normal 102 4 2 2 2 2" xfId="11223" xr:uid="{00000000-0005-0000-0000-0000812B0000}"/>
    <cellStyle name="Normal 102 4 2 2 3" xfId="11224" xr:uid="{00000000-0005-0000-0000-0000822B0000}"/>
    <cellStyle name="Normal 102 4 2 2 3 2" xfId="11225" xr:uid="{00000000-0005-0000-0000-0000832B0000}"/>
    <cellStyle name="Normal 102 4 2 2 4" xfId="11226" xr:uid="{00000000-0005-0000-0000-0000842B0000}"/>
    <cellStyle name="Normal 102 4 2 3" xfId="11227" xr:uid="{00000000-0005-0000-0000-0000852B0000}"/>
    <cellStyle name="Normal 102 4 2 3 2" xfId="11228" xr:uid="{00000000-0005-0000-0000-0000862B0000}"/>
    <cellStyle name="Normal 102 4 2 4" xfId="11229" xr:uid="{00000000-0005-0000-0000-0000872B0000}"/>
    <cellStyle name="Normal 102 4 2 4 2" xfId="11230" xr:uid="{00000000-0005-0000-0000-0000882B0000}"/>
    <cellStyle name="Normal 102 4 2 5" xfId="11231" xr:uid="{00000000-0005-0000-0000-0000892B0000}"/>
    <cellStyle name="Normal 102 4 3" xfId="11232" xr:uid="{00000000-0005-0000-0000-00008A2B0000}"/>
    <cellStyle name="Normal 102 4 3 2" xfId="11233" xr:uid="{00000000-0005-0000-0000-00008B2B0000}"/>
    <cellStyle name="Normal 102 4 3 2 2" xfId="11234" xr:uid="{00000000-0005-0000-0000-00008C2B0000}"/>
    <cellStyle name="Normal 102 4 3 3" xfId="11235" xr:uid="{00000000-0005-0000-0000-00008D2B0000}"/>
    <cellStyle name="Normal 102 4 3 3 2" xfId="11236" xr:uid="{00000000-0005-0000-0000-00008E2B0000}"/>
    <cellStyle name="Normal 102 4 3 4" xfId="11237" xr:uid="{00000000-0005-0000-0000-00008F2B0000}"/>
    <cellStyle name="Normal 102 4 4" xfId="11238" xr:uid="{00000000-0005-0000-0000-0000902B0000}"/>
    <cellStyle name="Normal 102 4 4 2" xfId="11239" xr:uid="{00000000-0005-0000-0000-0000912B0000}"/>
    <cellStyle name="Normal 102 4 5" xfId="11240" xr:uid="{00000000-0005-0000-0000-0000922B0000}"/>
    <cellStyle name="Normal 102 4 5 2" xfId="11241" xr:uid="{00000000-0005-0000-0000-0000932B0000}"/>
    <cellStyle name="Normal 102 4 6" xfId="11242" xr:uid="{00000000-0005-0000-0000-0000942B0000}"/>
    <cellStyle name="Normal 102 4 7" xfId="11243" xr:uid="{00000000-0005-0000-0000-0000952B0000}"/>
    <cellStyle name="Normal 102 5" xfId="11244" xr:uid="{00000000-0005-0000-0000-0000962B0000}"/>
    <cellStyle name="Normal 102 5 2" xfId="11245" xr:uid="{00000000-0005-0000-0000-0000972B0000}"/>
    <cellStyle name="Normal 102 5 2 2" xfId="11246" xr:uid="{00000000-0005-0000-0000-0000982B0000}"/>
    <cellStyle name="Normal 102 5 2 2 2" xfId="11247" xr:uid="{00000000-0005-0000-0000-0000992B0000}"/>
    <cellStyle name="Normal 102 5 2 3" xfId="11248" xr:uid="{00000000-0005-0000-0000-00009A2B0000}"/>
    <cellStyle name="Normal 102 5 2 3 2" xfId="11249" xr:uid="{00000000-0005-0000-0000-00009B2B0000}"/>
    <cellStyle name="Normal 102 5 2 4" xfId="11250" xr:uid="{00000000-0005-0000-0000-00009C2B0000}"/>
    <cellStyle name="Normal 102 5 3" xfId="11251" xr:uid="{00000000-0005-0000-0000-00009D2B0000}"/>
    <cellStyle name="Normal 102 5 3 2" xfId="11252" xr:uid="{00000000-0005-0000-0000-00009E2B0000}"/>
    <cellStyle name="Normal 102 5 4" xfId="11253" xr:uid="{00000000-0005-0000-0000-00009F2B0000}"/>
    <cellStyle name="Normal 102 5 4 2" xfId="11254" xr:uid="{00000000-0005-0000-0000-0000A02B0000}"/>
    <cellStyle name="Normal 102 5 5" xfId="11255" xr:uid="{00000000-0005-0000-0000-0000A12B0000}"/>
    <cellStyle name="Normal 102 5 6" xfId="11256" xr:uid="{00000000-0005-0000-0000-0000A22B0000}"/>
    <cellStyle name="Normal 102 6" xfId="11257" xr:uid="{00000000-0005-0000-0000-0000A32B0000}"/>
    <cellStyle name="Normal 102 6 2" xfId="11258" xr:uid="{00000000-0005-0000-0000-0000A42B0000}"/>
    <cellStyle name="Normal 102 6 2 2" xfId="11259" xr:uid="{00000000-0005-0000-0000-0000A52B0000}"/>
    <cellStyle name="Normal 102 6 2 2 2" xfId="11260" xr:uid="{00000000-0005-0000-0000-0000A62B0000}"/>
    <cellStyle name="Normal 102 6 2 3" xfId="11261" xr:uid="{00000000-0005-0000-0000-0000A72B0000}"/>
    <cellStyle name="Normal 102 6 2 3 2" xfId="11262" xr:uid="{00000000-0005-0000-0000-0000A82B0000}"/>
    <cellStyle name="Normal 102 6 2 4" xfId="11263" xr:uid="{00000000-0005-0000-0000-0000A92B0000}"/>
    <cellStyle name="Normal 102 6 3" xfId="11264" xr:uid="{00000000-0005-0000-0000-0000AA2B0000}"/>
    <cellStyle name="Normal 102 6 3 2" xfId="11265" xr:uid="{00000000-0005-0000-0000-0000AB2B0000}"/>
    <cellStyle name="Normal 102 6 4" xfId="11266" xr:uid="{00000000-0005-0000-0000-0000AC2B0000}"/>
    <cellStyle name="Normal 102 6 4 2" xfId="11267" xr:uid="{00000000-0005-0000-0000-0000AD2B0000}"/>
    <cellStyle name="Normal 102 6 5" xfId="11268" xr:uid="{00000000-0005-0000-0000-0000AE2B0000}"/>
    <cellStyle name="Normal 102 7" xfId="11269" xr:uid="{00000000-0005-0000-0000-0000AF2B0000}"/>
    <cellStyle name="Normal 102 7 2" xfId="11270" xr:uid="{00000000-0005-0000-0000-0000B02B0000}"/>
    <cellStyle name="Normal 102 7 2 2" xfId="11271" xr:uid="{00000000-0005-0000-0000-0000B12B0000}"/>
    <cellStyle name="Normal 102 7 3" xfId="11272" xr:uid="{00000000-0005-0000-0000-0000B22B0000}"/>
    <cellStyle name="Normal 102 7 3 2" xfId="11273" xr:uid="{00000000-0005-0000-0000-0000B32B0000}"/>
    <cellStyle name="Normal 102 7 4" xfId="11274" xr:uid="{00000000-0005-0000-0000-0000B42B0000}"/>
    <cellStyle name="Normal 102 8" xfId="11275" xr:uid="{00000000-0005-0000-0000-0000B52B0000}"/>
    <cellStyle name="Normal 102 8 2" xfId="11276" xr:uid="{00000000-0005-0000-0000-0000B62B0000}"/>
    <cellStyle name="Normal 102 8 2 2" xfId="11277" xr:uid="{00000000-0005-0000-0000-0000B72B0000}"/>
    <cellStyle name="Normal 102 8 3" xfId="11278" xr:uid="{00000000-0005-0000-0000-0000B82B0000}"/>
    <cellStyle name="Normal 102 8 3 2" xfId="11279" xr:uid="{00000000-0005-0000-0000-0000B92B0000}"/>
    <cellStyle name="Normal 102 8 4" xfId="11280" xr:uid="{00000000-0005-0000-0000-0000BA2B0000}"/>
    <cellStyle name="Normal 102 9" xfId="11281" xr:uid="{00000000-0005-0000-0000-0000BB2B0000}"/>
    <cellStyle name="Normal 102 9 2" xfId="11282" xr:uid="{00000000-0005-0000-0000-0000BC2B0000}"/>
    <cellStyle name="Normal 102 9 2 2" xfId="11283" xr:uid="{00000000-0005-0000-0000-0000BD2B0000}"/>
    <cellStyle name="Normal 102 9 3" xfId="11284" xr:uid="{00000000-0005-0000-0000-0000BE2B0000}"/>
    <cellStyle name="Normal 102 9 3 2" xfId="11285" xr:uid="{00000000-0005-0000-0000-0000BF2B0000}"/>
    <cellStyle name="Normal 102 9 4" xfId="11286" xr:uid="{00000000-0005-0000-0000-0000C02B0000}"/>
    <cellStyle name="Normal 103" xfId="11287" xr:uid="{00000000-0005-0000-0000-0000C12B0000}"/>
    <cellStyle name="Normal 103 2" xfId="11288" xr:uid="{00000000-0005-0000-0000-0000C22B0000}"/>
    <cellStyle name="Normal 103 3" xfId="11289" xr:uid="{00000000-0005-0000-0000-0000C32B0000}"/>
    <cellStyle name="Normal 103 4" xfId="11290" xr:uid="{00000000-0005-0000-0000-0000C42B0000}"/>
    <cellStyle name="Normal 104" xfId="11291" xr:uid="{00000000-0005-0000-0000-0000C52B0000}"/>
    <cellStyle name="Normal 104 2" xfId="11292" xr:uid="{00000000-0005-0000-0000-0000C62B0000}"/>
    <cellStyle name="Normal 104 3" xfId="11293" xr:uid="{00000000-0005-0000-0000-0000C72B0000}"/>
    <cellStyle name="Normal 104 4" xfId="11294" xr:uid="{00000000-0005-0000-0000-0000C82B0000}"/>
    <cellStyle name="Normal 105" xfId="11295" xr:uid="{00000000-0005-0000-0000-0000C92B0000}"/>
    <cellStyle name="Normal 105 2" xfId="11296" xr:uid="{00000000-0005-0000-0000-0000CA2B0000}"/>
    <cellStyle name="Normal 105 3" xfId="11297" xr:uid="{00000000-0005-0000-0000-0000CB2B0000}"/>
    <cellStyle name="Normal 105 4" xfId="11298" xr:uid="{00000000-0005-0000-0000-0000CC2B0000}"/>
    <cellStyle name="Normal 106" xfId="11299" xr:uid="{00000000-0005-0000-0000-0000CD2B0000}"/>
    <cellStyle name="Normal 106 2" xfId="11300" xr:uid="{00000000-0005-0000-0000-0000CE2B0000}"/>
    <cellStyle name="Normal 106 3" xfId="11301" xr:uid="{00000000-0005-0000-0000-0000CF2B0000}"/>
    <cellStyle name="Normal 106 4" xfId="11302" xr:uid="{00000000-0005-0000-0000-0000D02B0000}"/>
    <cellStyle name="Normal 107" xfId="11303" xr:uid="{00000000-0005-0000-0000-0000D12B0000}"/>
    <cellStyle name="Normal 107 2" xfId="11304" xr:uid="{00000000-0005-0000-0000-0000D22B0000}"/>
    <cellStyle name="Normal 107 2 2" xfId="11305" xr:uid="{00000000-0005-0000-0000-0000D32B0000}"/>
    <cellStyle name="Normal 107 2 3" xfId="11306" xr:uid="{00000000-0005-0000-0000-0000D42B0000}"/>
    <cellStyle name="Normal 107 2 4" xfId="11307" xr:uid="{00000000-0005-0000-0000-0000D52B0000}"/>
    <cellStyle name="Normal 107 2 4 2" xfId="11308" xr:uid="{00000000-0005-0000-0000-0000D62B0000}"/>
    <cellStyle name="Normal 107 2 4 2 2" xfId="11309" xr:uid="{00000000-0005-0000-0000-0000D72B0000}"/>
    <cellStyle name="Normal 107 2 4 3" xfId="11310" xr:uid="{00000000-0005-0000-0000-0000D82B0000}"/>
    <cellStyle name="Normal 107 2 4 4" xfId="11311" xr:uid="{00000000-0005-0000-0000-0000D92B0000}"/>
    <cellStyle name="Normal 107 2 4 5" xfId="11312" xr:uid="{00000000-0005-0000-0000-0000DA2B0000}"/>
    <cellStyle name="Normal 107 2 5" xfId="11313" xr:uid="{00000000-0005-0000-0000-0000DB2B0000}"/>
    <cellStyle name="Normal 107 2 5 2" xfId="11314" xr:uid="{00000000-0005-0000-0000-0000DC2B0000}"/>
    <cellStyle name="Normal 107 2 5 2 2" xfId="11315" xr:uid="{00000000-0005-0000-0000-0000DD2B0000}"/>
    <cellStyle name="Normal 107 2 5 2 2 2" xfId="11316" xr:uid="{00000000-0005-0000-0000-0000DE2B0000}"/>
    <cellStyle name="Normal 107 2 5 2 3" xfId="115" xr:uid="{00000000-0005-0000-0000-0000DF2B0000}"/>
    <cellStyle name="Normal 107 2 6" xfId="11317" xr:uid="{00000000-0005-0000-0000-0000E02B0000}"/>
    <cellStyle name="Normal 107 2 6 2" xfId="11318" xr:uid="{00000000-0005-0000-0000-0000E12B0000}"/>
    <cellStyle name="Normal 107 2 7" xfId="11319" xr:uid="{00000000-0005-0000-0000-0000E22B0000}"/>
    <cellStyle name="Normal 107 3" xfId="11320" xr:uid="{00000000-0005-0000-0000-0000E32B0000}"/>
    <cellStyle name="Normal 108" xfId="114" xr:uid="{00000000-0005-0000-0000-0000E42B0000}"/>
    <cellStyle name="Normal 108 2" xfId="11321" xr:uid="{00000000-0005-0000-0000-0000E52B0000}"/>
    <cellStyle name="Normal 108 3" xfId="11322" xr:uid="{00000000-0005-0000-0000-0000E62B0000}"/>
    <cellStyle name="Normal 108 4" xfId="11323" xr:uid="{00000000-0005-0000-0000-0000E72B0000}"/>
    <cellStyle name="Normal 109" xfId="11324" xr:uid="{00000000-0005-0000-0000-0000E82B0000}"/>
    <cellStyle name="Normal 109 10" xfId="11325" xr:uid="{00000000-0005-0000-0000-0000E92B0000}"/>
    <cellStyle name="Normal 109 11" xfId="11326" xr:uid="{00000000-0005-0000-0000-0000EA2B0000}"/>
    <cellStyle name="Normal 109 12" xfId="11327" xr:uid="{00000000-0005-0000-0000-0000EB2B0000}"/>
    <cellStyle name="Normal 109 13" xfId="11328" xr:uid="{00000000-0005-0000-0000-0000EC2B0000}"/>
    <cellStyle name="Normal 109 14" xfId="11329" xr:uid="{00000000-0005-0000-0000-0000ED2B0000}"/>
    <cellStyle name="Normal 109 2" xfId="11330" xr:uid="{00000000-0005-0000-0000-0000EE2B0000}"/>
    <cellStyle name="Normal 109 2 2" xfId="11331" xr:uid="{00000000-0005-0000-0000-0000EF2B0000}"/>
    <cellStyle name="Normal 109 2 2 2" xfId="11332" xr:uid="{00000000-0005-0000-0000-0000F02B0000}"/>
    <cellStyle name="Normal 109 2 2 2 2" xfId="11333" xr:uid="{00000000-0005-0000-0000-0000F12B0000}"/>
    <cellStyle name="Normal 109 2 2 2 2 2" xfId="11334" xr:uid="{00000000-0005-0000-0000-0000F22B0000}"/>
    <cellStyle name="Normal 109 2 2 2 3" xfId="11335" xr:uid="{00000000-0005-0000-0000-0000F32B0000}"/>
    <cellStyle name="Normal 109 2 2 2 3 2" xfId="11336" xr:uid="{00000000-0005-0000-0000-0000F42B0000}"/>
    <cellStyle name="Normal 109 2 2 2 4" xfId="11337" xr:uid="{00000000-0005-0000-0000-0000F52B0000}"/>
    <cellStyle name="Normal 109 2 2 3" xfId="11338" xr:uid="{00000000-0005-0000-0000-0000F62B0000}"/>
    <cellStyle name="Normal 109 2 2 3 2" xfId="11339" xr:uid="{00000000-0005-0000-0000-0000F72B0000}"/>
    <cellStyle name="Normal 109 2 2 4" xfId="11340" xr:uid="{00000000-0005-0000-0000-0000F82B0000}"/>
    <cellStyle name="Normal 109 2 2 4 2" xfId="11341" xr:uid="{00000000-0005-0000-0000-0000F92B0000}"/>
    <cellStyle name="Normal 109 2 2 5" xfId="11342" xr:uid="{00000000-0005-0000-0000-0000FA2B0000}"/>
    <cellStyle name="Normal 109 2 2 6" xfId="11343" xr:uid="{00000000-0005-0000-0000-0000FB2B0000}"/>
    <cellStyle name="Normal 109 2 3" xfId="11344" xr:uid="{00000000-0005-0000-0000-0000FC2B0000}"/>
    <cellStyle name="Normal 109 2 3 2" xfId="11345" xr:uid="{00000000-0005-0000-0000-0000FD2B0000}"/>
    <cellStyle name="Normal 109 2 3 2 2" xfId="11346" xr:uid="{00000000-0005-0000-0000-0000FE2B0000}"/>
    <cellStyle name="Normal 109 2 3 2 2 2" xfId="11347" xr:uid="{00000000-0005-0000-0000-0000FF2B0000}"/>
    <cellStyle name="Normal 109 2 3 2 3" xfId="11348" xr:uid="{00000000-0005-0000-0000-0000002C0000}"/>
    <cellStyle name="Normal 109 2 3 2 3 2" xfId="11349" xr:uid="{00000000-0005-0000-0000-0000012C0000}"/>
    <cellStyle name="Normal 109 2 3 2 4" xfId="11350" xr:uid="{00000000-0005-0000-0000-0000022C0000}"/>
    <cellStyle name="Normal 109 2 3 3" xfId="11351" xr:uid="{00000000-0005-0000-0000-0000032C0000}"/>
    <cellStyle name="Normal 109 2 3 3 2" xfId="11352" xr:uid="{00000000-0005-0000-0000-0000042C0000}"/>
    <cellStyle name="Normal 109 2 3 4" xfId="11353" xr:uid="{00000000-0005-0000-0000-0000052C0000}"/>
    <cellStyle name="Normal 109 2 3 4 2" xfId="11354" xr:uid="{00000000-0005-0000-0000-0000062C0000}"/>
    <cellStyle name="Normal 109 2 3 5" xfId="11355" xr:uid="{00000000-0005-0000-0000-0000072C0000}"/>
    <cellStyle name="Normal 109 2 4" xfId="11356" xr:uid="{00000000-0005-0000-0000-0000082C0000}"/>
    <cellStyle name="Normal 109 2 4 2" xfId="11357" xr:uid="{00000000-0005-0000-0000-0000092C0000}"/>
    <cellStyle name="Normal 109 2 4 2 2" xfId="11358" xr:uid="{00000000-0005-0000-0000-00000A2C0000}"/>
    <cellStyle name="Normal 109 2 4 3" xfId="11359" xr:uid="{00000000-0005-0000-0000-00000B2C0000}"/>
    <cellStyle name="Normal 109 2 4 3 2" xfId="11360" xr:uid="{00000000-0005-0000-0000-00000C2C0000}"/>
    <cellStyle name="Normal 109 2 4 4" xfId="11361" xr:uid="{00000000-0005-0000-0000-00000D2C0000}"/>
    <cellStyle name="Normal 109 2 5" xfId="11362" xr:uid="{00000000-0005-0000-0000-00000E2C0000}"/>
    <cellStyle name="Normal 109 2 5 2" xfId="11363" xr:uid="{00000000-0005-0000-0000-00000F2C0000}"/>
    <cellStyle name="Normal 109 2 5 2 2" xfId="11364" xr:uid="{00000000-0005-0000-0000-0000102C0000}"/>
    <cellStyle name="Normal 109 2 5 3" xfId="11365" xr:uid="{00000000-0005-0000-0000-0000112C0000}"/>
    <cellStyle name="Normal 109 2 5 3 2" xfId="11366" xr:uid="{00000000-0005-0000-0000-0000122C0000}"/>
    <cellStyle name="Normal 109 2 5 4" xfId="11367" xr:uid="{00000000-0005-0000-0000-0000132C0000}"/>
    <cellStyle name="Normal 109 2 6" xfId="11368" xr:uid="{00000000-0005-0000-0000-0000142C0000}"/>
    <cellStyle name="Normal 109 2 6 2" xfId="11369" xr:uid="{00000000-0005-0000-0000-0000152C0000}"/>
    <cellStyle name="Normal 109 2 7" xfId="11370" xr:uid="{00000000-0005-0000-0000-0000162C0000}"/>
    <cellStyle name="Normal 109 2 7 2" xfId="11371" xr:uid="{00000000-0005-0000-0000-0000172C0000}"/>
    <cellStyle name="Normal 109 2 8" xfId="11372" xr:uid="{00000000-0005-0000-0000-0000182C0000}"/>
    <cellStyle name="Normal 109 2 9" xfId="11373" xr:uid="{00000000-0005-0000-0000-0000192C0000}"/>
    <cellStyle name="Normal 109 3" xfId="11374" xr:uid="{00000000-0005-0000-0000-00001A2C0000}"/>
    <cellStyle name="Normal 109 3 2" xfId="11375" xr:uid="{00000000-0005-0000-0000-00001B2C0000}"/>
    <cellStyle name="Normal 109 3 2 2" xfId="11376" xr:uid="{00000000-0005-0000-0000-00001C2C0000}"/>
    <cellStyle name="Normal 109 3 2 2 2" xfId="11377" xr:uid="{00000000-0005-0000-0000-00001D2C0000}"/>
    <cellStyle name="Normal 109 3 2 2 2 2" xfId="11378" xr:uid="{00000000-0005-0000-0000-00001E2C0000}"/>
    <cellStyle name="Normal 109 3 2 2 3" xfId="11379" xr:uid="{00000000-0005-0000-0000-00001F2C0000}"/>
    <cellStyle name="Normal 109 3 2 2 3 2" xfId="11380" xr:uid="{00000000-0005-0000-0000-0000202C0000}"/>
    <cellStyle name="Normal 109 3 2 2 4" xfId="11381" xr:uid="{00000000-0005-0000-0000-0000212C0000}"/>
    <cellStyle name="Normal 109 3 2 3" xfId="11382" xr:uid="{00000000-0005-0000-0000-0000222C0000}"/>
    <cellStyle name="Normal 109 3 2 3 2" xfId="11383" xr:uid="{00000000-0005-0000-0000-0000232C0000}"/>
    <cellStyle name="Normal 109 3 2 4" xfId="11384" xr:uid="{00000000-0005-0000-0000-0000242C0000}"/>
    <cellStyle name="Normal 109 3 2 4 2" xfId="11385" xr:uid="{00000000-0005-0000-0000-0000252C0000}"/>
    <cellStyle name="Normal 109 3 2 5" xfId="11386" xr:uid="{00000000-0005-0000-0000-0000262C0000}"/>
    <cellStyle name="Normal 109 3 2 6" xfId="11387" xr:uid="{00000000-0005-0000-0000-0000272C0000}"/>
    <cellStyle name="Normal 109 3 3" xfId="11388" xr:uid="{00000000-0005-0000-0000-0000282C0000}"/>
    <cellStyle name="Normal 109 3 3 2" xfId="11389" xr:uid="{00000000-0005-0000-0000-0000292C0000}"/>
    <cellStyle name="Normal 109 3 3 2 2" xfId="11390" xr:uid="{00000000-0005-0000-0000-00002A2C0000}"/>
    <cellStyle name="Normal 109 3 3 3" xfId="11391" xr:uid="{00000000-0005-0000-0000-00002B2C0000}"/>
    <cellStyle name="Normal 109 3 3 3 2" xfId="11392" xr:uid="{00000000-0005-0000-0000-00002C2C0000}"/>
    <cellStyle name="Normal 109 3 3 4" xfId="11393" xr:uid="{00000000-0005-0000-0000-00002D2C0000}"/>
    <cellStyle name="Normal 109 3 4" xfId="11394" xr:uid="{00000000-0005-0000-0000-00002E2C0000}"/>
    <cellStyle name="Normal 109 3 4 2" xfId="11395" xr:uid="{00000000-0005-0000-0000-00002F2C0000}"/>
    <cellStyle name="Normal 109 3 5" xfId="11396" xr:uid="{00000000-0005-0000-0000-0000302C0000}"/>
    <cellStyle name="Normal 109 3 5 2" xfId="11397" xr:uid="{00000000-0005-0000-0000-0000312C0000}"/>
    <cellStyle name="Normal 109 3 6" xfId="11398" xr:uid="{00000000-0005-0000-0000-0000322C0000}"/>
    <cellStyle name="Normal 109 3 7" xfId="11399" xr:uid="{00000000-0005-0000-0000-0000332C0000}"/>
    <cellStyle name="Normal 109 4" xfId="11400" xr:uid="{00000000-0005-0000-0000-0000342C0000}"/>
    <cellStyle name="Normal 109 4 2" xfId="11401" xr:uid="{00000000-0005-0000-0000-0000352C0000}"/>
    <cellStyle name="Normal 109 5" xfId="11402" xr:uid="{00000000-0005-0000-0000-0000362C0000}"/>
    <cellStyle name="Normal 109 5 2" xfId="11403" xr:uid="{00000000-0005-0000-0000-0000372C0000}"/>
    <cellStyle name="Normal 109 5 2 2" xfId="11404" xr:uid="{00000000-0005-0000-0000-0000382C0000}"/>
    <cellStyle name="Normal 109 5 2 2 2" xfId="11405" xr:uid="{00000000-0005-0000-0000-0000392C0000}"/>
    <cellStyle name="Normal 109 5 2 3" xfId="11406" xr:uid="{00000000-0005-0000-0000-00003A2C0000}"/>
    <cellStyle name="Normal 109 5 2 3 2" xfId="11407" xr:uid="{00000000-0005-0000-0000-00003B2C0000}"/>
    <cellStyle name="Normal 109 5 2 4" xfId="11408" xr:uid="{00000000-0005-0000-0000-00003C2C0000}"/>
    <cellStyle name="Normal 109 5 3" xfId="11409" xr:uid="{00000000-0005-0000-0000-00003D2C0000}"/>
    <cellStyle name="Normal 109 5 3 2" xfId="11410" xr:uid="{00000000-0005-0000-0000-00003E2C0000}"/>
    <cellStyle name="Normal 109 5 4" xfId="11411" xr:uid="{00000000-0005-0000-0000-00003F2C0000}"/>
    <cellStyle name="Normal 109 5 4 2" xfId="11412" xr:uid="{00000000-0005-0000-0000-0000402C0000}"/>
    <cellStyle name="Normal 109 5 5" xfId="11413" xr:uid="{00000000-0005-0000-0000-0000412C0000}"/>
    <cellStyle name="Normal 109 5 6" xfId="11414" xr:uid="{00000000-0005-0000-0000-0000422C0000}"/>
    <cellStyle name="Normal 109 6" xfId="11415" xr:uid="{00000000-0005-0000-0000-0000432C0000}"/>
    <cellStyle name="Normal 109 6 2" xfId="11416" xr:uid="{00000000-0005-0000-0000-0000442C0000}"/>
    <cellStyle name="Normal 109 6 2 2" xfId="11417" xr:uid="{00000000-0005-0000-0000-0000452C0000}"/>
    <cellStyle name="Normal 109 6 3" xfId="11418" xr:uid="{00000000-0005-0000-0000-0000462C0000}"/>
    <cellStyle name="Normal 109 6 3 2" xfId="11419" xr:uid="{00000000-0005-0000-0000-0000472C0000}"/>
    <cellStyle name="Normal 109 6 4" xfId="11420" xr:uid="{00000000-0005-0000-0000-0000482C0000}"/>
    <cellStyle name="Normal 109 7" xfId="11421" xr:uid="{00000000-0005-0000-0000-0000492C0000}"/>
    <cellStyle name="Normal 109 7 2" xfId="11422" xr:uid="{00000000-0005-0000-0000-00004A2C0000}"/>
    <cellStyle name="Normal 109 7 2 2" xfId="11423" xr:uid="{00000000-0005-0000-0000-00004B2C0000}"/>
    <cellStyle name="Normal 109 7 3" xfId="11424" xr:uid="{00000000-0005-0000-0000-00004C2C0000}"/>
    <cellStyle name="Normal 109 7 3 2" xfId="11425" xr:uid="{00000000-0005-0000-0000-00004D2C0000}"/>
    <cellStyle name="Normal 109 7 4" xfId="11426" xr:uid="{00000000-0005-0000-0000-00004E2C0000}"/>
    <cellStyle name="Normal 109 8" xfId="11427" xr:uid="{00000000-0005-0000-0000-00004F2C0000}"/>
    <cellStyle name="Normal 109 8 2" xfId="11428" xr:uid="{00000000-0005-0000-0000-0000502C0000}"/>
    <cellStyle name="Normal 109 9" xfId="11429" xr:uid="{00000000-0005-0000-0000-0000512C0000}"/>
    <cellStyle name="Normal 11" xfId="11430" xr:uid="{00000000-0005-0000-0000-0000522C0000}"/>
    <cellStyle name="Normal 11 10" xfId="11431" xr:uid="{00000000-0005-0000-0000-0000532C0000}"/>
    <cellStyle name="Normal 11 11" xfId="11432" xr:uid="{00000000-0005-0000-0000-0000542C0000}"/>
    <cellStyle name="Normal 11 2" xfId="11433" xr:uid="{00000000-0005-0000-0000-0000552C0000}"/>
    <cellStyle name="Normal 11 2 2" xfId="11434" xr:uid="{00000000-0005-0000-0000-0000562C0000}"/>
    <cellStyle name="Normal 11 2 2 2" xfId="11435" xr:uid="{00000000-0005-0000-0000-0000572C0000}"/>
    <cellStyle name="Normal 11 2 2 2 2" xfId="11436" xr:uid="{00000000-0005-0000-0000-0000582C0000}"/>
    <cellStyle name="Normal 11 2 2 2 3" xfId="11437" xr:uid="{00000000-0005-0000-0000-0000592C0000}"/>
    <cellStyle name="Normal 11 2 2 2 4" xfId="11438" xr:uid="{00000000-0005-0000-0000-00005A2C0000}"/>
    <cellStyle name="Normal 11 2 2 2 5" xfId="11439" xr:uid="{00000000-0005-0000-0000-00005B2C0000}"/>
    <cellStyle name="Normal 11 2 2 3" xfId="11440" xr:uid="{00000000-0005-0000-0000-00005C2C0000}"/>
    <cellStyle name="Normal 11 2 2 4" xfId="11441" xr:uid="{00000000-0005-0000-0000-00005D2C0000}"/>
    <cellStyle name="Normal 11 2 2_20120313_final_participating_bonds_mar2012_interest_calc" xfId="11442" xr:uid="{00000000-0005-0000-0000-00005E2C0000}"/>
    <cellStyle name="Normal 11 2 3" xfId="11443" xr:uid="{00000000-0005-0000-0000-00005F2C0000}"/>
    <cellStyle name="Normal 11 2 3 2" xfId="11444" xr:uid="{00000000-0005-0000-0000-0000602C0000}"/>
    <cellStyle name="Normal 11 2 3 3" xfId="11445" xr:uid="{00000000-0005-0000-0000-0000612C0000}"/>
    <cellStyle name="Normal 11 2 3 4" xfId="11446" xr:uid="{00000000-0005-0000-0000-0000622C0000}"/>
    <cellStyle name="Normal 11 2 3 5" xfId="11447" xr:uid="{00000000-0005-0000-0000-0000632C0000}"/>
    <cellStyle name="Normal 11 2 4" xfId="11448" xr:uid="{00000000-0005-0000-0000-0000642C0000}"/>
    <cellStyle name="Normal 11 2 5" xfId="11449" xr:uid="{00000000-0005-0000-0000-0000652C0000}"/>
    <cellStyle name="Normal 11 2_20120313_final_participating_bonds_mar2012_interest_calc" xfId="11450" xr:uid="{00000000-0005-0000-0000-0000662C0000}"/>
    <cellStyle name="Normal 11 3" xfId="11451" xr:uid="{00000000-0005-0000-0000-0000672C0000}"/>
    <cellStyle name="Normal 11 3 2" xfId="11452" xr:uid="{00000000-0005-0000-0000-0000682C0000}"/>
    <cellStyle name="Normal 11 3 2 2" xfId="11453" xr:uid="{00000000-0005-0000-0000-0000692C0000}"/>
    <cellStyle name="Normal 11 3 2 3" xfId="11454" xr:uid="{00000000-0005-0000-0000-00006A2C0000}"/>
    <cellStyle name="Normal 11 3 2 4" xfId="11455" xr:uid="{00000000-0005-0000-0000-00006B2C0000}"/>
    <cellStyle name="Normal 11 3 2 5" xfId="11456" xr:uid="{00000000-0005-0000-0000-00006C2C0000}"/>
    <cellStyle name="Normal 11 3 3" xfId="11457" xr:uid="{00000000-0005-0000-0000-00006D2C0000}"/>
    <cellStyle name="Normal 11 3 4" xfId="11458" xr:uid="{00000000-0005-0000-0000-00006E2C0000}"/>
    <cellStyle name="Normal 11 3 5" xfId="11459" xr:uid="{00000000-0005-0000-0000-00006F2C0000}"/>
    <cellStyle name="Normal 11 3 6" xfId="11460" xr:uid="{00000000-0005-0000-0000-0000702C0000}"/>
    <cellStyle name="Normal 11 3 7" xfId="11461" xr:uid="{00000000-0005-0000-0000-0000712C0000}"/>
    <cellStyle name="Normal 11 3_20120313_final_participating_bonds_mar2012_interest_calc" xfId="11462" xr:uid="{00000000-0005-0000-0000-0000722C0000}"/>
    <cellStyle name="Normal 11 4" xfId="11463" xr:uid="{00000000-0005-0000-0000-0000732C0000}"/>
    <cellStyle name="Normal 11 4 2" xfId="11464" xr:uid="{00000000-0005-0000-0000-0000742C0000}"/>
    <cellStyle name="Normal 11 4 3" xfId="11465" xr:uid="{00000000-0005-0000-0000-0000752C0000}"/>
    <cellStyle name="Normal 11 4 4" xfId="11466" xr:uid="{00000000-0005-0000-0000-0000762C0000}"/>
    <cellStyle name="Normal 11 4 5" xfId="11467" xr:uid="{00000000-0005-0000-0000-0000772C0000}"/>
    <cellStyle name="Normal 11 5" xfId="11468" xr:uid="{00000000-0005-0000-0000-0000782C0000}"/>
    <cellStyle name="Normal 11 6" xfId="11469" xr:uid="{00000000-0005-0000-0000-0000792C0000}"/>
    <cellStyle name="Normal 11 7" xfId="11470" xr:uid="{00000000-0005-0000-0000-00007A2C0000}"/>
    <cellStyle name="Normal 11 8" xfId="11471" xr:uid="{00000000-0005-0000-0000-00007B2C0000}"/>
    <cellStyle name="Normal 11 9" xfId="11472" xr:uid="{00000000-0005-0000-0000-00007C2C0000}"/>
    <cellStyle name="Normal 11_20120313_final_participating_bonds_mar2012_interest_calc" xfId="11473" xr:uid="{00000000-0005-0000-0000-00007D2C0000}"/>
    <cellStyle name="Normal 110" xfId="11474" xr:uid="{00000000-0005-0000-0000-00007E2C0000}"/>
    <cellStyle name="Normal 110 10" xfId="11475" xr:uid="{00000000-0005-0000-0000-00007F2C0000}"/>
    <cellStyle name="Normal 110 11" xfId="11476" xr:uid="{00000000-0005-0000-0000-0000802C0000}"/>
    <cellStyle name="Normal 110 12" xfId="11477" xr:uid="{00000000-0005-0000-0000-0000812C0000}"/>
    <cellStyle name="Normal 110 13" xfId="11478" xr:uid="{00000000-0005-0000-0000-0000822C0000}"/>
    <cellStyle name="Normal 110 2" xfId="11479" xr:uid="{00000000-0005-0000-0000-0000832C0000}"/>
    <cellStyle name="Normal 110 2 10" xfId="11480" xr:uid="{00000000-0005-0000-0000-0000842C0000}"/>
    <cellStyle name="Normal 110 2 10 2" xfId="11481" xr:uid="{00000000-0005-0000-0000-0000852C0000}"/>
    <cellStyle name="Normal 110 2 10 2 2" xfId="11482" xr:uid="{00000000-0005-0000-0000-0000862C0000}"/>
    <cellStyle name="Normal 110 2 10 2 3" xfId="11483" xr:uid="{00000000-0005-0000-0000-0000872C0000}"/>
    <cellStyle name="Normal 110 2 10 3" xfId="11484" xr:uid="{00000000-0005-0000-0000-0000882C0000}"/>
    <cellStyle name="Normal 110 2 10 3 2" xfId="11485" xr:uid="{00000000-0005-0000-0000-0000892C0000}"/>
    <cellStyle name="Normal 110 2 10 3 3" xfId="11486" xr:uid="{00000000-0005-0000-0000-00008A2C0000}"/>
    <cellStyle name="Normal 110 2 11" xfId="11487" xr:uid="{00000000-0005-0000-0000-00008B2C0000}"/>
    <cellStyle name="Normal 110 2 11 2" xfId="11488" xr:uid="{00000000-0005-0000-0000-00008C2C0000}"/>
    <cellStyle name="Normal 110 2 11 2 2" xfId="11489" xr:uid="{00000000-0005-0000-0000-00008D2C0000}"/>
    <cellStyle name="Normal 110 2 11 2 3" xfId="112" xr:uid="{00000000-0005-0000-0000-00008E2C0000}"/>
    <cellStyle name="Normal 110 2 11 3" xfId="11490" xr:uid="{00000000-0005-0000-0000-00008F2C0000}"/>
    <cellStyle name="Normal 110 2 2" xfId="11491" xr:uid="{00000000-0005-0000-0000-0000902C0000}"/>
    <cellStyle name="Normal 110 2 2 2" xfId="11492" xr:uid="{00000000-0005-0000-0000-0000912C0000}"/>
    <cellStyle name="Normal 110 2 2 2 2" xfId="11493" xr:uid="{00000000-0005-0000-0000-0000922C0000}"/>
    <cellStyle name="Normal 110 2 2 2 2 2" xfId="11494" xr:uid="{00000000-0005-0000-0000-0000932C0000}"/>
    <cellStyle name="Normal 110 2 2 2 3" xfId="11495" xr:uid="{00000000-0005-0000-0000-0000942C0000}"/>
    <cellStyle name="Normal 110 2 2 2 3 2" xfId="11496" xr:uid="{00000000-0005-0000-0000-0000952C0000}"/>
    <cellStyle name="Normal 110 2 2 2 4" xfId="11497" xr:uid="{00000000-0005-0000-0000-0000962C0000}"/>
    <cellStyle name="Normal 110 2 2 3" xfId="11498" xr:uid="{00000000-0005-0000-0000-0000972C0000}"/>
    <cellStyle name="Normal 110 2 2 3 2" xfId="11499" xr:uid="{00000000-0005-0000-0000-0000982C0000}"/>
    <cellStyle name="Normal 110 2 2 4" xfId="11500" xr:uid="{00000000-0005-0000-0000-0000992C0000}"/>
    <cellStyle name="Normal 110 2 2 4 2" xfId="11501" xr:uid="{00000000-0005-0000-0000-00009A2C0000}"/>
    <cellStyle name="Normal 110 2 2 5" xfId="11502" xr:uid="{00000000-0005-0000-0000-00009B2C0000}"/>
    <cellStyle name="Normal 110 2 3" xfId="11503" xr:uid="{00000000-0005-0000-0000-00009C2C0000}"/>
    <cellStyle name="Normal 110 2 3 2" xfId="11504" xr:uid="{00000000-0005-0000-0000-00009D2C0000}"/>
    <cellStyle name="Normal 110 2 3 2 2" xfId="11505" xr:uid="{00000000-0005-0000-0000-00009E2C0000}"/>
    <cellStyle name="Normal 110 2 3 2 2 2" xfId="11506" xr:uid="{00000000-0005-0000-0000-00009F2C0000}"/>
    <cellStyle name="Normal 110 2 3 2 3" xfId="11507" xr:uid="{00000000-0005-0000-0000-0000A02C0000}"/>
    <cellStyle name="Normal 110 2 3 2 3 2" xfId="11508" xr:uid="{00000000-0005-0000-0000-0000A12C0000}"/>
    <cellStyle name="Normal 110 2 3 2 4" xfId="11509" xr:uid="{00000000-0005-0000-0000-0000A22C0000}"/>
    <cellStyle name="Normal 110 2 3 3" xfId="11510" xr:uid="{00000000-0005-0000-0000-0000A32C0000}"/>
    <cellStyle name="Normal 110 2 3 3 2" xfId="11511" xr:uid="{00000000-0005-0000-0000-0000A42C0000}"/>
    <cellStyle name="Normal 110 2 3 4" xfId="11512" xr:uid="{00000000-0005-0000-0000-0000A52C0000}"/>
    <cellStyle name="Normal 110 2 3 4 2" xfId="11513" xr:uid="{00000000-0005-0000-0000-0000A62C0000}"/>
    <cellStyle name="Normal 110 2 3 5" xfId="11514" xr:uid="{00000000-0005-0000-0000-0000A72C0000}"/>
    <cellStyle name="Normal 110 2 4" xfId="11515" xr:uid="{00000000-0005-0000-0000-0000A82C0000}"/>
    <cellStyle name="Normal 110 2 4 2" xfId="11516" xr:uid="{00000000-0005-0000-0000-0000A92C0000}"/>
    <cellStyle name="Normal 110 2 4 2 2" xfId="11517" xr:uid="{00000000-0005-0000-0000-0000AA2C0000}"/>
    <cellStyle name="Normal 110 2 4 3" xfId="11518" xr:uid="{00000000-0005-0000-0000-0000AB2C0000}"/>
    <cellStyle name="Normal 110 2 4 3 2" xfId="11519" xr:uid="{00000000-0005-0000-0000-0000AC2C0000}"/>
    <cellStyle name="Normal 110 2 4 4" xfId="11520" xr:uid="{00000000-0005-0000-0000-0000AD2C0000}"/>
    <cellStyle name="Normal 110 2 5" xfId="11521" xr:uid="{00000000-0005-0000-0000-0000AE2C0000}"/>
    <cellStyle name="Normal 110 2 5 2" xfId="11522" xr:uid="{00000000-0005-0000-0000-0000AF2C0000}"/>
    <cellStyle name="Normal 110 2 5 2 2" xfId="11523" xr:uid="{00000000-0005-0000-0000-0000B02C0000}"/>
    <cellStyle name="Normal 110 2 5 3" xfId="11524" xr:uid="{00000000-0005-0000-0000-0000B12C0000}"/>
    <cellStyle name="Normal 110 2 5 3 2" xfId="11525" xr:uid="{00000000-0005-0000-0000-0000B22C0000}"/>
    <cellStyle name="Normal 110 2 5 4" xfId="11526" xr:uid="{00000000-0005-0000-0000-0000B32C0000}"/>
    <cellStyle name="Normal 110 2 6" xfId="11527" xr:uid="{00000000-0005-0000-0000-0000B42C0000}"/>
    <cellStyle name="Normal 110 2 6 2" xfId="11528" xr:uid="{00000000-0005-0000-0000-0000B52C0000}"/>
    <cellStyle name="Normal 110 2 7" xfId="11529" xr:uid="{00000000-0005-0000-0000-0000B62C0000}"/>
    <cellStyle name="Normal 110 2 7 2" xfId="11530" xr:uid="{00000000-0005-0000-0000-0000B72C0000}"/>
    <cellStyle name="Normal 110 2 8" xfId="11531" xr:uid="{00000000-0005-0000-0000-0000B82C0000}"/>
    <cellStyle name="Normal 110 2 9" xfId="11532" xr:uid="{00000000-0005-0000-0000-0000B92C0000}"/>
    <cellStyle name="Normal 110 3" xfId="11533" xr:uid="{00000000-0005-0000-0000-0000BA2C0000}"/>
    <cellStyle name="Normal 110 3 2" xfId="11534" xr:uid="{00000000-0005-0000-0000-0000BB2C0000}"/>
    <cellStyle name="Normal 110 3 2 2" xfId="11535" xr:uid="{00000000-0005-0000-0000-0000BC2C0000}"/>
    <cellStyle name="Normal 110 3 2 2 2" xfId="11536" xr:uid="{00000000-0005-0000-0000-0000BD2C0000}"/>
    <cellStyle name="Normal 110 3 2 2 2 2" xfId="11537" xr:uid="{00000000-0005-0000-0000-0000BE2C0000}"/>
    <cellStyle name="Normal 110 3 2 2 3" xfId="11538" xr:uid="{00000000-0005-0000-0000-0000BF2C0000}"/>
    <cellStyle name="Normal 110 3 2 2 3 2" xfId="11539" xr:uid="{00000000-0005-0000-0000-0000C02C0000}"/>
    <cellStyle name="Normal 110 3 2 2 4" xfId="11540" xr:uid="{00000000-0005-0000-0000-0000C12C0000}"/>
    <cellStyle name="Normal 110 3 2 3" xfId="11541" xr:uid="{00000000-0005-0000-0000-0000C22C0000}"/>
    <cellStyle name="Normal 110 3 2 3 2" xfId="11542" xr:uid="{00000000-0005-0000-0000-0000C32C0000}"/>
    <cellStyle name="Normal 110 3 2 4" xfId="11543" xr:uid="{00000000-0005-0000-0000-0000C42C0000}"/>
    <cellStyle name="Normal 110 3 2 4 2" xfId="11544" xr:uid="{00000000-0005-0000-0000-0000C52C0000}"/>
    <cellStyle name="Normal 110 3 2 5" xfId="11545" xr:uid="{00000000-0005-0000-0000-0000C62C0000}"/>
    <cellStyle name="Normal 110 3 3" xfId="11546" xr:uid="{00000000-0005-0000-0000-0000C72C0000}"/>
    <cellStyle name="Normal 110 3 3 2" xfId="11547" xr:uid="{00000000-0005-0000-0000-0000C82C0000}"/>
    <cellStyle name="Normal 110 3 3 2 2" xfId="11548" xr:uid="{00000000-0005-0000-0000-0000C92C0000}"/>
    <cellStyle name="Normal 110 3 3 3" xfId="11549" xr:uid="{00000000-0005-0000-0000-0000CA2C0000}"/>
    <cellStyle name="Normal 110 3 3 3 2" xfId="11550" xr:uid="{00000000-0005-0000-0000-0000CB2C0000}"/>
    <cellStyle name="Normal 110 3 3 4" xfId="11551" xr:uid="{00000000-0005-0000-0000-0000CC2C0000}"/>
    <cellStyle name="Normal 110 3 4" xfId="11552" xr:uid="{00000000-0005-0000-0000-0000CD2C0000}"/>
    <cellStyle name="Normal 110 3 4 2" xfId="11553" xr:uid="{00000000-0005-0000-0000-0000CE2C0000}"/>
    <cellStyle name="Normal 110 3 5" xfId="11554" xr:uid="{00000000-0005-0000-0000-0000CF2C0000}"/>
    <cellStyle name="Normal 110 3 5 2" xfId="11555" xr:uid="{00000000-0005-0000-0000-0000D02C0000}"/>
    <cellStyle name="Normal 110 3 6" xfId="11556" xr:uid="{00000000-0005-0000-0000-0000D12C0000}"/>
    <cellStyle name="Normal 110 4" xfId="11557" xr:uid="{00000000-0005-0000-0000-0000D22C0000}"/>
    <cellStyle name="Normal 110 5" xfId="11558" xr:uid="{00000000-0005-0000-0000-0000D32C0000}"/>
    <cellStyle name="Normal 110 5 2" xfId="11559" xr:uid="{00000000-0005-0000-0000-0000D42C0000}"/>
    <cellStyle name="Normal 110 5 2 2" xfId="11560" xr:uid="{00000000-0005-0000-0000-0000D52C0000}"/>
    <cellStyle name="Normal 110 5 2 2 2" xfId="11561" xr:uid="{00000000-0005-0000-0000-0000D62C0000}"/>
    <cellStyle name="Normal 110 5 2 3" xfId="11562" xr:uid="{00000000-0005-0000-0000-0000D72C0000}"/>
    <cellStyle name="Normal 110 5 2 3 2" xfId="11563" xr:uid="{00000000-0005-0000-0000-0000D82C0000}"/>
    <cellStyle name="Normal 110 5 2 4" xfId="11564" xr:uid="{00000000-0005-0000-0000-0000D92C0000}"/>
    <cellStyle name="Normal 110 5 3" xfId="11565" xr:uid="{00000000-0005-0000-0000-0000DA2C0000}"/>
    <cellStyle name="Normal 110 5 3 2" xfId="11566" xr:uid="{00000000-0005-0000-0000-0000DB2C0000}"/>
    <cellStyle name="Normal 110 5 4" xfId="11567" xr:uid="{00000000-0005-0000-0000-0000DC2C0000}"/>
    <cellStyle name="Normal 110 5 4 2" xfId="11568" xr:uid="{00000000-0005-0000-0000-0000DD2C0000}"/>
    <cellStyle name="Normal 110 5 5" xfId="11569" xr:uid="{00000000-0005-0000-0000-0000DE2C0000}"/>
    <cellStyle name="Normal 110 6" xfId="11570" xr:uid="{00000000-0005-0000-0000-0000DF2C0000}"/>
    <cellStyle name="Normal 110 6 2" xfId="11571" xr:uid="{00000000-0005-0000-0000-0000E02C0000}"/>
    <cellStyle name="Normal 110 6 2 2" xfId="11572" xr:uid="{00000000-0005-0000-0000-0000E12C0000}"/>
    <cellStyle name="Normal 110 6 3" xfId="11573" xr:uid="{00000000-0005-0000-0000-0000E22C0000}"/>
    <cellStyle name="Normal 110 6 3 2" xfId="11574" xr:uid="{00000000-0005-0000-0000-0000E32C0000}"/>
    <cellStyle name="Normal 110 6 4" xfId="11575" xr:uid="{00000000-0005-0000-0000-0000E42C0000}"/>
    <cellStyle name="Normal 110 7" xfId="11576" xr:uid="{00000000-0005-0000-0000-0000E52C0000}"/>
    <cellStyle name="Normal 110 7 2" xfId="11577" xr:uid="{00000000-0005-0000-0000-0000E62C0000}"/>
    <cellStyle name="Normal 110 7 2 2" xfId="11578" xr:uid="{00000000-0005-0000-0000-0000E72C0000}"/>
    <cellStyle name="Normal 110 7 3" xfId="11579" xr:uid="{00000000-0005-0000-0000-0000E82C0000}"/>
    <cellStyle name="Normal 110 7 3 2" xfId="11580" xr:uid="{00000000-0005-0000-0000-0000E92C0000}"/>
    <cellStyle name="Normal 110 7 4" xfId="11581" xr:uid="{00000000-0005-0000-0000-0000EA2C0000}"/>
    <cellStyle name="Normal 110 8" xfId="11582" xr:uid="{00000000-0005-0000-0000-0000EB2C0000}"/>
    <cellStyle name="Normal 110 8 2" xfId="11583" xr:uid="{00000000-0005-0000-0000-0000EC2C0000}"/>
    <cellStyle name="Normal 110 9" xfId="11584" xr:uid="{00000000-0005-0000-0000-0000ED2C0000}"/>
    <cellStyle name="Normal 111" xfId="39" xr:uid="{00000000-0005-0000-0000-0000EE2C0000}"/>
    <cellStyle name="Normal 111 2" xfId="11585" xr:uid="{00000000-0005-0000-0000-0000EF2C0000}"/>
    <cellStyle name="Normal 112" xfId="11586" xr:uid="{00000000-0005-0000-0000-0000F02C0000}"/>
    <cellStyle name="Normal 113" xfId="11587" xr:uid="{00000000-0005-0000-0000-0000F12C0000}"/>
    <cellStyle name="Normal 113 2" xfId="11588" xr:uid="{00000000-0005-0000-0000-0000F22C0000}"/>
    <cellStyle name="Normal 113 2 2" xfId="11589" xr:uid="{00000000-0005-0000-0000-0000F32C0000}"/>
    <cellStyle name="Normal 113 2 2 2" xfId="11590" xr:uid="{00000000-0005-0000-0000-0000F42C0000}"/>
    <cellStyle name="Normal 113 2 3" xfId="11591" xr:uid="{00000000-0005-0000-0000-0000F52C0000}"/>
    <cellStyle name="Normal 113 3" xfId="11592" xr:uid="{00000000-0005-0000-0000-0000F62C0000}"/>
    <cellStyle name="Normal 113 4" xfId="11593" xr:uid="{00000000-0005-0000-0000-0000F72C0000}"/>
    <cellStyle name="Normal 113 5" xfId="11594" xr:uid="{00000000-0005-0000-0000-0000F82C0000}"/>
    <cellStyle name="Normal 114" xfId="11595" xr:uid="{00000000-0005-0000-0000-0000F92C0000}"/>
    <cellStyle name="Normal 114 2" xfId="11596" xr:uid="{00000000-0005-0000-0000-0000FA2C0000}"/>
    <cellStyle name="Normal 114 3" xfId="11597" xr:uid="{00000000-0005-0000-0000-0000FB2C0000}"/>
    <cellStyle name="Normal 115" xfId="11598" xr:uid="{00000000-0005-0000-0000-0000FC2C0000}"/>
    <cellStyle name="Normal 115 2" xfId="11599" xr:uid="{00000000-0005-0000-0000-0000FD2C0000}"/>
    <cellStyle name="Normal 115 3" xfId="11600" xr:uid="{00000000-0005-0000-0000-0000FE2C0000}"/>
    <cellStyle name="Normal 116" xfId="11601" xr:uid="{00000000-0005-0000-0000-0000FF2C0000}"/>
    <cellStyle name="Normal 116 2" xfId="11602" xr:uid="{00000000-0005-0000-0000-0000002D0000}"/>
    <cellStyle name="Normal 116 3" xfId="11603" xr:uid="{00000000-0005-0000-0000-0000012D0000}"/>
    <cellStyle name="Normal 117" xfId="11604" xr:uid="{00000000-0005-0000-0000-0000022D0000}"/>
    <cellStyle name="Normal 117 2" xfId="11605" xr:uid="{00000000-0005-0000-0000-0000032D0000}"/>
    <cellStyle name="Normal 118" xfId="11606" xr:uid="{00000000-0005-0000-0000-0000042D0000}"/>
    <cellStyle name="Normal 118 2" xfId="11607" xr:uid="{00000000-0005-0000-0000-0000052D0000}"/>
    <cellStyle name="Normal 118 2 2" xfId="11608" xr:uid="{00000000-0005-0000-0000-0000062D0000}"/>
    <cellStyle name="Normal 118 2 2 2" xfId="11609" xr:uid="{00000000-0005-0000-0000-0000072D0000}"/>
    <cellStyle name="Normal 118 2 2 2 2" xfId="11610" xr:uid="{00000000-0005-0000-0000-0000082D0000}"/>
    <cellStyle name="Normal 118 2 2 3" xfId="11611" xr:uid="{00000000-0005-0000-0000-0000092D0000}"/>
    <cellStyle name="Normal 118 2 2 3 2" xfId="11612" xr:uid="{00000000-0005-0000-0000-00000A2D0000}"/>
    <cellStyle name="Normal 118 2 2 4" xfId="11613" xr:uid="{00000000-0005-0000-0000-00000B2D0000}"/>
    <cellStyle name="Normal 118 2 3" xfId="11614" xr:uid="{00000000-0005-0000-0000-00000C2D0000}"/>
    <cellStyle name="Normal 118 2 3 2" xfId="11615" xr:uid="{00000000-0005-0000-0000-00000D2D0000}"/>
    <cellStyle name="Normal 118 2 4" xfId="11616" xr:uid="{00000000-0005-0000-0000-00000E2D0000}"/>
    <cellStyle name="Normal 118 2 4 2" xfId="11617" xr:uid="{00000000-0005-0000-0000-00000F2D0000}"/>
    <cellStyle name="Normal 118 2 5" xfId="11618" xr:uid="{00000000-0005-0000-0000-0000102D0000}"/>
    <cellStyle name="Normal 118 3" xfId="11619" xr:uid="{00000000-0005-0000-0000-0000112D0000}"/>
    <cellStyle name="Normal 118 3 2" xfId="11620" xr:uid="{00000000-0005-0000-0000-0000122D0000}"/>
    <cellStyle name="Normal 118 3 2 2" xfId="11621" xr:uid="{00000000-0005-0000-0000-0000132D0000}"/>
    <cellStyle name="Normal 118 3 2 2 2" xfId="11622" xr:uid="{00000000-0005-0000-0000-0000142D0000}"/>
    <cellStyle name="Normal 118 3 2 3" xfId="11623" xr:uid="{00000000-0005-0000-0000-0000152D0000}"/>
    <cellStyle name="Normal 118 3 2 3 2" xfId="11624" xr:uid="{00000000-0005-0000-0000-0000162D0000}"/>
    <cellStyle name="Normal 118 3 2 4" xfId="11625" xr:uid="{00000000-0005-0000-0000-0000172D0000}"/>
    <cellStyle name="Normal 118 3 3" xfId="11626" xr:uid="{00000000-0005-0000-0000-0000182D0000}"/>
    <cellStyle name="Normal 118 3 3 2" xfId="11627" xr:uid="{00000000-0005-0000-0000-0000192D0000}"/>
    <cellStyle name="Normal 118 3 4" xfId="11628" xr:uid="{00000000-0005-0000-0000-00001A2D0000}"/>
    <cellStyle name="Normal 118 3 4 2" xfId="11629" xr:uid="{00000000-0005-0000-0000-00001B2D0000}"/>
    <cellStyle name="Normal 118 3 5" xfId="11630" xr:uid="{00000000-0005-0000-0000-00001C2D0000}"/>
    <cellStyle name="Normal 118 4" xfId="11631" xr:uid="{00000000-0005-0000-0000-00001D2D0000}"/>
    <cellStyle name="Normal 118 4 2" xfId="11632" xr:uid="{00000000-0005-0000-0000-00001E2D0000}"/>
    <cellStyle name="Normal 118 4 2 2" xfId="11633" xr:uid="{00000000-0005-0000-0000-00001F2D0000}"/>
    <cellStyle name="Normal 118 4 3" xfId="11634" xr:uid="{00000000-0005-0000-0000-0000202D0000}"/>
    <cellStyle name="Normal 118 4 3 2" xfId="11635" xr:uid="{00000000-0005-0000-0000-0000212D0000}"/>
    <cellStyle name="Normal 118 4 4" xfId="11636" xr:uid="{00000000-0005-0000-0000-0000222D0000}"/>
    <cellStyle name="Normal 118 5" xfId="11637" xr:uid="{00000000-0005-0000-0000-0000232D0000}"/>
    <cellStyle name="Normal 118 5 2" xfId="11638" xr:uid="{00000000-0005-0000-0000-0000242D0000}"/>
    <cellStyle name="Normal 118 5 2 2" xfId="11639" xr:uid="{00000000-0005-0000-0000-0000252D0000}"/>
    <cellStyle name="Normal 118 5 3" xfId="11640" xr:uid="{00000000-0005-0000-0000-0000262D0000}"/>
    <cellStyle name="Normal 118 5 3 2" xfId="11641" xr:uid="{00000000-0005-0000-0000-0000272D0000}"/>
    <cellStyle name="Normal 118 5 4" xfId="11642" xr:uid="{00000000-0005-0000-0000-0000282D0000}"/>
    <cellStyle name="Normal 118 6" xfId="11643" xr:uid="{00000000-0005-0000-0000-0000292D0000}"/>
    <cellStyle name="Normal 118 6 2" xfId="11644" xr:uid="{00000000-0005-0000-0000-00002A2D0000}"/>
    <cellStyle name="Normal 118 7" xfId="11645" xr:uid="{00000000-0005-0000-0000-00002B2D0000}"/>
    <cellStyle name="Normal 118 7 2" xfId="11646" xr:uid="{00000000-0005-0000-0000-00002C2D0000}"/>
    <cellStyle name="Normal 118 8" xfId="11647" xr:uid="{00000000-0005-0000-0000-00002D2D0000}"/>
    <cellStyle name="Normal 119" xfId="11648" xr:uid="{00000000-0005-0000-0000-00002E2D0000}"/>
    <cellStyle name="Normal 119 2" xfId="11649" xr:uid="{00000000-0005-0000-0000-00002F2D0000}"/>
    <cellStyle name="Normal 119 2 2" xfId="11650" xr:uid="{00000000-0005-0000-0000-0000302D0000}"/>
    <cellStyle name="Normal 119 2 2 2" xfId="11651" xr:uid="{00000000-0005-0000-0000-0000312D0000}"/>
    <cellStyle name="Normal 119 2 2 2 2" xfId="11652" xr:uid="{00000000-0005-0000-0000-0000322D0000}"/>
    <cellStyle name="Normal 119 2 2 3" xfId="11653" xr:uid="{00000000-0005-0000-0000-0000332D0000}"/>
    <cellStyle name="Normal 119 2 2 3 2" xfId="11654" xr:uid="{00000000-0005-0000-0000-0000342D0000}"/>
    <cellStyle name="Normal 119 2 2 4" xfId="11655" xr:uid="{00000000-0005-0000-0000-0000352D0000}"/>
    <cellStyle name="Normal 119 2 3" xfId="11656" xr:uid="{00000000-0005-0000-0000-0000362D0000}"/>
    <cellStyle name="Normal 119 2 3 2" xfId="11657" xr:uid="{00000000-0005-0000-0000-0000372D0000}"/>
    <cellStyle name="Normal 119 2 4" xfId="11658" xr:uid="{00000000-0005-0000-0000-0000382D0000}"/>
    <cellStyle name="Normal 119 2 4 2" xfId="11659" xr:uid="{00000000-0005-0000-0000-0000392D0000}"/>
    <cellStyle name="Normal 119 2 5" xfId="11660" xr:uid="{00000000-0005-0000-0000-00003A2D0000}"/>
    <cellStyle name="Normal 119 3" xfId="11661" xr:uid="{00000000-0005-0000-0000-00003B2D0000}"/>
    <cellStyle name="Normal 119 3 2" xfId="11662" xr:uid="{00000000-0005-0000-0000-00003C2D0000}"/>
    <cellStyle name="Normal 119 3 2 2" xfId="11663" xr:uid="{00000000-0005-0000-0000-00003D2D0000}"/>
    <cellStyle name="Normal 119 3 2 2 2" xfId="11664" xr:uid="{00000000-0005-0000-0000-00003E2D0000}"/>
    <cellStyle name="Normal 119 3 2 3" xfId="11665" xr:uid="{00000000-0005-0000-0000-00003F2D0000}"/>
    <cellStyle name="Normal 119 3 2 3 2" xfId="11666" xr:uid="{00000000-0005-0000-0000-0000402D0000}"/>
    <cellStyle name="Normal 119 3 2 4" xfId="11667" xr:uid="{00000000-0005-0000-0000-0000412D0000}"/>
    <cellStyle name="Normal 119 3 3" xfId="11668" xr:uid="{00000000-0005-0000-0000-0000422D0000}"/>
    <cellStyle name="Normal 119 3 3 2" xfId="11669" xr:uid="{00000000-0005-0000-0000-0000432D0000}"/>
    <cellStyle name="Normal 119 3 4" xfId="11670" xr:uid="{00000000-0005-0000-0000-0000442D0000}"/>
    <cellStyle name="Normal 119 3 4 2" xfId="11671" xr:uid="{00000000-0005-0000-0000-0000452D0000}"/>
    <cellStyle name="Normal 119 3 5" xfId="11672" xr:uid="{00000000-0005-0000-0000-0000462D0000}"/>
    <cellStyle name="Normal 119 4" xfId="11673" xr:uid="{00000000-0005-0000-0000-0000472D0000}"/>
    <cellStyle name="Normal 119 4 2" xfId="11674" xr:uid="{00000000-0005-0000-0000-0000482D0000}"/>
    <cellStyle name="Normal 119 4 2 2" xfId="11675" xr:uid="{00000000-0005-0000-0000-0000492D0000}"/>
    <cellStyle name="Normal 119 4 3" xfId="11676" xr:uid="{00000000-0005-0000-0000-00004A2D0000}"/>
    <cellStyle name="Normal 119 4 3 2" xfId="11677" xr:uid="{00000000-0005-0000-0000-00004B2D0000}"/>
    <cellStyle name="Normal 119 4 4" xfId="11678" xr:uid="{00000000-0005-0000-0000-00004C2D0000}"/>
    <cellStyle name="Normal 119 5" xfId="11679" xr:uid="{00000000-0005-0000-0000-00004D2D0000}"/>
    <cellStyle name="Normal 119 5 2" xfId="11680" xr:uid="{00000000-0005-0000-0000-00004E2D0000}"/>
    <cellStyle name="Normal 119 5 2 2" xfId="11681" xr:uid="{00000000-0005-0000-0000-00004F2D0000}"/>
    <cellStyle name="Normal 119 5 3" xfId="11682" xr:uid="{00000000-0005-0000-0000-0000502D0000}"/>
    <cellStyle name="Normal 119 5 3 2" xfId="11683" xr:uid="{00000000-0005-0000-0000-0000512D0000}"/>
    <cellStyle name="Normal 119 5 4" xfId="11684" xr:uid="{00000000-0005-0000-0000-0000522D0000}"/>
    <cellStyle name="Normal 119 6" xfId="11685" xr:uid="{00000000-0005-0000-0000-0000532D0000}"/>
    <cellStyle name="Normal 119 6 2" xfId="11686" xr:uid="{00000000-0005-0000-0000-0000542D0000}"/>
    <cellStyle name="Normal 119 7" xfId="11687" xr:uid="{00000000-0005-0000-0000-0000552D0000}"/>
    <cellStyle name="Normal 119 7 2" xfId="11688" xr:uid="{00000000-0005-0000-0000-0000562D0000}"/>
    <cellStyle name="Normal 119 8" xfId="11689" xr:uid="{00000000-0005-0000-0000-0000572D0000}"/>
    <cellStyle name="Normal 12" xfId="11690" xr:uid="{00000000-0005-0000-0000-0000582D0000}"/>
    <cellStyle name="Normal 12 2" xfId="11691" xr:uid="{00000000-0005-0000-0000-0000592D0000}"/>
    <cellStyle name="Normal 12 2 2" xfId="11692" xr:uid="{00000000-0005-0000-0000-00005A2D0000}"/>
    <cellStyle name="Normal 12 2 3" xfId="11693" xr:uid="{00000000-0005-0000-0000-00005B2D0000}"/>
    <cellStyle name="Normal 12 2 4" xfId="11694" xr:uid="{00000000-0005-0000-0000-00005C2D0000}"/>
    <cellStyle name="Normal 12 2 5" xfId="11695" xr:uid="{00000000-0005-0000-0000-00005D2D0000}"/>
    <cellStyle name="Normal 12 3" xfId="11696" xr:uid="{00000000-0005-0000-0000-00005E2D0000}"/>
    <cellStyle name="Normal 12 4" xfId="11697" xr:uid="{00000000-0005-0000-0000-00005F2D0000}"/>
    <cellStyle name="Normal 12 5" xfId="11698" xr:uid="{00000000-0005-0000-0000-0000602D0000}"/>
    <cellStyle name="Normal 12 6" xfId="11699" xr:uid="{00000000-0005-0000-0000-0000612D0000}"/>
    <cellStyle name="Normal 12 7" xfId="11700" xr:uid="{00000000-0005-0000-0000-0000622D0000}"/>
    <cellStyle name="Normal 12 8" xfId="11701" xr:uid="{00000000-0005-0000-0000-0000632D0000}"/>
    <cellStyle name="Normal 12_GGB DomLaw Results" xfId="11702" xr:uid="{00000000-0005-0000-0000-0000642D0000}"/>
    <cellStyle name="Normal 120" xfId="11703" xr:uid="{00000000-0005-0000-0000-0000652D0000}"/>
    <cellStyle name="Normal 120 2" xfId="11704" xr:uid="{00000000-0005-0000-0000-0000662D0000}"/>
    <cellStyle name="Normal 120 2 2" xfId="11705" xr:uid="{00000000-0005-0000-0000-0000672D0000}"/>
    <cellStyle name="Normal 120 2 2 2" xfId="11706" xr:uid="{00000000-0005-0000-0000-0000682D0000}"/>
    <cellStyle name="Normal 120 2 2 2 2" xfId="11707" xr:uid="{00000000-0005-0000-0000-0000692D0000}"/>
    <cellStyle name="Normal 120 2 2 3" xfId="11708" xr:uid="{00000000-0005-0000-0000-00006A2D0000}"/>
    <cellStyle name="Normal 120 2 2 3 2" xfId="11709" xr:uid="{00000000-0005-0000-0000-00006B2D0000}"/>
    <cellStyle name="Normal 120 2 2 4" xfId="11710" xr:uid="{00000000-0005-0000-0000-00006C2D0000}"/>
    <cellStyle name="Normal 120 2 3" xfId="11711" xr:uid="{00000000-0005-0000-0000-00006D2D0000}"/>
    <cellStyle name="Normal 120 2 3 2" xfId="11712" xr:uid="{00000000-0005-0000-0000-00006E2D0000}"/>
    <cellStyle name="Normal 120 2 4" xfId="11713" xr:uid="{00000000-0005-0000-0000-00006F2D0000}"/>
    <cellStyle name="Normal 120 2 4 2" xfId="11714" xr:uid="{00000000-0005-0000-0000-0000702D0000}"/>
    <cellStyle name="Normal 120 2 5" xfId="11715" xr:uid="{00000000-0005-0000-0000-0000712D0000}"/>
    <cellStyle name="Normal 120 3" xfId="11716" xr:uid="{00000000-0005-0000-0000-0000722D0000}"/>
    <cellStyle name="Normal 120 3 2" xfId="11717" xr:uid="{00000000-0005-0000-0000-0000732D0000}"/>
    <cellStyle name="Normal 120 3 2 2" xfId="11718" xr:uid="{00000000-0005-0000-0000-0000742D0000}"/>
    <cellStyle name="Normal 120 3 2 2 2" xfId="11719" xr:uid="{00000000-0005-0000-0000-0000752D0000}"/>
    <cellStyle name="Normal 120 3 2 3" xfId="11720" xr:uid="{00000000-0005-0000-0000-0000762D0000}"/>
    <cellStyle name="Normal 120 3 2 3 2" xfId="11721" xr:uid="{00000000-0005-0000-0000-0000772D0000}"/>
    <cellStyle name="Normal 120 3 2 4" xfId="11722" xr:uid="{00000000-0005-0000-0000-0000782D0000}"/>
    <cellStyle name="Normal 120 3 3" xfId="11723" xr:uid="{00000000-0005-0000-0000-0000792D0000}"/>
    <cellStyle name="Normal 120 3 3 2" xfId="11724" xr:uid="{00000000-0005-0000-0000-00007A2D0000}"/>
    <cellStyle name="Normal 120 3 4" xfId="11725" xr:uid="{00000000-0005-0000-0000-00007B2D0000}"/>
    <cellStyle name="Normal 120 3 4 2" xfId="11726" xr:uid="{00000000-0005-0000-0000-00007C2D0000}"/>
    <cellStyle name="Normal 120 3 5" xfId="11727" xr:uid="{00000000-0005-0000-0000-00007D2D0000}"/>
    <cellStyle name="Normal 120 4" xfId="11728" xr:uid="{00000000-0005-0000-0000-00007E2D0000}"/>
    <cellStyle name="Normal 120 4 2" xfId="11729" xr:uid="{00000000-0005-0000-0000-00007F2D0000}"/>
    <cellStyle name="Normal 120 4 2 2" xfId="11730" xr:uid="{00000000-0005-0000-0000-0000802D0000}"/>
    <cellStyle name="Normal 120 4 3" xfId="11731" xr:uid="{00000000-0005-0000-0000-0000812D0000}"/>
    <cellStyle name="Normal 120 4 3 2" xfId="11732" xr:uid="{00000000-0005-0000-0000-0000822D0000}"/>
    <cellStyle name="Normal 120 4 4" xfId="11733" xr:uid="{00000000-0005-0000-0000-0000832D0000}"/>
    <cellStyle name="Normal 120 5" xfId="11734" xr:uid="{00000000-0005-0000-0000-0000842D0000}"/>
    <cellStyle name="Normal 120 5 2" xfId="11735" xr:uid="{00000000-0005-0000-0000-0000852D0000}"/>
    <cellStyle name="Normal 120 5 2 2" xfId="11736" xr:uid="{00000000-0005-0000-0000-0000862D0000}"/>
    <cellStyle name="Normal 120 5 3" xfId="11737" xr:uid="{00000000-0005-0000-0000-0000872D0000}"/>
    <cellStyle name="Normal 120 5 3 2" xfId="11738" xr:uid="{00000000-0005-0000-0000-0000882D0000}"/>
    <cellStyle name="Normal 120 5 4" xfId="11739" xr:uid="{00000000-0005-0000-0000-0000892D0000}"/>
    <cellStyle name="Normal 120 6" xfId="11740" xr:uid="{00000000-0005-0000-0000-00008A2D0000}"/>
    <cellStyle name="Normal 120 6 2" xfId="11741" xr:uid="{00000000-0005-0000-0000-00008B2D0000}"/>
    <cellStyle name="Normal 120 7" xfId="11742" xr:uid="{00000000-0005-0000-0000-00008C2D0000}"/>
    <cellStyle name="Normal 120 7 2" xfId="11743" xr:uid="{00000000-0005-0000-0000-00008D2D0000}"/>
    <cellStyle name="Normal 120 8" xfId="11744" xr:uid="{00000000-0005-0000-0000-00008E2D0000}"/>
    <cellStyle name="Normal 121" xfId="11745" xr:uid="{00000000-0005-0000-0000-00008F2D0000}"/>
    <cellStyle name="Normal 121 2" xfId="11746" xr:uid="{00000000-0005-0000-0000-0000902D0000}"/>
    <cellStyle name="Normal 121 2 2" xfId="11747" xr:uid="{00000000-0005-0000-0000-0000912D0000}"/>
    <cellStyle name="Normal 121 2 2 2" xfId="11748" xr:uid="{00000000-0005-0000-0000-0000922D0000}"/>
    <cellStyle name="Normal 121 2 2 2 2" xfId="11749" xr:uid="{00000000-0005-0000-0000-0000932D0000}"/>
    <cellStyle name="Normal 121 2 2 3" xfId="11750" xr:uid="{00000000-0005-0000-0000-0000942D0000}"/>
    <cellStyle name="Normal 121 2 2 3 2" xfId="11751" xr:uid="{00000000-0005-0000-0000-0000952D0000}"/>
    <cellStyle name="Normal 121 2 2 4" xfId="11752" xr:uid="{00000000-0005-0000-0000-0000962D0000}"/>
    <cellStyle name="Normal 121 2 3" xfId="11753" xr:uid="{00000000-0005-0000-0000-0000972D0000}"/>
    <cellStyle name="Normal 121 2 3 2" xfId="11754" xr:uid="{00000000-0005-0000-0000-0000982D0000}"/>
    <cellStyle name="Normal 121 2 4" xfId="11755" xr:uid="{00000000-0005-0000-0000-0000992D0000}"/>
    <cellStyle name="Normal 121 2 4 2" xfId="11756" xr:uid="{00000000-0005-0000-0000-00009A2D0000}"/>
    <cellStyle name="Normal 121 2 5" xfId="11757" xr:uid="{00000000-0005-0000-0000-00009B2D0000}"/>
    <cellStyle name="Normal 121 3" xfId="11758" xr:uid="{00000000-0005-0000-0000-00009C2D0000}"/>
    <cellStyle name="Normal 121 3 2" xfId="11759" xr:uid="{00000000-0005-0000-0000-00009D2D0000}"/>
    <cellStyle name="Normal 121 3 2 2" xfId="11760" xr:uid="{00000000-0005-0000-0000-00009E2D0000}"/>
    <cellStyle name="Normal 121 3 2 2 2" xfId="11761" xr:uid="{00000000-0005-0000-0000-00009F2D0000}"/>
    <cellStyle name="Normal 121 3 2 3" xfId="11762" xr:uid="{00000000-0005-0000-0000-0000A02D0000}"/>
    <cellStyle name="Normal 121 3 2 3 2" xfId="11763" xr:uid="{00000000-0005-0000-0000-0000A12D0000}"/>
    <cellStyle name="Normal 121 3 2 4" xfId="11764" xr:uid="{00000000-0005-0000-0000-0000A22D0000}"/>
    <cellStyle name="Normal 121 3 3" xfId="11765" xr:uid="{00000000-0005-0000-0000-0000A32D0000}"/>
    <cellStyle name="Normal 121 3 3 2" xfId="11766" xr:uid="{00000000-0005-0000-0000-0000A42D0000}"/>
    <cellStyle name="Normal 121 3 4" xfId="11767" xr:uid="{00000000-0005-0000-0000-0000A52D0000}"/>
    <cellStyle name="Normal 121 3 4 2" xfId="11768" xr:uid="{00000000-0005-0000-0000-0000A62D0000}"/>
    <cellStyle name="Normal 121 3 5" xfId="11769" xr:uid="{00000000-0005-0000-0000-0000A72D0000}"/>
    <cellStyle name="Normal 121 4" xfId="11770" xr:uid="{00000000-0005-0000-0000-0000A82D0000}"/>
    <cellStyle name="Normal 121 4 2" xfId="11771" xr:uid="{00000000-0005-0000-0000-0000A92D0000}"/>
    <cellStyle name="Normal 121 4 2 2" xfId="11772" xr:uid="{00000000-0005-0000-0000-0000AA2D0000}"/>
    <cellStyle name="Normal 121 4 3" xfId="11773" xr:uid="{00000000-0005-0000-0000-0000AB2D0000}"/>
    <cellStyle name="Normal 121 4 3 2" xfId="11774" xr:uid="{00000000-0005-0000-0000-0000AC2D0000}"/>
    <cellStyle name="Normal 121 4 4" xfId="11775" xr:uid="{00000000-0005-0000-0000-0000AD2D0000}"/>
    <cellStyle name="Normal 121 5" xfId="11776" xr:uid="{00000000-0005-0000-0000-0000AE2D0000}"/>
    <cellStyle name="Normal 121 5 2" xfId="11777" xr:uid="{00000000-0005-0000-0000-0000AF2D0000}"/>
    <cellStyle name="Normal 121 5 2 2" xfId="11778" xr:uid="{00000000-0005-0000-0000-0000B02D0000}"/>
    <cellStyle name="Normal 121 5 3" xfId="11779" xr:uid="{00000000-0005-0000-0000-0000B12D0000}"/>
    <cellStyle name="Normal 121 5 3 2" xfId="11780" xr:uid="{00000000-0005-0000-0000-0000B22D0000}"/>
    <cellStyle name="Normal 121 5 4" xfId="11781" xr:uid="{00000000-0005-0000-0000-0000B32D0000}"/>
    <cellStyle name="Normal 121 6" xfId="11782" xr:uid="{00000000-0005-0000-0000-0000B42D0000}"/>
    <cellStyle name="Normal 121 6 2" xfId="11783" xr:uid="{00000000-0005-0000-0000-0000B52D0000}"/>
    <cellStyle name="Normal 121 7" xfId="11784" xr:uid="{00000000-0005-0000-0000-0000B62D0000}"/>
    <cellStyle name="Normal 121 7 2" xfId="11785" xr:uid="{00000000-0005-0000-0000-0000B72D0000}"/>
    <cellStyle name="Normal 121 8" xfId="11786" xr:uid="{00000000-0005-0000-0000-0000B82D0000}"/>
    <cellStyle name="Normal 122" xfId="11787" xr:uid="{00000000-0005-0000-0000-0000B92D0000}"/>
    <cellStyle name="Normal 123" xfId="11788" xr:uid="{00000000-0005-0000-0000-0000BA2D0000}"/>
    <cellStyle name="Normal 123 2" xfId="11789" xr:uid="{00000000-0005-0000-0000-0000BB2D0000}"/>
    <cellStyle name="Normal 123 2 2" xfId="11790" xr:uid="{00000000-0005-0000-0000-0000BC2D0000}"/>
    <cellStyle name="Normal 123 2 2 2" xfId="11791" xr:uid="{00000000-0005-0000-0000-0000BD2D0000}"/>
    <cellStyle name="Normal 123 2 2 2 2" xfId="11792" xr:uid="{00000000-0005-0000-0000-0000BE2D0000}"/>
    <cellStyle name="Normal 123 2 2 3" xfId="11793" xr:uid="{00000000-0005-0000-0000-0000BF2D0000}"/>
    <cellStyle name="Normal 123 2 2 3 2" xfId="11794" xr:uid="{00000000-0005-0000-0000-0000C02D0000}"/>
    <cellStyle name="Normal 123 2 2 4" xfId="11795" xr:uid="{00000000-0005-0000-0000-0000C12D0000}"/>
    <cellStyle name="Normal 123 2 3" xfId="11796" xr:uid="{00000000-0005-0000-0000-0000C22D0000}"/>
    <cellStyle name="Normal 123 2 3 2" xfId="11797" xr:uid="{00000000-0005-0000-0000-0000C32D0000}"/>
    <cellStyle name="Normal 123 2 4" xfId="11798" xr:uid="{00000000-0005-0000-0000-0000C42D0000}"/>
    <cellStyle name="Normal 123 2 4 2" xfId="11799" xr:uid="{00000000-0005-0000-0000-0000C52D0000}"/>
    <cellStyle name="Normal 123 2 5" xfId="11800" xr:uid="{00000000-0005-0000-0000-0000C62D0000}"/>
    <cellStyle name="Normal 123 3" xfId="11801" xr:uid="{00000000-0005-0000-0000-0000C72D0000}"/>
    <cellStyle name="Normal 123 3 2" xfId="11802" xr:uid="{00000000-0005-0000-0000-0000C82D0000}"/>
    <cellStyle name="Normal 123 3 2 2" xfId="11803" xr:uid="{00000000-0005-0000-0000-0000C92D0000}"/>
    <cellStyle name="Normal 123 3 2 2 2" xfId="11804" xr:uid="{00000000-0005-0000-0000-0000CA2D0000}"/>
    <cellStyle name="Normal 123 3 2 3" xfId="11805" xr:uid="{00000000-0005-0000-0000-0000CB2D0000}"/>
    <cellStyle name="Normal 123 3 2 3 2" xfId="11806" xr:uid="{00000000-0005-0000-0000-0000CC2D0000}"/>
    <cellStyle name="Normal 123 3 2 4" xfId="11807" xr:uid="{00000000-0005-0000-0000-0000CD2D0000}"/>
    <cellStyle name="Normal 123 3 3" xfId="11808" xr:uid="{00000000-0005-0000-0000-0000CE2D0000}"/>
    <cellStyle name="Normal 123 3 3 2" xfId="11809" xr:uid="{00000000-0005-0000-0000-0000CF2D0000}"/>
    <cellStyle name="Normal 123 3 4" xfId="11810" xr:uid="{00000000-0005-0000-0000-0000D02D0000}"/>
    <cellStyle name="Normal 123 3 4 2" xfId="11811" xr:uid="{00000000-0005-0000-0000-0000D12D0000}"/>
    <cellStyle name="Normal 123 3 5" xfId="11812" xr:uid="{00000000-0005-0000-0000-0000D22D0000}"/>
    <cellStyle name="Normal 123 4" xfId="11813" xr:uid="{00000000-0005-0000-0000-0000D32D0000}"/>
    <cellStyle name="Normal 123 4 2" xfId="11814" xr:uid="{00000000-0005-0000-0000-0000D42D0000}"/>
    <cellStyle name="Normal 123 4 2 2" xfId="11815" xr:uid="{00000000-0005-0000-0000-0000D52D0000}"/>
    <cellStyle name="Normal 123 4 3" xfId="11816" xr:uid="{00000000-0005-0000-0000-0000D62D0000}"/>
    <cellStyle name="Normal 123 4 3 2" xfId="11817" xr:uid="{00000000-0005-0000-0000-0000D72D0000}"/>
    <cellStyle name="Normal 123 4 4" xfId="11818" xr:uid="{00000000-0005-0000-0000-0000D82D0000}"/>
    <cellStyle name="Normal 123 5" xfId="11819" xr:uid="{00000000-0005-0000-0000-0000D92D0000}"/>
    <cellStyle name="Normal 123 5 2" xfId="11820" xr:uid="{00000000-0005-0000-0000-0000DA2D0000}"/>
    <cellStyle name="Normal 123 5 2 2" xfId="11821" xr:uid="{00000000-0005-0000-0000-0000DB2D0000}"/>
    <cellStyle name="Normal 123 5 3" xfId="11822" xr:uid="{00000000-0005-0000-0000-0000DC2D0000}"/>
    <cellStyle name="Normal 123 5 3 2" xfId="11823" xr:uid="{00000000-0005-0000-0000-0000DD2D0000}"/>
    <cellStyle name="Normal 123 5 4" xfId="11824" xr:uid="{00000000-0005-0000-0000-0000DE2D0000}"/>
    <cellStyle name="Normal 123 6" xfId="11825" xr:uid="{00000000-0005-0000-0000-0000DF2D0000}"/>
    <cellStyle name="Normal 123 6 2" xfId="11826" xr:uid="{00000000-0005-0000-0000-0000E02D0000}"/>
    <cellStyle name="Normal 123 7" xfId="11827" xr:uid="{00000000-0005-0000-0000-0000E12D0000}"/>
    <cellStyle name="Normal 123 7 2" xfId="11828" xr:uid="{00000000-0005-0000-0000-0000E22D0000}"/>
    <cellStyle name="Normal 123 8" xfId="11829" xr:uid="{00000000-0005-0000-0000-0000E32D0000}"/>
    <cellStyle name="Normal 124" xfId="11830" xr:uid="{00000000-0005-0000-0000-0000E42D0000}"/>
    <cellStyle name="Normal 124 10" xfId="11831" xr:uid="{00000000-0005-0000-0000-0000E52D0000}"/>
    <cellStyle name="Normal 124 2" xfId="11832" xr:uid="{00000000-0005-0000-0000-0000E62D0000}"/>
    <cellStyle name="Normal 124 2 2" xfId="11833" xr:uid="{00000000-0005-0000-0000-0000E72D0000}"/>
    <cellStyle name="Normal 124 2 2 2" xfId="11834" xr:uid="{00000000-0005-0000-0000-0000E82D0000}"/>
    <cellStyle name="Normal 124 2 2 2 2" xfId="11835" xr:uid="{00000000-0005-0000-0000-0000E92D0000}"/>
    <cellStyle name="Normal 124 2 2 3" xfId="11836" xr:uid="{00000000-0005-0000-0000-0000EA2D0000}"/>
    <cellStyle name="Normal 124 2 2 3 2" xfId="11837" xr:uid="{00000000-0005-0000-0000-0000EB2D0000}"/>
    <cellStyle name="Normal 124 2 2 4" xfId="11838" xr:uid="{00000000-0005-0000-0000-0000EC2D0000}"/>
    <cellStyle name="Normal 124 2 3" xfId="11839" xr:uid="{00000000-0005-0000-0000-0000ED2D0000}"/>
    <cellStyle name="Normal 124 2 3 2" xfId="11840" xr:uid="{00000000-0005-0000-0000-0000EE2D0000}"/>
    <cellStyle name="Normal 124 2 4" xfId="11841" xr:uid="{00000000-0005-0000-0000-0000EF2D0000}"/>
    <cellStyle name="Normal 124 2 4 2" xfId="11842" xr:uid="{00000000-0005-0000-0000-0000F02D0000}"/>
    <cellStyle name="Normal 124 2 5" xfId="11843" xr:uid="{00000000-0005-0000-0000-0000F12D0000}"/>
    <cellStyle name="Normal 124 2 6" xfId="11844" xr:uid="{00000000-0005-0000-0000-0000F22D0000}"/>
    <cellStyle name="Normal 124 3" xfId="11845" xr:uid="{00000000-0005-0000-0000-0000F32D0000}"/>
    <cellStyle name="Normal 124 3 2" xfId="11846" xr:uid="{00000000-0005-0000-0000-0000F42D0000}"/>
    <cellStyle name="Normal 124 3 2 2" xfId="11847" xr:uid="{00000000-0005-0000-0000-0000F52D0000}"/>
    <cellStyle name="Normal 124 3 2 2 2" xfId="11848" xr:uid="{00000000-0005-0000-0000-0000F62D0000}"/>
    <cellStyle name="Normal 124 3 2 3" xfId="11849" xr:uid="{00000000-0005-0000-0000-0000F72D0000}"/>
    <cellStyle name="Normal 124 3 2 3 2" xfId="11850" xr:uid="{00000000-0005-0000-0000-0000F82D0000}"/>
    <cellStyle name="Normal 124 3 2 4" xfId="11851" xr:uid="{00000000-0005-0000-0000-0000F92D0000}"/>
    <cellStyle name="Normal 124 3 3" xfId="11852" xr:uid="{00000000-0005-0000-0000-0000FA2D0000}"/>
    <cellStyle name="Normal 124 3 3 2" xfId="11853" xr:uid="{00000000-0005-0000-0000-0000FB2D0000}"/>
    <cellStyle name="Normal 124 3 4" xfId="11854" xr:uid="{00000000-0005-0000-0000-0000FC2D0000}"/>
    <cellStyle name="Normal 124 3 4 2" xfId="11855" xr:uid="{00000000-0005-0000-0000-0000FD2D0000}"/>
    <cellStyle name="Normal 124 3 5" xfId="11856" xr:uid="{00000000-0005-0000-0000-0000FE2D0000}"/>
    <cellStyle name="Normal 124 4" xfId="11857" xr:uid="{00000000-0005-0000-0000-0000FF2D0000}"/>
    <cellStyle name="Normal 124 4 2" xfId="11858" xr:uid="{00000000-0005-0000-0000-0000002E0000}"/>
    <cellStyle name="Normal 124 4 2 2" xfId="11859" xr:uid="{00000000-0005-0000-0000-0000012E0000}"/>
    <cellStyle name="Normal 124 4 3" xfId="11860" xr:uid="{00000000-0005-0000-0000-0000022E0000}"/>
    <cellStyle name="Normal 124 4 3 2" xfId="11861" xr:uid="{00000000-0005-0000-0000-0000032E0000}"/>
    <cellStyle name="Normal 124 4 4" xfId="11862" xr:uid="{00000000-0005-0000-0000-0000042E0000}"/>
    <cellStyle name="Normal 124 5" xfId="11863" xr:uid="{00000000-0005-0000-0000-0000052E0000}"/>
    <cellStyle name="Normal 124 5 2" xfId="11864" xr:uid="{00000000-0005-0000-0000-0000062E0000}"/>
    <cellStyle name="Normal 124 5 2 2" xfId="11865" xr:uid="{00000000-0005-0000-0000-0000072E0000}"/>
    <cellStyle name="Normal 124 5 3" xfId="11866" xr:uid="{00000000-0005-0000-0000-0000082E0000}"/>
    <cellStyle name="Normal 124 5 3 2" xfId="11867" xr:uid="{00000000-0005-0000-0000-0000092E0000}"/>
    <cellStyle name="Normal 124 5 4" xfId="11868" xr:uid="{00000000-0005-0000-0000-00000A2E0000}"/>
    <cellStyle name="Normal 124 6" xfId="11869" xr:uid="{00000000-0005-0000-0000-00000B2E0000}"/>
    <cellStyle name="Normal 124 6 2" xfId="11870" xr:uid="{00000000-0005-0000-0000-00000C2E0000}"/>
    <cellStyle name="Normal 124 7" xfId="11871" xr:uid="{00000000-0005-0000-0000-00000D2E0000}"/>
    <cellStyle name="Normal 124 7 2" xfId="11872" xr:uid="{00000000-0005-0000-0000-00000E2E0000}"/>
    <cellStyle name="Normal 124 8" xfId="11873" xr:uid="{00000000-0005-0000-0000-00000F2E0000}"/>
    <cellStyle name="Normal 124 9" xfId="11874" xr:uid="{00000000-0005-0000-0000-0000102E0000}"/>
    <cellStyle name="Normal 125" xfId="11875" xr:uid="{00000000-0005-0000-0000-0000112E0000}"/>
    <cellStyle name="Normal 125 2" xfId="11876" xr:uid="{00000000-0005-0000-0000-0000122E0000}"/>
    <cellStyle name="Normal 126" xfId="11877" xr:uid="{00000000-0005-0000-0000-0000132E0000}"/>
    <cellStyle name="Normal 126 2" xfId="11878" xr:uid="{00000000-0005-0000-0000-0000142E0000}"/>
    <cellStyle name="Normal 126 3" xfId="11879" xr:uid="{00000000-0005-0000-0000-0000152E0000}"/>
    <cellStyle name="Normal 127" xfId="11880" xr:uid="{00000000-0005-0000-0000-0000162E0000}"/>
    <cellStyle name="Normal 127 2" xfId="11881" xr:uid="{00000000-0005-0000-0000-0000172E0000}"/>
    <cellStyle name="Normal 128" xfId="11882" xr:uid="{00000000-0005-0000-0000-0000182E0000}"/>
    <cellStyle name="Normal 128 2" xfId="11883" xr:uid="{00000000-0005-0000-0000-0000192E0000}"/>
    <cellStyle name="Normal 129" xfId="11884" xr:uid="{00000000-0005-0000-0000-00001A2E0000}"/>
    <cellStyle name="Normal 13" xfId="11885" xr:uid="{00000000-0005-0000-0000-00001B2E0000}"/>
    <cellStyle name="Normal 13 10" xfId="11886" xr:uid="{00000000-0005-0000-0000-00001C2E0000}"/>
    <cellStyle name="Normal 13 10 2" xfId="11887" xr:uid="{00000000-0005-0000-0000-00001D2E0000}"/>
    <cellStyle name="Normal 13 10 2 2" xfId="11888" xr:uid="{00000000-0005-0000-0000-00001E2E0000}"/>
    <cellStyle name="Normal 13 10 3" xfId="11889" xr:uid="{00000000-0005-0000-0000-00001F2E0000}"/>
    <cellStyle name="Normal 13 10 3 2" xfId="11890" xr:uid="{00000000-0005-0000-0000-0000202E0000}"/>
    <cellStyle name="Normal 13 10 4" xfId="11891" xr:uid="{00000000-0005-0000-0000-0000212E0000}"/>
    <cellStyle name="Normal 13 11" xfId="11892" xr:uid="{00000000-0005-0000-0000-0000222E0000}"/>
    <cellStyle name="Normal 13 11 2" xfId="11893" xr:uid="{00000000-0005-0000-0000-0000232E0000}"/>
    <cellStyle name="Normal 13 12" xfId="11894" xr:uid="{00000000-0005-0000-0000-0000242E0000}"/>
    <cellStyle name="Normal 13 13" xfId="11895" xr:uid="{00000000-0005-0000-0000-0000252E0000}"/>
    <cellStyle name="Normal 13 14" xfId="11896" xr:uid="{00000000-0005-0000-0000-0000262E0000}"/>
    <cellStyle name="Normal 13 15" xfId="11897" xr:uid="{00000000-0005-0000-0000-0000272E0000}"/>
    <cellStyle name="Normal 13 16" xfId="11898" xr:uid="{00000000-0005-0000-0000-0000282E0000}"/>
    <cellStyle name="Normal 13 17" xfId="11899" xr:uid="{00000000-0005-0000-0000-0000292E0000}"/>
    <cellStyle name="Normal 13 2" xfId="11900" xr:uid="{00000000-0005-0000-0000-00002A2E0000}"/>
    <cellStyle name="Normal 13 2 10" xfId="11901" xr:uid="{00000000-0005-0000-0000-00002B2E0000}"/>
    <cellStyle name="Normal 13 2 10 2" xfId="11902" xr:uid="{00000000-0005-0000-0000-00002C2E0000}"/>
    <cellStyle name="Normal 13 2 11" xfId="11903" xr:uid="{00000000-0005-0000-0000-00002D2E0000}"/>
    <cellStyle name="Normal 13 2 12" xfId="11904" xr:uid="{00000000-0005-0000-0000-00002E2E0000}"/>
    <cellStyle name="Normal 13 2 13" xfId="11905" xr:uid="{00000000-0005-0000-0000-00002F2E0000}"/>
    <cellStyle name="Normal 13 2 14" xfId="11906" xr:uid="{00000000-0005-0000-0000-0000302E0000}"/>
    <cellStyle name="Normal 13 2 15" xfId="11907" xr:uid="{00000000-0005-0000-0000-0000312E0000}"/>
    <cellStyle name="Normal 13 2 16" xfId="11908" xr:uid="{00000000-0005-0000-0000-0000322E0000}"/>
    <cellStyle name="Normal 13 2 2" xfId="11909" xr:uid="{00000000-0005-0000-0000-0000332E0000}"/>
    <cellStyle name="Normal 13 2 2 2" xfId="11910" xr:uid="{00000000-0005-0000-0000-0000342E0000}"/>
    <cellStyle name="Normal 13 2 2 3" xfId="11911" xr:uid="{00000000-0005-0000-0000-0000352E0000}"/>
    <cellStyle name="Normal 13 2 2 4" xfId="11912" xr:uid="{00000000-0005-0000-0000-0000362E0000}"/>
    <cellStyle name="Normal 13 2 2 5" xfId="11913" xr:uid="{00000000-0005-0000-0000-0000372E0000}"/>
    <cellStyle name="Normal 13 2 3" xfId="11914" xr:uid="{00000000-0005-0000-0000-0000382E0000}"/>
    <cellStyle name="Normal 13 2 3 2" xfId="11915" xr:uid="{00000000-0005-0000-0000-0000392E0000}"/>
    <cellStyle name="Normal 13 2 3 3" xfId="11916" xr:uid="{00000000-0005-0000-0000-00003A2E0000}"/>
    <cellStyle name="Normal 13 2 3 4" xfId="11917" xr:uid="{00000000-0005-0000-0000-00003B2E0000}"/>
    <cellStyle name="Normal 13 2 3 5" xfId="11918" xr:uid="{00000000-0005-0000-0000-00003C2E0000}"/>
    <cellStyle name="Normal 13 2 4" xfId="11919" xr:uid="{00000000-0005-0000-0000-00003D2E0000}"/>
    <cellStyle name="Normal 13 2 4 10" xfId="11920" xr:uid="{00000000-0005-0000-0000-00003E2E0000}"/>
    <cellStyle name="Normal 13 2 4 2" xfId="11921" xr:uid="{00000000-0005-0000-0000-00003F2E0000}"/>
    <cellStyle name="Normal 13 2 4 2 2" xfId="11922" xr:uid="{00000000-0005-0000-0000-0000402E0000}"/>
    <cellStyle name="Normal 13 2 4 2 2 2" xfId="11923" xr:uid="{00000000-0005-0000-0000-0000412E0000}"/>
    <cellStyle name="Normal 13 2 4 2 2 2 2" xfId="11924" xr:uid="{00000000-0005-0000-0000-0000422E0000}"/>
    <cellStyle name="Normal 13 2 4 2 2 3" xfId="11925" xr:uid="{00000000-0005-0000-0000-0000432E0000}"/>
    <cellStyle name="Normal 13 2 4 2 2 3 2" xfId="11926" xr:uid="{00000000-0005-0000-0000-0000442E0000}"/>
    <cellStyle name="Normal 13 2 4 2 2 4" xfId="11927" xr:uid="{00000000-0005-0000-0000-0000452E0000}"/>
    <cellStyle name="Normal 13 2 4 2 3" xfId="11928" xr:uid="{00000000-0005-0000-0000-0000462E0000}"/>
    <cellStyle name="Normal 13 2 4 2 3 2" xfId="11929" xr:uid="{00000000-0005-0000-0000-0000472E0000}"/>
    <cellStyle name="Normal 13 2 4 2 4" xfId="11930" xr:uid="{00000000-0005-0000-0000-0000482E0000}"/>
    <cellStyle name="Normal 13 2 4 2 4 2" xfId="11931" xr:uid="{00000000-0005-0000-0000-0000492E0000}"/>
    <cellStyle name="Normal 13 2 4 2 5" xfId="11932" xr:uid="{00000000-0005-0000-0000-00004A2E0000}"/>
    <cellStyle name="Normal 13 2 4 2 6" xfId="11933" xr:uid="{00000000-0005-0000-0000-00004B2E0000}"/>
    <cellStyle name="Normal 13 2 4 3" xfId="11934" xr:uid="{00000000-0005-0000-0000-00004C2E0000}"/>
    <cellStyle name="Normal 13 2 4 3 2" xfId="11935" xr:uid="{00000000-0005-0000-0000-00004D2E0000}"/>
    <cellStyle name="Normal 13 2 4 3 2 2" xfId="11936" xr:uid="{00000000-0005-0000-0000-00004E2E0000}"/>
    <cellStyle name="Normal 13 2 4 3 2 2 2" xfId="11937" xr:uid="{00000000-0005-0000-0000-00004F2E0000}"/>
    <cellStyle name="Normal 13 2 4 3 2 3" xfId="11938" xr:uid="{00000000-0005-0000-0000-0000502E0000}"/>
    <cellStyle name="Normal 13 2 4 3 2 3 2" xfId="11939" xr:uid="{00000000-0005-0000-0000-0000512E0000}"/>
    <cellStyle name="Normal 13 2 4 3 2 4" xfId="11940" xr:uid="{00000000-0005-0000-0000-0000522E0000}"/>
    <cellStyle name="Normal 13 2 4 3 3" xfId="11941" xr:uid="{00000000-0005-0000-0000-0000532E0000}"/>
    <cellStyle name="Normal 13 2 4 3 3 2" xfId="11942" xr:uid="{00000000-0005-0000-0000-0000542E0000}"/>
    <cellStyle name="Normal 13 2 4 3 4" xfId="11943" xr:uid="{00000000-0005-0000-0000-0000552E0000}"/>
    <cellStyle name="Normal 13 2 4 3 4 2" xfId="11944" xr:uid="{00000000-0005-0000-0000-0000562E0000}"/>
    <cellStyle name="Normal 13 2 4 3 5" xfId="11945" xr:uid="{00000000-0005-0000-0000-0000572E0000}"/>
    <cellStyle name="Normal 13 2 4 4" xfId="11946" xr:uid="{00000000-0005-0000-0000-0000582E0000}"/>
    <cellStyle name="Normal 13 2 4 4 2" xfId="11947" xr:uid="{00000000-0005-0000-0000-0000592E0000}"/>
    <cellStyle name="Normal 13 2 4 4 2 2" xfId="11948" xr:uid="{00000000-0005-0000-0000-00005A2E0000}"/>
    <cellStyle name="Normal 13 2 4 4 3" xfId="11949" xr:uid="{00000000-0005-0000-0000-00005B2E0000}"/>
    <cellStyle name="Normal 13 2 4 4 3 2" xfId="11950" xr:uid="{00000000-0005-0000-0000-00005C2E0000}"/>
    <cellStyle name="Normal 13 2 4 4 4" xfId="11951" xr:uid="{00000000-0005-0000-0000-00005D2E0000}"/>
    <cellStyle name="Normal 13 2 4 5" xfId="11952" xr:uid="{00000000-0005-0000-0000-00005E2E0000}"/>
    <cellStyle name="Normal 13 2 4 5 2" xfId="11953" xr:uid="{00000000-0005-0000-0000-00005F2E0000}"/>
    <cellStyle name="Normal 13 2 4 5 2 2" xfId="11954" xr:uid="{00000000-0005-0000-0000-0000602E0000}"/>
    <cellStyle name="Normal 13 2 4 5 3" xfId="11955" xr:uid="{00000000-0005-0000-0000-0000612E0000}"/>
    <cellStyle name="Normal 13 2 4 5 3 2" xfId="11956" xr:uid="{00000000-0005-0000-0000-0000622E0000}"/>
    <cellStyle name="Normal 13 2 4 5 4" xfId="11957" xr:uid="{00000000-0005-0000-0000-0000632E0000}"/>
    <cellStyle name="Normal 13 2 4 6" xfId="11958" xr:uid="{00000000-0005-0000-0000-0000642E0000}"/>
    <cellStyle name="Normal 13 2 4 6 2" xfId="11959" xr:uid="{00000000-0005-0000-0000-0000652E0000}"/>
    <cellStyle name="Normal 13 2 4 7" xfId="11960" xr:uid="{00000000-0005-0000-0000-0000662E0000}"/>
    <cellStyle name="Normal 13 2 4 7 2" xfId="11961" xr:uid="{00000000-0005-0000-0000-0000672E0000}"/>
    <cellStyle name="Normal 13 2 4 8" xfId="11962" xr:uid="{00000000-0005-0000-0000-0000682E0000}"/>
    <cellStyle name="Normal 13 2 4 9" xfId="11963" xr:uid="{00000000-0005-0000-0000-0000692E0000}"/>
    <cellStyle name="Normal 13 2 5" xfId="11964" xr:uid="{00000000-0005-0000-0000-00006A2E0000}"/>
    <cellStyle name="Normal 13 2 5 2" xfId="11965" xr:uid="{00000000-0005-0000-0000-00006B2E0000}"/>
    <cellStyle name="Normal 13 2 5 2 2" xfId="11966" xr:uid="{00000000-0005-0000-0000-00006C2E0000}"/>
    <cellStyle name="Normal 13 2 5 2 2 2" xfId="11967" xr:uid="{00000000-0005-0000-0000-00006D2E0000}"/>
    <cellStyle name="Normal 13 2 5 2 2 2 2" xfId="11968" xr:uid="{00000000-0005-0000-0000-00006E2E0000}"/>
    <cellStyle name="Normal 13 2 5 2 2 3" xfId="11969" xr:uid="{00000000-0005-0000-0000-00006F2E0000}"/>
    <cellStyle name="Normal 13 2 5 2 2 3 2" xfId="11970" xr:uid="{00000000-0005-0000-0000-0000702E0000}"/>
    <cellStyle name="Normal 13 2 5 2 2 4" xfId="11971" xr:uid="{00000000-0005-0000-0000-0000712E0000}"/>
    <cellStyle name="Normal 13 2 5 2 3" xfId="11972" xr:uid="{00000000-0005-0000-0000-0000722E0000}"/>
    <cellStyle name="Normal 13 2 5 2 3 2" xfId="11973" xr:uid="{00000000-0005-0000-0000-0000732E0000}"/>
    <cellStyle name="Normal 13 2 5 2 4" xfId="11974" xr:uid="{00000000-0005-0000-0000-0000742E0000}"/>
    <cellStyle name="Normal 13 2 5 2 4 2" xfId="11975" xr:uid="{00000000-0005-0000-0000-0000752E0000}"/>
    <cellStyle name="Normal 13 2 5 2 5" xfId="11976" xr:uid="{00000000-0005-0000-0000-0000762E0000}"/>
    <cellStyle name="Normal 13 2 5 2 6" xfId="11977" xr:uid="{00000000-0005-0000-0000-0000772E0000}"/>
    <cellStyle name="Normal 13 2 5 3" xfId="11978" xr:uid="{00000000-0005-0000-0000-0000782E0000}"/>
    <cellStyle name="Normal 13 2 5 3 2" xfId="11979" xr:uid="{00000000-0005-0000-0000-0000792E0000}"/>
    <cellStyle name="Normal 13 2 5 3 2 2" xfId="11980" xr:uid="{00000000-0005-0000-0000-00007A2E0000}"/>
    <cellStyle name="Normal 13 2 5 3 3" xfId="11981" xr:uid="{00000000-0005-0000-0000-00007B2E0000}"/>
    <cellStyle name="Normal 13 2 5 3 3 2" xfId="11982" xr:uid="{00000000-0005-0000-0000-00007C2E0000}"/>
    <cellStyle name="Normal 13 2 5 3 4" xfId="11983" xr:uid="{00000000-0005-0000-0000-00007D2E0000}"/>
    <cellStyle name="Normal 13 2 5 4" xfId="11984" xr:uid="{00000000-0005-0000-0000-00007E2E0000}"/>
    <cellStyle name="Normal 13 2 5 4 2" xfId="11985" xr:uid="{00000000-0005-0000-0000-00007F2E0000}"/>
    <cellStyle name="Normal 13 2 5 5" xfId="11986" xr:uid="{00000000-0005-0000-0000-0000802E0000}"/>
    <cellStyle name="Normal 13 2 5 5 2" xfId="11987" xr:uid="{00000000-0005-0000-0000-0000812E0000}"/>
    <cellStyle name="Normal 13 2 5 6" xfId="11988" xr:uid="{00000000-0005-0000-0000-0000822E0000}"/>
    <cellStyle name="Normal 13 2 5 7" xfId="11989" xr:uid="{00000000-0005-0000-0000-0000832E0000}"/>
    <cellStyle name="Normal 13 2 6" xfId="11990" xr:uid="{00000000-0005-0000-0000-0000842E0000}"/>
    <cellStyle name="Normal 13 2 6 2" xfId="11991" xr:uid="{00000000-0005-0000-0000-0000852E0000}"/>
    <cellStyle name="Normal 13 2 6 2 2" xfId="11992" xr:uid="{00000000-0005-0000-0000-0000862E0000}"/>
    <cellStyle name="Normal 13 2 6 3" xfId="11993" xr:uid="{00000000-0005-0000-0000-0000872E0000}"/>
    <cellStyle name="Normal 13 2 7" xfId="11994" xr:uid="{00000000-0005-0000-0000-0000882E0000}"/>
    <cellStyle name="Normal 13 2 7 2" xfId="11995" xr:uid="{00000000-0005-0000-0000-0000892E0000}"/>
    <cellStyle name="Normal 13 2 7 2 2" xfId="11996" xr:uid="{00000000-0005-0000-0000-00008A2E0000}"/>
    <cellStyle name="Normal 13 2 7 2 2 2" xfId="11997" xr:uid="{00000000-0005-0000-0000-00008B2E0000}"/>
    <cellStyle name="Normal 13 2 7 2 3" xfId="11998" xr:uid="{00000000-0005-0000-0000-00008C2E0000}"/>
    <cellStyle name="Normal 13 2 7 2 3 2" xfId="11999" xr:uid="{00000000-0005-0000-0000-00008D2E0000}"/>
    <cellStyle name="Normal 13 2 7 2 4" xfId="12000" xr:uid="{00000000-0005-0000-0000-00008E2E0000}"/>
    <cellStyle name="Normal 13 2 7 3" xfId="12001" xr:uid="{00000000-0005-0000-0000-00008F2E0000}"/>
    <cellStyle name="Normal 13 2 7 3 2" xfId="12002" xr:uid="{00000000-0005-0000-0000-0000902E0000}"/>
    <cellStyle name="Normal 13 2 7 4" xfId="12003" xr:uid="{00000000-0005-0000-0000-0000912E0000}"/>
    <cellStyle name="Normal 13 2 7 4 2" xfId="12004" xr:uid="{00000000-0005-0000-0000-0000922E0000}"/>
    <cellStyle name="Normal 13 2 7 5" xfId="12005" xr:uid="{00000000-0005-0000-0000-0000932E0000}"/>
    <cellStyle name="Normal 13 2 7 6" xfId="12006" xr:uid="{00000000-0005-0000-0000-0000942E0000}"/>
    <cellStyle name="Normal 13 2 8" xfId="12007" xr:uid="{00000000-0005-0000-0000-0000952E0000}"/>
    <cellStyle name="Normal 13 2 8 2" xfId="12008" xr:uid="{00000000-0005-0000-0000-0000962E0000}"/>
    <cellStyle name="Normal 13 2 8 2 2" xfId="12009" xr:uid="{00000000-0005-0000-0000-0000972E0000}"/>
    <cellStyle name="Normal 13 2 8 3" xfId="12010" xr:uid="{00000000-0005-0000-0000-0000982E0000}"/>
    <cellStyle name="Normal 13 2 8 3 2" xfId="12011" xr:uid="{00000000-0005-0000-0000-0000992E0000}"/>
    <cellStyle name="Normal 13 2 8 4" xfId="12012" xr:uid="{00000000-0005-0000-0000-00009A2E0000}"/>
    <cellStyle name="Normal 13 2 9" xfId="12013" xr:uid="{00000000-0005-0000-0000-00009B2E0000}"/>
    <cellStyle name="Normal 13 2 9 2" xfId="12014" xr:uid="{00000000-0005-0000-0000-00009C2E0000}"/>
    <cellStyle name="Normal 13 2 9 2 2" xfId="12015" xr:uid="{00000000-0005-0000-0000-00009D2E0000}"/>
    <cellStyle name="Normal 13 2 9 3" xfId="12016" xr:uid="{00000000-0005-0000-0000-00009E2E0000}"/>
    <cellStyle name="Normal 13 2 9 3 2" xfId="12017" xr:uid="{00000000-0005-0000-0000-00009F2E0000}"/>
    <cellStyle name="Normal 13 2 9 4" xfId="12018" xr:uid="{00000000-0005-0000-0000-0000A02E0000}"/>
    <cellStyle name="Normal 13 3" xfId="12019" xr:uid="{00000000-0005-0000-0000-0000A12E0000}"/>
    <cellStyle name="Normal 13 3 2" xfId="12020" xr:uid="{00000000-0005-0000-0000-0000A22E0000}"/>
    <cellStyle name="Normal 13 3 3" xfId="12021" xr:uid="{00000000-0005-0000-0000-0000A32E0000}"/>
    <cellStyle name="Normal 13 3 4" xfId="12022" xr:uid="{00000000-0005-0000-0000-0000A42E0000}"/>
    <cellStyle name="Normal 13 3 5" xfId="12023" xr:uid="{00000000-0005-0000-0000-0000A52E0000}"/>
    <cellStyle name="Normal 13 4" xfId="12024" xr:uid="{00000000-0005-0000-0000-0000A62E0000}"/>
    <cellStyle name="Normal 13 4 2" xfId="12025" xr:uid="{00000000-0005-0000-0000-0000A72E0000}"/>
    <cellStyle name="Normal 13 4 3" xfId="12026" xr:uid="{00000000-0005-0000-0000-0000A82E0000}"/>
    <cellStyle name="Normal 13 4 4" xfId="12027" xr:uid="{00000000-0005-0000-0000-0000A92E0000}"/>
    <cellStyle name="Normal 13 4 5" xfId="12028" xr:uid="{00000000-0005-0000-0000-0000AA2E0000}"/>
    <cellStyle name="Normal 13 5" xfId="12029" xr:uid="{00000000-0005-0000-0000-0000AB2E0000}"/>
    <cellStyle name="Normal 13 5 10" xfId="12030" xr:uid="{00000000-0005-0000-0000-0000AC2E0000}"/>
    <cellStyle name="Normal 13 5 2" xfId="12031" xr:uid="{00000000-0005-0000-0000-0000AD2E0000}"/>
    <cellStyle name="Normal 13 5 2 2" xfId="12032" xr:uid="{00000000-0005-0000-0000-0000AE2E0000}"/>
    <cellStyle name="Normal 13 5 2 2 2" xfId="12033" xr:uid="{00000000-0005-0000-0000-0000AF2E0000}"/>
    <cellStyle name="Normal 13 5 2 2 2 2" xfId="12034" xr:uid="{00000000-0005-0000-0000-0000B02E0000}"/>
    <cellStyle name="Normal 13 5 2 2 3" xfId="12035" xr:uid="{00000000-0005-0000-0000-0000B12E0000}"/>
    <cellStyle name="Normal 13 5 2 2 3 2" xfId="12036" xr:uid="{00000000-0005-0000-0000-0000B22E0000}"/>
    <cellStyle name="Normal 13 5 2 2 4" xfId="12037" xr:uid="{00000000-0005-0000-0000-0000B32E0000}"/>
    <cellStyle name="Normal 13 5 2 3" xfId="12038" xr:uid="{00000000-0005-0000-0000-0000B42E0000}"/>
    <cellStyle name="Normal 13 5 2 3 2" xfId="12039" xr:uid="{00000000-0005-0000-0000-0000B52E0000}"/>
    <cellStyle name="Normal 13 5 2 4" xfId="12040" xr:uid="{00000000-0005-0000-0000-0000B62E0000}"/>
    <cellStyle name="Normal 13 5 2 4 2" xfId="12041" xr:uid="{00000000-0005-0000-0000-0000B72E0000}"/>
    <cellStyle name="Normal 13 5 2 5" xfId="12042" xr:uid="{00000000-0005-0000-0000-0000B82E0000}"/>
    <cellStyle name="Normal 13 5 2 6" xfId="12043" xr:uid="{00000000-0005-0000-0000-0000B92E0000}"/>
    <cellStyle name="Normal 13 5 3" xfId="12044" xr:uid="{00000000-0005-0000-0000-0000BA2E0000}"/>
    <cellStyle name="Normal 13 5 3 2" xfId="12045" xr:uid="{00000000-0005-0000-0000-0000BB2E0000}"/>
    <cellStyle name="Normal 13 5 3 2 2" xfId="12046" xr:uid="{00000000-0005-0000-0000-0000BC2E0000}"/>
    <cellStyle name="Normal 13 5 3 2 2 2" xfId="12047" xr:uid="{00000000-0005-0000-0000-0000BD2E0000}"/>
    <cellStyle name="Normal 13 5 3 2 3" xfId="12048" xr:uid="{00000000-0005-0000-0000-0000BE2E0000}"/>
    <cellStyle name="Normal 13 5 3 2 3 2" xfId="12049" xr:uid="{00000000-0005-0000-0000-0000BF2E0000}"/>
    <cellStyle name="Normal 13 5 3 2 4" xfId="12050" xr:uid="{00000000-0005-0000-0000-0000C02E0000}"/>
    <cellStyle name="Normal 13 5 3 3" xfId="12051" xr:uid="{00000000-0005-0000-0000-0000C12E0000}"/>
    <cellStyle name="Normal 13 5 3 3 2" xfId="12052" xr:uid="{00000000-0005-0000-0000-0000C22E0000}"/>
    <cellStyle name="Normal 13 5 3 4" xfId="12053" xr:uid="{00000000-0005-0000-0000-0000C32E0000}"/>
    <cellStyle name="Normal 13 5 3 4 2" xfId="12054" xr:uid="{00000000-0005-0000-0000-0000C42E0000}"/>
    <cellStyle name="Normal 13 5 3 5" xfId="12055" xr:uid="{00000000-0005-0000-0000-0000C52E0000}"/>
    <cellStyle name="Normal 13 5 4" xfId="12056" xr:uid="{00000000-0005-0000-0000-0000C62E0000}"/>
    <cellStyle name="Normal 13 5 4 2" xfId="12057" xr:uid="{00000000-0005-0000-0000-0000C72E0000}"/>
    <cellStyle name="Normal 13 5 4 2 2" xfId="12058" xr:uid="{00000000-0005-0000-0000-0000C82E0000}"/>
    <cellStyle name="Normal 13 5 4 3" xfId="12059" xr:uid="{00000000-0005-0000-0000-0000C92E0000}"/>
    <cellStyle name="Normal 13 5 4 3 2" xfId="12060" xr:uid="{00000000-0005-0000-0000-0000CA2E0000}"/>
    <cellStyle name="Normal 13 5 4 4" xfId="12061" xr:uid="{00000000-0005-0000-0000-0000CB2E0000}"/>
    <cellStyle name="Normal 13 5 5" xfId="12062" xr:uid="{00000000-0005-0000-0000-0000CC2E0000}"/>
    <cellStyle name="Normal 13 5 5 2" xfId="12063" xr:uid="{00000000-0005-0000-0000-0000CD2E0000}"/>
    <cellStyle name="Normal 13 5 5 2 2" xfId="12064" xr:uid="{00000000-0005-0000-0000-0000CE2E0000}"/>
    <cellStyle name="Normal 13 5 5 3" xfId="12065" xr:uid="{00000000-0005-0000-0000-0000CF2E0000}"/>
    <cellStyle name="Normal 13 5 5 3 2" xfId="12066" xr:uid="{00000000-0005-0000-0000-0000D02E0000}"/>
    <cellStyle name="Normal 13 5 5 4" xfId="12067" xr:uid="{00000000-0005-0000-0000-0000D12E0000}"/>
    <cellStyle name="Normal 13 5 6" xfId="12068" xr:uid="{00000000-0005-0000-0000-0000D22E0000}"/>
    <cellStyle name="Normal 13 5 6 2" xfId="12069" xr:uid="{00000000-0005-0000-0000-0000D32E0000}"/>
    <cellStyle name="Normal 13 5 7" xfId="12070" xr:uid="{00000000-0005-0000-0000-0000D42E0000}"/>
    <cellStyle name="Normal 13 5 7 2" xfId="12071" xr:uid="{00000000-0005-0000-0000-0000D52E0000}"/>
    <cellStyle name="Normal 13 5 8" xfId="12072" xr:uid="{00000000-0005-0000-0000-0000D62E0000}"/>
    <cellStyle name="Normal 13 5 9" xfId="12073" xr:uid="{00000000-0005-0000-0000-0000D72E0000}"/>
    <cellStyle name="Normal 13 6" xfId="12074" xr:uid="{00000000-0005-0000-0000-0000D82E0000}"/>
    <cellStyle name="Normal 13 6 2" xfId="12075" xr:uid="{00000000-0005-0000-0000-0000D92E0000}"/>
    <cellStyle name="Normal 13 6 2 2" xfId="12076" xr:uid="{00000000-0005-0000-0000-0000DA2E0000}"/>
    <cellStyle name="Normal 13 6 2 2 2" xfId="12077" xr:uid="{00000000-0005-0000-0000-0000DB2E0000}"/>
    <cellStyle name="Normal 13 6 2 2 2 2" xfId="12078" xr:uid="{00000000-0005-0000-0000-0000DC2E0000}"/>
    <cellStyle name="Normal 13 6 2 2 3" xfId="12079" xr:uid="{00000000-0005-0000-0000-0000DD2E0000}"/>
    <cellStyle name="Normal 13 6 2 2 3 2" xfId="12080" xr:uid="{00000000-0005-0000-0000-0000DE2E0000}"/>
    <cellStyle name="Normal 13 6 2 2 4" xfId="12081" xr:uid="{00000000-0005-0000-0000-0000DF2E0000}"/>
    <cellStyle name="Normal 13 6 2 3" xfId="12082" xr:uid="{00000000-0005-0000-0000-0000E02E0000}"/>
    <cellStyle name="Normal 13 6 2 3 2" xfId="12083" xr:uid="{00000000-0005-0000-0000-0000E12E0000}"/>
    <cellStyle name="Normal 13 6 2 4" xfId="12084" xr:uid="{00000000-0005-0000-0000-0000E22E0000}"/>
    <cellStyle name="Normal 13 6 2 4 2" xfId="12085" xr:uid="{00000000-0005-0000-0000-0000E32E0000}"/>
    <cellStyle name="Normal 13 6 2 5" xfId="12086" xr:uid="{00000000-0005-0000-0000-0000E42E0000}"/>
    <cellStyle name="Normal 13 6 2 6" xfId="12087" xr:uid="{00000000-0005-0000-0000-0000E52E0000}"/>
    <cellStyle name="Normal 13 6 3" xfId="12088" xr:uid="{00000000-0005-0000-0000-0000E62E0000}"/>
    <cellStyle name="Normal 13 6 3 2" xfId="12089" xr:uid="{00000000-0005-0000-0000-0000E72E0000}"/>
    <cellStyle name="Normal 13 6 3 2 2" xfId="12090" xr:uid="{00000000-0005-0000-0000-0000E82E0000}"/>
    <cellStyle name="Normal 13 6 3 3" xfId="12091" xr:uid="{00000000-0005-0000-0000-0000E92E0000}"/>
    <cellStyle name="Normal 13 6 3 3 2" xfId="12092" xr:uid="{00000000-0005-0000-0000-0000EA2E0000}"/>
    <cellStyle name="Normal 13 6 3 4" xfId="12093" xr:uid="{00000000-0005-0000-0000-0000EB2E0000}"/>
    <cellStyle name="Normal 13 6 4" xfId="12094" xr:uid="{00000000-0005-0000-0000-0000EC2E0000}"/>
    <cellStyle name="Normal 13 6 4 2" xfId="12095" xr:uid="{00000000-0005-0000-0000-0000ED2E0000}"/>
    <cellStyle name="Normal 13 6 5" xfId="12096" xr:uid="{00000000-0005-0000-0000-0000EE2E0000}"/>
    <cellStyle name="Normal 13 6 5 2" xfId="12097" xr:uid="{00000000-0005-0000-0000-0000EF2E0000}"/>
    <cellStyle name="Normal 13 6 6" xfId="12098" xr:uid="{00000000-0005-0000-0000-0000F02E0000}"/>
    <cellStyle name="Normal 13 6 7" xfId="12099" xr:uid="{00000000-0005-0000-0000-0000F12E0000}"/>
    <cellStyle name="Normal 13 7" xfId="12100" xr:uid="{00000000-0005-0000-0000-0000F22E0000}"/>
    <cellStyle name="Normal 13 7 2" xfId="12101" xr:uid="{00000000-0005-0000-0000-0000F32E0000}"/>
    <cellStyle name="Normal 13 7 2 2" xfId="12102" xr:uid="{00000000-0005-0000-0000-0000F42E0000}"/>
    <cellStyle name="Normal 13 7 3" xfId="12103" xr:uid="{00000000-0005-0000-0000-0000F52E0000}"/>
    <cellStyle name="Normal 13 8" xfId="12104" xr:uid="{00000000-0005-0000-0000-0000F62E0000}"/>
    <cellStyle name="Normal 13 8 2" xfId="12105" xr:uid="{00000000-0005-0000-0000-0000F72E0000}"/>
    <cellStyle name="Normal 13 8 2 2" xfId="12106" xr:uid="{00000000-0005-0000-0000-0000F82E0000}"/>
    <cellStyle name="Normal 13 8 2 2 2" xfId="12107" xr:uid="{00000000-0005-0000-0000-0000F92E0000}"/>
    <cellStyle name="Normal 13 8 2 3" xfId="12108" xr:uid="{00000000-0005-0000-0000-0000FA2E0000}"/>
    <cellStyle name="Normal 13 8 2 3 2" xfId="12109" xr:uid="{00000000-0005-0000-0000-0000FB2E0000}"/>
    <cellStyle name="Normal 13 8 2 4" xfId="12110" xr:uid="{00000000-0005-0000-0000-0000FC2E0000}"/>
    <cellStyle name="Normal 13 8 3" xfId="12111" xr:uid="{00000000-0005-0000-0000-0000FD2E0000}"/>
    <cellStyle name="Normal 13 8 3 2" xfId="12112" xr:uid="{00000000-0005-0000-0000-0000FE2E0000}"/>
    <cellStyle name="Normal 13 8 4" xfId="12113" xr:uid="{00000000-0005-0000-0000-0000FF2E0000}"/>
    <cellStyle name="Normal 13 8 4 2" xfId="12114" xr:uid="{00000000-0005-0000-0000-0000002F0000}"/>
    <cellStyle name="Normal 13 8 5" xfId="12115" xr:uid="{00000000-0005-0000-0000-0000012F0000}"/>
    <cellStyle name="Normal 13 8 6" xfId="12116" xr:uid="{00000000-0005-0000-0000-0000022F0000}"/>
    <cellStyle name="Normal 13 9" xfId="12117" xr:uid="{00000000-0005-0000-0000-0000032F0000}"/>
    <cellStyle name="Normal 13 9 2" xfId="12118" xr:uid="{00000000-0005-0000-0000-0000042F0000}"/>
    <cellStyle name="Normal 13 9 2 2" xfId="12119" xr:uid="{00000000-0005-0000-0000-0000052F0000}"/>
    <cellStyle name="Normal 13 9 3" xfId="12120" xr:uid="{00000000-0005-0000-0000-0000062F0000}"/>
    <cellStyle name="Normal 13 9 3 2" xfId="12121" xr:uid="{00000000-0005-0000-0000-0000072F0000}"/>
    <cellStyle name="Normal 13 9 4" xfId="12122" xr:uid="{00000000-0005-0000-0000-0000082F0000}"/>
    <cellStyle name="Normal 13_20110918_Additional measures_ECB" xfId="12123" xr:uid="{00000000-0005-0000-0000-0000092F0000}"/>
    <cellStyle name="Normal 130" xfId="12124" xr:uid="{00000000-0005-0000-0000-00000A2F0000}"/>
    <cellStyle name="Normal 131" xfId="12125" xr:uid="{00000000-0005-0000-0000-00000B2F0000}"/>
    <cellStyle name="Normal 132" xfId="12126" xr:uid="{00000000-0005-0000-0000-00000C2F0000}"/>
    <cellStyle name="Normal 133" xfId="12127" xr:uid="{00000000-0005-0000-0000-00000D2F0000}"/>
    <cellStyle name="Normal 134" xfId="12128" xr:uid="{00000000-0005-0000-0000-00000E2F0000}"/>
    <cellStyle name="Normal 135" xfId="12129" xr:uid="{00000000-0005-0000-0000-00000F2F0000}"/>
    <cellStyle name="Normal 136" xfId="12130" xr:uid="{00000000-0005-0000-0000-0000102F0000}"/>
    <cellStyle name="Normal 137" xfId="12131" xr:uid="{00000000-0005-0000-0000-0000112F0000}"/>
    <cellStyle name="Normal 138" xfId="12132" xr:uid="{00000000-0005-0000-0000-0000122F0000}"/>
    <cellStyle name="Normal 139" xfId="12133" xr:uid="{00000000-0005-0000-0000-0000132F0000}"/>
    <cellStyle name="Normal 14" xfId="12134" xr:uid="{00000000-0005-0000-0000-0000142F0000}"/>
    <cellStyle name="Normal 14 10" xfId="12135" xr:uid="{00000000-0005-0000-0000-0000152F0000}"/>
    <cellStyle name="Normal 14 10 2" xfId="12136" xr:uid="{00000000-0005-0000-0000-0000162F0000}"/>
    <cellStyle name="Normal 14 10 2 2" xfId="12137" xr:uid="{00000000-0005-0000-0000-0000172F0000}"/>
    <cellStyle name="Normal 14 10 3" xfId="12138" xr:uid="{00000000-0005-0000-0000-0000182F0000}"/>
    <cellStyle name="Normal 14 10 3 2" xfId="12139" xr:uid="{00000000-0005-0000-0000-0000192F0000}"/>
    <cellStyle name="Normal 14 10 4" xfId="12140" xr:uid="{00000000-0005-0000-0000-00001A2F0000}"/>
    <cellStyle name="Normal 14 11" xfId="12141" xr:uid="{00000000-0005-0000-0000-00001B2F0000}"/>
    <cellStyle name="Normal 14 11 2" xfId="12142" xr:uid="{00000000-0005-0000-0000-00001C2F0000}"/>
    <cellStyle name="Normal 14 12" xfId="12143" xr:uid="{00000000-0005-0000-0000-00001D2F0000}"/>
    <cellStyle name="Normal 14 13" xfId="12144" xr:uid="{00000000-0005-0000-0000-00001E2F0000}"/>
    <cellStyle name="Normal 14 14" xfId="12145" xr:uid="{00000000-0005-0000-0000-00001F2F0000}"/>
    <cellStyle name="Normal 14 15" xfId="12146" xr:uid="{00000000-0005-0000-0000-0000202F0000}"/>
    <cellStyle name="Normal 14 16" xfId="12147" xr:uid="{00000000-0005-0000-0000-0000212F0000}"/>
    <cellStyle name="Normal 14 17" xfId="12148" xr:uid="{00000000-0005-0000-0000-0000222F0000}"/>
    <cellStyle name="Normal 14 2" xfId="12149" xr:uid="{00000000-0005-0000-0000-0000232F0000}"/>
    <cellStyle name="Normal 14 2 10" xfId="12150" xr:uid="{00000000-0005-0000-0000-0000242F0000}"/>
    <cellStyle name="Normal 14 2 10 2" xfId="12151" xr:uid="{00000000-0005-0000-0000-0000252F0000}"/>
    <cellStyle name="Normal 14 2 11" xfId="12152" xr:uid="{00000000-0005-0000-0000-0000262F0000}"/>
    <cellStyle name="Normal 14 2 12" xfId="12153" xr:uid="{00000000-0005-0000-0000-0000272F0000}"/>
    <cellStyle name="Normal 14 2 13" xfId="12154" xr:uid="{00000000-0005-0000-0000-0000282F0000}"/>
    <cellStyle name="Normal 14 2 14" xfId="12155" xr:uid="{00000000-0005-0000-0000-0000292F0000}"/>
    <cellStyle name="Normal 14 2 15" xfId="12156" xr:uid="{00000000-0005-0000-0000-00002A2F0000}"/>
    <cellStyle name="Normal 14 2 16" xfId="12157" xr:uid="{00000000-0005-0000-0000-00002B2F0000}"/>
    <cellStyle name="Normal 14 2 2" xfId="12158" xr:uid="{00000000-0005-0000-0000-00002C2F0000}"/>
    <cellStyle name="Normal 14 2 2 2" xfId="12159" xr:uid="{00000000-0005-0000-0000-00002D2F0000}"/>
    <cellStyle name="Normal 14 2 2 3" xfId="12160" xr:uid="{00000000-0005-0000-0000-00002E2F0000}"/>
    <cellStyle name="Normal 14 2 2 4" xfId="12161" xr:uid="{00000000-0005-0000-0000-00002F2F0000}"/>
    <cellStyle name="Normal 14 2 2 5" xfId="12162" xr:uid="{00000000-0005-0000-0000-0000302F0000}"/>
    <cellStyle name="Normal 14 2 3" xfId="12163" xr:uid="{00000000-0005-0000-0000-0000312F0000}"/>
    <cellStyle name="Normal 14 2 3 2" xfId="12164" xr:uid="{00000000-0005-0000-0000-0000322F0000}"/>
    <cellStyle name="Normal 14 2 3 3" xfId="12165" xr:uid="{00000000-0005-0000-0000-0000332F0000}"/>
    <cellStyle name="Normal 14 2 3 4" xfId="12166" xr:uid="{00000000-0005-0000-0000-0000342F0000}"/>
    <cellStyle name="Normal 14 2 3 5" xfId="12167" xr:uid="{00000000-0005-0000-0000-0000352F0000}"/>
    <cellStyle name="Normal 14 2 4" xfId="12168" xr:uid="{00000000-0005-0000-0000-0000362F0000}"/>
    <cellStyle name="Normal 14 2 4 10" xfId="12169" xr:uid="{00000000-0005-0000-0000-0000372F0000}"/>
    <cellStyle name="Normal 14 2 4 2" xfId="12170" xr:uid="{00000000-0005-0000-0000-0000382F0000}"/>
    <cellStyle name="Normal 14 2 4 2 2" xfId="12171" xr:uid="{00000000-0005-0000-0000-0000392F0000}"/>
    <cellStyle name="Normal 14 2 4 2 2 2" xfId="12172" xr:uid="{00000000-0005-0000-0000-00003A2F0000}"/>
    <cellStyle name="Normal 14 2 4 2 2 2 2" xfId="12173" xr:uid="{00000000-0005-0000-0000-00003B2F0000}"/>
    <cellStyle name="Normal 14 2 4 2 2 3" xfId="12174" xr:uid="{00000000-0005-0000-0000-00003C2F0000}"/>
    <cellStyle name="Normal 14 2 4 2 2 3 2" xfId="12175" xr:uid="{00000000-0005-0000-0000-00003D2F0000}"/>
    <cellStyle name="Normal 14 2 4 2 2 4" xfId="12176" xr:uid="{00000000-0005-0000-0000-00003E2F0000}"/>
    <cellStyle name="Normal 14 2 4 2 3" xfId="12177" xr:uid="{00000000-0005-0000-0000-00003F2F0000}"/>
    <cellStyle name="Normal 14 2 4 2 3 2" xfId="12178" xr:uid="{00000000-0005-0000-0000-0000402F0000}"/>
    <cellStyle name="Normal 14 2 4 2 4" xfId="12179" xr:uid="{00000000-0005-0000-0000-0000412F0000}"/>
    <cellStyle name="Normal 14 2 4 2 4 2" xfId="12180" xr:uid="{00000000-0005-0000-0000-0000422F0000}"/>
    <cellStyle name="Normal 14 2 4 2 5" xfId="12181" xr:uid="{00000000-0005-0000-0000-0000432F0000}"/>
    <cellStyle name="Normal 14 2 4 2 6" xfId="12182" xr:uid="{00000000-0005-0000-0000-0000442F0000}"/>
    <cellStyle name="Normal 14 2 4 3" xfId="12183" xr:uid="{00000000-0005-0000-0000-0000452F0000}"/>
    <cellStyle name="Normal 14 2 4 3 2" xfId="12184" xr:uid="{00000000-0005-0000-0000-0000462F0000}"/>
    <cellStyle name="Normal 14 2 4 3 2 2" xfId="12185" xr:uid="{00000000-0005-0000-0000-0000472F0000}"/>
    <cellStyle name="Normal 14 2 4 3 2 2 2" xfId="12186" xr:uid="{00000000-0005-0000-0000-0000482F0000}"/>
    <cellStyle name="Normal 14 2 4 3 2 3" xfId="12187" xr:uid="{00000000-0005-0000-0000-0000492F0000}"/>
    <cellStyle name="Normal 14 2 4 3 2 3 2" xfId="12188" xr:uid="{00000000-0005-0000-0000-00004A2F0000}"/>
    <cellStyle name="Normal 14 2 4 3 2 4" xfId="12189" xr:uid="{00000000-0005-0000-0000-00004B2F0000}"/>
    <cellStyle name="Normal 14 2 4 3 3" xfId="12190" xr:uid="{00000000-0005-0000-0000-00004C2F0000}"/>
    <cellStyle name="Normal 14 2 4 3 3 2" xfId="12191" xr:uid="{00000000-0005-0000-0000-00004D2F0000}"/>
    <cellStyle name="Normal 14 2 4 3 4" xfId="12192" xr:uid="{00000000-0005-0000-0000-00004E2F0000}"/>
    <cellStyle name="Normal 14 2 4 3 4 2" xfId="12193" xr:uid="{00000000-0005-0000-0000-00004F2F0000}"/>
    <cellStyle name="Normal 14 2 4 3 5" xfId="12194" xr:uid="{00000000-0005-0000-0000-0000502F0000}"/>
    <cellStyle name="Normal 14 2 4 4" xfId="12195" xr:uid="{00000000-0005-0000-0000-0000512F0000}"/>
    <cellStyle name="Normal 14 2 4 4 2" xfId="12196" xr:uid="{00000000-0005-0000-0000-0000522F0000}"/>
    <cellStyle name="Normal 14 2 4 4 2 2" xfId="12197" xr:uid="{00000000-0005-0000-0000-0000532F0000}"/>
    <cellStyle name="Normal 14 2 4 4 3" xfId="12198" xr:uid="{00000000-0005-0000-0000-0000542F0000}"/>
    <cellStyle name="Normal 14 2 4 4 3 2" xfId="12199" xr:uid="{00000000-0005-0000-0000-0000552F0000}"/>
    <cellStyle name="Normal 14 2 4 4 4" xfId="12200" xr:uid="{00000000-0005-0000-0000-0000562F0000}"/>
    <cellStyle name="Normal 14 2 4 5" xfId="12201" xr:uid="{00000000-0005-0000-0000-0000572F0000}"/>
    <cellStyle name="Normal 14 2 4 5 2" xfId="12202" xr:uid="{00000000-0005-0000-0000-0000582F0000}"/>
    <cellStyle name="Normal 14 2 4 5 2 2" xfId="12203" xr:uid="{00000000-0005-0000-0000-0000592F0000}"/>
    <cellStyle name="Normal 14 2 4 5 3" xfId="12204" xr:uid="{00000000-0005-0000-0000-00005A2F0000}"/>
    <cellStyle name="Normal 14 2 4 5 3 2" xfId="12205" xr:uid="{00000000-0005-0000-0000-00005B2F0000}"/>
    <cellStyle name="Normal 14 2 4 5 4" xfId="12206" xr:uid="{00000000-0005-0000-0000-00005C2F0000}"/>
    <cellStyle name="Normal 14 2 4 6" xfId="12207" xr:uid="{00000000-0005-0000-0000-00005D2F0000}"/>
    <cellStyle name="Normal 14 2 4 6 2" xfId="12208" xr:uid="{00000000-0005-0000-0000-00005E2F0000}"/>
    <cellStyle name="Normal 14 2 4 7" xfId="12209" xr:uid="{00000000-0005-0000-0000-00005F2F0000}"/>
    <cellStyle name="Normal 14 2 4 7 2" xfId="12210" xr:uid="{00000000-0005-0000-0000-0000602F0000}"/>
    <cellStyle name="Normal 14 2 4 8" xfId="12211" xr:uid="{00000000-0005-0000-0000-0000612F0000}"/>
    <cellStyle name="Normal 14 2 4 9" xfId="12212" xr:uid="{00000000-0005-0000-0000-0000622F0000}"/>
    <cellStyle name="Normal 14 2 5" xfId="12213" xr:uid="{00000000-0005-0000-0000-0000632F0000}"/>
    <cellStyle name="Normal 14 2 5 2" xfId="12214" xr:uid="{00000000-0005-0000-0000-0000642F0000}"/>
    <cellStyle name="Normal 14 2 5 2 2" xfId="12215" xr:uid="{00000000-0005-0000-0000-0000652F0000}"/>
    <cellStyle name="Normal 14 2 5 2 2 2" xfId="12216" xr:uid="{00000000-0005-0000-0000-0000662F0000}"/>
    <cellStyle name="Normal 14 2 5 2 2 2 2" xfId="12217" xr:uid="{00000000-0005-0000-0000-0000672F0000}"/>
    <cellStyle name="Normal 14 2 5 2 2 3" xfId="12218" xr:uid="{00000000-0005-0000-0000-0000682F0000}"/>
    <cellStyle name="Normal 14 2 5 2 2 3 2" xfId="12219" xr:uid="{00000000-0005-0000-0000-0000692F0000}"/>
    <cellStyle name="Normal 14 2 5 2 2 4" xfId="12220" xr:uid="{00000000-0005-0000-0000-00006A2F0000}"/>
    <cellStyle name="Normal 14 2 5 2 3" xfId="12221" xr:uid="{00000000-0005-0000-0000-00006B2F0000}"/>
    <cellStyle name="Normal 14 2 5 2 3 2" xfId="12222" xr:uid="{00000000-0005-0000-0000-00006C2F0000}"/>
    <cellStyle name="Normal 14 2 5 2 4" xfId="12223" xr:uid="{00000000-0005-0000-0000-00006D2F0000}"/>
    <cellStyle name="Normal 14 2 5 2 4 2" xfId="12224" xr:uid="{00000000-0005-0000-0000-00006E2F0000}"/>
    <cellStyle name="Normal 14 2 5 2 5" xfId="12225" xr:uid="{00000000-0005-0000-0000-00006F2F0000}"/>
    <cellStyle name="Normal 14 2 5 2 6" xfId="12226" xr:uid="{00000000-0005-0000-0000-0000702F0000}"/>
    <cellStyle name="Normal 14 2 5 3" xfId="12227" xr:uid="{00000000-0005-0000-0000-0000712F0000}"/>
    <cellStyle name="Normal 14 2 5 3 2" xfId="12228" xr:uid="{00000000-0005-0000-0000-0000722F0000}"/>
    <cellStyle name="Normal 14 2 5 3 2 2" xfId="12229" xr:uid="{00000000-0005-0000-0000-0000732F0000}"/>
    <cellStyle name="Normal 14 2 5 3 3" xfId="12230" xr:uid="{00000000-0005-0000-0000-0000742F0000}"/>
    <cellStyle name="Normal 14 2 5 3 3 2" xfId="12231" xr:uid="{00000000-0005-0000-0000-0000752F0000}"/>
    <cellStyle name="Normal 14 2 5 3 4" xfId="12232" xr:uid="{00000000-0005-0000-0000-0000762F0000}"/>
    <cellStyle name="Normal 14 2 5 4" xfId="12233" xr:uid="{00000000-0005-0000-0000-0000772F0000}"/>
    <cellStyle name="Normal 14 2 5 4 2" xfId="12234" xr:uid="{00000000-0005-0000-0000-0000782F0000}"/>
    <cellStyle name="Normal 14 2 5 5" xfId="12235" xr:uid="{00000000-0005-0000-0000-0000792F0000}"/>
    <cellStyle name="Normal 14 2 5 5 2" xfId="12236" xr:uid="{00000000-0005-0000-0000-00007A2F0000}"/>
    <cellStyle name="Normal 14 2 5 6" xfId="12237" xr:uid="{00000000-0005-0000-0000-00007B2F0000}"/>
    <cellStyle name="Normal 14 2 5 7" xfId="12238" xr:uid="{00000000-0005-0000-0000-00007C2F0000}"/>
    <cellStyle name="Normal 14 2 6" xfId="12239" xr:uid="{00000000-0005-0000-0000-00007D2F0000}"/>
    <cellStyle name="Normal 14 2 6 2" xfId="12240" xr:uid="{00000000-0005-0000-0000-00007E2F0000}"/>
    <cellStyle name="Normal 14 2 6 2 2" xfId="12241" xr:uid="{00000000-0005-0000-0000-00007F2F0000}"/>
    <cellStyle name="Normal 14 2 6 3" xfId="12242" xr:uid="{00000000-0005-0000-0000-0000802F0000}"/>
    <cellStyle name="Normal 14 2 7" xfId="12243" xr:uid="{00000000-0005-0000-0000-0000812F0000}"/>
    <cellStyle name="Normal 14 2 7 2" xfId="12244" xr:uid="{00000000-0005-0000-0000-0000822F0000}"/>
    <cellStyle name="Normal 14 2 7 2 2" xfId="12245" xr:uid="{00000000-0005-0000-0000-0000832F0000}"/>
    <cellStyle name="Normal 14 2 7 2 2 2" xfId="12246" xr:uid="{00000000-0005-0000-0000-0000842F0000}"/>
    <cellStyle name="Normal 14 2 7 2 3" xfId="12247" xr:uid="{00000000-0005-0000-0000-0000852F0000}"/>
    <cellStyle name="Normal 14 2 7 2 3 2" xfId="12248" xr:uid="{00000000-0005-0000-0000-0000862F0000}"/>
    <cellStyle name="Normal 14 2 7 2 4" xfId="12249" xr:uid="{00000000-0005-0000-0000-0000872F0000}"/>
    <cellStyle name="Normal 14 2 7 3" xfId="12250" xr:uid="{00000000-0005-0000-0000-0000882F0000}"/>
    <cellStyle name="Normal 14 2 7 3 2" xfId="12251" xr:uid="{00000000-0005-0000-0000-0000892F0000}"/>
    <cellStyle name="Normal 14 2 7 4" xfId="12252" xr:uid="{00000000-0005-0000-0000-00008A2F0000}"/>
    <cellStyle name="Normal 14 2 7 4 2" xfId="12253" xr:uid="{00000000-0005-0000-0000-00008B2F0000}"/>
    <cellStyle name="Normal 14 2 7 5" xfId="12254" xr:uid="{00000000-0005-0000-0000-00008C2F0000}"/>
    <cellStyle name="Normal 14 2 7 6" xfId="12255" xr:uid="{00000000-0005-0000-0000-00008D2F0000}"/>
    <cellStyle name="Normal 14 2 8" xfId="12256" xr:uid="{00000000-0005-0000-0000-00008E2F0000}"/>
    <cellStyle name="Normal 14 2 8 2" xfId="12257" xr:uid="{00000000-0005-0000-0000-00008F2F0000}"/>
    <cellStyle name="Normal 14 2 8 2 2" xfId="12258" xr:uid="{00000000-0005-0000-0000-0000902F0000}"/>
    <cellStyle name="Normal 14 2 8 3" xfId="12259" xr:uid="{00000000-0005-0000-0000-0000912F0000}"/>
    <cellStyle name="Normal 14 2 8 3 2" xfId="12260" xr:uid="{00000000-0005-0000-0000-0000922F0000}"/>
    <cellStyle name="Normal 14 2 8 4" xfId="12261" xr:uid="{00000000-0005-0000-0000-0000932F0000}"/>
    <cellStyle name="Normal 14 2 9" xfId="12262" xr:uid="{00000000-0005-0000-0000-0000942F0000}"/>
    <cellStyle name="Normal 14 2 9 2" xfId="12263" xr:uid="{00000000-0005-0000-0000-0000952F0000}"/>
    <cellStyle name="Normal 14 2 9 2 2" xfId="12264" xr:uid="{00000000-0005-0000-0000-0000962F0000}"/>
    <cellStyle name="Normal 14 2 9 3" xfId="12265" xr:uid="{00000000-0005-0000-0000-0000972F0000}"/>
    <cellStyle name="Normal 14 2 9 3 2" xfId="12266" xr:uid="{00000000-0005-0000-0000-0000982F0000}"/>
    <cellStyle name="Normal 14 2 9 4" xfId="12267" xr:uid="{00000000-0005-0000-0000-0000992F0000}"/>
    <cellStyle name="Normal 14 3" xfId="12268" xr:uid="{00000000-0005-0000-0000-00009A2F0000}"/>
    <cellStyle name="Normal 14 3 2" xfId="12269" xr:uid="{00000000-0005-0000-0000-00009B2F0000}"/>
    <cellStyle name="Normal 14 3 3" xfId="12270" xr:uid="{00000000-0005-0000-0000-00009C2F0000}"/>
    <cellStyle name="Normal 14 3 4" xfId="12271" xr:uid="{00000000-0005-0000-0000-00009D2F0000}"/>
    <cellStyle name="Normal 14 3 5" xfId="12272" xr:uid="{00000000-0005-0000-0000-00009E2F0000}"/>
    <cellStyle name="Normal 14 4" xfId="12273" xr:uid="{00000000-0005-0000-0000-00009F2F0000}"/>
    <cellStyle name="Normal 14 4 2" xfId="12274" xr:uid="{00000000-0005-0000-0000-0000A02F0000}"/>
    <cellStyle name="Normal 14 4 3" xfId="12275" xr:uid="{00000000-0005-0000-0000-0000A12F0000}"/>
    <cellStyle name="Normal 14 4 4" xfId="12276" xr:uid="{00000000-0005-0000-0000-0000A22F0000}"/>
    <cellStyle name="Normal 14 4 5" xfId="12277" xr:uid="{00000000-0005-0000-0000-0000A32F0000}"/>
    <cellStyle name="Normal 14 5" xfId="12278" xr:uid="{00000000-0005-0000-0000-0000A42F0000}"/>
    <cellStyle name="Normal 14 5 10" xfId="12279" xr:uid="{00000000-0005-0000-0000-0000A52F0000}"/>
    <cellStyle name="Normal 14 5 2" xfId="12280" xr:uid="{00000000-0005-0000-0000-0000A62F0000}"/>
    <cellStyle name="Normal 14 5 2 2" xfId="12281" xr:uid="{00000000-0005-0000-0000-0000A72F0000}"/>
    <cellStyle name="Normal 14 5 2 2 2" xfId="12282" xr:uid="{00000000-0005-0000-0000-0000A82F0000}"/>
    <cellStyle name="Normal 14 5 2 2 2 2" xfId="12283" xr:uid="{00000000-0005-0000-0000-0000A92F0000}"/>
    <cellStyle name="Normal 14 5 2 2 3" xfId="12284" xr:uid="{00000000-0005-0000-0000-0000AA2F0000}"/>
    <cellStyle name="Normal 14 5 2 2 3 2" xfId="12285" xr:uid="{00000000-0005-0000-0000-0000AB2F0000}"/>
    <cellStyle name="Normal 14 5 2 2 4" xfId="12286" xr:uid="{00000000-0005-0000-0000-0000AC2F0000}"/>
    <cellStyle name="Normal 14 5 2 3" xfId="12287" xr:uid="{00000000-0005-0000-0000-0000AD2F0000}"/>
    <cellStyle name="Normal 14 5 2 3 2" xfId="12288" xr:uid="{00000000-0005-0000-0000-0000AE2F0000}"/>
    <cellStyle name="Normal 14 5 2 4" xfId="12289" xr:uid="{00000000-0005-0000-0000-0000AF2F0000}"/>
    <cellStyle name="Normal 14 5 2 4 2" xfId="12290" xr:uid="{00000000-0005-0000-0000-0000B02F0000}"/>
    <cellStyle name="Normal 14 5 2 5" xfId="12291" xr:uid="{00000000-0005-0000-0000-0000B12F0000}"/>
    <cellStyle name="Normal 14 5 2 6" xfId="12292" xr:uid="{00000000-0005-0000-0000-0000B22F0000}"/>
    <cellStyle name="Normal 14 5 3" xfId="12293" xr:uid="{00000000-0005-0000-0000-0000B32F0000}"/>
    <cellStyle name="Normal 14 5 3 2" xfId="12294" xr:uid="{00000000-0005-0000-0000-0000B42F0000}"/>
    <cellStyle name="Normal 14 5 3 2 2" xfId="12295" xr:uid="{00000000-0005-0000-0000-0000B52F0000}"/>
    <cellStyle name="Normal 14 5 3 2 2 2" xfId="12296" xr:uid="{00000000-0005-0000-0000-0000B62F0000}"/>
    <cellStyle name="Normal 14 5 3 2 3" xfId="12297" xr:uid="{00000000-0005-0000-0000-0000B72F0000}"/>
    <cellStyle name="Normal 14 5 3 2 3 2" xfId="12298" xr:uid="{00000000-0005-0000-0000-0000B82F0000}"/>
    <cellStyle name="Normal 14 5 3 2 4" xfId="12299" xr:uid="{00000000-0005-0000-0000-0000B92F0000}"/>
    <cellStyle name="Normal 14 5 3 3" xfId="12300" xr:uid="{00000000-0005-0000-0000-0000BA2F0000}"/>
    <cellStyle name="Normal 14 5 3 3 2" xfId="12301" xr:uid="{00000000-0005-0000-0000-0000BB2F0000}"/>
    <cellStyle name="Normal 14 5 3 4" xfId="12302" xr:uid="{00000000-0005-0000-0000-0000BC2F0000}"/>
    <cellStyle name="Normal 14 5 3 4 2" xfId="12303" xr:uid="{00000000-0005-0000-0000-0000BD2F0000}"/>
    <cellStyle name="Normal 14 5 3 5" xfId="12304" xr:uid="{00000000-0005-0000-0000-0000BE2F0000}"/>
    <cellStyle name="Normal 14 5 4" xfId="12305" xr:uid="{00000000-0005-0000-0000-0000BF2F0000}"/>
    <cellStyle name="Normal 14 5 4 2" xfId="12306" xr:uid="{00000000-0005-0000-0000-0000C02F0000}"/>
    <cellStyle name="Normal 14 5 4 2 2" xfId="12307" xr:uid="{00000000-0005-0000-0000-0000C12F0000}"/>
    <cellStyle name="Normal 14 5 4 3" xfId="12308" xr:uid="{00000000-0005-0000-0000-0000C22F0000}"/>
    <cellStyle name="Normal 14 5 4 3 2" xfId="12309" xr:uid="{00000000-0005-0000-0000-0000C32F0000}"/>
    <cellStyle name="Normal 14 5 4 4" xfId="12310" xr:uid="{00000000-0005-0000-0000-0000C42F0000}"/>
    <cellStyle name="Normal 14 5 5" xfId="12311" xr:uid="{00000000-0005-0000-0000-0000C52F0000}"/>
    <cellStyle name="Normal 14 5 5 2" xfId="12312" xr:uid="{00000000-0005-0000-0000-0000C62F0000}"/>
    <cellStyle name="Normal 14 5 5 2 2" xfId="12313" xr:uid="{00000000-0005-0000-0000-0000C72F0000}"/>
    <cellStyle name="Normal 14 5 5 3" xfId="12314" xr:uid="{00000000-0005-0000-0000-0000C82F0000}"/>
    <cellStyle name="Normal 14 5 5 3 2" xfId="12315" xr:uid="{00000000-0005-0000-0000-0000C92F0000}"/>
    <cellStyle name="Normal 14 5 5 4" xfId="12316" xr:uid="{00000000-0005-0000-0000-0000CA2F0000}"/>
    <cellStyle name="Normal 14 5 6" xfId="12317" xr:uid="{00000000-0005-0000-0000-0000CB2F0000}"/>
    <cellStyle name="Normal 14 5 6 2" xfId="12318" xr:uid="{00000000-0005-0000-0000-0000CC2F0000}"/>
    <cellStyle name="Normal 14 5 7" xfId="12319" xr:uid="{00000000-0005-0000-0000-0000CD2F0000}"/>
    <cellStyle name="Normal 14 5 7 2" xfId="12320" xr:uid="{00000000-0005-0000-0000-0000CE2F0000}"/>
    <cellStyle name="Normal 14 5 8" xfId="12321" xr:uid="{00000000-0005-0000-0000-0000CF2F0000}"/>
    <cellStyle name="Normal 14 5 9" xfId="12322" xr:uid="{00000000-0005-0000-0000-0000D02F0000}"/>
    <cellStyle name="Normal 14 6" xfId="12323" xr:uid="{00000000-0005-0000-0000-0000D12F0000}"/>
    <cellStyle name="Normal 14 6 2" xfId="12324" xr:uid="{00000000-0005-0000-0000-0000D22F0000}"/>
    <cellStyle name="Normal 14 6 2 2" xfId="12325" xr:uid="{00000000-0005-0000-0000-0000D32F0000}"/>
    <cellStyle name="Normal 14 6 2 2 2" xfId="12326" xr:uid="{00000000-0005-0000-0000-0000D42F0000}"/>
    <cellStyle name="Normal 14 6 2 2 2 2" xfId="12327" xr:uid="{00000000-0005-0000-0000-0000D52F0000}"/>
    <cellStyle name="Normal 14 6 2 2 3" xfId="12328" xr:uid="{00000000-0005-0000-0000-0000D62F0000}"/>
    <cellStyle name="Normal 14 6 2 2 3 2" xfId="12329" xr:uid="{00000000-0005-0000-0000-0000D72F0000}"/>
    <cellStyle name="Normal 14 6 2 2 4" xfId="12330" xr:uid="{00000000-0005-0000-0000-0000D82F0000}"/>
    <cellStyle name="Normal 14 6 2 3" xfId="12331" xr:uid="{00000000-0005-0000-0000-0000D92F0000}"/>
    <cellStyle name="Normal 14 6 2 3 2" xfId="12332" xr:uid="{00000000-0005-0000-0000-0000DA2F0000}"/>
    <cellStyle name="Normal 14 6 2 4" xfId="12333" xr:uid="{00000000-0005-0000-0000-0000DB2F0000}"/>
    <cellStyle name="Normal 14 6 2 4 2" xfId="12334" xr:uid="{00000000-0005-0000-0000-0000DC2F0000}"/>
    <cellStyle name="Normal 14 6 2 5" xfId="12335" xr:uid="{00000000-0005-0000-0000-0000DD2F0000}"/>
    <cellStyle name="Normal 14 6 2 6" xfId="12336" xr:uid="{00000000-0005-0000-0000-0000DE2F0000}"/>
    <cellStyle name="Normal 14 6 3" xfId="12337" xr:uid="{00000000-0005-0000-0000-0000DF2F0000}"/>
    <cellStyle name="Normal 14 6 3 2" xfId="12338" xr:uid="{00000000-0005-0000-0000-0000E02F0000}"/>
    <cellStyle name="Normal 14 6 3 2 2" xfId="12339" xr:uid="{00000000-0005-0000-0000-0000E12F0000}"/>
    <cellStyle name="Normal 14 6 3 3" xfId="12340" xr:uid="{00000000-0005-0000-0000-0000E22F0000}"/>
    <cellStyle name="Normal 14 6 3 3 2" xfId="12341" xr:uid="{00000000-0005-0000-0000-0000E32F0000}"/>
    <cellStyle name="Normal 14 6 3 4" xfId="12342" xr:uid="{00000000-0005-0000-0000-0000E42F0000}"/>
    <cellStyle name="Normal 14 6 4" xfId="12343" xr:uid="{00000000-0005-0000-0000-0000E52F0000}"/>
    <cellStyle name="Normal 14 6 4 2" xfId="12344" xr:uid="{00000000-0005-0000-0000-0000E62F0000}"/>
    <cellStyle name="Normal 14 6 5" xfId="12345" xr:uid="{00000000-0005-0000-0000-0000E72F0000}"/>
    <cellStyle name="Normal 14 6 5 2" xfId="12346" xr:uid="{00000000-0005-0000-0000-0000E82F0000}"/>
    <cellStyle name="Normal 14 6 6" xfId="12347" xr:uid="{00000000-0005-0000-0000-0000E92F0000}"/>
    <cellStyle name="Normal 14 6 7" xfId="12348" xr:uid="{00000000-0005-0000-0000-0000EA2F0000}"/>
    <cellStyle name="Normal 14 7" xfId="12349" xr:uid="{00000000-0005-0000-0000-0000EB2F0000}"/>
    <cellStyle name="Normal 14 7 2" xfId="12350" xr:uid="{00000000-0005-0000-0000-0000EC2F0000}"/>
    <cellStyle name="Normal 14 7 2 2" xfId="12351" xr:uid="{00000000-0005-0000-0000-0000ED2F0000}"/>
    <cellStyle name="Normal 14 7 3" xfId="12352" xr:uid="{00000000-0005-0000-0000-0000EE2F0000}"/>
    <cellStyle name="Normal 14 8" xfId="12353" xr:uid="{00000000-0005-0000-0000-0000EF2F0000}"/>
    <cellStyle name="Normal 14 8 2" xfId="12354" xr:uid="{00000000-0005-0000-0000-0000F02F0000}"/>
    <cellStyle name="Normal 14 8 2 2" xfId="12355" xr:uid="{00000000-0005-0000-0000-0000F12F0000}"/>
    <cellStyle name="Normal 14 8 2 2 2" xfId="12356" xr:uid="{00000000-0005-0000-0000-0000F22F0000}"/>
    <cellStyle name="Normal 14 8 2 3" xfId="12357" xr:uid="{00000000-0005-0000-0000-0000F32F0000}"/>
    <cellStyle name="Normal 14 8 2 3 2" xfId="12358" xr:uid="{00000000-0005-0000-0000-0000F42F0000}"/>
    <cellStyle name="Normal 14 8 2 4" xfId="12359" xr:uid="{00000000-0005-0000-0000-0000F52F0000}"/>
    <cellStyle name="Normal 14 8 3" xfId="12360" xr:uid="{00000000-0005-0000-0000-0000F62F0000}"/>
    <cellStyle name="Normal 14 8 3 2" xfId="12361" xr:uid="{00000000-0005-0000-0000-0000F72F0000}"/>
    <cellStyle name="Normal 14 8 4" xfId="12362" xr:uid="{00000000-0005-0000-0000-0000F82F0000}"/>
    <cellStyle name="Normal 14 8 4 2" xfId="12363" xr:uid="{00000000-0005-0000-0000-0000F92F0000}"/>
    <cellStyle name="Normal 14 8 5" xfId="12364" xr:uid="{00000000-0005-0000-0000-0000FA2F0000}"/>
    <cellStyle name="Normal 14 8 6" xfId="12365" xr:uid="{00000000-0005-0000-0000-0000FB2F0000}"/>
    <cellStyle name="Normal 14 9" xfId="12366" xr:uid="{00000000-0005-0000-0000-0000FC2F0000}"/>
    <cellStyle name="Normal 14 9 2" xfId="12367" xr:uid="{00000000-0005-0000-0000-0000FD2F0000}"/>
    <cellStyle name="Normal 14 9 2 2" xfId="12368" xr:uid="{00000000-0005-0000-0000-0000FE2F0000}"/>
    <cellStyle name="Normal 14 9 3" xfId="12369" xr:uid="{00000000-0005-0000-0000-0000FF2F0000}"/>
    <cellStyle name="Normal 14 9 3 2" xfId="12370" xr:uid="{00000000-0005-0000-0000-000000300000}"/>
    <cellStyle name="Normal 14 9 4" xfId="12371" xr:uid="{00000000-0005-0000-0000-000001300000}"/>
    <cellStyle name="Normal 14_20110918_Additional measures_ECB" xfId="12372" xr:uid="{00000000-0005-0000-0000-000002300000}"/>
    <cellStyle name="Normal 140" xfId="12373" xr:uid="{00000000-0005-0000-0000-000003300000}"/>
    <cellStyle name="Normal 141" xfId="12374" xr:uid="{00000000-0005-0000-0000-000004300000}"/>
    <cellStyle name="Normal 141 2" xfId="12375" xr:uid="{00000000-0005-0000-0000-000005300000}"/>
    <cellStyle name="Normal 142" xfId="12376" xr:uid="{00000000-0005-0000-0000-000006300000}"/>
    <cellStyle name="Normal 142 2" xfId="12377" xr:uid="{00000000-0005-0000-0000-000007300000}"/>
    <cellStyle name="Normal 142 2 2" xfId="12378" xr:uid="{00000000-0005-0000-0000-000008300000}"/>
    <cellStyle name="Normal 142 3" xfId="12379" xr:uid="{00000000-0005-0000-0000-000009300000}"/>
    <cellStyle name="Normal 142 3 2" xfId="12380" xr:uid="{00000000-0005-0000-0000-00000A300000}"/>
    <cellStyle name="Normal 142 4" xfId="12381" xr:uid="{00000000-0005-0000-0000-00000B300000}"/>
    <cellStyle name="Normal 143" xfId="12382" xr:uid="{00000000-0005-0000-0000-00000C300000}"/>
    <cellStyle name="Normal 143 2" xfId="12383" xr:uid="{00000000-0005-0000-0000-00000D300000}"/>
    <cellStyle name="Normal 143 2 2" xfId="12384" xr:uid="{00000000-0005-0000-0000-00000E300000}"/>
    <cellStyle name="Normal 143 3" xfId="12385" xr:uid="{00000000-0005-0000-0000-00000F300000}"/>
    <cellStyle name="Normal 143 3 2" xfId="12386" xr:uid="{00000000-0005-0000-0000-000010300000}"/>
    <cellStyle name="Normal 143 4" xfId="12387" xr:uid="{00000000-0005-0000-0000-000011300000}"/>
    <cellStyle name="Normal 144" xfId="12388" xr:uid="{00000000-0005-0000-0000-000012300000}"/>
    <cellStyle name="Normal 144 2" xfId="12389" xr:uid="{00000000-0005-0000-0000-000013300000}"/>
    <cellStyle name="Normal 144 2 2" xfId="12390" xr:uid="{00000000-0005-0000-0000-000014300000}"/>
    <cellStyle name="Normal 144 3" xfId="12391" xr:uid="{00000000-0005-0000-0000-000015300000}"/>
    <cellStyle name="Normal 144 3 2" xfId="12392" xr:uid="{00000000-0005-0000-0000-000016300000}"/>
    <cellStyle name="Normal 144 4" xfId="12393" xr:uid="{00000000-0005-0000-0000-000017300000}"/>
    <cellStyle name="Normal 145" xfId="12394" xr:uid="{00000000-0005-0000-0000-000018300000}"/>
    <cellStyle name="Normal 145 2" xfId="12395" xr:uid="{00000000-0005-0000-0000-000019300000}"/>
    <cellStyle name="Normal 145 2 2" xfId="12396" xr:uid="{00000000-0005-0000-0000-00001A300000}"/>
    <cellStyle name="Normal 145 3" xfId="12397" xr:uid="{00000000-0005-0000-0000-00001B300000}"/>
    <cellStyle name="Normal 145 3 2" xfId="12398" xr:uid="{00000000-0005-0000-0000-00001C300000}"/>
    <cellStyle name="Normal 145 4" xfId="12399" xr:uid="{00000000-0005-0000-0000-00001D300000}"/>
    <cellStyle name="Normal 146" xfId="12400" xr:uid="{00000000-0005-0000-0000-00001E300000}"/>
    <cellStyle name="Normal 146 2" xfId="12401" xr:uid="{00000000-0005-0000-0000-00001F300000}"/>
    <cellStyle name="Normal 146 2 2" xfId="12402" xr:uid="{00000000-0005-0000-0000-000020300000}"/>
    <cellStyle name="Normal 146 3" xfId="12403" xr:uid="{00000000-0005-0000-0000-000021300000}"/>
    <cellStyle name="Normal 146 3 2" xfId="12404" xr:uid="{00000000-0005-0000-0000-000022300000}"/>
    <cellStyle name="Normal 146 4" xfId="12405" xr:uid="{00000000-0005-0000-0000-000023300000}"/>
    <cellStyle name="Normal 147" xfId="12406" xr:uid="{00000000-0005-0000-0000-000024300000}"/>
    <cellStyle name="Normal 147 2" xfId="12407" xr:uid="{00000000-0005-0000-0000-000025300000}"/>
    <cellStyle name="Normal 147 2 2" xfId="12408" xr:uid="{00000000-0005-0000-0000-000026300000}"/>
    <cellStyle name="Normal 147 3" xfId="12409" xr:uid="{00000000-0005-0000-0000-000027300000}"/>
    <cellStyle name="Normal 147 3 2" xfId="12410" xr:uid="{00000000-0005-0000-0000-000028300000}"/>
    <cellStyle name="Normal 147 4" xfId="12411" xr:uid="{00000000-0005-0000-0000-000029300000}"/>
    <cellStyle name="Normal 148" xfId="12412" xr:uid="{00000000-0005-0000-0000-00002A300000}"/>
    <cellStyle name="Normal 148 2" xfId="12413" xr:uid="{00000000-0005-0000-0000-00002B300000}"/>
    <cellStyle name="Normal 148 2 2" xfId="12414" xr:uid="{00000000-0005-0000-0000-00002C300000}"/>
    <cellStyle name="Normal 148 3" xfId="12415" xr:uid="{00000000-0005-0000-0000-00002D300000}"/>
    <cellStyle name="Normal 148 3 2" xfId="12416" xr:uid="{00000000-0005-0000-0000-00002E300000}"/>
    <cellStyle name="Normal 148 4" xfId="12417" xr:uid="{00000000-0005-0000-0000-00002F300000}"/>
    <cellStyle name="Normal 149" xfId="12418" xr:uid="{00000000-0005-0000-0000-000030300000}"/>
    <cellStyle name="Normal 149 2" xfId="12419" xr:uid="{00000000-0005-0000-0000-000031300000}"/>
    <cellStyle name="Normal 149 2 2" xfId="12420" xr:uid="{00000000-0005-0000-0000-000032300000}"/>
    <cellStyle name="Normal 149 3" xfId="12421" xr:uid="{00000000-0005-0000-0000-000033300000}"/>
    <cellStyle name="Normal 149 3 2" xfId="12422" xr:uid="{00000000-0005-0000-0000-000034300000}"/>
    <cellStyle name="Normal 149 4" xfId="12423" xr:uid="{00000000-0005-0000-0000-000035300000}"/>
    <cellStyle name="Normal 15" xfId="12424" xr:uid="{00000000-0005-0000-0000-000036300000}"/>
    <cellStyle name="Normal 15 10" xfId="12425" xr:uid="{00000000-0005-0000-0000-000037300000}"/>
    <cellStyle name="Normal 15 2" xfId="12426" xr:uid="{00000000-0005-0000-0000-000038300000}"/>
    <cellStyle name="Normal 15 2 2" xfId="12427" xr:uid="{00000000-0005-0000-0000-000039300000}"/>
    <cellStyle name="Normal 15 2 2 2" xfId="12428" xr:uid="{00000000-0005-0000-0000-00003A300000}"/>
    <cellStyle name="Normal 15 2 2 3" xfId="12429" xr:uid="{00000000-0005-0000-0000-00003B300000}"/>
    <cellStyle name="Normal 15 2 2 4" xfId="12430" xr:uid="{00000000-0005-0000-0000-00003C300000}"/>
    <cellStyle name="Normal 15 2 2 5" xfId="12431" xr:uid="{00000000-0005-0000-0000-00003D300000}"/>
    <cellStyle name="Normal 15 2 3" xfId="12432" xr:uid="{00000000-0005-0000-0000-00003E300000}"/>
    <cellStyle name="Normal 15 2 4" xfId="12433" xr:uid="{00000000-0005-0000-0000-00003F300000}"/>
    <cellStyle name="Normal 15 2 5" xfId="12434" xr:uid="{00000000-0005-0000-0000-000040300000}"/>
    <cellStyle name="Normal 15 2 6" xfId="12435" xr:uid="{00000000-0005-0000-0000-000041300000}"/>
    <cellStyle name="Normal 15 2 7" xfId="12436" xr:uid="{00000000-0005-0000-0000-000042300000}"/>
    <cellStyle name="Normal 15 2_20120313_final_participating_bonds_mar2012_interest_calc" xfId="12437" xr:uid="{00000000-0005-0000-0000-000043300000}"/>
    <cellStyle name="Normal 15 3" xfId="12438" xr:uid="{00000000-0005-0000-0000-000044300000}"/>
    <cellStyle name="Normal 15 3 2" xfId="12439" xr:uid="{00000000-0005-0000-0000-000045300000}"/>
    <cellStyle name="Normal 15 3 3" xfId="12440" xr:uid="{00000000-0005-0000-0000-000046300000}"/>
    <cellStyle name="Normal 15 3 4" xfId="12441" xr:uid="{00000000-0005-0000-0000-000047300000}"/>
    <cellStyle name="Normal 15 3 5" xfId="12442" xr:uid="{00000000-0005-0000-0000-000048300000}"/>
    <cellStyle name="Normal 15 4" xfId="12443" xr:uid="{00000000-0005-0000-0000-000049300000}"/>
    <cellStyle name="Normal 15 5" xfId="12444" xr:uid="{00000000-0005-0000-0000-00004A300000}"/>
    <cellStyle name="Normal 15 6" xfId="12445" xr:uid="{00000000-0005-0000-0000-00004B300000}"/>
    <cellStyle name="Normal 15 7" xfId="12446" xr:uid="{00000000-0005-0000-0000-00004C300000}"/>
    <cellStyle name="Normal 15 8" xfId="12447" xr:uid="{00000000-0005-0000-0000-00004D300000}"/>
    <cellStyle name="Normal 15 9" xfId="12448" xr:uid="{00000000-0005-0000-0000-00004E300000}"/>
    <cellStyle name="Normal 15_20120313_final_participating_bonds_mar2012_interest_calc" xfId="12449" xr:uid="{00000000-0005-0000-0000-00004F300000}"/>
    <cellStyle name="Normal 150" xfId="12450" xr:uid="{00000000-0005-0000-0000-000050300000}"/>
    <cellStyle name="Normal 150 2" xfId="12451" xr:uid="{00000000-0005-0000-0000-000051300000}"/>
    <cellStyle name="Normal 151" xfId="12452" xr:uid="{00000000-0005-0000-0000-000052300000}"/>
    <cellStyle name="Normal 152" xfId="12453" xr:uid="{00000000-0005-0000-0000-000053300000}"/>
    <cellStyle name="Normal 152 2" xfId="12454" xr:uid="{00000000-0005-0000-0000-000054300000}"/>
    <cellStyle name="Normal 152 2 2" xfId="12455" xr:uid="{00000000-0005-0000-0000-000055300000}"/>
    <cellStyle name="Normal 152 3" xfId="12456" xr:uid="{00000000-0005-0000-0000-000056300000}"/>
    <cellStyle name="Normal 153" xfId="12457" xr:uid="{00000000-0005-0000-0000-000057300000}"/>
    <cellStyle name="Normal 153 2" xfId="12458" xr:uid="{00000000-0005-0000-0000-000058300000}"/>
    <cellStyle name="Normal 154" xfId="12459" xr:uid="{00000000-0005-0000-0000-000059300000}"/>
    <cellStyle name="Normal 155" xfId="12460" xr:uid="{00000000-0005-0000-0000-00005A300000}"/>
    <cellStyle name="Normal 156" xfId="12461" xr:uid="{00000000-0005-0000-0000-00005B300000}"/>
    <cellStyle name="Normal 157" xfId="12462" xr:uid="{00000000-0005-0000-0000-00005C300000}"/>
    <cellStyle name="Normal 158" xfId="12463" xr:uid="{00000000-0005-0000-0000-00005D300000}"/>
    <cellStyle name="Normal 158 2" xfId="12464" xr:uid="{00000000-0005-0000-0000-00005E300000}"/>
    <cellStyle name="Normal 159" xfId="12465" xr:uid="{00000000-0005-0000-0000-00005F300000}"/>
    <cellStyle name="Normal 16" xfId="12466" xr:uid="{00000000-0005-0000-0000-000060300000}"/>
    <cellStyle name="Normal 16 10" xfId="12467" xr:uid="{00000000-0005-0000-0000-000061300000}"/>
    <cellStyle name="Normal 16 2" xfId="12468" xr:uid="{00000000-0005-0000-0000-000062300000}"/>
    <cellStyle name="Normal 16 2 2" xfId="12469" xr:uid="{00000000-0005-0000-0000-000063300000}"/>
    <cellStyle name="Normal 16 2 2 2" xfId="12470" xr:uid="{00000000-0005-0000-0000-000064300000}"/>
    <cellStyle name="Normal 16 2 2 3" xfId="12471" xr:uid="{00000000-0005-0000-0000-000065300000}"/>
    <cellStyle name="Normal 16 2 2 4" xfId="12472" xr:uid="{00000000-0005-0000-0000-000066300000}"/>
    <cellStyle name="Normal 16 2 2 5" xfId="12473" xr:uid="{00000000-0005-0000-0000-000067300000}"/>
    <cellStyle name="Normal 16 2 3" xfId="12474" xr:uid="{00000000-0005-0000-0000-000068300000}"/>
    <cellStyle name="Normal 16 2 4" xfId="12475" xr:uid="{00000000-0005-0000-0000-000069300000}"/>
    <cellStyle name="Normal 16 2 5" xfId="12476" xr:uid="{00000000-0005-0000-0000-00006A300000}"/>
    <cellStyle name="Normal 16 2 6" xfId="12477" xr:uid="{00000000-0005-0000-0000-00006B300000}"/>
    <cellStyle name="Normal 16 2 7" xfId="12478" xr:uid="{00000000-0005-0000-0000-00006C300000}"/>
    <cellStyle name="Normal 16 2_20120313_final_participating_bonds_mar2012_interest_calc" xfId="12479" xr:uid="{00000000-0005-0000-0000-00006D300000}"/>
    <cellStyle name="Normal 16 3" xfId="12480" xr:uid="{00000000-0005-0000-0000-00006E300000}"/>
    <cellStyle name="Normal 16 3 2" xfId="12481" xr:uid="{00000000-0005-0000-0000-00006F300000}"/>
    <cellStyle name="Normal 16 3 3" xfId="12482" xr:uid="{00000000-0005-0000-0000-000070300000}"/>
    <cellStyle name="Normal 16 3 4" xfId="12483" xr:uid="{00000000-0005-0000-0000-000071300000}"/>
    <cellStyle name="Normal 16 3 5" xfId="12484" xr:uid="{00000000-0005-0000-0000-000072300000}"/>
    <cellStyle name="Normal 16 4" xfId="12485" xr:uid="{00000000-0005-0000-0000-000073300000}"/>
    <cellStyle name="Normal 16 5" xfId="12486" xr:uid="{00000000-0005-0000-0000-000074300000}"/>
    <cellStyle name="Normal 16 6" xfId="12487" xr:uid="{00000000-0005-0000-0000-000075300000}"/>
    <cellStyle name="Normal 16 7" xfId="12488" xr:uid="{00000000-0005-0000-0000-000076300000}"/>
    <cellStyle name="Normal 16 8" xfId="12489" xr:uid="{00000000-0005-0000-0000-000077300000}"/>
    <cellStyle name="Normal 16 9" xfId="12490" xr:uid="{00000000-0005-0000-0000-000078300000}"/>
    <cellStyle name="Normal 16_20120313_final_participating_bonds_mar2012_interest_calc" xfId="12491" xr:uid="{00000000-0005-0000-0000-000079300000}"/>
    <cellStyle name="Normal 160" xfId="12492" xr:uid="{00000000-0005-0000-0000-00007A300000}"/>
    <cellStyle name="Normal 161" xfId="12493" xr:uid="{00000000-0005-0000-0000-00007B300000}"/>
    <cellStyle name="Normal 162" xfId="12494" xr:uid="{00000000-0005-0000-0000-00007C300000}"/>
    <cellStyle name="Normal 163" xfId="12495" xr:uid="{00000000-0005-0000-0000-00007D300000}"/>
    <cellStyle name="Normal 164" xfId="12496" xr:uid="{00000000-0005-0000-0000-00007E300000}"/>
    <cellStyle name="Normal 165" xfId="12497" xr:uid="{00000000-0005-0000-0000-00007F300000}"/>
    <cellStyle name="Normal 166" xfId="12498" xr:uid="{00000000-0005-0000-0000-000080300000}"/>
    <cellStyle name="Normal 167" xfId="12499" xr:uid="{00000000-0005-0000-0000-000081300000}"/>
    <cellStyle name="Normal 168" xfId="12500" xr:uid="{00000000-0005-0000-0000-000082300000}"/>
    <cellStyle name="Normal 169" xfId="12501" xr:uid="{00000000-0005-0000-0000-000083300000}"/>
    <cellStyle name="Normal 17" xfId="12502" xr:uid="{00000000-0005-0000-0000-000084300000}"/>
    <cellStyle name="Normal 17 10" xfId="12503" xr:uid="{00000000-0005-0000-0000-000085300000}"/>
    <cellStyle name="Normal 17 2" xfId="12504" xr:uid="{00000000-0005-0000-0000-000086300000}"/>
    <cellStyle name="Normal 17 2 2" xfId="12505" xr:uid="{00000000-0005-0000-0000-000087300000}"/>
    <cellStyle name="Normal 17 2 2 2" xfId="12506" xr:uid="{00000000-0005-0000-0000-000088300000}"/>
    <cellStyle name="Normal 17 2 2 3" xfId="12507" xr:uid="{00000000-0005-0000-0000-000089300000}"/>
    <cellStyle name="Normal 17 2 2 4" xfId="12508" xr:uid="{00000000-0005-0000-0000-00008A300000}"/>
    <cellStyle name="Normal 17 2 2 5" xfId="12509" xr:uid="{00000000-0005-0000-0000-00008B300000}"/>
    <cellStyle name="Normal 17 2 3" xfId="12510" xr:uid="{00000000-0005-0000-0000-00008C300000}"/>
    <cellStyle name="Normal 17 2 4" xfId="12511" xr:uid="{00000000-0005-0000-0000-00008D300000}"/>
    <cellStyle name="Normal 17 2 5" xfId="12512" xr:uid="{00000000-0005-0000-0000-00008E300000}"/>
    <cellStyle name="Normal 17 2 6" xfId="12513" xr:uid="{00000000-0005-0000-0000-00008F300000}"/>
    <cellStyle name="Normal 17 2 7" xfId="12514" xr:uid="{00000000-0005-0000-0000-000090300000}"/>
    <cellStyle name="Normal 17 2_20120313_final_participating_bonds_mar2012_interest_calc" xfId="12515" xr:uid="{00000000-0005-0000-0000-000091300000}"/>
    <cellStyle name="Normal 17 3" xfId="12516" xr:uid="{00000000-0005-0000-0000-000092300000}"/>
    <cellStyle name="Normal 17 3 2" xfId="12517" xr:uid="{00000000-0005-0000-0000-000093300000}"/>
    <cellStyle name="Normal 17 3 3" xfId="12518" xr:uid="{00000000-0005-0000-0000-000094300000}"/>
    <cellStyle name="Normal 17 3 4" xfId="12519" xr:uid="{00000000-0005-0000-0000-000095300000}"/>
    <cellStyle name="Normal 17 3 5" xfId="12520" xr:uid="{00000000-0005-0000-0000-000096300000}"/>
    <cellStyle name="Normal 17 4" xfId="12521" xr:uid="{00000000-0005-0000-0000-000097300000}"/>
    <cellStyle name="Normal 17 5" xfId="12522" xr:uid="{00000000-0005-0000-0000-000098300000}"/>
    <cellStyle name="Normal 17 6" xfId="12523" xr:uid="{00000000-0005-0000-0000-000099300000}"/>
    <cellStyle name="Normal 17 7" xfId="12524" xr:uid="{00000000-0005-0000-0000-00009A300000}"/>
    <cellStyle name="Normal 17 8" xfId="12525" xr:uid="{00000000-0005-0000-0000-00009B300000}"/>
    <cellStyle name="Normal 17 9" xfId="12526" xr:uid="{00000000-0005-0000-0000-00009C300000}"/>
    <cellStyle name="Normal 17_20120313_final_participating_bonds_mar2012_interest_calc" xfId="12527" xr:uid="{00000000-0005-0000-0000-00009D300000}"/>
    <cellStyle name="Normal 170" xfId="12528" xr:uid="{00000000-0005-0000-0000-00009E300000}"/>
    <cellStyle name="Normal 171" xfId="12529" xr:uid="{00000000-0005-0000-0000-00009F300000}"/>
    <cellStyle name="Normal 172" xfId="12530" xr:uid="{00000000-0005-0000-0000-0000A0300000}"/>
    <cellStyle name="Normal 173" xfId="12531" xr:uid="{00000000-0005-0000-0000-0000A1300000}"/>
    <cellStyle name="Normal 174" xfId="12532" xr:uid="{00000000-0005-0000-0000-0000A2300000}"/>
    <cellStyle name="Normal 175" xfId="12533" xr:uid="{00000000-0005-0000-0000-0000A3300000}"/>
    <cellStyle name="Normal 176" xfId="12534" xr:uid="{00000000-0005-0000-0000-0000A4300000}"/>
    <cellStyle name="Normal 177" xfId="12535" xr:uid="{00000000-0005-0000-0000-0000A5300000}"/>
    <cellStyle name="Normal 178" xfId="12536" xr:uid="{00000000-0005-0000-0000-0000A6300000}"/>
    <cellStyle name="Normal 179" xfId="12537" xr:uid="{00000000-0005-0000-0000-0000A7300000}"/>
    <cellStyle name="Normal 18" xfId="12538" xr:uid="{00000000-0005-0000-0000-0000A8300000}"/>
    <cellStyle name="Normal 18 10" xfId="12539" xr:uid="{00000000-0005-0000-0000-0000A9300000}"/>
    <cellStyle name="Normal 18 2" xfId="12540" xr:uid="{00000000-0005-0000-0000-0000AA300000}"/>
    <cellStyle name="Normal 18 2 2" xfId="12541" xr:uid="{00000000-0005-0000-0000-0000AB300000}"/>
    <cellStyle name="Normal 18 2 2 2" xfId="12542" xr:uid="{00000000-0005-0000-0000-0000AC300000}"/>
    <cellStyle name="Normal 18 2 2 3" xfId="12543" xr:uid="{00000000-0005-0000-0000-0000AD300000}"/>
    <cellStyle name="Normal 18 2 2 4" xfId="12544" xr:uid="{00000000-0005-0000-0000-0000AE300000}"/>
    <cellStyle name="Normal 18 2 2 5" xfId="12545" xr:uid="{00000000-0005-0000-0000-0000AF300000}"/>
    <cellStyle name="Normal 18 2 3" xfId="12546" xr:uid="{00000000-0005-0000-0000-0000B0300000}"/>
    <cellStyle name="Normal 18 2 4" xfId="12547" xr:uid="{00000000-0005-0000-0000-0000B1300000}"/>
    <cellStyle name="Normal 18 2 5" xfId="12548" xr:uid="{00000000-0005-0000-0000-0000B2300000}"/>
    <cellStyle name="Normal 18 2 6" xfId="12549" xr:uid="{00000000-0005-0000-0000-0000B3300000}"/>
    <cellStyle name="Normal 18 2 7" xfId="12550" xr:uid="{00000000-0005-0000-0000-0000B4300000}"/>
    <cellStyle name="Normal 18 2_20120313_final_participating_bonds_mar2012_interest_calc" xfId="12551" xr:uid="{00000000-0005-0000-0000-0000B5300000}"/>
    <cellStyle name="Normal 18 3" xfId="12552" xr:uid="{00000000-0005-0000-0000-0000B6300000}"/>
    <cellStyle name="Normal 18 3 2" xfId="12553" xr:uid="{00000000-0005-0000-0000-0000B7300000}"/>
    <cellStyle name="Normal 18 3 3" xfId="12554" xr:uid="{00000000-0005-0000-0000-0000B8300000}"/>
    <cellStyle name="Normal 18 3 4" xfId="12555" xr:uid="{00000000-0005-0000-0000-0000B9300000}"/>
    <cellStyle name="Normal 18 3 5" xfId="12556" xr:uid="{00000000-0005-0000-0000-0000BA300000}"/>
    <cellStyle name="Normal 18 4" xfId="12557" xr:uid="{00000000-0005-0000-0000-0000BB300000}"/>
    <cellStyle name="Normal 18 5" xfId="12558" xr:uid="{00000000-0005-0000-0000-0000BC300000}"/>
    <cellStyle name="Normal 18 6" xfId="12559" xr:uid="{00000000-0005-0000-0000-0000BD300000}"/>
    <cellStyle name="Normal 18 7" xfId="12560" xr:uid="{00000000-0005-0000-0000-0000BE300000}"/>
    <cellStyle name="Normal 18 8" xfId="12561" xr:uid="{00000000-0005-0000-0000-0000BF300000}"/>
    <cellStyle name="Normal 18 9" xfId="12562" xr:uid="{00000000-0005-0000-0000-0000C0300000}"/>
    <cellStyle name="Normal 18_20120313_final_participating_bonds_mar2012_interest_calc" xfId="12563" xr:uid="{00000000-0005-0000-0000-0000C1300000}"/>
    <cellStyle name="Normal 180" xfId="12564" xr:uid="{00000000-0005-0000-0000-0000C2300000}"/>
    <cellStyle name="Normal 181" xfId="12565" xr:uid="{00000000-0005-0000-0000-0000C3300000}"/>
    <cellStyle name="Normal 181 2" xfId="12566" xr:uid="{00000000-0005-0000-0000-0000C4300000}"/>
    <cellStyle name="Normal 182" xfId="12567" xr:uid="{00000000-0005-0000-0000-0000C5300000}"/>
    <cellStyle name="Normal 183" xfId="12568" xr:uid="{00000000-0005-0000-0000-0000C6300000}"/>
    <cellStyle name="Normal 184" xfId="12569" xr:uid="{00000000-0005-0000-0000-0000C7300000}"/>
    <cellStyle name="Normal 185" xfId="12570" xr:uid="{00000000-0005-0000-0000-0000C8300000}"/>
    <cellStyle name="Normal 186" xfId="12571" xr:uid="{00000000-0005-0000-0000-0000C9300000}"/>
    <cellStyle name="Normal 187" xfId="12572" xr:uid="{00000000-0005-0000-0000-0000CA300000}"/>
    <cellStyle name="Normal 188" xfId="12573" xr:uid="{00000000-0005-0000-0000-0000CB300000}"/>
    <cellStyle name="Normal 189" xfId="12574" xr:uid="{00000000-0005-0000-0000-0000CC300000}"/>
    <cellStyle name="Normal 19" xfId="12575" xr:uid="{00000000-0005-0000-0000-0000CD300000}"/>
    <cellStyle name="Normal 19 10" xfId="12576" xr:uid="{00000000-0005-0000-0000-0000CE300000}"/>
    <cellStyle name="Normal 19 2" xfId="12577" xr:uid="{00000000-0005-0000-0000-0000CF300000}"/>
    <cellStyle name="Normal 19 2 2" xfId="12578" xr:uid="{00000000-0005-0000-0000-0000D0300000}"/>
    <cellStyle name="Normal 19 2 2 2" xfId="12579" xr:uid="{00000000-0005-0000-0000-0000D1300000}"/>
    <cellStyle name="Normal 19 2 2 3" xfId="12580" xr:uid="{00000000-0005-0000-0000-0000D2300000}"/>
    <cellStyle name="Normal 19 2 2 4" xfId="12581" xr:uid="{00000000-0005-0000-0000-0000D3300000}"/>
    <cellStyle name="Normal 19 2 2 5" xfId="12582" xr:uid="{00000000-0005-0000-0000-0000D4300000}"/>
    <cellStyle name="Normal 19 2 3" xfId="12583" xr:uid="{00000000-0005-0000-0000-0000D5300000}"/>
    <cellStyle name="Normal 19 2 4" xfId="12584" xr:uid="{00000000-0005-0000-0000-0000D6300000}"/>
    <cellStyle name="Normal 19 2 5" xfId="12585" xr:uid="{00000000-0005-0000-0000-0000D7300000}"/>
    <cellStyle name="Normal 19 2 6" xfId="12586" xr:uid="{00000000-0005-0000-0000-0000D8300000}"/>
    <cellStyle name="Normal 19 2 7" xfId="12587" xr:uid="{00000000-0005-0000-0000-0000D9300000}"/>
    <cellStyle name="Normal 19 2_20120313_final_participating_bonds_mar2012_interest_calc" xfId="12588" xr:uid="{00000000-0005-0000-0000-0000DA300000}"/>
    <cellStyle name="Normal 19 3" xfId="12589" xr:uid="{00000000-0005-0000-0000-0000DB300000}"/>
    <cellStyle name="Normal 19 3 2" xfId="12590" xr:uid="{00000000-0005-0000-0000-0000DC300000}"/>
    <cellStyle name="Normal 19 3 3" xfId="12591" xr:uid="{00000000-0005-0000-0000-0000DD300000}"/>
    <cellStyle name="Normal 19 3 4" xfId="12592" xr:uid="{00000000-0005-0000-0000-0000DE300000}"/>
    <cellStyle name="Normal 19 3 5" xfId="12593" xr:uid="{00000000-0005-0000-0000-0000DF300000}"/>
    <cellStyle name="Normal 19 4" xfId="12594" xr:uid="{00000000-0005-0000-0000-0000E0300000}"/>
    <cellStyle name="Normal 19 5" xfId="12595" xr:uid="{00000000-0005-0000-0000-0000E1300000}"/>
    <cellStyle name="Normal 19 6" xfId="12596" xr:uid="{00000000-0005-0000-0000-0000E2300000}"/>
    <cellStyle name="Normal 19 7" xfId="12597" xr:uid="{00000000-0005-0000-0000-0000E3300000}"/>
    <cellStyle name="Normal 19 8" xfId="12598" xr:uid="{00000000-0005-0000-0000-0000E4300000}"/>
    <cellStyle name="Normal 19 9" xfId="12599" xr:uid="{00000000-0005-0000-0000-0000E5300000}"/>
    <cellStyle name="Normal 19_20120313_final_participating_bonds_mar2012_interest_calc" xfId="12600" xr:uid="{00000000-0005-0000-0000-0000E6300000}"/>
    <cellStyle name="Normal 190" xfId="12601" xr:uid="{00000000-0005-0000-0000-0000E7300000}"/>
    <cellStyle name="Normal 191" xfId="12602" xr:uid="{00000000-0005-0000-0000-0000E8300000}"/>
    <cellStyle name="Normal 2" xfId="40" xr:uid="{00000000-0005-0000-0000-0000E9300000}"/>
    <cellStyle name="Normal 2 10" xfId="12603" xr:uid="{00000000-0005-0000-0000-0000EA300000}"/>
    <cellStyle name="Normal 2 10 2" xfId="12604" xr:uid="{00000000-0005-0000-0000-0000EB300000}"/>
    <cellStyle name="Normal 2 11" xfId="12605" xr:uid="{00000000-0005-0000-0000-0000EC300000}"/>
    <cellStyle name="Normal 2 12" xfId="12606" xr:uid="{00000000-0005-0000-0000-0000ED300000}"/>
    <cellStyle name="Normal 2 12 2" xfId="12607" xr:uid="{00000000-0005-0000-0000-0000EE300000}"/>
    <cellStyle name="Normal 2 12 2 2" xfId="12608" xr:uid="{00000000-0005-0000-0000-0000EF300000}"/>
    <cellStyle name="Normal 2 12 3" xfId="12609" xr:uid="{00000000-0005-0000-0000-0000F0300000}"/>
    <cellStyle name="Normal 2 12 3 2" xfId="12610" xr:uid="{00000000-0005-0000-0000-0000F1300000}"/>
    <cellStyle name="Normal 2 12 4" xfId="12611" xr:uid="{00000000-0005-0000-0000-0000F2300000}"/>
    <cellStyle name="Normal 2 13" xfId="12612" xr:uid="{00000000-0005-0000-0000-0000F3300000}"/>
    <cellStyle name="Normal 2 14" xfId="12613" xr:uid="{00000000-0005-0000-0000-0000F4300000}"/>
    <cellStyle name="Normal 2 15" xfId="12614" xr:uid="{00000000-0005-0000-0000-0000F5300000}"/>
    <cellStyle name="Normal 2 16" xfId="12615" xr:uid="{00000000-0005-0000-0000-0000F6300000}"/>
    <cellStyle name="Normal 2 17" xfId="12616" xr:uid="{00000000-0005-0000-0000-0000F7300000}"/>
    <cellStyle name="Normal 2 2" xfId="41" xr:uid="{00000000-0005-0000-0000-0000F8300000}"/>
    <cellStyle name="Normal 2 2 10" xfId="12617" xr:uid="{00000000-0005-0000-0000-0000F9300000}"/>
    <cellStyle name="Normal 2 2 2" xfId="12618" xr:uid="{00000000-0005-0000-0000-0000FA300000}"/>
    <cellStyle name="Normal 2 2 2 2" xfId="12619" xr:uid="{00000000-0005-0000-0000-0000FB300000}"/>
    <cellStyle name="Normal 2 2 2 2 2" xfId="12620" xr:uid="{00000000-0005-0000-0000-0000FC300000}"/>
    <cellStyle name="Normal 2 2 2 2 2 2" xfId="12621" xr:uid="{00000000-0005-0000-0000-0000FD300000}"/>
    <cellStyle name="Normal 2 2 2 2 2 3" xfId="12622" xr:uid="{00000000-0005-0000-0000-0000FE300000}"/>
    <cellStyle name="Normal 2 2 2 2 2 4" xfId="12623" xr:uid="{00000000-0005-0000-0000-0000FF300000}"/>
    <cellStyle name="Normal 2 2 2 2 2 5" xfId="12624" xr:uid="{00000000-0005-0000-0000-000000310000}"/>
    <cellStyle name="Normal 2 2 2 2 3" xfId="12625" xr:uid="{00000000-0005-0000-0000-000001310000}"/>
    <cellStyle name="Normal 2 2 2 2 4" xfId="12626" xr:uid="{00000000-0005-0000-0000-000002310000}"/>
    <cellStyle name="Normal 2 2 2 2 5" xfId="12627" xr:uid="{00000000-0005-0000-0000-000003310000}"/>
    <cellStyle name="Normal 2 2 2 2 6" xfId="12628" xr:uid="{00000000-0005-0000-0000-000004310000}"/>
    <cellStyle name="Normal 2 2 2 2 7" xfId="12629" xr:uid="{00000000-0005-0000-0000-000005310000}"/>
    <cellStyle name="Normal 2 2 2 2_20120313_final_participating_bonds_mar2012_interest_calc" xfId="12630" xr:uid="{00000000-0005-0000-0000-000006310000}"/>
    <cellStyle name="Normal 2 2 2 3" xfId="12631" xr:uid="{00000000-0005-0000-0000-000007310000}"/>
    <cellStyle name="Normal 2 2 2 3 2" xfId="12632" xr:uid="{00000000-0005-0000-0000-000008310000}"/>
    <cellStyle name="Normal 2 2 2 3 3" xfId="12633" xr:uid="{00000000-0005-0000-0000-000009310000}"/>
    <cellStyle name="Normal 2 2 2 3 4" xfId="12634" xr:uid="{00000000-0005-0000-0000-00000A310000}"/>
    <cellStyle name="Normal 2 2 2 3 5" xfId="12635" xr:uid="{00000000-0005-0000-0000-00000B310000}"/>
    <cellStyle name="Normal 2 2 2 4" xfId="12636" xr:uid="{00000000-0005-0000-0000-00000C310000}"/>
    <cellStyle name="Normal 2 2 2 5" xfId="12637" xr:uid="{00000000-0005-0000-0000-00000D310000}"/>
    <cellStyle name="Normal 2 2 2 6" xfId="12638" xr:uid="{00000000-0005-0000-0000-00000E310000}"/>
    <cellStyle name="Normal 2 2 2 7" xfId="12639" xr:uid="{00000000-0005-0000-0000-00000F310000}"/>
    <cellStyle name="Normal 2 2 2 8" xfId="12640" xr:uid="{00000000-0005-0000-0000-000010310000}"/>
    <cellStyle name="Normal 2 2 2_20120313_final_participating_bonds_mar2012_interest_calc" xfId="12641" xr:uid="{00000000-0005-0000-0000-000011310000}"/>
    <cellStyle name="Normal 2 2 3" xfId="12642" xr:uid="{00000000-0005-0000-0000-000012310000}"/>
    <cellStyle name="Normal 2 2 3 2" xfId="12643" xr:uid="{00000000-0005-0000-0000-000013310000}"/>
    <cellStyle name="Normal 2 2 3 2 2" xfId="12644" xr:uid="{00000000-0005-0000-0000-000014310000}"/>
    <cellStyle name="Normal 2 2 3 2 3" xfId="12645" xr:uid="{00000000-0005-0000-0000-000015310000}"/>
    <cellStyle name="Normal 2 2 3 2 4" xfId="12646" xr:uid="{00000000-0005-0000-0000-000016310000}"/>
    <cellStyle name="Normal 2 2 3 2 5" xfId="12647" xr:uid="{00000000-0005-0000-0000-000017310000}"/>
    <cellStyle name="Normal 2 2 3 3" xfId="12648" xr:uid="{00000000-0005-0000-0000-000018310000}"/>
    <cellStyle name="Normal 2 2 3 4" xfId="12649" xr:uid="{00000000-0005-0000-0000-000019310000}"/>
    <cellStyle name="Normal 2 2 3 5" xfId="12650" xr:uid="{00000000-0005-0000-0000-00001A310000}"/>
    <cellStyle name="Normal 2 2 3 6" xfId="12651" xr:uid="{00000000-0005-0000-0000-00001B310000}"/>
    <cellStyle name="Normal 2 2 3 7" xfId="12652" xr:uid="{00000000-0005-0000-0000-00001C310000}"/>
    <cellStyle name="Normal 2 2 3 8" xfId="12653" xr:uid="{00000000-0005-0000-0000-00001D310000}"/>
    <cellStyle name="Normal 2 2 3_20120313_final_participating_bonds_mar2012_interest_calc" xfId="12654" xr:uid="{00000000-0005-0000-0000-00001E310000}"/>
    <cellStyle name="Normal 2 2 4" xfId="12655" xr:uid="{00000000-0005-0000-0000-00001F310000}"/>
    <cellStyle name="Normal 2 2 4 2" xfId="12656" xr:uid="{00000000-0005-0000-0000-000020310000}"/>
    <cellStyle name="Normal 2 2 4 3" xfId="12657" xr:uid="{00000000-0005-0000-0000-000021310000}"/>
    <cellStyle name="Normal 2 2 4 4" xfId="12658" xr:uid="{00000000-0005-0000-0000-000022310000}"/>
    <cellStyle name="Normal 2 2 4 5" xfId="12659" xr:uid="{00000000-0005-0000-0000-000023310000}"/>
    <cellStyle name="Normal 2 2 4 6" xfId="12660" xr:uid="{00000000-0005-0000-0000-000024310000}"/>
    <cellStyle name="Normal 2 2 4 7" xfId="12661" xr:uid="{00000000-0005-0000-0000-000025310000}"/>
    <cellStyle name="Normal 2 2 4 8" xfId="12662" xr:uid="{00000000-0005-0000-0000-000026310000}"/>
    <cellStyle name="Normal 2 2 5" xfId="12663" xr:uid="{00000000-0005-0000-0000-000027310000}"/>
    <cellStyle name="Normal 2 2 5 2" xfId="12664" xr:uid="{00000000-0005-0000-0000-000028310000}"/>
    <cellStyle name="Normal 2 2 5 3" xfId="12665" xr:uid="{00000000-0005-0000-0000-000029310000}"/>
    <cellStyle name="Normal 2 2 6" xfId="12666" xr:uid="{00000000-0005-0000-0000-00002A310000}"/>
    <cellStyle name="Normal 2 2 7" xfId="12667" xr:uid="{00000000-0005-0000-0000-00002B310000}"/>
    <cellStyle name="Normal 2 2 8" xfId="12668" xr:uid="{00000000-0005-0000-0000-00002C310000}"/>
    <cellStyle name="Normal 2 2 9" xfId="12669" xr:uid="{00000000-0005-0000-0000-00002D310000}"/>
    <cellStyle name="Normal 2 2_20110918_Additional measures_ECB" xfId="12670" xr:uid="{00000000-0005-0000-0000-00002E310000}"/>
    <cellStyle name="Normal 2 3" xfId="42" xr:uid="{00000000-0005-0000-0000-00002F310000}"/>
    <cellStyle name="Normal 2 3 2" xfId="12671" xr:uid="{00000000-0005-0000-0000-000030310000}"/>
    <cellStyle name="Normal 2 3 2 2" xfId="12672" xr:uid="{00000000-0005-0000-0000-000031310000}"/>
    <cellStyle name="Normal 2 3 2 3" xfId="12673" xr:uid="{00000000-0005-0000-0000-000032310000}"/>
    <cellStyle name="Normal 2 3 2 4" xfId="12674" xr:uid="{00000000-0005-0000-0000-000033310000}"/>
    <cellStyle name="Normal 2 3 2 5" xfId="12675" xr:uid="{00000000-0005-0000-0000-000034310000}"/>
    <cellStyle name="Normal 2 3 2 6" xfId="12676" xr:uid="{00000000-0005-0000-0000-000035310000}"/>
    <cellStyle name="Normal 2 3 3" xfId="12677" xr:uid="{00000000-0005-0000-0000-000036310000}"/>
    <cellStyle name="Normal 2 3 3 2" xfId="12678" xr:uid="{00000000-0005-0000-0000-000037310000}"/>
    <cellStyle name="Normal 2 3 3 3" xfId="12679" xr:uid="{00000000-0005-0000-0000-000038310000}"/>
    <cellStyle name="Normal 2 3 3 4" xfId="12680" xr:uid="{00000000-0005-0000-0000-000039310000}"/>
    <cellStyle name="Normal 2 3 3 5" xfId="12681" xr:uid="{00000000-0005-0000-0000-00003A310000}"/>
    <cellStyle name="Normal 2 3 3 6" xfId="12682" xr:uid="{00000000-0005-0000-0000-00003B310000}"/>
    <cellStyle name="Normal 2 3 3 7" xfId="12683" xr:uid="{00000000-0005-0000-0000-00003C310000}"/>
    <cellStyle name="Normal 2 3 4" xfId="12684" xr:uid="{00000000-0005-0000-0000-00003D310000}"/>
    <cellStyle name="Normal 2 3 4 2" xfId="12685" xr:uid="{00000000-0005-0000-0000-00003E310000}"/>
    <cellStyle name="Normal 2 3 4 3" xfId="12686" xr:uid="{00000000-0005-0000-0000-00003F310000}"/>
    <cellStyle name="Normal 2 3 4 4" xfId="12687" xr:uid="{00000000-0005-0000-0000-000040310000}"/>
    <cellStyle name="Normal 2 3 5" xfId="12688" xr:uid="{00000000-0005-0000-0000-000041310000}"/>
    <cellStyle name="Normal 2 3 5 2" xfId="12689" xr:uid="{00000000-0005-0000-0000-000042310000}"/>
    <cellStyle name="Normal 2 3 5 3" xfId="12690" xr:uid="{00000000-0005-0000-0000-000043310000}"/>
    <cellStyle name="Normal 2 3 6" xfId="12691" xr:uid="{00000000-0005-0000-0000-000044310000}"/>
    <cellStyle name="Normal 2 3 7" xfId="12692" xr:uid="{00000000-0005-0000-0000-000045310000}"/>
    <cellStyle name="Normal 2 3 8" xfId="12693" xr:uid="{00000000-0005-0000-0000-000046310000}"/>
    <cellStyle name="Normal 2 3_f_SSF" xfId="12694" xr:uid="{00000000-0005-0000-0000-000047310000}"/>
    <cellStyle name="Normal 2 4" xfId="12695" xr:uid="{00000000-0005-0000-0000-000048310000}"/>
    <cellStyle name="Normal 2 4 2" xfId="12696" xr:uid="{00000000-0005-0000-0000-000049310000}"/>
    <cellStyle name="Normal 2 4 2 2" xfId="12697" xr:uid="{00000000-0005-0000-0000-00004A310000}"/>
    <cellStyle name="Normal 2 4 2 3" xfId="12698" xr:uid="{00000000-0005-0000-0000-00004B310000}"/>
    <cellStyle name="Normal 2 4 2 4" xfId="12699" xr:uid="{00000000-0005-0000-0000-00004C310000}"/>
    <cellStyle name="Normal 2 4 3" xfId="12700" xr:uid="{00000000-0005-0000-0000-00004D310000}"/>
    <cellStyle name="Normal 2 4 4" xfId="12701" xr:uid="{00000000-0005-0000-0000-00004E310000}"/>
    <cellStyle name="Normal 2 4 5" xfId="12702" xr:uid="{00000000-0005-0000-0000-00004F310000}"/>
    <cellStyle name="Normal 2 4 6" xfId="12703" xr:uid="{00000000-0005-0000-0000-000050310000}"/>
    <cellStyle name="Normal 2 4 7" xfId="12704" xr:uid="{00000000-0005-0000-0000-000051310000}"/>
    <cellStyle name="Normal 2 4_Cumulative" xfId="12705" xr:uid="{00000000-0005-0000-0000-000052310000}"/>
    <cellStyle name="Normal 2 5" xfId="12706" xr:uid="{00000000-0005-0000-0000-000053310000}"/>
    <cellStyle name="Normal 2 5 2" xfId="12707" xr:uid="{00000000-0005-0000-0000-000054310000}"/>
    <cellStyle name="Normal 2 5 2 2" xfId="12708" xr:uid="{00000000-0005-0000-0000-000055310000}"/>
    <cellStyle name="Normal 2 5 2 3" xfId="12709" xr:uid="{00000000-0005-0000-0000-000056310000}"/>
    <cellStyle name="Normal 2 5 2 4" xfId="12710" xr:uid="{00000000-0005-0000-0000-000057310000}"/>
    <cellStyle name="Normal 2 5 2 5" xfId="12711" xr:uid="{00000000-0005-0000-0000-000058310000}"/>
    <cellStyle name="Normal 2 5 2 6" xfId="12712" xr:uid="{00000000-0005-0000-0000-000059310000}"/>
    <cellStyle name="Normal 2 5 3" xfId="12713" xr:uid="{00000000-0005-0000-0000-00005A310000}"/>
    <cellStyle name="Normal 2 5 4" xfId="12714" xr:uid="{00000000-0005-0000-0000-00005B310000}"/>
    <cellStyle name="Normal 2 5 5" xfId="12715" xr:uid="{00000000-0005-0000-0000-00005C310000}"/>
    <cellStyle name="Normal 2 6" xfId="12716" xr:uid="{00000000-0005-0000-0000-00005D310000}"/>
    <cellStyle name="Normal 2 6 2" xfId="12717" xr:uid="{00000000-0005-0000-0000-00005E310000}"/>
    <cellStyle name="Normal 2 6 2 2" xfId="12718" xr:uid="{00000000-0005-0000-0000-00005F310000}"/>
    <cellStyle name="Normal 2 6 2 3" xfId="12719" xr:uid="{00000000-0005-0000-0000-000060310000}"/>
    <cellStyle name="Normal 2 6 3" xfId="12720" xr:uid="{00000000-0005-0000-0000-000061310000}"/>
    <cellStyle name="Normal 2 6 4" xfId="12721" xr:uid="{00000000-0005-0000-0000-000062310000}"/>
    <cellStyle name="Normal 2 7" xfId="12722" xr:uid="{00000000-0005-0000-0000-000063310000}"/>
    <cellStyle name="Normal 2 7 2" xfId="12723" xr:uid="{00000000-0005-0000-0000-000064310000}"/>
    <cellStyle name="Normal 2 7 2 2" xfId="12724" xr:uid="{00000000-0005-0000-0000-000065310000}"/>
    <cellStyle name="Normal 2 7 3" xfId="12725" xr:uid="{00000000-0005-0000-0000-000066310000}"/>
    <cellStyle name="Normal 2 7 4" xfId="12726" xr:uid="{00000000-0005-0000-0000-000067310000}"/>
    <cellStyle name="Normal 2 7 5" xfId="12727" xr:uid="{00000000-0005-0000-0000-000068310000}"/>
    <cellStyle name="Normal 2 8" xfId="12728" xr:uid="{00000000-0005-0000-0000-000069310000}"/>
    <cellStyle name="Normal 2 8 2" xfId="12729" xr:uid="{00000000-0005-0000-0000-00006A310000}"/>
    <cellStyle name="Normal 2 9" xfId="12730" xr:uid="{00000000-0005-0000-0000-00006B310000}"/>
    <cellStyle name="Normal 2 9 2" xfId="12731" xr:uid="{00000000-0005-0000-0000-00006C310000}"/>
    <cellStyle name="Normal 2_20110905_HELLENIC DEBT PER ISIN_charts_profile" xfId="12732" xr:uid="{00000000-0005-0000-0000-00006D310000}"/>
    <cellStyle name="Normal 20" xfId="12733" xr:uid="{00000000-0005-0000-0000-00006E310000}"/>
    <cellStyle name="Normal 20 10" xfId="12734" xr:uid="{00000000-0005-0000-0000-00006F310000}"/>
    <cellStyle name="Normal 20 2" xfId="12735" xr:uid="{00000000-0005-0000-0000-000070310000}"/>
    <cellStyle name="Normal 20 2 2" xfId="12736" xr:uid="{00000000-0005-0000-0000-000071310000}"/>
    <cellStyle name="Normal 20 2 2 2" xfId="12737" xr:uid="{00000000-0005-0000-0000-000072310000}"/>
    <cellStyle name="Normal 20 2 2 3" xfId="12738" xr:uid="{00000000-0005-0000-0000-000073310000}"/>
    <cellStyle name="Normal 20 2 2 4" xfId="12739" xr:uid="{00000000-0005-0000-0000-000074310000}"/>
    <cellStyle name="Normal 20 2 2 5" xfId="12740" xr:uid="{00000000-0005-0000-0000-000075310000}"/>
    <cellStyle name="Normal 20 2 3" xfId="12741" xr:uid="{00000000-0005-0000-0000-000076310000}"/>
    <cellStyle name="Normal 20 2 4" xfId="12742" xr:uid="{00000000-0005-0000-0000-000077310000}"/>
    <cellStyle name="Normal 20 2 5" xfId="12743" xr:uid="{00000000-0005-0000-0000-000078310000}"/>
    <cellStyle name="Normal 20 2 6" xfId="12744" xr:uid="{00000000-0005-0000-0000-000079310000}"/>
    <cellStyle name="Normal 20 2 7" xfId="12745" xr:uid="{00000000-0005-0000-0000-00007A310000}"/>
    <cellStyle name="Normal 20 2_20120313_final_participating_bonds_mar2012_interest_calc" xfId="12746" xr:uid="{00000000-0005-0000-0000-00007B310000}"/>
    <cellStyle name="Normal 20 3" xfId="12747" xr:uid="{00000000-0005-0000-0000-00007C310000}"/>
    <cellStyle name="Normal 20 3 2" xfId="12748" xr:uid="{00000000-0005-0000-0000-00007D310000}"/>
    <cellStyle name="Normal 20 3 3" xfId="12749" xr:uid="{00000000-0005-0000-0000-00007E310000}"/>
    <cellStyle name="Normal 20 3 4" xfId="12750" xr:uid="{00000000-0005-0000-0000-00007F310000}"/>
    <cellStyle name="Normal 20 3 5" xfId="12751" xr:uid="{00000000-0005-0000-0000-000080310000}"/>
    <cellStyle name="Normal 20 4" xfId="12752" xr:uid="{00000000-0005-0000-0000-000081310000}"/>
    <cellStyle name="Normal 20 5" xfId="12753" xr:uid="{00000000-0005-0000-0000-000082310000}"/>
    <cellStyle name="Normal 20 6" xfId="12754" xr:uid="{00000000-0005-0000-0000-000083310000}"/>
    <cellStyle name="Normal 20 7" xfId="12755" xr:uid="{00000000-0005-0000-0000-000084310000}"/>
    <cellStyle name="Normal 20 8" xfId="12756" xr:uid="{00000000-0005-0000-0000-000085310000}"/>
    <cellStyle name="Normal 20 9" xfId="12757" xr:uid="{00000000-0005-0000-0000-000086310000}"/>
    <cellStyle name="Normal 20_20120313_final_participating_bonds_mar2012_interest_calc" xfId="12758" xr:uid="{00000000-0005-0000-0000-000087310000}"/>
    <cellStyle name="Normal 21" xfId="12759" xr:uid="{00000000-0005-0000-0000-000088310000}"/>
    <cellStyle name="Normal 21 10" xfId="12760" xr:uid="{00000000-0005-0000-0000-000089310000}"/>
    <cellStyle name="Normal 21 10 2" xfId="12761" xr:uid="{00000000-0005-0000-0000-00008A310000}"/>
    <cellStyle name="Normal 21 10 2 2" xfId="12762" xr:uid="{00000000-0005-0000-0000-00008B310000}"/>
    <cellStyle name="Normal 21 10 3" xfId="12763" xr:uid="{00000000-0005-0000-0000-00008C310000}"/>
    <cellStyle name="Normal 21 10 3 2" xfId="12764" xr:uid="{00000000-0005-0000-0000-00008D310000}"/>
    <cellStyle name="Normal 21 10 4" xfId="12765" xr:uid="{00000000-0005-0000-0000-00008E310000}"/>
    <cellStyle name="Normal 21 11" xfId="12766" xr:uid="{00000000-0005-0000-0000-00008F310000}"/>
    <cellStyle name="Normal 21 11 2" xfId="12767" xr:uid="{00000000-0005-0000-0000-000090310000}"/>
    <cellStyle name="Normal 21 12" xfId="12768" xr:uid="{00000000-0005-0000-0000-000091310000}"/>
    <cellStyle name="Normal 21 13" xfId="12769" xr:uid="{00000000-0005-0000-0000-000092310000}"/>
    <cellStyle name="Normal 21 14" xfId="12770" xr:uid="{00000000-0005-0000-0000-000093310000}"/>
    <cellStyle name="Normal 21 15" xfId="12771" xr:uid="{00000000-0005-0000-0000-000094310000}"/>
    <cellStyle name="Normal 21 16" xfId="12772" xr:uid="{00000000-0005-0000-0000-000095310000}"/>
    <cellStyle name="Normal 21 17" xfId="12773" xr:uid="{00000000-0005-0000-0000-000096310000}"/>
    <cellStyle name="Normal 21 2" xfId="12774" xr:uid="{00000000-0005-0000-0000-000097310000}"/>
    <cellStyle name="Normal 21 2 10" xfId="12775" xr:uid="{00000000-0005-0000-0000-000098310000}"/>
    <cellStyle name="Normal 21 2 10 2" xfId="12776" xr:uid="{00000000-0005-0000-0000-000099310000}"/>
    <cellStyle name="Normal 21 2 11" xfId="12777" xr:uid="{00000000-0005-0000-0000-00009A310000}"/>
    <cellStyle name="Normal 21 2 12" xfId="12778" xr:uid="{00000000-0005-0000-0000-00009B310000}"/>
    <cellStyle name="Normal 21 2 13" xfId="12779" xr:uid="{00000000-0005-0000-0000-00009C310000}"/>
    <cellStyle name="Normal 21 2 14" xfId="12780" xr:uid="{00000000-0005-0000-0000-00009D310000}"/>
    <cellStyle name="Normal 21 2 15" xfId="12781" xr:uid="{00000000-0005-0000-0000-00009E310000}"/>
    <cellStyle name="Normal 21 2 16" xfId="12782" xr:uid="{00000000-0005-0000-0000-00009F310000}"/>
    <cellStyle name="Normal 21 2 2" xfId="12783" xr:uid="{00000000-0005-0000-0000-0000A0310000}"/>
    <cellStyle name="Normal 21 2 2 2" xfId="12784" xr:uid="{00000000-0005-0000-0000-0000A1310000}"/>
    <cellStyle name="Normal 21 2 2 3" xfId="12785" xr:uid="{00000000-0005-0000-0000-0000A2310000}"/>
    <cellStyle name="Normal 21 2 2 4" xfId="12786" xr:uid="{00000000-0005-0000-0000-0000A3310000}"/>
    <cellStyle name="Normal 21 2 2 5" xfId="12787" xr:uid="{00000000-0005-0000-0000-0000A4310000}"/>
    <cellStyle name="Normal 21 2 3" xfId="12788" xr:uid="{00000000-0005-0000-0000-0000A5310000}"/>
    <cellStyle name="Normal 21 2 3 2" xfId="12789" xr:uid="{00000000-0005-0000-0000-0000A6310000}"/>
    <cellStyle name="Normal 21 2 3 3" xfId="12790" xr:uid="{00000000-0005-0000-0000-0000A7310000}"/>
    <cellStyle name="Normal 21 2 3 4" xfId="12791" xr:uid="{00000000-0005-0000-0000-0000A8310000}"/>
    <cellStyle name="Normal 21 2 3 5" xfId="12792" xr:uid="{00000000-0005-0000-0000-0000A9310000}"/>
    <cellStyle name="Normal 21 2 4" xfId="12793" xr:uid="{00000000-0005-0000-0000-0000AA310000}"/>
    <cellStyle name="Normal 21 2 4 10" xfId="12794" xr:uid="{00000000-0005-0000-0000-0000AB310000}"/>
    <cellStyle name="Normal 21 2 4 2" xfId="12795" xr:uid="{00000000-0005-0000-0000-0000AC310000}"/>
    <cellStyle name="Normal 21 2 4 2 2" xfId="12796" xr:uid="{00000000-0005-0000-0000-0000AD310000}"/>
    <cellStyle name="Normal 21 2 4 2 2 2" xfId="12797" xr:uid="{00000000-0005-0000-0000-0000AE310000}"/>
    <cellStyle name="Normal 21 2 4 2 2 2 2" xfId="12798" xr:uid="{00000000-0005-0000-0000-0000AF310000}"/>
    <cellStyle name="Normal 21 2 4 2 2 3" xfId="12799" xr:uid="{00000000-0005-0000-0000-0000B0310000}"/>
    <cellStyle name="Normal 21 2 4 2 2 3 2" xfId="12800" xr:uid="{00000000-0005-0000-0000-0000B1310000}"/>
    <cellStyle name="Normal 21 2 4 2 2 4" xfId="12801" xr:uid="{00000000-0005-0000-0000-0000B2310000}"/>
    <cellStyle name="Normal 21 2 4 2 3" xfId="12802" xr:uid="{00000000-0005-0000-0000-0000B3310000}"/>
    <cellStyle name="Normal 21 2 4 2 3 2" xfId="12803" xr:uid="{00000000-0005-0000-0000-0000B4310000}"/>
    <cellStyle name="Normal 21 2 4 2 4" xfId="12804" xr:uid="{00000000-0005-0000-0000-0000B5310000}"/>
    <cellStyle name="Normal 21 2 4 2 4 2" xfId="12805" xr:uid="{00000000-0005-0000-0000-0000B6310000}"/>
    <cellStyle name="Normal 21 2 4 2 5" xfId="12806" xr:uid="{00000000-0005-0000-0000-0000B7310000}"/>
    <cellStyle name="Normal 21 2 4 2 6" xfId="12807" xr:uid="{00000000-0005-0000-0000-0000B8310000}"/>
    <cellStyle name="Normal 21 2 4 3" xfId="12808" xr:uid="{00000000-0005-0000-0000-0000B9310000}"/>
    <cellStyle name="Normal 21 2 4 3 2" xfId="12809" xr:uid="{00000000-0005-0000-0000-0000BA310000}"/>
    <cellStyle name="Normal 21 2 4 3 2 2" xfId="12810" xr:uid="{00000000-0005-0000-0000-0000BB310000}"/>
    <cellStyle name="Normal 21 2 4 3 2 2 2" xfId="12811" xr:uid="{00000000-0005-0000-0000-0000BC310000}"/>
    <cellStyle name="Normal 21 2 4 3 2 3" xfId="12812" xr:uid="{00000000-0005-0000-0000-0000BD310000}"/>
    <cellStyle name="Normal 21 2 4 3 2 3 2" xfId="12813" xr:uid="{00000000-0005-0000-0000-0000BE310000}"/>
    <cellStyle name="Normal 21 2 4 3 2 4" xfId="12814" xr:uid="{00000000-0005-0000-0000-0000BF310000}"/>
    <cellStyle name="Normal 21 2 4 3 3" xfId="12815" xr:uid="{00000000-0005-0000-0000-0000C0310000}"/>
    <cellStyle name="Normal 21 2 4 3 3 2" xfId="12816" xr:uid="{00000000-0005-0000-0000-0000C1310000}"/>
    <cellStyle name="Normal 21 2 4 3 4" xfId="12817" xr:uid="{00000000-0005-0000-0000-0000C2310000}"/>
    <cellStyle name="Normal 21 2 4 3 4 2" xfId="12818" xr:uid="{00000000-0005-0000-0000-0000C3310000}"/>
    <cellStyle name="Normal 21 2 4 3 5" xfId="12819" xr:uid="{00000000-0005-0000-0000-0000C4310000}"/>
    <cellStyle name="Normal 21 2 4 4" xfId="12820" xr:uid="{00000000-0005-0000-0000-0000C5310000}"/>
    <cellStyle name="Normal 21 2 4 4 2" xfId="12821" xr:uid="{00000000-0005-0000-0000-0000C6310000}"/>
    <cellStyle name="Normal 21 2 4 4 2 2" xfId="12822" xr:uid="{00000000-0005-0000-0000-0000C7310000}"/>
    <cellStyle name="Normal 21 2 4 4 3" xfId="12823" xr:uid="{00000000-0005-0000-0000-0000C8310000}"/>
    <cellStyle name="Normal 21 2 4 4 3 2" xfId="12824" xr:uid="{00000000-0005-0000-0000-0000C9310000}"/>
    <cellStyle name="Normal 21 2 4 4 4" xfId="12825" xr:uid="{00000000-0005-0000-0000-0000CA310000}"/>
    <cellStyle name="Normal 21 2 4 5" xfId="12826" xr:uid="{00000000-0005-0000-0000-0000CB310000}"/>
    <cellStyle name="Normal 21 2 4 5 2" xfId="12827" xr:uid="{00000000-0005-0000-0000-0000CC310000}"/>
    <cellStyle name="Normal 21 2 4 5 2 2" xfId="12828" xr:uid="{00000000-0005-0000-0000-0000CD310000}"/>
    <cellStyle name="Normal 21 2 4 5 3" xfId="12829" xr:uid="{00000000-0005-0000-0000-0000CE310000}"/>
    <cellStyle name="Normal 21 2 4 5 3 2" xfId="12830" xr:uid="{00000000-0005-0000-0000-0000CF310000}"/>
    <cellStyle name="Normal 21 2 4 5 4" xfId="12831" xr:uid="{00000000-0005-0000-0000-0000D0310000}"/>
    <cellStyle name="Normal 21 2 4 6" xfId="12832" xr:uid="{00000000-0005-0000-0000-0000D1310000}"/>
    <cellStyle name="Normal 21 2 4 6 2" xfId="12833" xr:uid="{00000000-0005-0000-0000-0000D2310000}"/>
    <cellStyle name="Normal 21 2 4 7" xfId="12834" xr:uid="{00000000-0005-0000-0000-0000D3310000}"/>
    <cellStyle name="Normal 21 2 4 7 2" xfId="12835" xr:uid="{00000000-0005-0000-0000-0000D4310000}"/>
    <cellStyle name="Normal 21 2 4 8" xfId="12836" xr:uid="{00000000-0005-0000-0000-0000D5310000}"/>
    <cellStyle name="Normal 21 2 4 9" xfId="12837" xr:uid="{00000000-0005-0000-0000-0000D6310000}"/>
    <cellStyle name="Normal 21 2 5" xfId="12838" xr:uid="{00000000-0005-0000-0000-0000D7310000}"/>
    <cellStyle name="Normal 21 2 5 2" xfId="12839" xr:uid="{00000000-0005-0000-0000-0000D8310000}"/>
    <cellStyle name="Normal 21 2 5 2 2" xfId="12840" xr:uid="{00000000-0005-0000-0000-0000D9310000}"/>
    <cellStyle name="Normal 21 2 5 2 2 2" xfId="12841" xr:uid="{00000000-0005-0000-0000-0000DA310000}"/>
    <cellStyle name="Normal 21 2 5 2 2 2 2" xfId="12842" xr:uid="{00000000-0005-0000-0000-0000DB310000}"/>
    <cellStyle name="Normal 21 2 5 2 2 3" xfId="12843" xr:uid="{00000000-0005-0000-0000-0000DC310000}"/>
    <cellStyle name="Normal 21 2 5 2 2 3 2" xfId="12844" xr:uid="{00000000-0005-0000-0000-0000DD310000}"/>
    <cellStyle name="Normal 21 2 5 2 2 4" xfId="12845" xr:uid="{00000000-0005-0000-0000-0000DE310000}"/>
    <cellStyle name="Normal 21 2 5 2 3" xfId="12846" xr:uid="{00000000-0005-0000-0000-0000DF310000}"/>
    <cellStyle name="Normal 21 2 5 2 3 2" xfId="12847" xr:uid="{00000000-0005-0000-0000-0000E0310000}"/>
    <cellStyle name="Normal 21 2 5 2 4" xfId="12848" xr:uid="{00000000-0005-0000-0000-0000E1310000}"/>
    <cellStyle name="Normal 21 2 5 2 4 2" xfId="12849" xr:uid="{00000000-0005-0000-0000-0000E2310000}"/>
    <cellStyle name="Normal 21 2 5 2 5" xfId="12850" xr:uid="{00000000-0005-0000-0000-0000E3310000}"/>
    <cellStyle name="Normal 21 2 5 2 6" xfId="12851" xr:uid="{00000000-0005-0000-0000-0000E4310000}"/>
    <cellStyle name="Normal 21 2 5 3" xfId="12852" xr:uid="{00000000-0005-0000-0000-0000E5310000}"/>
    <cellStyle name="Normal 21 2 5 3 2" xfId="12853" xr:uid="{00000000-0005-0000-0000-0000E6310000}"/>
    <cellStyle name="Normal 21 2 5 3 2 2" xfId="12854" xr:uid="{00000000-0005-0000-0000-0000E7310000}"/>
    <cellStyle name="Normal 21 2 5 3 3" xfId="12855" xr:uid="{00000000-0005-0000-0000-0000E8310000}"/>
    <cellStyle name="Normal 21 2 5 3 3 2" xfId="12856" xr:uid="{00000000-0005-0000-0000-0000E9310000}"/>
    <cellStyle name="Normal 21 2 5 3 4" xfId="12857" xr:uid="{00000000-0005-0000-0000-0000EA310000}"/>
    <cellStyle name="Normal 21 2 5 4" xfId="12858" xr:uid="{00000000-0005-0000-0000-0000EB310000}"/>
    <cellStyle name="Normal 21 2 5 4 2" xfId="12859" xr:uid="{00000000-0005-0000-0000-0000EC310000}"/>
    <cellStyle name="Normal 21 2 5 5" xfId="12860" xr:uid="{00000000-0005-0000-0000-0000ED310000}"/>
    <cellStyle name="Normal 21 2 5 5 2" xfId="12861" xr:uid="{00000000-0005-0000-0000-0000EE310000}"/>
    <cellStyle name="Normal 21 2 5 6" xfId="12862" xr:uid="{00000000-0005-0000-0000-0000EF310000}"/>
    <cellStyle name="Normal 21 2 5 7" xfId="12863" xr:uid="{00000000-0005-0000-0000-0000F0310000}"/>
    <cellStyle name="Normal 21 2 6" xfId="12864" xr:uid="{00000000-0005-0000-0000-0000F1310000}"/>
    <cellStyle name="Normal 21 2 6 2" xfId="12865" xr:uid="{00000000-0005-0000-0000-0000F2310000}"/>
    <cellStyle name="Normal 21 2 6 2 2" xfId="12866" xr:uid="{00000000-0005-0000-0000-0000F3310000}"/>
    <cellStyle name="Normal 21 2 6 3" xfId="12867" xr:uid="{00000000-0005-0000-0000-0000F4310000}"/>
    <cellStyle name="Normal 21 2 7" xfId="12868" xr:uid="{00000000-0005-0000-0000-0000F5310000}"/>
    <cellStyle name="Normal 21 2 7 2" xfId="12869" xr:uid="{00000000-0005-0000-0000-0000F6310000}"/>
    <cellStyle name="Normal 21 2 7 2 2" xfId="12870" xr:uid="{00000000-0005-0000-0000-0000F7310000}"/>
    <cellStyle name="Normal 21 2 7 2 2 2" xfId="12871" xr:uid="{00000000-0005-0000-0000-0000F8310000}"/>
    <cellStyle name="Normal 21 2 7 2 3" xfId="12872" xr:uid="{00000000-0005-0000-0000-0000F9310000}"/>
    <cellStyle name="Normal 21 2 7 2 3 2" xfId="12873" xr:uid="{00000000-0005-0000-0000-0000FA310000}"/>
    <cellStyle name="Normal 21 2 7 2 4" xfId="12874" xr:uid="{00000000-0005-0000-0000-0000FB310000}"/>
    <cellStyle name="Normal 21 2 7 3" xfId="12875" xr:uid="{00000000-0005-0000-0000-0000FC310000}"/>
    <cellStyle name="Normal 21 2 7 3 2" xfId="12876" xr:uid="{00000000-0005-0000-0000-0000FD310000}"/>
    <cellStyle name="Normal 21 2 7 4" xfId="12877" xr:uid="{00000000-0005-0000-0000-0000FE310000}"/>
    <cellStyle name="Normal 21 2 7 4 2" xfId="12878" xr:uid="{00000000-0005-0000-0000-0000FF310000}"/>
    <cellStyle name="Normal 21 2 7 5" xfId="12879" xr:uid="{00000000-0005-0000-0000-000000320000}"/>
    <cellStyle name="Normal 21 2 7 6" xfId="12880" xr:uid="{00000000-0005-0000-0000-000001320000}"/>
    <cellStyle name="Normal 21 2 8" xfId="12881" xr:uid="{00000000-0005-0000-0000-000002320000}"/>
    <cellStyle name="Normal 21 2 8 2" xfId="12882" xr:uid="{00000000-0005-0000-0000-000003320000}"/>
    <cellStyle name="Normal 21 2 8 2 2" xfId="12883" xr:uid="{00000000-0005-0000-0000-000004320000}"/>
    <cellStyle name="Normal 21 2 8 3" xfId="12884" xr:uid="{00000000-0005-0000-0000-000005320000}"/>
    <cellStyle name="Normal 21 2 8 3 2" xfId="12885" xr:uid="{00000000-0005-0000-0000-000006320000}"/>
    <cellStyle name="Normal 21 2 8 4" xfId="12886" xr:uid="{00000000-0005-0000-0000-000007320000}"/>
    <cellStyle name="Normal 21 2 9" xfId="12887" xr:uid="{00000000-0005-0000-0000-000008320000}"/>
    <cellStyle name="Normal 21 2 9 2" xfId="12888" xr:uid="{00000000-0005-0000-0000-000009320000}"/>
    <cellStyle name="Normal 21 2 9 2 2" xfId="12889" xr:uid="{00000000-0005-0000-0000-00000A320000}"/>
    <cellStyle name="Normal 21 2 9 3" xfId="12890" xr:uid="{00000000-0005-0000-0000-00000B320000}"/>
    <cellStyle name="Normal 21 2 9 3 2" xfId="12891" xr:uid="{00000000-0005-0000-0000-00000C320000}"/>
    <cellStyle name="Normal 21 2 9 4" xfId="12892" xr:uid="{00000000-0005-0000-0000-00000D320000}"/>
    <cellStyle name="Normal 21 3" xfId="12893" xr:uid="{00000000-0005-0000-0000-00000E320000}"/>
    <cellStyle name="Normal 21 3 2" xfId="12894" xr:uid="{00000000-0005-0000-0000-00000F320000}"/>
    <cellStyle name="Normal 21 3 3" xfId="12895" xr:uid="{00000000-0005-0000-0000-000010320000}"/>
    <cellStyle name="Normal 21 3 4" xfId="12896" xr:uid="{00000000-0005-0000-0000-000011320000}"/>
    <cellStyle name="Normal 21 3 5" xfId="12897" xr:uid="{00000000-0005-0000-0000-000012320000}"/>
    <cellStyle name="Normal 21 4" xfId="12898" xr:uid="{00000000-0005-0000-0000-000013320000}"/>
    <cellStyle name="Normal 21 4 2" xfId="12899" xr:uid="{00000000-0005-0000-0000-000014320000}"/>
    <cellStyle name="Normal 21 4 3" xfId="12900" xr:uid="{00000000-0005-0000-0000-000015320000}"/>
    <cellStyle name="Normal 21 4 4" xfId="12901" xr:uid="{00000000-0005-0000-0000-000016320000}"/>
    <cellStyle name="Normal 21 4 5" xfId="12902" xr:uid="{00000000-0005-0000-0000-000017320000}"/>
    <cellStyle name="Normal 21 5" xfId="12903" xr:uid="{00000000-0005-0000-0000-000018320000}"/>
    <cellStyle name="Normal 21 5 10" xfId="12904" xr:uid="{00000000-0005-0000-0000-000019320000}"/>
    <cellStyle name="Normal 21 5 2" xfId="12905" xr:uid="{00000000-0005-0000-0000-00001A320000}"/>
    <cellStyle name="Normal 21 5 2 2" xfId="12906" xr:uid="{00000000-0005-0000-0000-00001B320000}"/>
    <cellStyle name="Normal 21 5 2 2 2" xfId="12907" xr:uid="{00000000-0005-0000-0000-00001C320000}"/>
    <cellStyle name="Normal 21 5 2 2 2 2" xfId="12908" xr:uid="{00000000-0005-0000-0000-00001D320000}"/>
    <cellStyle name="Normal 21 5 2 2 3" xfId="12909" xr:uid="{00000000-0005-0000-0000-00001E320000}"/>
    <cellStyle name="Normal 21 5 2 2 3 2" xfId="12910" xr:uid="{00000000-0005-0000-0000-00001F320000}"/>
    <cellStyle name="Normal 21 5 2 2 4" xfId="12911" xr:uid="{00000000-0005-0000-0000-000020320000}"/>
    <cellStyle name="Normal 21 5 2 3" xfId="12912" xr:uid="{00000000-0005-0000-0000-000021320000}"/>
    <cellStyle name="Normal 21 5 2 3 2" xfId="12913" xr:uid="{00000000-0005-0000-0000-000022320000}"/>
    <cellStyle name="Normal 21 5 2 4" xfId="12914" xr:uid="{00000000-0005-0000-0000-000023320000}"/>
    <cellStyle name="Normal 21 5 2 4 2" xfId="12915" xr:uid="{00000000-0005-0000-0000-000024320000}"/>
    <cellStyle name="Normal 21 5 2 5" xfId="12916" xr:uid="{00000000-0005-0000-0000-000025320000}"/>
    <cellStyle name="Normal 21 5 2 6" xfId="12917" xr:uid="{00000000-0005-0000-0000-000026320000}"/>
    <cellStyle name="Normal 21 5 3" xfId="12918" xr:uid="{00000000-0005-0000-0000-000027320000}"/>
    <cellStyle name="Normal 21 5 3 2" xfId="12919" xr:uid="{00000000-0005-0000-0000-000028320000}"/>
    <cellStyle name="Normal 21 5 3 2 2" xfId="12920" xr:uid="{00000000-0005-0000-0000-000029320000}"/>
    <cellStyle name="Normal 21 5 3 2 2 2" xfId="12921" xr:uid="{00000000-0005-0000-0000-00002A320000}"/>
    <cellStyle name="Normal 21 5 3 2 3" xfId="12922" xr:uid="{00000000-0005-0000-0000-00002B320000}"/>
    <cellStyle name="Normal 21 5 3 2 3 2" xfId="12923" xr:uid="{00000000-0005-0000-0000-00002C320000}"/>
    <cellStyle name="Normal 21 5 3 2 4" xfId="12924" xr:uid="{00000000-0005-0000-0000-00002D320000}"/>
    <cellStyle name="Normal 21 5 3 3" xfId="12925" xr:uid="{00000000-0005-0000-0000-00002E320000}"/>
    <cellStyle name="Normal 21 5 3 3 2" xfId="12926" xr:uid="{00000000-0005-0000-0000-00002F320000}"/>
    <cellStyle name="Normal 21 5 3 4" xfId="12927" xr:uid="{00000000-0005-0000-0000-000030320000}"/>
    <cellStyle name="Normal 21 5 3 4 2" xfId="12928" xr:uid="{00000000-0005-0000-0000-000031320000}"/>
    <cellStyle name="Normal 21 5 3 5" xfId="12929" xr:uid="{00000000-0005-0000-0000-000032320000}"/>
    <cellStyle name="Normal 21 5 4" xfId="12930" xr:uid="{00000000-0005-0000-0000-000033320000}"/>
    <cellStyle name="Normal 21 5 4 2" xfId="12931" xr:uid="{00000000-0005-0000-0000-000034320000}"/>
    <cellStyle name="Normal 21 5 4 2 2" xfId="12932" xr:uid="{00000000-0005-0000-0000-000035320000}"/>
    <cellStyle name="Normal 21 5 4 3" xfId="12933" xr:uid="{00000000-0005-0000-0000-000036320000}"/>
    <cellStyle name="Normal 21 5 4 3 2" xfId="12934" xr:uid="{00000000-0005-0000-0000-000037320000}"/>
    <cellStyle name="Normal 21 5 4 4" xfId="12935" xr:uid="{00000000-0005-0000-0000-000038320000}"/>
    <cellStyle name="Normal 21 5 5" xfId="12936" xr:uid="{00000000-0005-0000-0000-000039320000}"/>
    <cellStyle name="Normal 21 5 5 2" xfId="12937" xr:uid="{00000000-0005-0000-0000-00003A320000}"/>
    <cellStyle name="Normal 21 5 5 2 2" xfId="12938" xr:uid="{00000000-0005-0000-0000-00003B320000}"/>
    <cellStyle name="Normal 21 5 5 3" xfId="12939" xr:uid="{00000000-0005-0000-0000-00003C320000}"/>
    <cellStyle name="Normal 21 5 5 3 2" xfId="12940" xr:uid="{00000000-0005-0000-0000-00003D320000}"/>
    <cellStyle name="Normal 21 5 5 4" xfId="12941" xr:uid="{00000000-0005-0000-0000-00003E320000}"/>
    <cellStyle name="Normal 21 5 6" xfId="12942" xr:uid="{00000000-0005-0000-0000-00003F320000}"/>
    <cellStyle name="Normal 21 5 6 2" xfId="12943" xr:uid="{00000000-0005-0000-0000-000040320000}"/>
    <cellStyle name="Normal 21 5 7" xfId="12944" xr:uid="{00000000-0005-0000-0000-000041320000}"/>
    <cellStyle name="Normal 21 5 7 2" xfId="12945" xr:uid="{00000000-0005-0000-0000-000042320000}"/>
    <cellStyle name="Normal 21 5 8" xfId="12946" xr:uid="{00000000-0005-0000-0000-000043320000}"/>
    <cellStyle name="Normal 21 5 9" xfId="12947" xr:uid="{00000000-0005-0000-0000-000044320000}"/>
    <cellStyle name="Normal 21 6" xfId="12948" xr:uid="{00000000-0005-0000-0000-000045320000}"/>
    <cellStyle name="Normal 21 6 2" xfId="12949" xr:uid="{00000000-0005-0000-0000-000046320000}"/>
    <cellStyle name="Normal 21 6 2 2" xfId="12950" xr:uid="{00000000-0005-0000-0000-000047320000}"/>
    <cellStyle name="Normal 21 6 2 2 2" xfId="12951" xr:uid="{00000000-0005-0000-0000-000048320000}"/>
    <cellStyle name="Normal 21 6 2 2 2 2" xfId="12952" xr:uid="{00000000-0005-0000-0000-000049320000}"/>
    <cellStyle name="Normal 21 6 2 2 3" xfId="12953" xr:uid="{00000000-0005-0000-0000-00004A320000}"/>
    <cellStyle name="Normal 21 6 2 2 3 2" xfId="12954" xr:uid="{00000000-0005-0000-0000-00004B320000}"/>
    <cellStyle name="Normal 21 6 2 2 4" xfId="12955" xr:uid="{00000000-0005-0000-0000-00004C320000}"/>
    <cellStyle name="Normal 21 6 2 3" xfId="12956" xr:uid="{00000000-0005-0000-0000-00004D320000}"/>
    <cellStyle name="Normal 21 6 2 3 2" xfId="12957" xr:uid="{00000000-0005-0000-0000-00004E320000}"/>
    <cellStyle name="Normal 21 6 2 4" xfId="12958" xr:uid="{00000000-0005-0000-0000-00004F320000}"/>
    <cellStyle name="Normal 21 6 2 4 2" xfId="12959" xr:uid="{00000000-0005-0000-0000-000050320000}"/>
    <cellStyle name="Normal 21 6 2 5" xfId="12960" xr:uid="{00000000-0005-0000-0000-000051320000}"/>
    <cellStyle name="Normal 21 6 2 6" xfId="12961" xr:uid="{00000000-0005-0000-0000-000052320000}"/>
    <cellStyle name="Normal 21 6 3" xfId="12962" xr:uid="{00000000-0005-0000-0000-000053320000}"/>
    <cellStyle name="Normal 21 6 3 2" xfId="12963" xr:uid="{00000000-0005-0000-0000-000054320000}"/>
    <cellStyle name="Normal 21 6 3 2 2" xfId="12964" xr:uid="{00000000-0005-0000-0000-000055320000}"/>
    <cellStyle name="Normal 21 6 3 3" xfId="12965" xr:uid="{00000000-0005-0000-0000-000056320000}"/>
    <cellStyle name="Normal 21 6 3 3 2" xfId="12966" xr:uid="{00000000-0005-0000-0000-000057320000}"/>
    <cellStyle name="Normal 21 6 3 4" xfId="12967" xr:uid="{00000000-0005-0000-0000-000058320000}"/>
    <cellStyle name="Normal 21 6 4" xfId="12968" xr:uid="{00000000-0005-0000-0000-000059320000}"/>
    <cellStyle name="Normal 21 6 4 2" xfId="12969" xr:uid="{00000000-0005-0000-0000-00005A320000}"/>
    <cellStyle name="Normal 21 6 5" xfId="12970" xr:uid="{00000000-0005-0000-0000-00005B320000}"/>
    <cellStyle name="Normal 21 6 5 2" xfId="12971" xr:uid="{00000000-0005-0000-0000-00005C320000}"/>
    <cellStyle name="Normal 21 6 6" xfId="12972" xr:uid="{00000000-0005-0000-0000-00005D320000}"/>
    <cellStyle name="Normal 21 6 7" xfId="12973" xr:uid="{00000000-0005-0000-0000-00005E320000}"/>
    <cellStyle name="Normal 21 7" xfId="12974" xr:uid="{00000000-0005-0000-0000-00005F320000}"/>
    <cellStyle name="Normal 21 7 2" xfId="12975" xr:uid="{00000000-0005-0000-0000-000060320000}"/>
    <cellStyle name="Normal 21 7 2 2" xfId="12976" xr:uid="{00000000-0005-0000-0000-000061320000}"/>
    <cellStyle name="Normal 21 7 3" xfId="12977" xr:uid="{00000000-0005-0000-0000-000062320000}"/>
    <cellStyle name="Normal 21 8" xfId="12978" xr:uid="{00000000-0005-0000-0000-000063320000}"/>
    <cellStyle name="Normal 21 8 2" xfId="12979" xr:uid="{00000000-0005-0000-0000-000064320000}"/>
    <cellStyle name="Normal 21 8 2 2" xfId="12980" xr:uid="{00000000-0005-0000-0000-000065320000}"/>
    <cellStyle name="Normal 21 8 2 2 2" xfId="12981" xr:uid="{00000000-0005-0000-0000-000066320000}"/>
    <cellStyle name="Normal 21 8 2 3" xfId="12982" xr:uid="{00000000-0005-0000-0000-000067320000}"/>
    <cellStyle name="Normal 21 8 2 3 2" xfId="12983" xr:uid="{00000000-0005-0000-0000-000068320000}"/>
    <cellStyle name="Normal 21 8 2 4" xfId="12984" xr:uid="{00000000-0005-0000-0000-000069320000}"/>
    <cellStyle name="Normal 21 8 3" xfId="12985" xr:uid="{00000000-0005-0000-0000-00006A320000}"/>
    <cellStyle name="Normal 21 8 3 2" xfId="12986" xr:uid="{00000000-0005-0000-0000-00006B320000}"/>
    <cellStyle name="Normal 21 8 4" xfId="12987" xr:uid="{00000000-0005-0000-0000-00006C320000}"/>
    <cellStyle name="Normal 21 8 4 2" xfId="12988" xr:uid="{00000000-0005-0000-0000-00006D320000}"/>
    <cellStyle name="Normal 21 8 5" xfId="12989" xr:uid="{00000000-0005-0000-0000-00006E320000}"/>
    <cellStyle name="Normal 21 8 6" xfId="12990" xr:uid="{00000000-0005-0000-0000-00006F320000}"/>
    <cellStyle name="Normal 21 9" xfId="12991" xr:uid="{00000000-0005-0000-0000-000070320000}"/>
    <cellStyle name="Normal 21 9 2" xfId="12992" xr:uid="{00000000-0005-0000-0000-000071320000}"/>
    <cellStyle name="Normal 21 9 2 2" xfId="12993" xr:uid="{00000000-0005-0000-0000-000072320000}"/>
    <cellStyle name="Normal 21 9 3" xfId="12994" xr:uid="{00000000-0005-0000-0000-000073320000}"/>
    <cellStyle name="Normal 21 9 3 2" xfId="12995" xr:uid="{00000000-0005-0000-0000-000074320000}"/>
    <cellStyle name="Normal 21 9 4" xfId="12996" xr:uid="{00000000-0005-0000-0000-000075320000}"/>
    <cellStyle name="Normal 21_20110918_Additional measures_ECB" xfId="12997" xr:uid="{00000000-0005-0000-0000-000076320000}"/>
    <cellStyle name="Normal 22" xfId="12998" xr:uid="{00000000-0005-0000-0000-000077320000}"/>
    <cellStyle name="Normal 22 2" xfId="12999" xr:uid="{00000000-0005-0000-0000-000078320000}"/>
    <cellStyle name="Normal 22 2 2" xfId="13000" xr:uid="{00000000-0005-0000-0000-000079320000}"/>
    <cellStyle name="Normal 22 2 3" xfId="13001" xr:uid="{00000000-0005-0000-0000-00007A320000}"/>
    <cellStyle name="Normal 22 3" xfId="13002" xr:uid="{00000000-0005-0000-0000-00007B320000}"/>
    <cellStyle name="Normal 22 4" xfId="13003" xr:uid="{00000000-0005-0000-0000-00007C320000}"/>
    <cellStyle name="Normal 23" xfId="13004" xr:uid="{00000000-0005-0000-0000-00007D320000}"/>
    <cellStyle name="Normal 23 10" xfId="13005" xr:uid="{00000000-0005-0000-0000-00007E320000}"/>
    <cellStyle name="Normal 23 10 2" xfId="13006" xr:uid="{00000000-0005-0000-0000-00007F320000}"/>
    <cellStyle name="Normal 23 10 2 2" xfId="13007" xr:uid="{00000000-0005-0000-0000-000080320000}"/>
    <cellStyle name="Normal 23 10 3" xfId="13008" xr:uid="{00000000-0005-0000-0000-000081320000}"/>
    <cellStyle name="Normal 23 10 3 2" xfId="13009" xr:uid="{00000000-0005-0000-0000-000082320000}"/>
    <cellStyle name="Normal 23 10 4" xfId="13010" xr:uid="{00000000-0005-0000-0000-000083320000}"/>
    <cellStyle name="Normal 23 11" xfId="13011" xr:uid="{00000000-0005-0000-0000-000084320000}"/>
    <cellStyle name="Normal 23 11 2" xfId="13012" xr:uid="{00000000-0005-0000-0000-000085320000}"/>
    <cellStyle name="Normal 23 12" xfId="13013" xr:uid="{00000000-0005-0000-0000-000086320000}"/>
    <cellStyle name="Normal 23 13" xfId="13014" xr:uid="{00000000-0005-0000-0000-000087320000}"/>
    <cellStyle name="Normal 23 14" xfId="13015" xr:uid="{00000000-0005-0000-0000-000088320000}"/>
    <cellStyle name="Normal 23 15" xfId="13016" xr:uid="{00000000-0005-0000-0000-000089320000}"/>
    <cellStyle name="Normal 23 16" xfId="13017" xr:uid="{00000000-0005-0000-0000-00008A320000}"/>
    <cellStyle name="Normal 23 17" xfId="13018" xr:uid="{00000000-0005-0000-0000-00008B320000}"/>
    <cellStyle name="Normal 23 2" xfId="13019" xr:uid="{00000000-0005-0000-0000-00008C320000}"/>
    <cellStyle name="Normal 23 2 10" xfId="13020" xr:uid="{00000000-0005-0000-0000-00008D320000}"/>
    <cellStyle name="Normal 23 2 10 2" xfId="13021" xr:uid="{00000000-0005-0000-0000-00008E320000}"/>
    <cellStyle name="Normal 23 2 11" xfId="13022" xr:uid="{00000000-0005-0000-0000-00008F320000}"/>
    <cellStyle name="Normal 23 2 12" xfId="13023" xr:uid="{00000000-0005-0000-0000-000090320000}"/>
    <cellStyle name="Normal 23 2 13" xfId="13024" xr:uid="{00000000-0005-0000-0000-000091320000}"/>
    <cellStyle name="Normal 23 2 14" xfId="13025" xr:uid="{00000000-0005-0000-0000-000092320000}"/>
    <cellStyle name="Normal 23 2 15" xfId="13026" xr:uid="{00000000-0005-0000-0000-000093320000}"/>
    <cellStyle name="Normal 23 2 16" xfId="13027" xr:uid="{00000000-0005-0000-0000-000094320000}"/>
    <cellStyle name="Normal 23 2 2" xfId="13028" xr:uid="{00000000-0005-0000-0000-000095320000}"/>
    <cellStyle name="Normal 23 2 2 2" xfId="13029" xr:uid="{00000000-0005-0000-0000-000096320000}"/>
    <cellStyle name="Normal 23 2 2 3" xfId="13030" xr:uid="{00000000-0005-0000-0000-000097320000}"/>
    <cellStyle name="Normal 23 2 2 4" xfId="13031" xr:uid="{00000000-0005-0000-0000-000098320000}"/>
    <cellStyle name="Normal 23 2 2 5" xfId="13032" xr:uid="{00000000-0005-0000-0000-000099320000}"/>
    <cellStyle name="Normal 23 2 3" xfId="13033" xr:uid="{00000000-0005-0000-0000-00009A320000}"/>
    <cellStyle name="Normal 23 2 3 2" xfId="13034" xr:uid="{00000000-0005-0000-0000-00009B320000}"/>
    <cellStyle name="Normal 23 2 3 3" xfId="13035" xr:uid="{00000000-0005-0000-0000-00009C320000}"/>
    <cellStyle name="Normal 23 2 3 4" xfId="13036" xr:uid="{00000000-0005-0000-0000-00009D320000}"/>
    <cellStyle name="Normal 23 2 3 5" xfId="13037" xr:uid="{00000000-0005-0000-0000-00009E320000}"/>
    <cellStyle name="Normal 23 2 4" xfId="13038" xr:uid="{00000000-0005-0000-0000-00009F320000}"/>
    <cellStyle name="Normal 23 2 4 10" xfId="13039" xr:uid="{00000000-0005-0000-0000-0000A0320000}"/>
    <cellStyle name="Normal 23 2 4 2" xfId="13040" xr:uid="{00000000-0005-0000-0000-0000A1320000}"/>
    <cellStyle name="Normal 23 2 4 2 2" xfId="13041" xr:uid="{00000000-0005-0000-0000-0000A2320000}"/>
    <cellStyle name="Normal 23 2 4 2 2 2" xfId="13042" xr:uid="{00000000-0005-0000-0000-0000A3320000}"/>
    <cellStyle name="Normal 23 2 4 2 2 2 2" xfId="13043" xr:uid="{00000000-0005-0000-0000-0000A4320000}"/>
    <cellStyle name="Normal 23 2 4 2 2 3" xfId="13044" xr:uid="{00000000-0005-0000-0000-0000A5320000}"/>
    <cellStyle name="Normal 23 2 4 2 2 3 2" xfId="13045" xr:uid="{00000000-0005-0000-0000-0000A6320000}"/>
    <cellStyle name="Normal 23 2 4 2 2 4" xfId="13046" xr:uid="{00000000-0005-0000-0000-0000A7320000}"/>
    <cellStyle name="Normal 23 2 4 2 3" xfId="13047" xr:uid="{00000000-0005-0000-0000-0000A8320000}"/>
    <cellStyle name="Normal 23 2 4 2 3 2" xfId="13048" xr:uid="{00000000-0005-0000-0000-0000A9320000}"/>
    <cellStyle name="Normal 23 2 4 2 4" xfId="13049" xr:uid="{00000000-0005-0000-0000-0000AA320000}"/>
    <cellStyle name="Normal 23 2 4 2 4 2" xfId="13050" xr:uid="{00000000-0005-0000-0000-0000AB320000}"/>
    <cellStyle name="Normal 23 2 4 2 5" xfId="13051" xr:uid="{00000000-0005-0000-0000-0000AC320000}"/>
    <cellStyle name="Normal 23 2 4 2 6" xfId="13052" xr:uid="{00000000-0005-0000-0000-0000AD320000}"/>
    <cellStyle name="Normal 23 2 4 3" xfId="13053" xr:uid="{00000000-0005-0000-0000-0000AE320000}"/>
    <cellStyle name="Normal 23 2 4 3 2" xfId="13054" xr:uid="{00000000-0005-0000-0000-0000AF320000}"/>
    <cellStyle name="Normal 23 2 4 3 2 2" xfId="13055" xr:uid="{00000000-0005-0000-0000-0000B0320000}"/>
    <cellStyle name="Normal 23 2 4 3 2 2 2" xfId="13056" xr:uid="{00000000-0005-0000-0000-0000B1320000}"/>
    <cellStyle name="Normal 23 2 4 3 2 3" xfId="13057" xr:uid="{00000000-0005-0000-0000-0000B2320000}"/>
    <cellStyle name="Normal 23 2 4 3 2 3 2" xfId="13058" xr:uid="{00000000-0005-0000-0000-0000B3320000}"/>
    <cellStyle name="Normal 23 2 4 3 2 4" xfId="13059" xr:uid="{00000000-0005-0000-0000-0000B4320000}"/>
    <cellStyle name="Normal 23 2 4 3 3" xfId="13060" xr:uid="{00000000-0005-0000-0000-0000B5320000}"/>
    <cellStyle name="Normal 23 2 4 3 3 2" xfId="13061" xr:uid="{00000000-0005-0000-0000-0000B6320000}"/>
    <cellStyle name="Normal 23 2 4 3 4" xfId="13062" xr:uid="{00000000-0005-0000-0000-0000B7320000}"/>
    <cellStyle name="Normal 23 2 4 3 4 2" xfId="13063" xr:uid="{00000000-0005-0000-0000-0000B8320000}"/>
    <cellStyle name="Normal 23 2 4 3 5" xfId="13064" xr:uid="{00000000-0005-0000-0000-0000B9320000}"/>
    <cellStyle name="Normal 23 2 4 4" xfId="13065" xr:uid="{00000000-0005-0000-0000-0000BA320000}"/>
    <cellStyle name="Normal 23 2 4 4 2" xfId="13066" xr:uid="{00000000-0005-0000-0000-0000BB320000}"/>
    <cellStyle name="Normal 23 2 4 4 2 2" xfId="13067" xr:uid="{00000000-0005-0000-0000-0000BC320000}"/>
    <cellStyle name="Normal 23 2 4 4 3" xfId="13068" xr:uid="{00000000-0005-0000-0000-0000BD320000}"/>
    <cellStyle name="Normal 23 2 4 4 3 2" xfId="13069" xr:uid="{00000000-0005-0000-0000-0000BE320000}"/>
    <cellStyle name="Normal 23 2 4 4 4" xfId="13070" xr:uid="{00000000-0005-0000-0000-0000BF320000}"/>
    <cellStyle name="Normal 23 2 4 5" xfId="13071" xr:uid="{00000000-0005-0000-0000-0000C0320000}"/>
    <cellStyle name="Normal 23 2 4 5 2" xfId="13072" xr:uid="{00000000-0005-0000-0000-0000C1320000}"/>
    <cellStyle name="Normal 23 2 4 5 2 2" xfId="13073" xr:uid="{00000000-0005-0000-0000-0000C2320000}"/>
    <cellStyle name="Normal 23 2 4 5 3" xfId="13074" xr:uid="{00000000-0005-0000-0000-0000C3320000}"/>
    <cellStyle name="Normal 23 2 4 5 3 2" xfId="13075" xr:uid="{00000000-0005-0000-0000-0000C4320000}"/>
    <cellStyle name="Normal 23 2 4 5 4" xfId="13076" xr:uid="{00000000-0005-0000-0000-0000C5320000}"/>
    <cellStyle name="Normal 23 2 4 6" xfId="13077" xr:uid="{00000000-0005-0000-0000-0000C6320000}"/>
    <cellStyle name="Normal 23 2 4 6 2" xfId="13078" xr:uid="{00000000-0005-0000-0000-0000C7320000}"/>
    <cellStyle name="Normal 23 2 4 7" xfId="13079" xr:uid="{00000000-0005-0000-0000-0000C8320000}"/>
    <cellStyle name="Normal 23 2 4 7 2" xfId="13080" xr:uid="{00000000-0005-0000-0000-0000C9320000}"/>
    <cellStyle name="Normal 23 2 4 8" xfId="13081" xr:uid="{00000000-0005-0000-0000-0000CA320000}"/>
    <cellStyle name="Normal 23 2 4 9" xfId="13082" xr:uid="{00000000-0005-0000-0000-0000CB320000}"/>
    <cellStyle name="Normal 23 2 5" xfId="13083" xr:uid="{00000000-0005-0000-0000-0000CC320000}"/>
    <cellStyle name="Normal 23 2 5 2" xfId="13084" xr:uid="{00000000-0005-0000-0000-0000CD320000}"/>
    <cellStyle name="Normal 23 2 5 2 2" xfId="13085" xr:uid="{00000000-0005-0000-0000-0000CE320000}"/>
    <cellStyle name="Normal 23 2 5 2 2 2" xfId="13086" xr:uid="{00000000-0005-0000-0000-0000CF320000}"/>
    <cellStyle name="Normal 23 2 5 2 2 2 2" xfId="13087" xr:uid="{00000000-0005-0000-0000-0000D0320000}"/>
    <cellStyle name="Normal 23 2 5 2 2 3" xfId="13088" xr:uid="{00000000-0005-0000-0000-0000D1320000}"/>
    <cellStyle name="Normal 23 2 5 2 2 3 2" xfId="13089" xr:uid="{00000000-0005-0000-0000-0000D2320000}"/>
    <cellStyle name="Normal 23 2 5 2 2 4" xfId="13090" xr:uid="{00000000-0005-0000-0000-0000D3320000}"/>
    <cellStyle name="Normal 23 2 5 2 3" xfId="13091" xr:uid="{00000000-0005-0000-0000-0000D4320000}"/>
    <cellStyle name="Normal 23 2 5 2 3 2" xfId="13092" xr:uid="{00000000-0005-0000-0000-0000D5320000}"/>
    <cellStyle name="Normal 23 2 5 2 4" xfId="13093" xr:uid="{00000000-0005-0000-0000-0000D6320000}"/>
    <cellStyle name="Normal 23 2 5 2 4 2" xfId="13094" xr:uid="{00000000-0005-0000-0000-0000D7320000}"/>
    <cellStyle name="Normal 23 2 5 2 5" xfId="13095" xr:uid="{00000000-0005-0000-0000-0000D8320000}"/>
    <cellStyle name="Normal 23 2 5 2 6" xfId="13096" xr:uid="{00000000-0005-0000-0000-0000D9320000}"/>
    <cellStyle name="Normal 23 2 5 3" xfId="13097" xr:uid="{00000000-0005-0000-0000-0000DA320000}"/>
    <cellStyle name="Normal 23 2 5 3 2" xfId="13098" xr:uid="{00000000-0005-0000-0000-0000DB320000}"/>
    <cellStyle name="Normal 23 2 5 3 2 2" xfId="13099" xr:uid="{00000000-0005-0000-0000-0000DC320000}"/>
    <cellStyle name="Normal 23 2 5 3 3" xfId="13100" xr:uid="{00000000-0005-0000-0000-0000DD320000}"/>
    <cellStyle name="Normal 23 2 5 3 3 2" xfId="13101" xr:uid="{00000000-0005-0000-0000-0000DE320000}"/>
    <cellStyle name="Normal 23 2 5 3 4" xfId="13102" xr:uid="{00000000-0005-0000-0000-0000DF320000}"/>
    <cellStyle name="Normal 23 2 5 4" xfId="13103" xr:uid="{00000000-0005-0000-0000-0000E0320000}"/>
    <cellStyle name="Normal 23 2 5 4 2" xfId="13104" xr:uid="{00000000-0005-0000-0000-0000E1320000}"/>
    <cellStyle name="Normal 23 2 5 5" xfId="13105" xr:uid="{00000000-0005-0000-0000-0000E2320000}"/>
    <cellStyle name="Normal 23 2 5 5 2" xfId="13106" xr:uid="{00000000-0005-0000-0000-0000E3320000}"/>
    <cellStyle name="Normal 23 2 5 6" xfId="13107" xr:uid="{00000000-0005-0000-0000-0000E4320000}"/>
    <cellStyle name="Normal 23 2 5 7" xfId="13108" xr:uid="{00000000-0005-0000-0000-0000E5320000}"/>
    <cellStyle name="Normal 23 2 6" xfId="13109" xr:uid="{00000000-0005-0000-0000-0000E6320000}"/>
    <cellStyle name="Normal 23 2 6 2" xfId="13110" xr:uid="{00000000-0005-0000-0000-0000E7320000}"/>
    <cellStyle name="Normal 23 2 6 2 2" xfId="13111" xr:uid="{00000000-0005-0000-0000-0000E8320000}"/>
    <cellStyle name="Normal 23 2 6 3" xfId="13112" xr:uid="{00000000-0005-0000-0000-0000E9320000}"/>
    <cellStyle name="Normal 23 2 7" xfId="13113" xr:uid="{00000000-0005-0000-0000-0000EA320000}"/>
    <cellStyle name="Normal 23 2 7 2" xfId="13114" xr:uid="{00000000-0005-0000-0000-0000EB320000}"/>
    <cellStyle name="Normal 23 2 7 2 2" xfId="13115" xr:uid="{00000000-0005-0000-0000-0000EC320000}"/>
    <cellStyle name="Normal 23 2 7 2 2 2" xfId="13116" xr:uid="{00000000-0005-0000-0000-0000ED320000}"/>
    <cellStyle name="Normal 23 2 7 2 3" xfId="13117" xr:uid="{00000000-0005-0000-0000-0000EE320000}"/>
    <cellStyle name="Normal 23 2 7 2 3 2" xfId="13118" xr:uid="{00000000-0005-0000-0000-0000EF320000}"/>
    <cellStyle name="Normal 23 2 7 2 4" xfId="13119" xr:uid="{00000000-0005-0000-0000-0000F0320000}"/>
    <cellStyle name="Normal 23 2 7 3" xfId="13120" xr:uid="{00000000-0005-0000-0000-0000F1320000}"/>
    <cellStyle name="Normal 23 2 7 3 2" xfId="13121" xr:uid="{00000000-0005-0000-0000-0000F2320000}"/>
    <cellStyle name="Normal 23 2 7 4" xfId="13122" xr:uid="{00000000-0005-0000-0000-0000F3320000}"/>
    <cellStyle name="Normal 23 2 7 4 2" xfId="13123" xr:uid="{00000000-0005-0000-0000-0000F4320000}"/>
    <cellStyle name="Normal 23 2 7 5" xfId="13124" xr:uid="{00000000-0005-0000-0000-0000F5320000}"/>
    <cellStyle name="Normal 23 2 7 6" xfId="13125" xr:uid="{00000000-0005-0000-0000-0000F6320000}"/>
    <cellStyle name="Normal 23 2 8" xfId="13126" xr:uid="{00000000-0005-0000-0000-0000F7320000}"/>
    <cellStyle name="Normal 23 2 8 2" xfId="13127" xr:uid="{00000000-0005-0000-0000-0000F8320000}"/>
    <cellStyle name="Normal 23 2 8 2 2" xfId="13128" xr:uid="{00000000-0005-0000-0000-0000F9320000}"/>
    <cellStyle name="Normal 23 2 8 3" xfId="13129" xr:uid="{00000000-0005-0000-0000-0000FA320000}"/>
    <cellStyle name="Normal 23 2 8 3 2" xfId="13130" xr:uid="{00000000-0005-0000-0000-0000FB320000}"/>
    <cellStyle name="Normal 23 2 8 4" xfId="13131" xr:uid="{00000000-0005-0000-0000-0000FC320000}"/>
    <cellStyle name="Normal 23 2 9" xfId="13132" xr:uid="{00000000-0005-0000-0000-0000FD320000}"/>
    <cellStyle name="Normal 23 2 9 2" xfId="13133" xr:uid="{00000000-0005-0000-0000-0000FE320000}"/>
    <cellStyle name="Normal 23 2 9 2 2" xfId="13134" xr:uid="{00000000-0005-0000-0000-0000FF320000}"/>
    <cellStyle name="Normal 23 2 9 3" xfId="13135" xr:uid="{00000000-0005-0000-0000-000000330000}"/>
    <cellStyle name="Normal 23 2 9 3 2" xfId="13136" xr:uid="{00000000-0005-0000-0000-000001330000}"/>
    <cellStyle name="Normal 23 2 9 4" xfId="13137" xr:uid="{00000000-0005-0000-0000-000002330000}"/>
    <cellStyle name="Normal 23 3" xfId="13138" xr:uid="{00000000-0005-0000-0000-000003330000}"/>
    <cellStyle name="Normal 23 3 2" xfId="13139" xr:uid="{00000000-0005-0000-0000-000004330000}"/>
    <cellStyle name="Normal 23 3 3" xfId="13140" xr:uid="{00000000-0005-0000-0000-000005330000}"/>
    <cellStyle name="Normal 23 3 4" xfId="13141" xr:uid="{00000000-0005-0000-0000-000006330000}"/>
    <cellStyle name="Normal 23 3 5" xfId="13142" xr:uid="{00000000-0005-0000-0000-000007330000}"/>
    <cellStyle name="Normal 23 4" xfId="13143" xr:uid="{00000000-0005-0000-0000-000008330000}"/>
    <cellStyle name="Normal 23 4 2" xfId="13144" xr:uid="{00000000-0005-0000-0000-000009330000}"/>
    <cellStyle name="Normal 23 4 3" xfId="13145" xr:uid="{00000000-0005-0000-0000-00000A330000}"/>
    <cellStyle name="Normal 23 4 4" xfId="13146" xr:uid="{00000000-0005-0000-0000-00000B330000}"/>
    <cellStyle name="Normal 23 4 5" xfId="13147" xr:uid="{00000000-0005-0000-0000-00000C330000}"/>
    <cellStyle name="Normal 23 5" xfId="13148" xr:uid="{00000000-0005-0000-0000-00000D330000}"/>
    <cellStyle name="Normal 23 5 10" xfId="13149" xr:uid="{00000000-0005-0000-0000-00000E330000}"/>
    <cellStyle name="Normal 23 5 2" xfId="13150" xr:uid="{00000000-0005-0000-0000-00000F330000}"/>
    <cellStyle name="Normal 23 5 2 2" xfId="13151" xr:uid="{00000000-0005-0000-0000-000010330000}"/>
    <cellStyle name="Normal 23 5 2 2 2" xfId="13152" xr:uid="{00000000-0005-0000-0000-000011330000}"/>
    <cellStyle name="Normal 23 5 2 2 2 2" xfId="13153" xr:uid="{00000000-0005-0000-0000-000012330000}"/>
    <cellStyle name="Normal 23 5 2 2 3" xfId="13154" xr:uid="{00000000-0005-0000-0000-000013330000}"/>
    <cellStyle name="Normal 23 5 2 2 3 2" xfId="13155" xr:uid="{00000000-0005-0000-0000-000014330000}"/>
    <cellStyle name="Normal 23 5 2 2 4" xfId="13156" xr:uid="{00000000-0005-0000-0000-000015330000}"/>
    <cellStyle name="Normal 23 5 2 3" xfId="13157" xr:uid="{00000000-0005-0000-0000-000016330000}"/>
    <cellStyle name="Normal 23 5 2 3 2" xfId="13158" xr:uid="{00000000-0005-0000-0000-000017330000}"/>
    <cellStyle name="Normal 23 5 2 4" xfId="13159" xr:uid="{00000000-0005-0000-0000-000018330000}"/>
    <cellStyle name="Normal 23 5 2 4 2" xfId="13160" xr:uid="{00000000-0005-0000-0000-000019330000}"/>
    <cellStyle name="Normal 23 5 2 5" xfId="13161" xr:uid="{00000000-0005-0000-0000-00001A330000}"/>
    <cellStyle name="Normal 23 5 2 6" xfId="13162" xr:uid="{00000000-0005-0000-0000-00001B330000}"/>
    <cellStyle name="Normal 23 5 3" xfId="13163" xr:uid="{00000000-0005-0000-0000-00001C330000}"/>
    <cellStyle name="Normal 23 5 3 2" xfId="13164" xr:uid="{00000000-0005-0000-0000-00001D330000}"/>
    <cellStyle name="Normal 23 5 3 2 2" xfId="13165" xr:uid="{00000000-0005-0000-0000-00001E330000}"/>
    <cellStyle name="Normal 23 5 3 2 2 2" xfId="13166" xr:uid="{00000000-0005-0000-0000-00001F330000}"/>
    <cellStyle name="Normal 23 5 3 2 3" xfId="13167" xr:uid="{00000000-0005-0000-0000-000020330000}"/>
    <cellStyle name="Normal 23 5 3 2 3 2" xfId="13168" xr:uid="{00000000-0005-0000-0000-000021330000}"/>
    <cellStyle name="Normal 23 5 3 2 4" xfId="13169" xr:uid="{00000000-0005-0000-0000-000022330000}"/>
    <cellStyle name="Normal 23 5 3 3" xfId="13170" xr:uid="{00000000-0005-0000-0000-000023330000}"/>
    <cellStyle name="Normal 23 5 3 3 2" xfId="13171" xr:uid="{00000000-0005-0000-0000-000024330000}"/>
    <cellStyle name="Normal 23 5 3 4" xfId="13172" xr:uid="{00000000-0005-0000-0000-000025330000}"/>
    <cellStyle name="Normal 23 5 3 4 2" xfId="13173" xr:uid="{00000000-0005-0000-0000-000026330000}"/>
    <cellStyle name="Normal 23 5 3 5" xfId="13174" xr:uid="{00000000-0005-0000-0000-000027330000}"/>
    <cellStyle name="Normal 23 5 4" xfId="13175" xr:uid="{00000000-0005-0000-0000-000028330000}"/>
    <cellStyle name="Normal 23 5 4 2" xfId="13176" xr:uid="{00000000-0005-0000-0000-000029330000}"/>
    <cellStyle name="Normal 23 5 4 2 2" xfId="13177" xr:uid="{00000000-0005-0000-0000-00002A330000}"/>
    <cellStyle name="Normal 23 5 4 3" xfId="13178" xr:uid="{00000000-0005-0000-0000-00002B330000}"/>
    <cellStyle name="Normal 23 5 4 3 2" xfId="13179" xr:uid="{00000000-0005-0000-0000-00002C330000}"/>
    <cellStyle name="Normal 23 5 4 4" xfId="13180" xr:uid="{00000000-0005-0000-0000-00002D330000}"/>
    <cellStyle name="Normal 23 5 5" xfId="13181" xr:uid="{00000000-0005-0000-0000-00002E330000}"/>
    <cellStyle name="Normal 23 5 5 2" xfId="13182" xr:uid="{00000000-0005-0000-0000-00002F330000}"/>
    <cellStyle name="Normal 23 5 5 2 2" xfId="13183" xr:uid="{00000000-0005-0000-0000-000030330000}"/>
    <cellStyle name="Normal 23 5 5 3" xfId="13184" xr:uid="{00000000-0005-0000-0000-000031330000}"/>
    <cellStyle name="Normal 23 5 5 3 2" xfId="13185" xr:uid="{00000000-0005-0000-0000-000032330000}"/>
    <cellStyle name="Normal 23 5 5 4" xfId="13186" xr:uid="{00000000-0005-0000-0000-000033330000}"/>
    <cellStyle name="Normal 23 5 6" xfId="13187" xr:uid="{00000000-0005-0000-0000-000034330000}"/>
    <cellStyle name="Normal 23 5 6 2" xfId="13188" xr:uid="{00000000-0005-0000-0000-000035330000}"/>
    <cellStyle name="Normal 23 5 7" xfId="13189" xr:uid="{00000000-0005-0000-0000-000036330000}"/>
    <cellStyle name="Normal 23 5 7 2" xfId="13190" xr:uid="{00000000-0005-0000-0000-000037330000}"/>
    <cellStyle name="Normal 23 5 8" xfId="13191" xr:uid="{00000000-0005-0000-0000-000038330000}"/>
    <cellStyle name="Normal 23 5 9" xfId="13192" xr:uid="{00000000-0005-0000-0000-000039330000}"/>
    <cellStyle name="Normal 23 6" xfId="13193" xr:uid="{00000000-0005-0000-0000-00003A330000}"/>
    <cellStyle name="Normal 23 6 2" xfId="13194" xr:uid="{00000000-0005-0000-0000-00003B330000}"/>
    <cellStyle name="Normal 23 6 2 2" xfId="13195" xr:uid="{00000000-0005-0000-0000-00003C330000}"/>
    <cellStyle name="Normal 23 6 2 2 2" xfId="13196" xr:uid="{00000000-0005-0000-0000-00003D330000}"/>
    <cellStyle name="Normal 23 6 2 2 2 2" xfId="13197" xr:uid="{00000000-0005-0000-0000-00003E330000}"/>
    <cellStyle name="Normal 23 6 2 2 3" xfId="13198" xr:uid="{00000000-0005-0000-0000-00003F330000}"/>
    <cellStyle name="Normal 23 6 2 2 3 2" xfId="13199" xr:uid="{00000000-0005-0000-0000-000040330000}"/>
    <cellStyle name="Normal 23 6 2 2 4" xfId="13200" xr:uid="{00000000-0005-0000-0000-000041330000}"/>
    <cellStyle name="Normal 23 6 2 3" xfId="13201" xr:uid="{00000000-0005-0000-0000-000042330000}"/>
    <cellStyle name="Normal 23 6 2 3 2" xfId="13202" xr:uid="{00000000-0005-0000-0000-000043330000}"/>
    <cellStyle name="Normal 23 6 2 4" xfId="13203" xr:uid="{00000000-0005-0000-0000-000044330000}"/>
    <cellStyle name="Normal 23 6 2 4 2" xfId="13204" xr:uid="{00000000-0005-0000-0000-000045330000}"/>
    <cellStyle name="Normal 23 6 2 5" xfId="13205" xr:uid="{00000000-0005-0000-0000-000046330000}"/>
    <cellStyle name="Normal 23 6 2 6" xfId="13206" xr:uid="{00000000-0005-0000-0000-000047330000}"/>
    <cellStyle name="Normal 23 6 3" xfId="13207" xr:uid="{00000000-0005-0000-0000-000048330000}"/>
    <cellStyle name="Normal 23 6 3 2" xfId="13208" xr:uid="{00000000-0005-0000-0000-000049330000}"/>
    <cellStyle name="Normal 23 6 3 2 2" xfId="13209" xr:uid="{00000000-0005-0000-0000-00004A330000}"/>
    <cellStyle name="Normal 23 6 3 3" xfId="13210" xr:uid="{00000000-0005-0000-0000-00004B330000}"/>
    <cellStyle name="Normal 23 6 3 3 2" xfId="13211" xr:uid="{00000000-0005-0000-0000-00004C330000}"/>
    <cellStyle name="Normal 23 6 3 4" xfId="13212" xr:uid="{00000000-0005-0000-0000-00004D330000}"/>
    <cellStyle name="Normal 23 6 4" xfId="13213" xr:uid="{00000000-0005-0000-0000-00004E330000}"/>
    <cellStyle name="Normal 23 6 4 2" xfId="13214" xr:uid="{00000000-0005-0000-0000-00004F330000}"/>
    <cellStyle name="Normal 23 6 5" xfId="13215" xr:uid="{00000000-0005-0000-0000-000050330000}"/>
    <cellStyle name="Normal 23 6 5 2" xfId="13216" xr:uid="{00000000-0005-0000-0000-000051330000}"/>
    <cellStyle name="Normal 23 6 6" xfId="13217" xr:uid="{00000000-0005-0000-0000-000052330000}"/>
    <cellStyle name="Normal 23 6 7" xfId="13218" xr:uid="{00000000-0005-0000-0000-000053330000}"/>
    <cellStyle name="Normal 23 7" xfId="13219" xr:uid="{00000000-0005-0000-0000-000054330000}"/>
    <cellStyle name="Normal 23 7 2" xfId="13220" xr:uid="{00000000-0005-0000-0000-000055330000}"/>
    <cellStyle name="Normal 23 7 2 2" xfId="13221" xr:uid="{00000000-0005-0000-0000-000056330000}"/>
    <cellStyle name="Normal 23 7 3" xfId="13222" xr:uid="{00000000-0005-0000-0000-000057330000}"/>
    <cellStyle name="Normal 23 8" xfId="13223" xr:uid="{00000000-0005-0000-0000-000058330000}"/>
    <cellStyle name="Normal 23 8 2" xfId="13224" xr:uid="{00000000-0005-0000-0000-000059330000}"/>
    <cellStyle name="Normal 23 8 2 2" xfId="13225" xr:uid="{00000000-0005-0000-0000-00005A330000}"/>
    <cellStyle name="Normal 23 8 2 2 2" xfId="13226" xr:uid="{00000000-0005-0000-0000-00005B330000}"/>
    <cellStyle name="Normal 23 8 2 3" xfId="13227" xr:uid="{00000000-0005-0000-0000-00005C330000}"/>
    <cellStyle name="Normal 23 8 2 3 2" xfId="13228" xr:uid="{00000000-0005-0000-0000-00005D330000}"/>
    <cellStyle name="Normal 23 8 2 4" xfId="13229" xr:uid="{00000000-0005-0000-0000-00005E330000}"/>
    <cellStyle name="Normal 23 8 3" xfId="13230" xr:uid="{00000000-0005-0000-0000-00005F330000}"/>
    <cellStyle name="Normal 23 8 3 2" xfId="13231" xr:uid="{00000000-0005-0000-0000-000060330000}"/>
    <cellStyle name="Normal 23 8 4" xfId="13232" xr:uid="{00000000-0005-0000-0000-000061330000}"/>
    <cellStyle name="Normal 23 8 4 2" xfId="13233" xr:uid="{00000000-0005-0000-0000-000062330000}"/>
    <cellStyle name="Normal 23 8 5" xfId="13234" xr:uid="{00000000-0005-0000-0000-000063330000}"/>
    <cellStyle name="Normal 23 8 6" xfId="13235" xr:uid="{00000000-0005-0000-0000-000064330000}"/>
    <cellStyle name="Normal 23 9" xfId="13236" xr:uid="{00000000-0005-0000-0000-000065330000}"/>
    <cellStyle name="Normal 23 9 2" xfId="13237" xr:uid="{00000000-0005-0000-0000-000066330000}"/>
    <cellStyle name="Normal 23 9 2 2" xfId="13238" xr:uid="{00000000-0005-0000-0000-000067330000}"/>
    <cellStyle name="Normal 23 9 3" xfId="13239" xr:uid="{00000000-0005-0000-0000-000068330000}"/>
    <cellStyle name="Normal 23 9 3 2" xfId="13240" xr:uid="{00000000-0005-0000-0000-000069330000}"/>
    <cellStyle name="Normal 23 9 4" xfId="13241" xr:uid="{00000000-0005-0000-0000-00006A330000}"/>
    <cellStyle name="Normal 23_20110918_Additional measures_ECB" xfId="13242" xr:uid="{00000000-0005-0000-0000-00006B330000}"/>
    <cellStyle name="Normal 24" xfId="13243" xr:uid="{00000000-0005-0000-0000-00006C330000}"/>
    <cellStyle name="Normal 24 10" xfId="13244" xr:uid="{00000000-0005-0000-0000-00006D330000}"/>
    <cellStyle name="Normal 24 10 2" xfId="13245" xr:uid="{00000000-0005-0000-0000-00006E330000}"/>
    <cellStyle name="Normal 24 10 2 2" xfId="13246" xr:uid="{00000000-0005-0000-0000-00006F330000}"/>
    <cellStyle name="Normal 24 10 3" xfId="13247" xr:uid="{00000000-0005-0000-0000-000070330000}"/>
    <cellStyle name="Normal 24 10 3 2" xfId="13248" xr:uid="{00000000-0005-0000-0000-000071330000}"/>
    <cellStyle name="Normal 24 10 4" xfId="13249" xr:uid="{00000000-0005-0000-0000-000072330000}"/>
    <cellStyle name="Normal 24 11" xfId="13250" xr:uid="{00000000-0005-0000-0000-000073330000}"/>
    <cellStyle name="Normal 24 11 2" xfId="13251" xr:uid="{00000000-0005-0000-0000-000074330000}"/>
    <cellStyle name="Normal 24 12" xfId="13252" xr:uid="{00000000-0005-0000-0000-000075330000}"/>
    <cellStyle name="Normal 24 13" xfId="13253" xr:uid="{00000000-0005-0000-0000-000076330000}"/>
    <cellStyle name="Normal 24 14" xfId="13254" xr:uid="{00000000-0005-0000-0000-000077330000}"/>
    <cellStyle name="Normal 24 15" xfId="13255" xr:uid="{00000000-0005-0000-0000-000078330000}"/>
    <cellStyle name="Normal 24 16" xfId="13256" xr:uid="{00000000-0005-0000-0000-000079330000}"/>
    <cellStyle name="Normal 24 17" xfId="13257" xr:uid="{00000000-0005-0000-0000-00007A330000}"/>
    <cellStyle name="Normal 24 2" xfId="13258" xr:uid="{00000000-0005-0000-0000-00007B330000}"/>
    <cellStyle name="Normal 24 2 10" xfId="13259" xr:uid="{00000000-0005-0000-0000-00007C330000}"/>
    <cellStyle name="Normal 24 2 10 2" xfId="13260" xr:uid="{00000000-0005-0000-0000-00007D330000}"/>
    <cellStyle name="Normal 24 2 11" xfId="13261" xr:uid="{00000000-0005-0000-0000-00007E330000}"/>
    <cellStyle name="Normal 24 2 12" xfId="13262" xr:uid="{00000000-0005-0000-0000-00007F330000}"/>
    <cellStyle name="Normal 24 2 13" xfId="13263" xr:uid="{00000000-0005-0000-0000-000080330000}"/>
    <cellStyle name="Normal 24 2 14" xfId="13264" xr:uid="{00000000-0005-0000-0000-000081330000}"/>
    <cellStyle name="Normal 24 2 15" xfId="13265" xr:uid="{00000000-0005-0000-0000-000082330000}"/>
    <cellStyle name="Normal 24 2 16" xfId="13266" xr:uid="{00000000-0005-0000-0000-000083330000}"/>
    <cellStyle name="Normal 24 2 2" xfId="13267" xr:uid="{00000000-0005-0000-0000-000084330000}"/>
    <cellStyle name="Normal 24 2 2 2" xfId="13268" xr:uid="{00000000-0005-0000-0000-000085330000}"/>
    <cellStyle name="Normal 24 2 2 3" xfId="13269" xr:uid="{00000000-0005-0000-0000-000086330000}"/>
    <cellStyle name="Normal 24 2 2 4" xfId="13270" xr:uid="{00000000-0005-0000-0000-000087330000}"/>
    <cellStyle name="Normal 24 2 2 5" xfId="13271" xr:uid="{00000000-0005-0000-0000-000088330000}"/>
    <cellStyle name="Normal 24 2 3" xfId="13272" xr:uid="{00000000-0005-0000-0000-000089330000}"/>
    <cellStyle name="Normal 24 2 3 2" xfId="13273" xr:uid="{00000000-0005-0000-0000-00008A330000}"/>
    <cellStyle name="Normal 24 2 3 3" xfId="13274" xr:uid="{00000000-0005-0000-0000-00008B330000}"/>
    <cellStyle name="Normal 24 2 3 4" xfId="13275" xr:uid="{00000000-0005-0000-0000-00008C330000}"/>
    <cellStyle name="Normal 24 2 3 5" xfId="13276" xr:uid="{00000000-0005-0000-0000-00008D330000}"/>
    <cellStyle name="Normal 24 2 4" xfId="13277" xr:uid="{00000000-0005-0000-0000-00008E330000}"/>
    <cellStyle name="Normal 24 2 4 10" xfId="13278" xr:uid="{00000000-0005-0000-0000-00008F330000}"/>
    <cellStyle name="Normal 24 2 4 2" xfId="13279" xr:uid="{00000000-0005-0000-0000-000090330000}"/>
    <cellStyle name="Normal 24 2 4 2 2" xfId="13280" xr:uid="{00000000-0005-0000-0000-000091330000}"/>
    <cellStyle name="Normal 24 2 4 2 2 2" xfId="13281" xr:uid="{00000000-0005-0000-0000-000092330000}"/>
    <cellStyle name="Normal 24 2 4 2 2 2 2" xfId="13282" xr:uid="{00000000-0005-0000-0000-000093330000}"/>
    <cellStyle name="Normal 24 2 4 2 2 3" xfId="13283" xr:uid="{00000000-0005-0000-0000-000094330000}"/>
    <cellStyle name="Normal 24 2 4 2 2 3 2" xfId="13284" xr:uid="{00000000-0005-0000-0000-000095330000}"/>
    <cellStyle name="Normal 24 2 4 2 2 4" xfId="13285" xr:uid="{00000000-0005-0000-0000-000096330000}"/>
    <cellStyle name="Normal 24 2 4 2 3" xfId="13286" xr:uid="{00000000-0005-0000-0000-000097330000}"/>
    <cellStyle name="Normal 24 2 4 2 3 2" xfId="13287" xr:uid="{00000000-0005-0000-0000-000098330000}"/>
    <cellStyle name="Normal 24 2 4 2 4" xfId="13288" xr:uid="{00000000-0005-0000-0000-000099330000}"/>
    <cellStyle name="Normal 24 2 4 2 4 2" xfId="13289" xr:uid="{00000000-0005-0000-0000-00009A330000}"/>
    <cellStyle name="Normal 24 2 4 2 5" xfId="13290" xr:uid="{00000000-0005-0000-0000-00009B330000}"/>
    <cellStyle name="Normal 24 2 4 2 6" xfId="13291" xr:uid="{00000000-0005-0000-0000-00009C330000}"/>
    <cellStyle name="Normal 24 2 4 3" xfId="13292" xr:uid="{00000000-0005-0000-0000-00009D330000}"/>
    <cellStyle name="Normal 24 2 4 3 2" xfId="13293" xr:uid="{00000000-0005-0000-0000-00009E330000}"/>
    <cellStyle name="Normal 24 2 4 3 2 2" xfId="13294" xr:uid="{00000000-0005-0000-0000-00009F330000}"/>
    <cellStyle name="Normal 24 2 4 3 2 2 2" xfId="13295" xr:uid="{00000000-0005-0000-0000-0000A0330000}"/>
    <cellStyle name="Normal 24 2 4 3 2 3" xfId="13296" xr:uid="{00000000-0005-0000-0000-0000A1330000}"/>
    <cellStyle name="Normal 24 2 4 3 2 3 2" xfId="13297" xr:uid="{00000000-0005-0000-0000-0000A2330000}"/>
    <cellStyle name="Normal 24 2 4 3 2 4" xfId="13298" xr:uid="{00000000-0005-0000-0000-0000A3330000}"/>
    <cellStyle name="Normal 24 2 4 3 3" xfId="13299" xr:uid="{00000000-0005-0000-0000-0000A4330000}"/>
    <cellStyle name="Normal 24 2 4 3 3 2" xfId="13300" xr:uid="{00000000-0005-0000-0000-0000A5330000}"/>
    <cellStyle name="Normal 24 2 4 3 4" xfId="13301" xr:uid="{00000000-0005-0000-0000-0000A6330000}"/>
    <cellStyle name="Normal 24 2 4 3 4 2" xfId="13302" xr:uid="{00000000-0005-0000-0000-0000A7330000}"/>
    <cellStyle name="Normal 24 2 4 3 5" xfId="13303" xr:uid="{00000000-0005-0000-0000-0000A8330000}"/>
    <cellStyle name="Normal 24 2 4 4" xfId="13304" xr:uid="{00000000-0005-0000-0000-0000A9330000}"/>
    <cellStyle name="Normal 24 2 4 4 2" xfId="13305" xr:uid="{00000000-0005-0000-0000-0000AA330000}"/>
    <cellStyle name="Normal 24 2 4 4 2 2" xfId="13306" xr:uid="{00000000-0005-0000-0000-0000AB330000}"/>
    <cellStyle name="Normal 24 2 4 4 3" xfId="13307" xr:uid="{00000000-0005-0000-0000-0000AC330000}"/>
    <cellStyle name="Normal 24 2 4 4 3 2" xfId="13308" xr:uid="{00000000-0005-0000-0000-0000AD330000}"/>
    <cellStyle name="Normal 24 2 4 4 4" xfId="13309" xr:uid="{00000000-0005-0000-0000-0000AE330000}"/>
    <cellStyle name="Normal 24 2 4 5" xfId="13310" xr:uid="{00000000-0005-0000-0000-0000AF330000}"/>
    <cellStyle name="Normal 24 2 4 5 2" xfId="13311" xr:uid="{00000000-0005-0000-0000-0000B0330000}"/>
    <cellStyle name="Normal 24 2 4 5 2 2" xfId="13312" xr:uid="{00000000-0005-0000-0000-0000B1330000}"/>
    <cellStyle name="Normal 24 2 4 5 3" xfId="13313" xr:uid="{00000000-0005-0000-0000-0000B2330000}"/>
    <cellStyle name="Normal 24 2 4 5 3 2" xfId="13314" xr:uid="{00000000-0005-0000-0000-0000B3330000}"/>
    <cellStyle name="Normal 24 2 4 5 4" xfId="13315" xr:uid="{00000000-0005-0000-0000-0000B4330000}"/>
    <cellStyle name="Normal 24 2 4 6" xfId="13316" xr:uid="{00000000-0005-0000-0000-0000B5330000}"/>
    <cellStyle name="Normal 24 2 4 6 2" xfId="13317" xr:uid="{00000000-0005-0000-0000-0000B6330000}"/>
    <cellStyle name="Normal 24 2 4 7" xfId="13318" xr:uid="{00000000-0005-0000-0000-0000B7330000}"/>
    <cellStyle name="Normal 24 2 4 7 2" xfId="13319" xr:uid="{00000000-0005-0000-0000-0000B8330000}"/>
    <cellStyle name="Normal 24 2 4 8" xfId="13320" xr:uid="{00000000-0005-0000-0000-0000B9330000}"/>
    <cellStyle name="Normal 24 2 4 9" xfId="13321" xr:uid="{00000000-0005-0000-0000-0000BA330000}"/>
    <cellStyle name="Normal 24 2 5" xfId="13322" xr:uid="{00000000-0005-0000-0000-0000BB330000}"/>
    <cellStyle name="Normal 24 2 5 2" xfId="13323" xr:uid="{00000000-0005-0000-0000-0000BC330000}"/>
    <cellStyle name="Normal 24 2 5 2 2" xfId="13324" xr:uid="{00000000-0005-0000-0000-0000BD330000}"/>
    <cellStyle name="Normal 24 2 5 2 2 2" xfId="13325" xr:uid="{00000000-0005-0000-0000-0000BE330000}"/>
    <cellStyle name="Normal 24 2 5 2 2 2 2" xfId="13326" xr:uid="{00000000-0005-0000-0000-0000BF330000}"/>
    <cellStyle name="Normal 24 2 5 2 2 3" xfId="13327" xr:uid="{00000000-0005-0000-0000-0000C0330000}"/>
    <cellStyle name="Normal 24 2 5 2 2 3 2" xfId="13328" xr:uid="{00000000-0005-0000-0000-0000C1330000}"/>
    <cellStyle name="Normal 24 2 5 2 2 4" xfId="13329" xr:uid="{00000000-0005-0000-0000-0000C2330000}"/>
    <cellStyle name="Normal 24 2 5 2 3" xfId="13330" xr:uid="{00000000-0005-0000-0000-0000C3330000}"/>
    <cellStyle name="Normal 24 2 5 2 3 2" xfId="13331" xr:uid="{00000000-0005-0000-0000-0000C4330000}"/>
    <cellStyle name="Normal 24 2 5 2 4" xfId="13332" xr:uid="{00000000-0005-0000-0000-0000C5330000}"/>
    <cellStyle name="Normal 24 2 5 2 4 2" xfId="13333" xr:uid="{00000000-0005-0000-0000-0000C6330000}"/>
    <cellStyle name="Normal 24 2 5 2 5" xfId="13334" xr:uid="{00000000-0005-0000-0000-0000C7330000}"/>
    <cellStyle name="Normal 24 2 5 2 6" xfId="13335" xr:uid="{00000000-0005-0000-0000-0000C8330000}"/>
    <cellStyle name="Normal 24 2 5 3" xfId="13336" xr:uid="{00000000-0005-0000-0000-0000C9330000}"/>
    <cellStyle name="Normal 24 2 5 3 2" xfId="13337" xr:uid="{00000000-0005-0000-0000-0000CA330000}"/>
    <cellStyle name="Normal 24 2 5 3 2 2" xfId="13338" xr:uid="{00000000-0005-0000-0000-0000CB330000}"/>
    <cellStyle name="Normal 24 2 5 3 3" xfId="13339" xr:uid="{00000000-0005-0000-0000-0000CC330000}"/>
    <cellStyle name="Normal 24 2 5 3 3 2" xfId="13340" xr:uid="{00000000-0005-0000-0000-0000CD330000}"/>
    <cellStyle name="Normal 24 2 5 3 4" xfId="13341" xr:uid="{00000000-0005-0000-0000-0000CE330000}"/>
    <cellStyle name="Normal 24 2 5 4" xfId="13342" xr:uid="{00000000-0005-0000-0000-0000CF330000}"/>
    <cellStyle name="Normal 24 2 5 4 2" xfId="13343" xr:uid="{00000000-0005-0000-0000-0000D0330000}"/>
    <cellStyle name="Normal 24 2 5 5" xfId="13344" xr:uid="{00000000-0005-0000-0000-0000D1330000}"/>
    <cellStyle name="Normal 24 2 5 5 2" xfId="13345" xr:uid="{00000000-0005-0000-0000-0000D2330000}"/>
    <cellStyle name="Normal 24 2 5 6" xfId="13346" xr:uid="{00000000-0005-0000-0000-0000D3330000}"/>
    <cellStyle name="Normal 24 2 5 7" xfId="13347" xr:uid="{00000000-0005-0000-0000-0000D4330000}"/>
    <cellStyle name="Normal 24 2 6" xfId="13348" xr:uid="{00000000-0005-0000-0000-0000D5330000}"/>
    <cellStyle name="Normal 24 2 6 2" xfId="13349" xr:uid="{00000000-0005-0000-0000-0000D6330000}"/>
    <cellStyle name="Normal 24 2 6 2 2" xfId="13350" xr:uid="{00000000-0005-0000-0000-0000D7330000}"/>
    <cellStyle name="Normal 24 2 6 3" xfId="13351" xr:uid="{00000000-0005-0000-0000-0000D8330000}"/>
    <cellStyle name="Normal 24 2 7" xfId="13352" xr:uid="{00000000-0005-0000-0000-0000D9330000}"/>
    <cellStyle name="Normal 24 2 7 2" xfId="13353" xr:uid="{00000000-0005-0000-0000-0000DA330000}"/>
    <cellStyle name="Normal 24 2 7 2 2" xfId="13354" xr:uid="{00000000-0005-0000-0000-0000DB330000}"/>
    <cellStyle name="Normal 24 2 7 2 2 2" xfId="13355" xr:uid="{00000000-0005-0000-0000-0000DC330000}"/>
    <cellStyle name="Normal 24 2 7 2 3" xfId="13356" xr:uid="{00000000-0005-0000-0000-0000DD330000}"/>
    <cellStyle name="Normal 24 2 7 2 3 2" xfId="13357" xr:uid="{00000000-0005-0000-0000-0000DE330000}"/>
    <cellStyle name="Normal 24 2 7 2 4" xfId="13358" xr:uid="{00000000-0005-0000-0000-0000DF330000}"/>
    <cellStyle name="Normal 24 2 7 3" xfId="13359" xr:uid="{00000000-0005-0000-0000-0000E0330000}"/>
    <cellStyle name="Normal 24 2 7 3 2" xfId="13360" xr:uid="{00000000-0005-0000-0000-0000E1330000}"/>
    <cellStyle name="Normal 24 2 7 4" xfId="13361" xr:uid="{00000000-0005-0000-0000-0000E2330000}"/>
    <cellStyle name="Normal 24 2 7 4 2" xfId="13362" xr:uid="{00000000-0005-0000-0000-0000E3330000}"/>
    <cellStyle name="Normal 24 2 7 5" xfId="13363" xr:uid="{00000000-0005-0000-0000-0000E4330000}"/>
    <cellStyle name="Normal 24 2 7 6" xfId="13364" xr:uid="{00000000-0005-0000-0000-0000E5330000}"/>
    <cellStyle name="Normal 24 2 8" xfId="13365" xr:uid="{00000000-0005-0000-0000-0000E6330000}"/>
    <cellStyle name="Normal 24 2 8 2" xfId="13366" xr:uid="{00000000-0005-0000-0000-0000E7330000}"/>
    <cellStyle name="Normal 24 2 8 2 2" xfId="13367" xr:uid="{00000000-0005-0000-0000-0000E8330000}"/>
    <cellStyle name="Normal 24 2 8 3" xfId="13368" xr:uid="{00000000-0005-0000-0000-0000E9330000}"/>
    <cellStyle name="Normal 24 2 8 3 2" xfId="13369" xr:uid="{00000000-0005-0000-0000-0000EA330000}"/>
    <cellStyle name="Normal 24 2 8 4" xfId="13370" xr:uid="{00000000-0005-0000-0000-0000EB330000}"/>
    <cellStyle name="Normal 24 2 9" xfId="13371" xr:uid="{00000000-0005-0000-0000-0000EC330000}"/>
    <cellStyle name="Normal 24 2 9 2" xfId="13372" xr:uid="{00000000-0005-0000-0000-0000ED330000}"/>
    <cellStyle name="Normal 24 2 9 2 2" xfId="13373" xr:uid="{00000000-0005-0000-0000-0000EE330000}"/>
    <cellStyle name="Normal 24 2 9 3" xfId="13374" xr:uid="{00000000-0005-0000-0000-0000EF330000}"/>
    <cellStyle name="Normal 24 2 9 3 2" xfId="13375" xr:uid="{00000000-0005-0000-0000-0000F0330000}"/>
    <cellStyle name="Normal 24 2 9 4" xfId="13376" xr:uid="{00000000-0005-0000-0000-0000F1330000}"/>
    <cellStyle name="Normal 24 3" xfId="13377" xr:uid="{00000000-0005-0000-0000-0000F2330000}"/>
    <cellStyle name="Normal 24 3 2" xfId="13378" xr:uid="{00000000-0005-0000-0000-0000F3330000}"/>
    <cellStyle name="Normal 24 3 3" xfId="13379" xr:uid="{00000000-0005-0000-0000-0000F4330000}"/>
    <cellStyle name="Normal 24 3 4" xfId="13380" xr:uid="{00000000-0005-0000-0000-0000F5330000}"/>
    <cellStyle name="Normal 24 3 5" xfId="13381" xr:uid="{00000000-0005-0000-0000-0000F6330000}"/>
    <cellStyle name="Normal 24 4" xfId="13382" xr:uid="{00000000-0005-0000-0000-0000F7330000}"/>
    <cellStyle name="Normal 24 4 2" xfId="13383" xr:uid="{00000000-0005-0000-0000-0000F8330000}"/>
    <cellStyle name="Normal 24 4 3" xfId="13384" xr:uid="{00000000-0005-0000-0000-0000F9330000}"/>
    <cellStyle name="Normal 24 4 4" xfId="13385" xr:uid="{00000000-0005-0000-0000-0000FA330000}"/>
    <cellStyle name="Normal 24 4 5" xfId="13386" xr:uid="{00000000-0005-0000-0000-0000FB330000}"/>
    <cellStyle name="Normal 24 5" xfId="13387" xr:uid="{00000000-0005-0000-0000-0000FC330000}"/>
    <cellStyle name="Normal 24 5 10" xfId="13388" xr:uid="{00000000-0005-0000-0000-0000FD330000}"/>
    <cellStyle name="Normal 24 5 2" xfId="13389" xr:uid="{00000000-0005-0000-0000-0000FE330000}"/>
    <cellStyle name="Normal 24 5 2 2" xfId="13390" xr:uid="{00000000-0005-0000-0000-0000FF330000}"/>
    <cellStyle name="Normal 24 5 2 2 2" xfId="13391" xr:uid="{00000000-0005-0000-0000-000000340000}"/>
    <cellStyle name="Normal 24 5 2 2 2 2" xfId="13392" xr:uid="{00000000-0005-0000-0000-000001340000}"/>
    <cellStyle name="Normal 24 5 2 2 3" xfId="13393" xr:uid="{00000000-0005-0000-0000-000002340000}"/>
    <cellStyle name="Normal 24 5 2 2 3 2" xfId="13394" xr:uid="{00000000-0005-0000-0000-000003340000}"/>
    <cellStyle name="Normal 24 5 2 2 4" xfId="13395" xr:uid="{00000000-0005-0000-0000-000004340000}"/>
    <cellStyle name="Normal 24 5 2 3" xfId="13396" xr:uid="{00000000-0005-0000-0000-000005340000}"/>
    <cellStyle name="Normal 24 5 2 3 2" xfId="13397" xr:uid="{00000000-0005-0000-0000-000006340000}"/>
    <cellStyle name="Normal 24 5 2 4" xfId="13398" xr:uid="{00000000-0005-0000-0000-000007340000}"/>
    <cellStyle name="Normal 24 5 2 4 2" xfId="13399" xr:uid="{00000000-0005-0000-0000-000008340000}"/>
    <cellStyle name="Normal 24 5 2 5" xfId="13400" xr:uid="{00000000-0005-0000-0000-000009340000}"/>
    <cellStyle name="Normal 24 5 2 6" xfId="13401" xr:uid="{00000000-0005-0000-0000-00000A340000}"/>
    <cellStyle name="Normal 24 5 3" xfId="13402" xr:uid="{00000000-0005-0000-0000-00000B340000}"/>
    <cellStyle name="Normal 24 5 3 2" xfId="13403" xr:uid="{00000000-0005-0000-0000-00000C340000}"/>
    <cellStyle name="Normal 24 5 3 2 2" xfId="13404" xr:uid="{00000000-0005-0000-0000-00000D340000}"/>
    <cellStyle name="Normal 24 5 3 2 2 2" xfId="13405" xr:uid="{00000000-0005-0000-0000-00000E340000}"/>
    <cellStyle name="Normal 24 5 3 2 3" xfId="13406" xr:uid="{00000000-0005-0000-0000-00000F340000}"/>
    <cellStyle name="Normal 24 5 3 2 3 2" xfId="13407" xr:uid="{00000000-0005-0000-0000-000010340000}"/>
    <cellStyle name="Normal 24 5 3 2 4" xfId="13408" xr:uid="{00000000-0005-0000-0000-000011340000}"/>
    <cellStyle name="Normal 24 5 3 3" xfId="13409" xr:uid="{00000000-0005-0000-0000-000012340000}"/>
    <cellStyle name="Normal 24 5 3 3 2" xfId="13410" xr:uid="{00000000-0005-0000-0000-000013340000}"/>
    <cellStyle name="Normal 24 5 3 4" xfId="13411" xr:uid="{00000000-0005-0000-0000-000014340000}"/>
    <cellStyle name="Normal 24 5 3 4 2" xfId="13412" xr:uid="{00000000-0005-0000-0000-000015340000}"/>
    <cellStyle name="Normal 24 5 3 5" xfId="13413" xr:uid="{00000000-0005-0000-0000-000016340000}"/>
    <cellStyle name="Normal 24 5 4" xfId="13414" xr:uid="{00000000-0005-0000-0000-000017340000}"/>
    <cellStyle name="Normal 24 5 4 2" xfId="13415" xr:uid="{00000000-0005-0000-0000-000018340000}"/>
    <cellStyle name="Normal 24 5 4 2 2" xfId="13416" xr:uid="{00000000-0005-0000-0000-000019340000}"/>
    <cellStyle name="Normal 24 5 4 3" xfId="13417" xr:uid="{00000000-0005-0000-0000-00001A340000}"/>
    <cellStyle name="Normal 24 5 4 3 2" xfId="13418" xr:uid="{00000000-0005-0000-0000-00001B340000}"/>
    <cellStyle name="Normal 24 5 4 4" xfId="13419" xr:uid="{00000000-0005-0000-0000-00001C340000}"/>
    <cellStyle name="Normal 24 5 5" xfId="13420" xr:uid="{00000000-0005-0000-0000-00001D340000}"/>
    <cellStyle name="Normal 24 5 5 2" xfId="13421" xr:uid="{00000000-0005-0000-0000-00001E340000}"/>
    <cellStyle name="Normal 24 5 5 2 2" xfId="13422" xr:uid="{00000000-0005-0000-0000-00001F340000}"/>
    <cellStyle name="Normal 24 5 5 3" xfId="13423" xr:uid="{00000000-0005-0000-0000-000020340000}"/>
    <cellStyle name="Normal 24 5 5 3 2" xfId="13424" xr:uid="{00000000-0005-0000-0000-000021340000}"/>
    <cellStyle name="Normal 24 5 5 4" xfId="13425" xr:uid="{00000000-0005-0000-0000-000022340000}"/>
    <cellStyle name="Normal 24 5 6" xfId="13426" xr:uid="{00000000-0005-0000-0000-000023340000}"/>
    <cellStyle name="Normal 24 5 6 2" xfId="13427" xr:uid="{00000000-0005-0000-0000-000024340000}"/>
    <cellStyle name="Normal 24 5 7" xfId="13428" xr:uid="{00000000-0005-0000-0000-000025340000}"/>
    <cellStyle name="Normal 24 5 7 2" xfId="13429" xr:uid="{00000000-0005-0000-0000-000026340000}"/>
    <cellStyle name="Normal 24 5 8" xfId="13430" xr:uid="{00000000-0005-0000-0000-000027340000}"/>
    <cellStyle name="Normal 24 5 9" xfId="13431" xr:uid="{00000000-0005-0000-0000-000028340000}"/>
    <cellStyle name="Normal 24 6" xfId="13432" xr:uid="{00000000-0005-0000-0000-000029340000}"/>
    <cellStyle name="Normal 24 6 2" xfId="13433" xr:uid="{00000000-0005-0000-0000-00002A340000}"/>
    <cellStyle name="Normal 24 6 2 2" xfId="13434" xr:uid="{00000000-0005-0000-0000-00002B340000}"/>
    <cellStyle name="Normal 24 6 2 2 2" xfId="13435" xr:uid="{00000000-0005-0000-0000-00002C340000}"/>
    <cellStyle name="Normal 24 6 2 2 2 2" xfId="13436" xr:uid="{00000000-0005-0000-0000-00002D340000}"/>
    <cellStyle name="Normal 24 6 2 2 3" xfId="13437" xr:uid="{00000000-0005-0000-0000-00002E340000}"/>
    <cellStyle name="Normal 24 6 2 2 3 2" xfId="13438" xr:uid="{00000000-0005-0000-0000-00002F340000}"/>
    <cellStyle name="Normal 24 6 2 2 4" xfId="13439" xr:uid="{00000000-0005-0000-0000-000030340000}"/>
    <cellStyle name="Normal 24 6 2 3" xfId="13440" xr:uid="{00000000-0005-0000-0000-000031340000}"/>
    <cellStyle name="Normal 24 6 2 3 2" xfId="13441" xr:uid="{00000000-0005-0000-0000-000032340000}"/>
    <cellStyle name="Normal 24 6 2 4" xfId="13442" xr:uid="{00000000-0005-0000-0000-000033340000}"/>
    <cellStyle name="Normal 24 6 2 4 2" xfId="13443" xr:uid="{00000000-0005-0000-0000-000034340000}"/>
    <cellStyle name="Normal 24 6 2 5" xfId="13444" xr:uid="{00000000-0005-0000-0000-000035340000}"/>
    <cellStyle name="Normal 24 6 2 6" xfId="13445" xr:uid="{00000000-0005-0000-0000-000036340000}"/>
    <cellStyle name="Normal 24 6 3" xfId="13446" xr:uid="{00000000-0005-0000-0000-000037340000}"/>
    <cellStyle name="Normal 24 6 3 2" xfId="13447" xr:uid="{00000000-0005-0000-0000-000038340000}"/>
    <cellStyle name="Normal 24 6 3 2 2" xfId="13448" xr:uid="{00000000-0005-0000-0000-000039340000}"/>
    <cellStyle name="Normal 24 6 3 3" xfId="13449" xr:uid="{00000000-0005-0000-0000-00003A340000}"/>
    <cellStyle name="Normal 24 6 3 3 2" xfId="13450" xr:uid="{00000000-0005-0000-0000-00003B340000}"/>
    <cellStyle name="Normal 24 6 3 4" xfId="13451" xr:uid="{00000000-0005-0000-0000-00003C340000}"/>
    <cellStyle name="Normal 24 6 4" xfId="13452" xr:uid="{00000000-0005-0000-0000-00003D340000}"/>
    <cellStyle name="Normal 24 6 4 2" xfId="13453" xr:uid="{00000000-0005-0000-0000-00003E340000}"/>
    <cellStyle name="Normal 24 6 5" xfId="13454" xr:uid="{00000000-0005-0000-0000-00003F340000}"/>
    <cellStyle name="Normal 24 6 5 2" xfId="13455" xr:uid="{00000000-0005-0000-0000-000040340000}"/>
    <cellStyle name="Normal 24 6 6" xfId="13456" xr:uid="{00000000-0005-0000-0000-000041340000}"/>
    <cellStyle name="Normal 24 6 7" xfId="13457" xr:uid="{00000000-0005-0000-0000-000042340000}"/>
    <cellStyle name="Normal 24 7" xfId="13458" xr:uid="{00000000-0005-0000-0000-000043340000}"/>
    <cellStyle name="Normal 24 7 2" xfId="13459" xr:uid="{00000000-0005-0000-0000-000044340000}"/>
    <cellStyle name="Normal 24 7 2 2" xfId="13460" xr:uid="{00000000-0005-0000-0000-000045340000}"/>
    <cellStyle name="Normal 24 7 3" xfId="13461" xr:uid="{00000000-0005-0000-0000-000046340000}"/>
    <cellStyle name="Normal 24 8" xfId="13462" xr:uid="{00000000-0005-0000-0000-000047340000}"/>
    <cellStyle name="Normal 24 8 2" xfId="13463" xr:uid="{00000000-0005-0000-0000-000048340000}"/>
    <cellStyle name="Normal 24 8 2 2" xfId="13464" xr:uid="{00000000-0005-0000-0000-000049340000}"/>
    <cellStyle name="Normal 24 8 2 2 2" xfId="13465" xr:uid="{00000000-0005-0000-0000-00004A340000}"/>
    <cellStyle name="Normal 24 8 2 3" xfId="13466" xr:uid="{00000000-0005-0000-0000-00004B340000}"/>
    <cellStyle name="Normal 24 8 2 3 2" xfId="13467" xr:uid="{00000000-0005-0000-0000-00004C340000}"/>
    <cellStyle name="Normal 24 8 2 4" xfId="13468" xr:uid="{00000000-0005-0000-0000-00004D340000}"/>
    <cellStyle name="Normal 24 8 3" xfId="13469" xr:uid="{00000000-0005-0000-0000-00004E340000}"/>
    <cellStyle name="Normal 24 8 3 2" xfId="13470" xr:uid="{00000000-0005-0000-0000-00004F340000}"/>
    <cellStyle name="Normal 24 8 4" xfId="13471" xr:uid="{00000000-0005-0000-0000-000050340000}"/>
    <cellStyle name="Normal 24 8 4 2" xfId="13472" xr:uid="{00000000-0005-0000-0000-000051340000}"/>
    <cellStyle name="Normal 24 8 5" xfId="13473" xr:uid="{00000000-0005-0000-0000-000052340000}"/>
    <cellStyle name="Normal 24 8 6" xfId="13474" xr:uid="{00000000-0005-0000-0000-000053340000}"/>
    <cellStyle name="Normal 24 9" xfId="13475" xr:uid="{00000000-0005-0000-0000-000054340000}"/>
    <cellStyle name="Normal 24 9 2" xfId="13476" xr:uid="{00000000-0005-0000-0000-000055340000}"/>
    <cellStyle name="Normal 24 9 2 2" xfId="13477" xr:uid="{00000000-0005-0000-0000-000056340000}"/>
    <cellStyle name="Normal 24 9 3" xfId="13478" xr:uid="{00000000-0005-0000-0000-000057340000}"/>
    <cellStyle name="Normal 24 9 3 2" xfId="13479" xr:uid="{00000000-0005-0000-0000-000058340000}"/>
    <cellStyle name="Normal 24 9 4" xfId="13480" xr:uid="{00000000-0005-0000-0000-000059340000}"/>
    <cellStyle name="Normal 24_20110918_Additional measures_ECB" xfId="13481" xr:uid="{00000000-0005-0000-0000-00005A340000}"/>
    <cellStyle name="Normal 25" xfId="13482" xr:uid="{00000000-0005-0000-0000-00005B340000}"/>
    <cellStyle name="Normal 25 10" xfId="13483" xr:uid="{00000000-0005-0000-0000-00005C340000}"/>
    <cellStyle name="Normal 25 2" xfId="13484" xr:uid="{00000000-0005-0000-0000-00005D340000}"/>
    <cellStyle name="Normal 25 2 2" xfId="13485" xr:uid="{00000000-0005-0000-0000-00005E340000}"/>
    <cellStyle name="Normal 25 2 2 2" xfId="13486" xr:uid="{00000000-0005-0000-0000-00005F340000}"/>
    <cellStyle name="Normal 25 2 2 3" xfId="13487" xr:uid="{00000000-0005-0000-0000-000060340000}"/>
    <cellStyle name="Normal 25 2 2 4" xfId="13488" xr:uid="{00000000-0005-0000-0000-000061340000}"/>
    <cellStyle name="Normal 25 2 2 5" xfId="13489" xr:uid="{00000000-0005-0000-0000-000062340000}"/>
    <cellStyle name="Normal 25 2 3" xfId="13490" xr:uid="{00000000-0005-0000-0000-000063340000}"/>
    <cellStyle name="Normal 25 2 4" xfId="13491" xr:uid="{00000000-0005-0000-0000-000064340000}"/>
    <cellStyle name="Normal 25 2_Cumulative" xfId="13492" xr:uid="{00000000-0005-0000-0000-000065340000}"/>
    <cellStyle name="Normal 25 3" xfId="13493" xr:uid="{00000000-0005-0000-0000-000066340000}"/>
    <cellStyle name="Normal 25 3 2" xfId="13494" xr:uid="{00000000-0005-0000-0000-000067340000}"/>
    <cellStyle name="Normal 25 3 2 2" xfId="13495" xr:uid="{00000000-0005-0000-0000-000068340000}"/>
    <cellStyle name="Normal 25 3 2 2 2" xfId="13496" xr:uid="{00000000-0005-0000-0000-000069340000}"/>
    <cellStyle name="Normal 25 3 2 2 3" xfId="13497" xr:uid="{00000000-0005-0000-0000-00006A340000}"/>
    <cellStyle name="Normal 25 3 2 2 4" xfId="13498" xr:uid="{00000000-0005-0000-0000-00006B340000}"/>
    <cellStyle name="Normal 25 3 2 2 5" xfId="13499" xr:uid="{00000000-0005-0000-0000-00006C340000}"/>
    <cellStyle name="Normal 25 3 2 3" xfId="13500" xr:uid="{00000000-0005-0000-0000-00006D340000}"/>
    <cellStyle name="Normal 25 3 2 4" xfId="13501" xr:uid="{00000000-0005-0000-0000-00006E340000}"/>
    <cellStyle name="Normal 25 3 2_20120313_final_participating_bonds_mar2012_interest_calc" xfId="13502" xr:uid="{00000000-0005-0000-0000-00006F340000}"/>
    <cellStyle name="Normal 25 3 3" xfId="13503" xr:uid="{00000000-0005-0000-0000-000070340000}"/>
    <cellStyle name="Normal 25 3 3 2" xfId="13504" xr:uid="{00000000-0005-0000-0000-000071340000}"/>
    <cellStyle name="Normal 25 3 3 3" xfId="13505" xr:uid="{00000000-0005-0000-0000-000072340000}"/>
    <cellStyle name="Normal 25 3 3 4" xfId="13506" xr:uid="{00000000-0005-0000-0000-000073340000}"/>
    <cellStyle name="Normal 25 3 3 5" xfId="13507" xr:uid="{00000000-0005-0000-0000-000074340000}"/>
    <cellStyle name="Normal 25 3 4" xfId="13508" xr:uid="{00000000-0005-0000-0000-000075340000}"/>
    <cellStyle name="Normal 25 3 5" xfId="13509" xr:uid="{00000000-0005-0000-0000-000076340000}"/>
    <cellStyle name="Normal 25 3_20120313_final_participating_bonds_mar2012_interest_calc" xfId="13510" xr:uid="{00000000-0005-0000-0000-000077340000}"/>
    <cellStyle name="Normal 25 4" xfId="13511" xr:uid="{00000000-0005-0000-0000-000078340000}"/>
    <cellStyle name="Normal 25 4 2" xfId="13512" xr:uid="{00000000-0005-0000-0000-000079340000}"/>
    <cellStyle name="Normal 25 4 3" xfId="13513" xr:uid="{00000000-0005-0000-0000-00007A340000}"/>
    <cellStyle name="Normal 25 4 4" xfId="13514" xr:uid="{00000000-0005-0000-0000-00007B340000}"/>
    <cellStyle name="Normal 25 4 5" xfId="13515" xr:uid="{00000000-0005-0000-0000-00007C340000}"/>
    <cellStyle name="Normal 25 5" xfId="13516" xr:uid="{00000000-0005-0000-0000-00007D340000}"/>
    <cellStyle name="Normal 25 6" xfId="13517" xr:uid="{00000000-0005-0000-0000-00007E340000}"/>
    <cellStyle name="Normal 25 7" xfId="13518" xr:uid="{00000000-0005-0000-0000-00007F340000}"/>
    <cellStyle name="Normal 25 8" xfId="13519" xr:uid="{00000000-0005-0000-0000-000080340000}"/>
    <cellStyle name="Normal 25 9" xfId="13520" xr:uid="{00000000-0005-0000-0000-000081340000}"/>
    <cellStyle name="Normal 25_Cumulative" xfId="13521" xr:uid="{00000000-0005-0000-0000-000082340000}"/>
    <cellStyle name="Normal 26" xfId="13522" xr:uid="{00000000-0005-0000-0000-000083340000}"/>
    <cellStyle name="Normal 26 10" xfId="13523" xr:uid="{00000000-0005-0000-0000-000084340000}"/>
    <cellStyle name="Normal 26 10 2" xfId="13524" xr:uid="{00000000-0005-0000-0000-000085340000}"/>
    <cellStyle name="Normal 26 11" xfId="13525" xr:uid="{00000000-0005-0000-0000-000086340000}"/>
    <cellStyle name="Normal 26 11 2" xfId="13526" xr:uid="{00000000-0005-0000-0000-000087340000}"/>
    <cellStyle name="Normal 26 11 2 2" xfId="13527" xr:uid="{00000000-0005-0000-0000-000088340000}"/>
    <cellStyle name="Normal 26 11 2 2 2" xfId="13528" xr:uid="{00000000-0005-0000-0000-000089340000}"/>
    <cellStyle name="Normal 26 11 2 3" xfId="13529" xr:uid="{00000000-0005-0000-0000-00008A340000}"/>
    <cellStyle name="Normal 26 11 2 3 2" xfId="13530" xr:uid="{00000000-0005-0000-0000-00008B340000}"/>
    <cellStyle name="Normal 26 11 2 4" xfId="13531" xr:uid="{00000000-0005-0000-0000-00008C340000}"/>
    <cellStyle name="Normal 26 11 3" xfId="13532" xr:uid="{00000000-0005-0000-0000-00008D340000}"/>
    <cellStyle name="Normal 26 11 3 2" xfId="13533" xr:uid="{00000000-0005-0000-0000-00008E340000}"/>
    <cellStyle name="Normal 26 11 4" xfId="13534" xr:uid="{00000000-0005-0000-0000-00008F340000}"/>
    <cellStyle name="Normal 26 11 4 2" xfId="13535" xr:uid="{00000000-0005-0000-0000-000090340000}"/>
    <cellStyle name="Normal 26 11 5" xfId="13536" xr:uid="{00000000-0005-0000-0000-000091340000}"/>
    <cellStyle name="Normal 26 12" xfId="13537" xr:uid="{00000000-0005-0000-0000-000092340000}"/>
    <cellStyle name="Normal 26 12 2" xfId="13538" xr:uid="{00000000-0005-0000-0000-000093340000}"/>
    <cellStyle name="Normal 26 12 2 2" xfId="13539" xr:uid="{00000000-0005-0000-0000-000094340000}"/>
    <cellStyle name="Normal 26 12 3" xfId="13540" xr:uid="{00000000-0005-0000-0000-000095340000}"/>
    <cellStyle name="Normal 26 12 3 2" xfId="13541" xr:uid="{00000000-0005-0000-0000-000096340000}"/>
    <cellStyle name="Normal 26 12 4" xfId="13542" xr:uid="{00000000-0005-0000-0000-000097340000}"/>
    <cellStyle name="Normal 26 13" xfId="13543" xr:uid="{00000000-0005-0000-0000-000098340000}"/>
    <cellStyle name="Normal 26 13 2" xfId="13544" xr:uid="{00000000-0005-0000-0000-000099340000}"/>
    <cellStyle name="Normal 26 13 2 2" xfId="13545" xr:uid="{00000000-0005-0000-0000-00009A340000}"/>
    <cellStyle name="Normal 26 13 3" xfId="13546" xr:uid="{00000000-0005-0000-0000-00009B340000}"/>
    <cellStyle name="Normal 26 13 3 2" xfId="13547" xr:uid="{00000000-0005-0000-0000-00009C340000}"/>
    <cellStyle name="Normal 26 13 4" xfId="13548" xr:uid="{00000000-0005-0000-0000-00009D340000}"/>
    <cellStyle name="Normal 26 14" xfId="13549" xr:uid="{00000000-0005-0000-0000-00009E340000}"/>
    <cellStyle name="Normal 26 14 2" xfId="13550" xr:uid="{00000000-0005-0000-0000-00009F340000}"/>
    <cellStyle name="Normal 26 15" xfId="13551" xr:uid="{00000000-0005-0000-0000-0000A0340000}"/>
    <cellStyle name="Normal 26 16" xfId="13552" xr:uid="{00000000-0005-0000-0000-0000A1340000}"/>
    <cellStyle name="Normal 26 17" xfId="13553" xr:uid="{00000000-0005-0000-0000-0000A2340000}"/>
    <cellStyle name="Normal 26 18" xfId="13554" xr:uid="{00000000-0005-0000-0000-0000A3340000}"/>
    <cellStyle name="Normal 26 19" xfId="13555" xr:uid="{00000000-0005-0000-0000-0000A4340000}"/>
    <cellStyle name="Normal 26 2" xfId="43" xr:uid="{00000000-0005-0000-0000-0000A5340000}"/>
    <cellStyle name="Normal 26 2 10" xfId="13556" xr:uid="{00000000-0005-0000-0000-0000A6340000}"/>
    <cellStyle name="Normal 26 2 10 2" xfId="13557" xr:uid="{00000000-0005-0000-0000-0000A7340000}"/>
    <cellStyle name="Normal 26 2 10 2 2" xfId="13558" xr:uid="{00000000-0005-0000-0000-0000A8340000}"/>
    <cellStyle name="Normal 26 2 10 2 2 2" xfId="13559" xr:uid="{00000000-0005-0000-0000-0000A9340000}"/>
    <cellStyle name="Normal 26 2 10 2 2 2 2" xfId="13560" xr:uid="{00000000-0005-0000-0000-0000AA340000}"/>
    <cellStyle name="Normal 26 2 10 2 2 3" xfId="13561" xr:uid="{00000000-0005-0000-0000-0000AB340000}"/>
    <cellStyle name="Normal 26 2 10 2 2 3 2" xfId="13562" xr:uid="{00000000-0005-0000-0000-0000AC340000}"/>
    <cellStyle name="Normal 26 2 10 2 2 4" xfId="13563" xr:uid="{00000000-0005-0000-0000-0000AD340000}"/>
    <cellStyle name="Normal 26 2 10 2 3" xfId="13564" xr:uid="{00000000-0005-0000-0000-0000AE340000}"/>
    <cellStyle name="Normal 26 2 10 2 3 2" xfId="13565" xr:uid="{00000000-0005-0000-0000-0000AF340000}"/>
    <cellStyle name="Normal 26 2 10 2 4" xfId="13566" xr:uid="{00000000-0005-0000-0000-0000B0340000}"/>
    <cellStyle name="Normal 26 2 10 2 4 2" xfId="13567" xr:uid="{00000000-0005-0000-0000-0000B1340000}"/>
    <cellStyle name="Normal 26 2 10 2 5" xfId="13568" xr:uid="{00000000-0005-0000-0000-0000B2340000}"/>
    <cellStyle name="Normal 26 2 10 3" xfId="13569" xr:uid="{00000000-0005-0000-0000-0000B3340000}"/>
    <cellStyle name="Normal 26 2 10 3 2" xfId="13570" xr:uid="{00000000-0005-0000-0000-0000B4340000}"/>
    <cellStyle name="Normal 26 2 10 3 2 2" xfId="13571" xr:uid="{00000000-0005-0000-0000-0000B5340000}"/>
    <cellStyle name="Normal 26 2 10 3 3" xfId="13572" xr:uid="{00000000-0005-0000-0000-0000B6340000}"/>
    <cellStyle name="Normal 26 2 10 3 3 2" xfId="13573" xr:uid="{00000000-0005-0000-0000-0000B7340000}"/>
    <cellStyle name="Normal 26 2 10 3 4" xfId="13574" xr:uid="{00000000-0005-0000-0000-0000B8340000}"/>
    <cellStyle name="Normal 26 2 10 4" xfId="13575" xr:uid="{00000000-0005-0000-0000-0000B9340000}"/>
    <cellStyle name="Normal 26 2 10 4 2" xfId="13576" xr:uid="{00000000-0005-0000-0000-0000BA340000}"/>
    <cellStyle name="Normal 26 2 10 5" xfId="13577" xr:uid="{00000000-0005-0000-0000-0000BB340000}"/>
    <cellStyle name="Normal 26 2 10 5 2" xfId="13578" xr:uid="{00000000-0005-0000-0000-0000BC340000}"/>
    <cellStyle name="Normal 26 2 10 6" xfId="13579" xr:uid="{00000000-0005-0000-0000-0000BD340000}"/>
    <cellStyle name="Normal 26 2 11" xfId="13580" xr:uid="{00000000-0005-0000-0000-0000BE340000}"/>
    <cellStyle name="Normal 26 2 11 2" xfId="13581" xr:uid="{00000000-0005-0000-0000-0000BF340000}"/>
    <cellStyle name="Normal 26 2 11 2 2" xfId="13582" xr:uid="{00000000-0005-0000-0000-0000C0340000}"/>
    <cellStyle name="Normal 26 2 11 2 2 2" xfId="13583" xr:uid="{00000000-0005-0000-0000-0000C1340000}"/>
    <cellStyle name="Normal 26 2 11 2 3" xfId="13584" xr:uid="{00000000-0005-0000-0000-0000C2340000}"/>
    <cellStyle name="Normal 26 2 11 2 3 2" xfId="13585" xr:uid="{00000000-0005-0000-0000-0000C3340000}"/>
    <cellStyle name="Normal 26 2 11 2 4" xfId="13586" xr:uid="{00000000-0005-0000-0000-0000C4340000}"/>
    <cellStyle name="Normal 26 2 11 2 5" xfId="13587" xr:uid="{00000000-0005-0000-0000-0000C5340000}"/>
    <cellStyle name="Normal 26 2 11 3" xfId="13588" xr:uid="{00000000-0005-0000-0000-0000C6340000}"/>
    <cellStyle name="Normal 26 2 11 3 2" xfId="13589" xr:uid="{00000000-0005-0000-0000-0000C7340000}"/>
    <cellStyle name="Normal 26 2 11 4" xfId="13590" xr:uid="{00000000-0005-0000-0000-0000C8340000}"/>
    <cellStyle name="Normal 26 2 11 4 2" xfId="13591" xr:uid="{00000000-0005-0000-0000-0000C9340000}"/>
    <cellStyle name="Normal 26 2 11 5" xfId="13592" xr:uid="{00000000-0005-0000-0000-0000CA340000}"/>
    <cellStyle name="Normal 26 2 11 6" xfId="13593" xr:uid="{00000000-0005-0000-0000-0000CB340000}"/>
    <cellStyle name="Normal 26 2 12" xfId="13594" xr:uid="{00000000-0005-0000-0000-0000CC340000}"/>
    <cellStyle name="Normal 26 2 12 2" xfId="13595" xr:uid="{00000000-0005-0000-0000-0000CD340000}"/>
    <cellStyle name="Normal 26 2 12 2 2" xfId="13596" xr:uid="{00000000-0005-0000-0000-0000CE340000}"/>
    <cellStyle name="Normal 26 2 12 2 3" xfId="13597" xr:uid="{00000000-0005-0000-0000-0000CF340000}"/>
    <cellStyle name="Normal 26 2 12 3" xfId="13598" xr:uid="{00000000-0005-0000-0000-0000D0340000}"/>
    <cellStyle name="Normal 26 2 12 3 2" xfId="13599" xr:uid="{00000000-0005-0000-0000-0000D1340000}"/>
    <cellStyle name="Normal 26 2 12 4" xfId="13600" xr:uid="{00000000-0005-0000-0000-0000D2340000}"/>
    <cellStyle name="Normal 26 2 12 5" xfId="13601" xr:uid="{00000000-0005-0000-0000-0000D3340000}"/>
    <cellStyle name="Normal 26 2 13" xfId="13602" xr:uid="{00000000-0005-0000-0000-0000D4340000}"/>
    <cellStyle name="Normal 26 2 13 2" xfId="13603" xr:uid="{00000000-0005-0000-0000-0000D5340000}"/>
    <cellStyle name="Normal 26 2 13 2 2" xfId="13604" xr:uid="{00000000-0005-0000-0000-0000D6340000}"/>
    <cellStyle name="Normal 26 2 13 3" xfId="13605" xr:uid="{00000000-0005-0000-0000-0000D7340000}"/>
    <cellStyle name="Normal 26 2 13 3 2" xfId="13606" xr:uid="{00000000-0005-0000-0000-0000D8340000}"/>
    <cellStyle name="Normal 26 2 13 4" xfId="13607" xr:uid="{00000000-0005-0000-0000-0000D9340000}"/>
    <cellStyle name="Normal 26 2 13 5" xfId="13608" xr:uid="{00000000-0005-0000-0000-0000DA340000}"/>
    <cellStyle name="Normal 26 2 14" xfId="13609" xr:uid="{00000000-0005-0000-0000-0000DB340000}"/>
    <cellStyle name="Normal 26 2 14 2" xfId="13610" xr:uid="{00000000-0005-0000-0000-0000DC340000}"/>
    <cellStyle name="Normal 26 2 15" xfId="13611" xr:uid="{00000000-0005-0000-0000-0000DD340000}"/>
    <cellStyle name="Normal 26 2 16" xfId="13612" xr:uid="{00000000-0005-0000-0000-0000DE340000}"/>
    <cellStyle name="Normal 26 2 17" xfId="13613" xr:uid="{00000000-0005-0000-0000-0000DF340000}"/>
    <cellStyle name="Normal 26 2 18" xfId="13614" xr:uid="{00000000-0005-0000-0000-0000E0340000}"/>
    <cellStyle name="Normal 26 2 19" xfId="13615" xr:uid="{00000000-0005-0000-0000-0000E1340000}"/>
    <cellStyle name="Normal 26 2 2" xfId="13616" xr:uid="{00000000-0005-0000-0000-0000E2340000}"/>
    <cellStyle name="Normal 26 2 2 10" xfId="13617" xr:uid="{00000000-0005-0000-0000-0000E3340000}"/>
    <cellStyle name="Normal 26 2 2 10 2" xfId="13618" xr:uid="{00000000-0005-0000-0000-0000E4340000}"/>
    <cellStyle name="Normal 26 2 2 11" xfId="13619" xr:uid="{00000000-0005-0000-0000-0000E5340000}"/>
    <cellStyle name="Normal 26 2 2 12" xfId="13620" xr:uid="{00000000-0005-0000-0000-0000E6340000}"/>
    <cellStyle name="Normal 26 2 2 13" xfId="13621" xr:uid="{00000000-0005-0000-0000-0000E7340000}"/>
    <cellStyle name="Normal 26 2 2 14" xfId="13622" xr:uid="{00000000-0005-0000-0000-0000E8340000}"/>
    <cellStyle name="Normal 26 2 2 15" xfId="13623" xr:uid="{00000000-0005-0000-0000-0000E9340000}"/>
    <cellStyle name="Normal 26 2 2 16" xfId="13624" xr:uid="{00000000-0005-0000-0000-0000EA340000}"/>
    <cellStyle name="Normal 26 2 2 2" xfId="13625" xr:uid="{00000000-0005-0000-0000-0000EB340000}"/>
    <cellStyle name="Normal 26 2 2 2 10" xfId="13626" xr:uid="{00000000-0005-0000-0000-0000EC340000}"/>
    <cellStyle name="Normal 26 2 2 2 11" xfId="13627" xr:uid="{00000000-0005-0000-0000-0000ED340000}"/>
    <cellStyle name="Normal 26 2 2 2 12" xfId="13628" xr:uid="{00000000-0005-0000-0000-0000EE340000}"/>
    <cellStyle name="Normal 26 2 2 2 13" xfId="13629" xr:uid="{00000000-0005-0000-0000-0000EF340000}"/>
    <cellStyle name="Normal 26 2 2 2 14" xfId="13630" xr:uid="{00000000-0005-0000-0000-0000F0340000}"/>
    <cellStyle name="Normal 26 2 2 2 15" xfId="13631" xr:uid="{00000000-0005-0000-0000-0000F1340000}"/>
    <cellStyle name="Normal 26 2 2 2 2" xfId="13632" xr:uid="{00000000-0005-0000-0000-0000F2340000}"/>
    <cellStyle name="Normal 26 2 2 2 2 2" xfId="13633" xr:uid="{00000000-0005-0000-0000-0000F3340000}"/>
    <cellStyle name="Normal 26 2 2 2 3" xfId="13634" xr:uid="{00000000-0005-0000-0000-0000F4340000}"/>
    <cellStyle name="Normal 26 2 2 2 3 2" xfId="13635" xr:uid="{00000000-0005-0000-0000-0000F5340000}"/>
    <cellStyle name="Normal 26 2 2 2 3 3" xfId="13636" xr:uid="{00000000-0005-0000-0000-0000F6340000}"/>
    <cellStyle name="Normal 26 2 2 2 3 4" xfId="13637" xr:uid="{00000000-0005-0000-0000-0000F7340000}"/>
    <cellStyle name="Normal 26 2 2 2 3 5" xfId="13638" xr:uid="{00000000-0005-0000-0000-0000F8340000}"/>
    <cellStyle name="Normal 26 2 2 2 4" xfId="13639" xr:uid="{00000000-0005-0000-0000-0000F9340000}"/>
    <cellStyle name="Normal 26 2 2 2 4 10" xfId="13640" xr:uid="{00000000-0005-0000-0000-0000FA340000}"/>
    <cellStyle name="Normal 26 2 2 2 4 2" xfId="13641" xr:uid="{00000000-0005-0000-0000-0000FB340000}"/>
    <cellStyle name="Normal 26 2 2 2 4 2 2" xfId="13642" xr:uid="{00000000-0005-0000-0000-0000FC340000}"/>
    <cellStyle name="Normal 26 2 2 2 4 2 2 2" xfId="13643" xr:uid="{00000000-0005-0000-0000-0000FD340000}"/>
    <cellStyle name="Normal 26 2 2 2 4 2 2 2 2" xfId="13644" xr:uid="{00000000-0005-0000-0000-0000FE340000}"/>
    <cellStyle name="Normal 26 2 2 2 4 2 2 3" xfId="13645" xr:uid="{00000000-0005-0000-0000-0000FF340000}"/>
    <cellStyle name="Normal 26 2 2 2 4 2 2 3 2" xfId="13646" xr:uid="{00000000-0005-0000-0000-000000350000}"/>
    <cellStyle name="Normal 26 2 2 2 4 2 2 4" xfId="13647" xr:uid="{00000000-0005-0000-0000-000001350000}"/>
    <cellStyle name="Normal 26 2 2 2 4 2 3" xfId="13648" xr:uid="{00000000-0005-0000-0000-000002350000}"/>
    <cellStyle name="Normal 26 2 2 2 4 2 3 2" xfId="13649" xr:uid="{00000000-0005-0000-0000-000003350000}"/>
    <cellStyle name="Normal 26 2 2 2 4 2 4" xfId="13650" xr:uid="{00000000-0005-0000-0000-000004350000}"/>
    <cellStyle name="Normal 26 2 2 2 4 2 4 2" xfId="13651" xr:uid="{00000000-0005-0000-0000-000005350000}"/>
    <cellStyle name="Normal 26 2 2 2 4 2 5" xfId="13652" xr:uid="{00000000-0005-0000-0000-000006350000}"/>
    <cellStyle name="Normal 26 2 2 2 4 2 6" xfId="13653" xr:uid="{00000000-0005-0000-0000-000007350000}"/>
    <cellStyle name="Normal 26 2 2 2 4 3" xfId="13654" xr:uid="{00000000-0005-0000-0000-000008350000}"/>
    <cellStyle name="Normal 26 2 2 2 4 3 2" xfId="13655" xr:uid="{00000000-0005-0000-0000-000009350000}"/>
    <cellStyle name="Normal 26 2 2 2 4 3 2 2" xfId="13656" xr:uid="{00000000-0005-0000-0000-00000A350000}"/>
    <cellStyle name="Normal 26 2 2 2 4 3 2 2 2" xfId="13657" xr:uid="{00000000-0005-0000-0000-00000B350000}"/>
    <cellStyle name="Normal 26 2 2 2 4 3 2 3" xfId="13658" xr:uid="{00000000-0005-0000-0000-00000C350000}"/>
    <cellStyle name="Normal 26 2 2 2 4 3 2 3 2" xfId="13659" xr:uid="{00000000-0005-0000-0000-00000D350000}"/>
    <cellStyle name="Normal 26 2 2 2 4 3 2 4" xfId="13660" xr:uid="{00000000-0005-0000-0000-00000E350000}"/>
    <cellStyle name="Normal 26 2 2 2 4 3 3" xfId="13661" xr:uid="{00000000-0005-0000-0000-00000F350000}"/>
    <cellStyle name="Normal 26 2 2 2 4 3 3 2" xfId="13662" xr:uid="{00000000-0005-0000-0000-000010350000}"/>
    <cellStyle name="Normal 26 2 2 2 4 3 4" xfId="13663" xr:uid="{00000000-0005-0000-0000-000011350000}"/>
    <cellStyle name="Normal 26 2 2 2 4 3 4 2" xfId="13664" xr:uid="{00000000-0005-0000-0000-000012350000}"/>
    <cellStyle name="Normal 26 2 2 2 4 3 5" xfId="13665" xr:uid="{00000000-0005-0000-0000-000013350000}"/>
    <cellStyle name="Normal 26 2 2 2 4 4" xfId="13666" xr:uid="{00000000-0005-0000-0000-000014350000}"/>
    <cellStyle name="Normal 26 2 2 2 4 4 2" xfId="13667" xr:uid="{00000000-0005-0000-0000-000015350000}"/>
    <cellStyle name="Normal 26 2 2 2 4 4 2 2" xfId="13668" xr:uid="{00000000-0005-0000-0000-000016350000}"/>
    <cellStyle name="Normal 26 2 2 2 4 4 3" xfId="13669" xr:uid="{00000000-0005-0000-0000-000017350000}"/>
    <cellStyle name="Normal 26 2 2 2 4 4 3 2" xfId="13670" xr:uid="{00000000-0005-0000-0000-000018350000}"/>
    <cellStyle name="Normal 26 2 2 2 4 4 4" xfId="13671" xr:uid="{00000000-0005-0000-0000-000019350000}"/>
    <cellStyle name="Normal 26 2 2 2 4 5" xfId="13672" xr:uid="{00000000-0005-0000-0000-00001A350000}"/>
    <cellStyle name="Normal 26 2 2 2 4 5 2" xfId="13673" xr:uid="{00000000-0005-0000-0000-00001B350000}"/>
    <cellStyle name="Normal 26 2 2 2 4 5 2 2" xfId="13674" xr:uid="{00000000-0005-0000-0000-00001C350000}"/>
    <cellStyle name="Normal 26 2 2 2 4 5 3" xfId="13675" xr:uid="{00000000-0005-0000-0000-00001D350000}"/>
    <cellStyle name="Normal 26 2 2 2 4 5 3 2" xfId="13676" xr:uid="{00000000-0005-0000-0000-00001E350000}"/>
    <cellStyle name="Normal 26 2 2 2 4 5 4" xfId="13677" xr:uid="{00000000-0005-0000-0000-00001F350000}"/>
    <cellStyle name="Normal 26 2 2 2 4 6" xfId="13678" xr:uid="{00000000-0005-0000-0000-000020350000}"/>
    <cellStyle name="Normal 26 2 2 2 4 6 2" xfId="13679" xr:uid="{00000000-0005-0000-0000-000021350000}"/>
    <cellStyle name="Normal 26 2 2 2 4 7" xfId="13680" xr:uid="{00000000-0005-0000-0000-000022350000}"/>
    <cellStyle name="Normal 26 2 2 2 4 7 2" xfId="13681" xr:uid="{00000000-0005-0000-0000-000023350000}"/>
    <cellStyle name="Normal 26 2 2 2 4 8" xfId="13682" xr:uid="{00000000-0005-0000-0000-000024350000}"/>
    <cellStyle name="Normal 26 2 2 2 4 9" xfId="13683" xr:uid="{00000000-0005-0000-0000-000025350000}"/>
    <cellStyle name="Normal 26 2 2 2 5" xfId="13684" xr:uid="{00000000-0005-0000-0000-000026350000}"/>
    <cellStyle name="Normal 26 2 2 2 5 2" xfId="13685" xr:uid="{00000000-0005-0000-0000-000027350000}"/>
    <cellStyle name="Normal 26 2 2 2 5 2 2" xfId="13686" xr:uid="{00000000-0005-0000-0000-000028350000}"/>
    <cellStyle name="Normal 26 2 2 2 5 2 2 2" xfId="13687" xr:uid="{00000000-0005-0000-0000-000029350000}"/>
    <cellStyle name="Normal 26 2 2 2 5 2 2 2 2" xfId="13688" xr:uid="{00000000-0005-0000-0000-00002A350000}"/>
    <cellStyle name="Normal 26 2 2 2 5 2 2 3" xfId="13689" xr:uid="{00000000-0005-0000-0000-00002B350000}"/>
    <cellStyle name="Normal 26 2 2 2 5 2 2 3 2" xfId="13690" xr:uid="{00000000-0005-0000-0000-00002C350000}"/>
    <cellStyle name="Normal 26 2 2 2 5 2 2 4" xfId="13691" xr:uid="{00000000-0005-0000-0000-00002D350000}"/>
    <cellStyle name="Normal 26 2 2 2 5 2 3" xfId="13692" xr:uid="{00000000-0005-0000-0000-00002E350000}"/>
    <cellStyle name="Normal 26 2 2 2 5 2 3 2" xfId="13693" xr:uid="{00000000-0005-0000-0000-00002F350000}"/>
    <cellStyle name="Normal 26 2 2 2 5 2 4" xfId="13694" xr:uid="{00000000-0005-0000-0000-000030350000}"/>
    <cellStyle name="Normal 26 2 2 2 5 2 4 2" xfId="13695" xr:uid="{00000000-0005-0000-0000-000031350000}"/>
    <cellStyle name="Normal 26 2 2 2 5 2 5" xfId="13696" xr:uid="{00000000-0005-0000-0000-000032350000}"/>
    <cellStyle name="Normal 26 2 2 2 5 2 6" xfId="13697" xr:uid="{00000000-0005-0000-0000-000033350000}"/>
    <cellStyle name="Normal 26 2 2 2 5 3" xfId="13698" xr:uid="{00000000-0005-0000-0000-000034350000}"/>
    <cellStyle name="Normal 26 2 2 2 5 3 2" xfId="13699" xr:uid="{00000000-0005-0000-0000-000035350000}"/>
    <cellStyle name="Normal 26 2 2 2 5 3 2 2" xfId="13700" xr:uid="{00000000-0005-0000-0000-000036350000}"/>
    <cellStyle name="Normal 26 2 2 2 5 3 3" xfId="13701" xr:uid="{00000000-0005-0000-0000-000037350000}"/>
    <cellStyle name="Normal 26 2 2 2 5 3 3 2" xfId="13702" xr:uid="{00000000-0005-0000-0000-000038350000}"/>
    <cellStyle name="Normal 26 2 2 2 5 3 4" xfId="13703" xr:uid="{00000000-0005-0000-0000-000039350000}"/>
    <cellStyle name="Normal 26 2 2 2 5 4" xfId="13704" xr:uid="{00000000-0005-0000-0000-00003A350000}"/>
    <cellStyle name="Normal 26 2 2 2 5 4 2" xfId="13705" xr:uid="{00000000-0005-0000-0000-00003B350000}"/>
    <cellStyle name="Normal 26 2 2 2 5 5" xfId="13706" xr:uid="{00000000-0005-0000-0000-00003C350000}"/>
    <cellStyle name="Normal 26 2 2 2 5 5 2" xfId="13707" xr:uid="{00000000-0005-0000-0000-00003D350000}"/>
    <cellStyle name="Normal 26 2 2 2 5 6" xfId="13708" xr:uid="{00000000-0005-0000-0000-00003E350000}"/>
    <cellStyle name="Normal 26 2 2 2 5 7" xfId="13709" xr:uid="{00000000-0005-0000-0000-00003F350000}"/>
    <cellStyle name="Normal 26 2 2 2 6" xfId="13710" xr:uid="{00000000-0005-0000-0000-000040350000}"/>
    <cellStyle name="Normal 26 2 2 2 6 2" xfId="13711" xr:uid="{00000000-0005-0000-0000-000041350000}"/>
    <cellStyle name="Normal 26 2 2 2 6 2 2" xfId="13712" xr:uid="{00000000-0005-0000-0000-000042350000}"/>
    <cellStyle name="Normal 26 2 2 2 6 2 2 2" xfId="13713" xr:uid="{00000000-0005-0000-0000-000043350000}"/>
    <cellStyle name="Normal 26 2 2 2 6 2 3" xfId="13714" xr:uid="{00000000-0005-0000-0000-000044350000}"/>
    <cellStyle name="Normal 26 2 2 2 6 2 3 2" xfId="13715" xr:uid="{00000000-0005-0000-0000-000045350000}"/>
    <cellStyle name="Normal 26 2 2 2 6 2 4" xfId="13716" xr:uid="{00000000-0005-0000-0000-000046350000}"/>
    <cellStyle name="Normal 26 2 2 2 6 2 5" xfId="13717" xr:uid="{00000000-0005-0000-0000-000047350000}"/>
    <cellStyle name="Normal 26 2 2 2 6 3" xfId="13718" xr:uid="{00000000-0005-0000-0000-000048350000}"/>
    <cellStyle name="Normal 26 2 2 2 6 3 2" xfId="13719" xr:uid="{00000000-0005-0000-0000-000049350000}"/>
    <cellStyle name="Normal 26 2 2 2 6 4" xfId="13720" xr:uid="{00000000-0005-0000-0000-00004A350000}"/>
    <cellStyle name="Normal 26 2 2 2 6 4 2" xfId="13721" xr:uid="{00000000-0005-0000-0000-00004B350000}"/>
    <cellStyle name="Normal 26 2 2 2 6 5" xfId="13722" xr:uid="{00000000-0005-0000-0000-00004C350000}"/>
    <cellStyle name="Normal 26 2 2 2 6 6" xfId="13723" xr:uid="{00000000-0005-0000-0000-00004D350000}"/>
    <cellStyle name="Normal 26 2 2 2 7" xfId="13724" xr:uid="{00000000-0005-0000-0000-00004E350000}"/>
    <cellStyle name="Normal 26 2 2 2 7 2" xfId="13725" xr:uid="{00000000-0005-0000-0000-00004F350000}"/>
    <cellStyle name="Normal 26 2 2 2 7 2 2" xfId="13726" xr:uid="{00000000-0005-0000-0000-000050350000}"/>
    <cellStyle name="Normal 26 2 2 2 7 3" xfId="13727" xr:uid="{00000000-0005-0000-0000-000051350000}"/>
    <cellStyle name="Normal 26 2 2 2 7 3 2" xfId="13728" xr:uid="{00000000-0005-0000-0000-000052350000}"/>
    <cellStyle name="Normal 26 2 2 2 7 4" xfId="13729" xr:uid="{00000000-0005-0000-0000-000053350000}"/>
    <cellStyle name="Normal 26 2 2 2 7 5" xfId="13730" xr:uid="{00000000-0005-0000-0000-000054350000}"/>
    <cellStyle name="Normal 26 2 2 2 8" xfId="13731" xr:uid="{00000000-0005-0000-0000-000055350000}"/>
    <cellStyle name="Normal 26 2 2 2 8 2" xfId="13732" xr:uid="{00000000-0005-0000-0000-000056350000}"/>
    <cellStyle name="Normal 26 2 2 2 8 2 2" xfId="13733" xr:uid="{00000000-0005-0000-0000-000057350000}"/>
    <cellStyle name="Normal 26 2 2 2 8 3" xfId="13734" xr:uid="{00000000-0005-0000-0000-000058350000}"/>
    <cellStyle name="Normal 26 2 2 2 8 3 2" xfId="13735" xr:uid="{00000000-0005-0000-0000-000059350000}"/>
    <cellStyle name="Normal 26 2 2 2 8 4" xfId="13736" xr:uid="{00000000-0005-0000-0000-00005A350000}"/>
    <cellStyle name="Normal 26 2 2 2 9" xfId="13737" xr:uid="{00000000-0005-0000-0000-00005B350000}"/>
    <cellStyle name="Normal 26 2 2 2 9 2" xfId="13738" xr:uid="{00000000-0005-0000-0000-00005C350000}"/>
    <cellStyle name="Normal 26 2 2 3" xfId="13739" xr:uid="{00000000-0005-0000-0000-00005D350000}"/>
    <cellStyle name="Normal 26 2 2 3 2" xfId="13740" xr:uid="{00000000-0005-0000-0000-00005E350000}"/>
    <cellStyle name="Normal 26 2 2 4" xfId="13741" xr:uid="{00000000-0005-0000-0000-00005F350000}"/>
    <cellStyle name="Normal 26 2 2 4 2" xfId="13742" xr:uid="{00000000-0005-0000-0000-000060350000}"/>
    <cellStyle name="Normal 26 2 2 4 3" xfId="13743" xr:uid="{00000000-0005-0000-0000-000061350000}"/>
    <cellStyle name="Normal 26 2 2 4 4" xfId="13744" xr:uid="{00000000-0005-0000-0000-000062350000}"/>
    <cellStyle name="Normal 26 2 2 4 5" xfId="13745" xr:uid="{00000000-0005-0000-0000-000063350000}"/>
    <cellStyle name="Normal 26 2 2 5" xfId="13746" xr:uid="{00000000-0005-0000-0000-000064350000}"/>
    <cellStyle name="Normal 26 2 2 5 10" xfId="13747" xr:uid="{00000000-0005-0000-0000-000065350000}"/>
    <cellStyle name="Normal 26 2 2 5 2" xfId="13748" xr:uid="{00000000-0005-0000-0000-000066350000}"/>
    <cellStyle name="Normal 26 2 2 5 2 2" xfId="13749" xr:uid="{00000000-0005-0000-0000-000067350000}"/>
    <cellStyle name="Normal 26 2 2 5 2 2 2" xfId="13750" xr:uid="{00000000-0005-0000-0000-000068350000}"/>
    <cellStyle name="Normal 26 2 2 5 2 2 2 2" xfId="13751" xr:uid="{00000000-0005-0000-0000-000069350000}"/>
    <cellStyle name="Normal 26 2 2 5 2 2 3" xfId="13752" xr:uid="{00000000-0005-0000-0000-00006A350000}"/>
    <cellStyle name="Normal 26 2 2 5 2 2 3 2" xfId="13753" xr:uid="{00000000-0005-0000-0000-00006B350000}"/>
    <cellStyle name="Normal 26 2 2 5 2 2 4" xfId="13754" xr:uid="{00000000-0005-0000-0000-00006C350000}"/>
    <cellStyle name="Normal 26 2 2 5 2 3" xfId="13755" xr:uid="{00000000-0005-0000-0000-00006D350000}"/>
    <cellStyle name="Normal 26 2 2 5 2 3 2" xfId="13756" xr:uid="{00000000-0005-0000-0000-00006E350000}"/>
    <cellStyle name="Normal 26 2 2 5 2 4" xfId="13757" xr:uid="{00000000-0005-0000-0000-00006F350000}"/>
    <cellStyle name="Normal 26 2 2 5 2 4 2" xfId="13758" xr:uid="{00000000-0005-0000-0000-000070350000}"/>
    <cellStyle name="Normal 26 2 2 5 2 5" xfId="13759" xr:uid="{00000000-0005-0000-0000-000071350000}"/>
    <cellStyle name="Normal 26 2 2 5 2 6" xfId="13760" xr:uid="{00000000-0005-0000-0000-000072350000}"/>
    <cellStyle name="Normal 26 2 2 5 3" xfId="13761" xr:uid="{00000000-0005-0000-0000-000073350000}"/>
    <cellStyle name="Normal 26 2 2 5 3 2" xfId="13762" xr:uid="{00000000-0005-0000-0000-000074350000}"/>
    <cellStyle name="Normal 26 2 2 5 3 2 2" xfId="13763" xr:uid="{00000000-0005-0000-0000-000075350000}"/>
    <cellStyle name="Normal 26 2 2 5 3 2 2 2" xfId="13764" xr:uid="{00000000-0005-0000-0000-000076350000}"/>
    <cellStyle name="Normal 26 2 2 5 3 2 3" xfId="13765" xr:uid="{00000000-0005-0000-0000-000077350000}"/>
    <cellStyle name="Normal 26 2 2 5 3 2 3 2" xfId="13766" xr:uid="{00000000-0005-0000-0000-000078350000}"/>
    <cellStyle name="Normal 26 2 2 5 3 2 4" xfId="13767" xr:uid="{00000000-0005-0000-0000-000079350000}"/>
    <cellStyle name="Normal 26 2 2 5 3 3" xfId="13768" xr:uid="{00000000-0005-0000-0000-00007A350000}"/>
    <cellStyle name="Normal 26 2 2 5 3 3 2" xfId="13769" xr:uid="{00000000-0005-0000-0000-00007B350000}"/>
    <cellStyle name="Normal 26 2 2 5 3 4" xfId="13770" xr:uid="{00000000-0005-0000-0000-00007C350000}"/>
    <cellStyle name="Normal 26 2 2 5 3 4 2" xfId="13771" xr:uid="{00000000-0005-0000-0000-00007D350000}"/>
    <cellStyle name="Normal 26 2 2 5 3 5" xfId="13772" xr:uid="{00000000-0005-0000-0000-00007E350000}"/>
    <cellStyle name="Normal 26 2 2 5 4" xfId="13773" xr:uid="{00000000-0005-0000-0000-00007F350000}"/>
    <cellStyle name="Normal 26 2 2 5 4 2" xfId="13774" xr:uid="{00000000-0005-0000-0000-000080350000}"/>
    <cellStyle name="Normal 26 2 2 5 4 2 2" xfId="13775" xr:uid="{00000000-0005-0000-0000-000081350000}"/>
    <cellStyle name="Normal 26 2 2 5 4 3" xfId="13776" xr:uid="{00000000-0005-0000-0000-000082350000}"/>
    <cellStyle name="Normal 26 2 2 5 4 3 2" xfId="13777" xr:uid="{00000000-0005-0000-0000-000083350000}"/>
    <cellStyle name="Normal 26 2 2 5 4 4" xfId="13778" xr:uid="{00000000-0005-0000-0000-000084350000}"/>
    <cellStyle name="Normal 26 2 2 5 5" xfId="13779" xr:uid="{00000000-0005-0000-0000-000085350000}"/>
    <cellStyle name="Normal 26 2 2 5 5 2" xfId="13780" xr:uid="{00000000-0005-0000-0000-000086350000}"/>
    <cellStyle name="Normal 26 2 2 5 5 2 2" xfId="13781" xr:uid="{00000000-0005-0000-0000-000087350000}"/>
    <cellStyle name="Normal 26 2 2 5 5 3" xfId="13782" xr:uid="{00000000-0005-0000-0000-000088350000}"/>
    <cellStyle name="Normal 26 2 2 5 5 3 2" xfId="13783" xr:uid="{00000000-0005-0000-0000-000089350000}"/>
    <cellStyle name="Normal 26 2 2 5 5 4" xfId="13784" xr:uid="{00000000-0005-0000-0000-00008A350000}"/>
    <cellStyle name="Normal 26 2 2 5 6" xfId="13785" xr:uid="{00000000-0005-0000-0000-00008B350000}"/>
    <cellStyle name="Normal 26 2 2 5 6 2" xfId="13786" xr:uid="{00000000-0005-0000-0000-00008C350000}"/>
    <cellStyle name="Normal 26 2 2 5 7" xfId="13787" xr:uid="{00000000-0005-0000-0000-00008D350000}"/>
    <cellStyle name="Normal 26 2 2 5 7 2" xfId="13788" xr:uid="{00000000-0005-0000-0000-00008E350000}"/>
    <cellStyle name="Normal 26 2 2 5 8" xfId="13789" xr:uid="{00000000-0005-0000-0000-00008F350000}"/>
    <cellStyle name="Normal 26 2 2 5 9" xfId="13790" xr:uid="{00000000-0005-0000-0000-000090350000}"/>
    <cellStyle name="Normal 26 2 2 6" xfId="13791" xr:uid="{00000000-0005-0000-0000-000091350000}"/>
    <cellStyle name="Normal 26 2 2 6 2" xfId="13792" xr:uid="{00000000-0005-0000-0000-000092350000}"/>
    <cellStyle name="Normal 26 2 2 6 2 2" xfId="13793" xr:uid="{00000000-0005-0000-0000-000093350000}"/>
    <cellStyle name="Normal 26 2 2 6 2 2 2" xfId="13794" xr:uid="{00000000-0005-0000-0000-000094350000}"/>
    <cellStyle name="Normal 26 2 2 6 2 2 2 2" xfId="13795" xr:uid="{00000000-0005-0000-0000-000095350000}"/>
    <cellStyle name="Normal 26 2 2 6 2 2 3" xfId="13796" xr:uid="{00000000-0005-0000-0000-000096350000}"/>
    <cellStyle name="Normal 26 2 2 6 2 2 3 2" xfId="13797" xr:uid="{00000000-0005-0000-0000-000097350000}"/>
    <cellStyle name="Normal 26 2 2 6 2 2 4" xfId="13798" xr:uid="{00000000-0005-0000-0000-000098350000}"/>
    <cellStyle name="Normal 26 2 2 6 2 3" xfId="13799" xr:uid="{00000000-0005-0000-0000-000099350000}"/>
    <cellStyle name="Normal 26 2 2 6 2 3 2" xfId="13800" xr:uid="{00000000-0005-0000-0000-00009A350000}"/>
    <cellStyle name="Normal 26 2 2 6 2 4" xfId="13801" xr:uid="{00000000-0005-0000-0000-00009B350000}"/>
    <cellStyle name="Normal 26 2 2 6 2 4 2" xfId="13802" xr:uid="{00000000-0005-0000-0000-00009C350000}"/>
    <cellStyle name="Normal 26 2 2 6 2 5" xfId="13803" xr:uid="{00000000-0005-0000-0000-00009D350000}"/>
    <cellStyle name="Normal 26 2 2 6 2 6" xfId="13804" xr:uid="{00000000-0005-0000-0000-00009E350000}"/>
    <cellStyle name="Normal 26 2 2 6 3" xfId="13805" xr:uid="{00000000-0005-0000-0000-00009F350000}"/>
    <cellStyle name="Normal 26 2 2 6 3 2" xfId="13806" xr:uid="{00000000-0005-0000-0000-0000A0350000}"/>
    <cellStyle name="Normal 26 2 2 6 3 2 2" xfId="13807" xr:uid="{00000000-0005-0000-0000-0000A1350000}"/>
    <cellStyle name="Normal 26 2 2 6 3 3" xfId="13808" xr:uid="{00000000-0005-0000-0000-0000A2350000}"/>
    <cellStyle name="Normal 26 2 2 6 3 3 2" xfId="13809" xr:uid="{00000000-0005-0000-0000-0000A3350000}"/>
    <cellStyle name="Normal 26 2 2 6 3 4" xfId="13810" xr:uid="{00000000-0005-0000-0000-0000A4350000}"/>
    <cellStyle name="Normal 26 2 2 6 4" xfId="13811" xr:uid="{00000000-0005-0000-0000-0000A5350000}"/>
    <cellStyle name="Normal 26 2 2 6 4 2" xfId="13812" xr:uid="{00000000-0005-0000-0000-0000A6350000}"/>
    <cellStyle name="Normal 26 2 2 6 5" xfId="13813" xr:uid="{00000000-0005-0000-0000-0000A7350000}"/>
    <cellStyle name="Normal 26 2 2 6 5 2" xfId="13814" xr:uid="{00000000-0005-0000-0000-0000A8350000}"/>
    <cellStyle name="Normal 26 2 2 6 6" xfId="13815" xr:uid="{00000000-0005-0000-0000-0000A9350000}"/>
    <cellStyle name="Normal 26 2 2 6 7" xfId="13816" xr:uid="{00000000-0005-0000-0000-0000AA350000}"/>
    <cellStyle name="Normal 26 2 2 7" xfId="13817" xr:uid="{00000000-0005-0000-0000-0000AB350000}"/>
    <cellStyle name="Normal 26 2 2 7 2" xfId="13818" xr:uid="{00000000-0005-0000-0000-0000AC350000}"/>
    <cellStyle name="Normal 26 2 2 7 2 2" xfId="13819" xr:uid="{00000000-0005-0000-0000-0000AD350000}"/>
    <cellStyle name="Normal 26 2 2 7 2 2 2" xfId="13820" xr:uid="{00000000-0005-0000-0000-0000AE350000}"/>
    <cellStyle name="Normal 26 2 2 7 2 3" xfId="13821" xr:uid="{00000000-0005-0000-0000-0000AF350000}"/>
    <cellStyle name="Normal 26 2 2 7 2 3 2" xfId="13822" xr:uid="{00000000-0005-0000-0000-0000B0350000}"/>
    <cellStyle name="Normal 26 2 2 7 2 4" xfId="13823" xr:uid="{00000000-0005-0000-0000-0000B1350000}"/>
    <cellStyle name="Normal 26 2 2 7 2 5" xfId="13824" xr:uid="{00000000-0005-0000-0000-0000B2350000}"/>
    <cellStyle name="Normal 26 2 2 7 3" xfId="13825" xr:uid="{00000000-0005-0000-0000-0000B3350000}"/>
    <cellStyle name="Normal 26 2 2 7 3 2" xfId="13826" xr:uid="{00000000-0005-0000-0000-0000B4350000}"/>
    <cellStyle name="Normal 26 2 2 7 4" xfId="13827" xr:uid="{00000000-0005-0000-0000-0000B5350000}"/>
    <cellStyle name="Normal 26 2 2 7 4 2" xfId="13828" xr:uid="{00000000-0005-0000-0000-0000B6350000}"/>
    <cellStyle name="Normal 26 2 2 7 5" xfId="13829" xr:uid="{00000000-0005-0000-0000-0000B7350000}"/>
    <cellStyle name="Normal 26 2 2 7 6" xfId="13830" xr:uid="{00000000-0005-0000-0000-0000B8350000}"/>
    <cellStyle name="Normal 26 2 2 8" xfId="13831" xr:uid="{00000000-0005-0000-0000-0000B9350000}"/>
    <cellStyle name="Normal 26 2 2 8 2" xfId="13832" xr:uid="{00000000-0005-0000-0000-0000BA350000}"/>
    <cellStyle name="Normal 26 2 2 8 2 2" xfId="13833" xr:uid="{00000000-0005-0000-0000-0000BB350000}"/>
    <cellStyle name="Normal 26 2 2 8 3" xfId="13834" xr:uid="{00000000-0005-0000-0000-0000BC350000}"/>
    <cellStyle name="Normal 26 2 2 8 3 2" xfId="13835" xr:uid="{00000000-0005-0000-0000-0000BD350000}"/>
    <cellStyle name="Normal 26 2 2 8 4" xfId="13836" xr:uid="{00000000-0005-0000-0000-0000BE350000}"/>
    <cellStyle name="Normal 26 2 2 8 5" xfId="13837" xr:uid="{00000000-0005-0000-0000-0000BF350000}"/>
    <cellStyle name="Normal 26 2 2 9" xfId="13838" xr:uid="{00000000-0005-0000-0000-0000C0350000}"/>
    <cellStyle name="Normal 26 2 2 9 2" xfId="13839" xr:uid="{00000000-0005-0000-0000-0000C1350000}"/>
    <cellStyle name="Normal 26 2 2 9 2 2" xfId="13840" xr:uid="{00000000-0005-0000-0000-0000C2350000}"/>
    <cellStyle name="Normal 26 2 2 9 3" xfId="13841" xr:uid="{00000000-0005-0000-0000-0000C3350000}"/>
    <cellStyle name="Normal 26 2 2 9 3 2" xfId="13842" xr:uid="{00000000-0005-0000-0000-0000C4350000}"/>
    <cellStyle name="Normal 26 2 2 9 4" xfId="13843" xr:uid="{00000000-0005-0000-0000-0000C5350000}"/>
    <cellStyle name="Normal 26 2 2_20110918_Additional measures_ECB" xfId="13844" xr:uid="{00000000-0005-0000-0000-0000C6350000}"/>
    <cellStyle name="Normal 26 2 3" xfId="13845" xr:uid="{00000000-0005-0000-0000-0000C7350000}"/>
    <cellStyle name="Normal 26 2 3 10" xfId="13846" xr:uid="{00000000-0005-0000-0000-0000C8350000}"/>
    <cellStyle name="Normal 26 2 3 10 2" xfId="13847" xr:uid="{00000000-0005-0000-0000-0000C9350000}"/>
    <cellStyle name="Normal 26 2 3 11" xfId="13848" xr:uid="{00000000-0005-0000-0000-0000CA350000}"/>
    <cellStyle name="Normal 26 2 3 12" xfId="13849" xr:uid="{00000000-0005-0000-0000-0000CB350000}"/>
    <cellStyle name="Normal 26 2 3 13" xfId="13850" xr:uid="{00000000-0005-0000-0000-0000CC350000}"/>
    <cellStyle name="Normal 26 2 3 14" xfId="13851" xr:uid="{00000000-0005-0000-0000-0000CD350000}"/>
    <cellStyle name="Normal 26 2 3 15" xfId="13852" xr:uid="{00000000-0005-0000-0000-0000CE350000}"/>
    <cellStyle name="Normal 26 2 3 16" xfId="13853" xr:uid="{00000000-0005-0000-0000-0000CF350000}"/>
    <cellStyle name="Normal 26 2 3 17" xfId="13854" xr:uid="{00000000-0005-0000-0000-0000D0350000}"/>
    <cellStyle name="Normal 26 2 3 2" xfId="13855" xr:uid="{00000000-0005-0000-0000-0000D1350000}"/>
    <cellStyle name="Normal 26 2 3 2 10" xfId="13856" xr:uid="{00000000-0005-0000-0000-0000D2350000}"/>
    <cellStyle name="Normal 26 2 3 2 11" xfId="13857" xr:uid="{00000000-0005-0000-0000-0000D3350000}"/>
    <cellStyle name="Normal 26 2 3 2 12" xfId="13858" xr:uid="{00000000-0005-0000-0000-0000D4350000}"/>
    <cellStyle name="Normal 26 2 3 2 13" xfId="13859" xr:uid="{00000000-0005-0000-0000-0000D5350000}"/>
    <cellStyle name="Normal 26 2 3 2 14" xfId="13860" xr:uid="{00000000-0005-0000-0000-0000D6350000}"/>
    <cellStyle name="Normal 26 2 3 2 15" xfId="13861" xr:uid="{00000000-0005-0000-0000-0000D7350000}"/>
    <cellStyle name="Normal 26 2 3 2 2" xfId="13862" xr:uid="{00000000-0005-0000-0000-0000D8350000}"/>
    <cellStyle name="Normal 26 2 3 2 2 2" xfId="13863" xr:uid="{00000000-0005-0000-0000-0000D9350000}"/>
    <cellStyle name="Normal 26 2 3 2 3" xfId="13864" xr:uid="{00000000-0005-0000-0000-0000DA350000}"/>
    <cellStyle name="Normal 26 2 3 2 3 2" xfId="13865" xr:uid="{00000000-0005-0000-0000-0000DB350000}"/>
    <cellStyle name="Normal 26 2 3 2 3 3" xfId="13866" xr:uid="{00000000-0005-0000-0000-0000DC350000}"/>
    <cellStyle name="Normal 26 2 3 2 3 4" xfId="13867" xr:uid="{00000000-0005-0000-0000-0000DD350000}"/>
    <cellStyle name="Normal 26 2 3 2 3 5" xfId="13868" xr:uid="{00000000-0005-0000-0000-0000DE350000}"/>
    <cellStyle name="Normal 26 2 3 2 4" xfId="13869" xr:uid="{00000000-0005-0000-0000-0000DF350000}"/>
    <cellStyle name="Normal 26 2 3 2 4 10" xfId="13870" xr:uid="{00000000-0005-0000-0000-0000E0350000}"/>
    <cellStyle name="Normal 26 2 3 2 4 2" xfId="13871" xr:uid="{00000000-0005-0000-0000-0000E1350000}"/>
    <cellStyle name="Normal 26 2 3 2 4 2 2" xfId="13872" xr:uid="{00000000-0005-0000-0000-0000E2350000}"/>
    <cellStyle name="Normal 26 2 3 2 4 2 2 2" xfId="13873" xr:uid="{00000000-0005-0000-0000-0000E3350000}"/>
    <cellStyle name="Normal 26 2 3 2 4 2 2 2 2" xfId="13874" xr:uid="{00000000-0005-0000-0000-0000E4350000}"/>
    <cellStyle name="Normal 26 2 3 2 4 2 2 3" xfId="13875" xr:uid="{00000000-0005-0000-0000-0000E5350000}"/>
    <cellStyle name="Normal 26 2 3 2 4 2 2 3 2" xfId="13876" xr:uid="{00000000-0005-0000-0000-0000E6350000}"/>
    <cellStyle name="Normal 26 2 3 2 4 2 2 4" xfId="13877" xr:uid="{00000000-0005-0000-0000-0000E7350000}"/>
    <cellStyle name="Normal 26 2 3 2 4 2 3" xfId="13878" xr:uid="{00000000-0005-0000-0000-0000E8350000}"/>
    <cellStyle name="Normal 26 2 3 2 4 2 3 2" xfId="13879" xr:uid="{00000000-0005-0000-0000-0000E9350000}"/>
    <cellStyle name="Normal 26 2 3 2 4 2 4" xfId="13880" xr:uid="{00000000-0005-0000-0000-0000EA350000}"/>
    <cellStyle name="Normal 26 2 3 2 4 2 4 2" xfId="13881" xr:uid="{00000000-0005-0000-0000-0000EB350000}"/>
    <cellStyle name="Normal 26 2 3 2 4 2 5" xfId="13882" xr:uid="{00000000-0005-0000-0000-0000EC350000}"/>
    <cellStyle name="Normal 26 2 3 2 4 2 6" xfId="13883" xr:uid="{00000000-0005-0000-0000-0000ED350000}"/>
    <cellStyle name="Normal 26 2 3 2 4 3" xfId="13884" xr:uid="{00000000-0005-0000-0000-0000EE350000}"/>
    <cellStyle name="Normal 26 2 3 2 4 3 2" xfId="13885" xr:uid="{00000000-0005-0000-0000-0000EF350000}"/>
    <cellStyle name="Normal 26 2 3 2 4 3 2 2" xfId="13886" xr:uid="{00000000-0005-0000-0000-0000F0350000}"/>
    <cellStyle name="Normal 26 2 3 2 4 3 2 2 2" xfId="13887" xr:uid="{00000000-0005-0000-0000-0000F1350000}"/>
    <cellStyle name="Normal 26 2 3 2 4 3 2 3" xfId="13888" xr:uid="{00000000-0005-0000-0000-0000F2350000}"/>
    <cellStyle name="Normal 26 2 3 2 4 3 2 3 2" xfId="13889" xr:uid="{00000000-0005-0000-0000-0000F3350000}"/>
    <cellStyle name="Normal 26 2 3 2 4 3 2 4" xfId="13890" xr:uid="{00000000-0005-0000-0000-0000F4350000}"/>
    <cellStyle name="Normal 26 2 3 2 4 3 3" xfId="13891" xr:uid="{00000000-0005-0000-0000-0000F5350000}"/>
    <cellStyle name="Normal 26 2 3 2 4 3 3 2" xfId="13892" xr:uid="{00000000-0005-0000-0000-0000F6350000}"/>
    <cellStyle name="Normal 26 2 3 2 4 3 4" xfId="13893" xr:uid="{00000000-0005-0000-0000-0000F7350000}"/>
    <cellStyle name="Normal 26 2 3 2 4 3 4 2" xfId="13894" xr:uid="{00000000-0005-0000-0000-0000F8350000}"/>
    <cellStyle name="Normal 26 2 3 2 4 3 5" xfId="13895" xr:uid="{00000000-0005-0000-0000-0000F9350000}"/>
    <cellStyle name="Normal 26 2 3 2 4 4" xfId="13896" xr:uid="{00000000-0005-0000-0000-0000FA350000}"/>
    <cellStyle name="Normal 26 2 3 2 4 4 2" xfId="13897" xr:uid="{00000000-0005-0000-0000-0000FB350000}"/>
    <cellStyle name="Normal 26 2 3 2 4 4 2 2" xfId="13898" xr:uid="{00000000-0005-0000-0000-0000FC350000}"/>
    <cellStyle name="Normal 26 2 3 2 4 4 3" xfId="13899" xr:uid="{00000000-0005-0000-0000-0000FD350000}"/>
    <cellStyle name="Normal 26 2 3 2 4 4 3 2" xfId="13900" xr:uid="{00000000-0005-0000-0000-0000FE350000}"/>
    <cellStyle name="Normal 26 2 3 2 4 4 4" xfId="13901" xr:uid="{00000000-0005-0000-0000-0000FF350000}"/>
    <cellStyle name="Normal 26 2 3 2 4 5" xfId="13902" xr:uid="{00000000-0005-0000-0000-000000360000}"/>
    <cellStyle name="Normal 26 2 3 2 4 5 2" xfId="13903" xr:uid="{00000000-0005-0000-0000-000001360000}"/>
    <cellStyle name="Normal 26 2 3 2 4 5 2 2" xfId="13904" xr:uid="{00000000-0005-0000-0000-000002360000}"/>
    <cellStyle name="Normal 26 2 3 2 4 5 3" xfId="13905" xr:uid="{00000000-0005-0000-0000-000003360000}"/>
    <cellStyle name="Normal 26 2 3 2 4 5 3 2" xfId="13906" xr:uid="{00000000-0005-0000-0000-000004360000}"/>
    <cellStyle name="Normal 26 2 3 2 4 5 4" xfId="13907" xr:uid="{00000000-0005-0000-0000-000005360000}"/>
    <cellStyle name="Normal 26 2 3 2 4 6" xfId="13908" xr:uid="{00000000-0005-0000-0000-000006360000}"/>
    <cellStyle name="Normal 26 2 3 2 4 6 2" xfId="13909" xr:uid="{00000000-0005-0000-0000-000007360000}"/>
    <cellStyle name="Normal 26 2 3 2 4 7" xfId="13910" xr:uid="{00000000-0005-0000-0000-000008360000}"/>
    <cellStyle name="Normal 26 2 3 2 4 7 2" xfId="13911" xr:uid="{00000000-0005-0000-0000-000009360000}"/>
    <cellStyle name="Normal 26 2 3 2 4 8" xfId="13912" xr:uid="{00000000-0005-0000-0000-00000A360000}"/>
    <cellStyle name="Normal 26 2 3 2 4 9" xfId="13913" xr:uid="{00000000-0005-0000-0000-00000B360000}"/>
    <cellStyle name="Normal 26 2 3 2 5" xfId="13914" xr:uid="{00000000-0005-0000-0000-00000C360000}"/>
    <cellStyle name="Normal 26 2 3 2 5 2" xfId="13915" xr:uid="{00000000-0005-0000-0000-00000D360000}"/>
    <cellStyle name="Normal 26 2 3 2 5 2 2" xfId="13916" xr:uid="{00000000-0005-0000-0000-00000E360000}"/>
    <cellStyle name="Normal 26 2 3 2 5 2 2 2" xfId="13917" xr:uid="{00000000-0005-0000-0000-00000F360000}"/>
    <cellStyle name="Normal 26 2 3 2 5 2 2 2 2" xfId="13918" xr:uid="{00000000-0005-0000-0000-000010360000}"/>
    <cellStyle name="Normal 26 2 3 2 5 2 2 3" xfId="13919" xr:uid="{00000000-0005-0000-0000-000011360000}"/>
    <cellStyle name="Normal 26 2 3 2 5 2 2 3 2" xfId="13920" xr:uid="{00000000-0005-0000-0000-000012360000}"/>
    <cellStyle name="Normal 26 2 3 2 5 2 2 4" xfId="13921" xr:uid="{00000000-0005-0000-0000-000013360000}"/>
    <cellStyle name="Normal 26 2 3 2 5 2 3" xfId="13922" xr:uid="{00000000-0005-0000-0000-000014360000}"/>
    <cellStyle name="Normal 26 2 3 2 5 2 3 2" xfId="13923" xr:uid="{00000000-0005-0000-0000-000015360000}"/>
    <cellStyle name="Normal 26 2 3 2 5 2 4" xfId="13924" xr:uid="{00000000-0005-0000-0000-000016360000}"/>
    <cellStyle name="Normal 26 2 3 2 5 2 4 2" xfId="13925" xr:uid="{00000000-0005-0000-0000-000017360000}"/>
    <cellStyle name="Normal 26 2 3 2 5 2 5" xfId="13926" xr:uid="{00000000-0005-0000-0000-000018360000}"/>
    <cellStyle name="Normal 26 2 3 2 5 2 6" xfId="13927" xr:uid="{00000000-0005-0000-0000-000019360000}"/>
    <cellStyle name="Normal 26 2 3 2 5 3" xfId="13928" xr:uid="{00000000-0005-0000-0000-00001A360000}"/>
    <cellStyle name="Normal 26 2 3 2 5 3 2" xfId="13929" xr:uid="{00000000-0005-0000-0000-00001B360000}"/>
    <cellStyle name="Normal 26 2 3 2 5 3 2 2" xfId="13930" xr:uid="{00000000-0005-0000-0000-00001C360000}"/>
    <cellStyle name="Normal 26 2 3 2 5 3 3" xfId="13931" xr:uid="{00000000-0005-0000-0000-00001D360000}"/>
    <cellStyle name="Normal 26 2 3 2 5 3 3 2" xfId="13932" xr:uid="{00000000-0005-0000-0000-00001E360000}"/>
    <cellStyle name="Normal 26 2 3 2 5 3 4" xfId="13933" xr:uid="{00000000-0005-0000-0000-00001F360000}"/>
    <cellStyle name="Normal 26 2 3 2 5 4" xfId="13934" xr:uid="{00000000-0005-0000-0000-000020360000}"/>
    <cellStyle name="Normal 26 2 3 2 5 4 2" xfId="13935" xr:uid="{00000000-0005-0000-0000-000021360000}"/>
    <cellStyle name="Normal 26 2 3 2 5 5" xfId="13936" xr:uid="{00000000-0005-0000-0000-000022360000}"/>
    <cellStyle name="Normal 26 2 3 2 5 5 2" xfId="13937" xr:uid="{00000000-0005-0000-0000-000023360000}"/>
    <cellStyle name="Normal 26 2 3 2 5 6" xfId="13938" xr:uid="{00000000-0005-0000-0000-000024360000}"/>
    <cellStyle name="Normal 26 2 3 2 5 7" xfId="13939" xr:uid="{00000000-0005-0000-0000-000025360000}"/>
    <cellStyle name="Normal 26 2 3 2 6" xfId="13940" xr:uid="{00000000-0005-0000-0000-000026360000}"/>
    <cellStyle name="Normal 26 2 3 2 6 2" xfId="13941" xr:uid="{00000000-0005-0000-0000-000027360000}"/>
    <cellStyle name="Normal 26 2 3 2 6 2 2" xfId="13942" xr:uid="{00000000-0005-0000-0000-000028360000}"/>
    <cellStyle name="Normal 26 2 3 2 6 2 2 2" xfId="13943" xr:uid="{00000000-0005-0000-0000-000029360000}"/>
    <cellStyle name="Normal 26 2 3 2 6 2 3" xfId="13944" xr:uid="{00000000-0005-0000-0000-00002A360000}"/>
    <cellStyle name="Normal 26 2 3 2 6 2 3 2" xfId="13945" xr:uid="{00000000-0005-0000-0000-00002B360000}"/>
    <cellStyle name="Normal 26 2 3 2 6 2 4" xfId="13946" xr:uid="{00000000-0005-0000-0000-00002C360000}"/>
    <cellStyle name="Normal 26 2 3 2 6 2 5" xfId="13947" xr:uid="{00000000-0005-0000-0000-00002D360000}"/>
    <cellStyle name="Normal 26 2 3 2 6 3" xfId="13948" xr:uid="{00000000-0005-0000-0000-00002E360000}"/>
    <cellStyle name="Normal 26 2 3 2 6 3 2" xfId="13949" xr:uid="{00000000-0005-0000-0000-00002F360000}"/>
    <cellStyle name="Normal 26 2 3 2 6 4" xfId="13950" xr:uid="{00000000-0005-0000-0000-000030360000}"/>
    <cellStyle name="Normal 26 2 3 2 6 4 2" xfId="13951" xr:uid="{00000000-0005-0000-0000-000031360000}"/>
    <cellStyle name="Normal 26 2 3 2 6 5" xfId="13952" xr:uid="{00000000-0005-0000-0000-000032360000}"/>
    <cellStyle name="Normal 26 2 3 2 6 6" xfId="13953" xr:uid="{00000000-0005-0000-0000-000033360000}"/>
    <cellStyle name="Normal 26 2 3 2 7" xfId="13954" xr:uid="{00000000-0005-0000-0000-000034360000}"/>
    <cellStyle name="Normal 26 2 3 2 7 2" xfId="13955" xr:uid="{00000000-0005-0000-0000-000035360000}"/>
    <cellStyle name="Normal 26 2 3 2 7 2 2" xfId="13956" xr:uid="{00000000-0005-0000-0000-000036360000}"/>
    <cellStyle name="Normal 26 2 3 2 7 3" xfId="13957" xr:uid="{00000000-0005-0000-0000-000037360000}"/>
    <cellStyle name="Normal 26 2 3 2 7 3 2" xfId="13958" xr:uid="{00000000-0005-0000-0000-000038360000}"/>
    <cellStyle name="Normal 26 2 3 2 7 4" xfId="13959" xr:uid="{00000000-0005-0000-0000-000039360000}"/>
    <cellStyle name="Normal 26 2 3 2 7 5" xfId="13960" xr:uid="{00000000-0005-0000-0000-00003A360000}"/>
    <cellStyle name="Normal 26 2 3 2 8" xfId="13961" xr:uid="{00000000-0005-0000-0000-00003B360000}"/>
    <cellStyle name="Normal 26 2 3 2 8 2" xfId="13962" xr:uid="{00000000-0005-0000-0000-00003C360000}"/>
    <cellStyle name="Normal 26 2 3 2 8 2 2" xfId="13963" xr:uid="{00000000-0005-0000-0000-00003D360000}"/>
    <cellStyle name="Normal 26 2 3 2 8 3" xfId="13964" xr:uid="{00000000-0005-0000-0000-00003E360000}"/>
    <cellStyle name="Normal 26 2 3 2 8 3 2" xfId="13965" xr:uid="{00000000-0005-0000-0000-00003F360000}"/>
    <cellStyle name="Normal 26 2 3 2 8 4" xfId="13966" xr:uid="{00000000-0005-0000-0000-000040360000}"/>
    <cellStyle name="Normal 26 2 3 2 9" xfId="13967" xr:uid="{00000000-0005-0000-0000-000041360000}"/>
    <cellStyle name="Normal 26 2 3 2 9 2" xfId="13968" xr:uid="{00000000-0005-0000-0000-000042360000}"/>
    <cellStyle name="Normal 26 2 3 3" xfId="13969" xr:uid="{00000000-0005-0000-0000-000043360000}"/>
    <cellStyle name="Normal 26 2 3 3 2" xfId="13970" xr:uid="{00000000-0005-0000-0000-000044360000}"/>
    <cellStyle name="Normal 26 2 3 4" xfId="13971" xr:uid="{00000000-0005-0000-0000-000045360000}"/>
    <cellStyle name="Normal 26 2 3 4 2" xfId="13972" xr:uid="{00000000-0005-0000-0000-000046360000}"/>
    <cellStyle name="Normal 26 2 3 4 3" xfId="13973" xr:uid="{00000000-0005-0000-0000-000047360000}"/>
    <cellStyle name="Normal 26 2 3 4 4" xfId="13974" xr:uid="{00000000-0005-0000-0000-000048360000}"/>
    <cellStyle name="Normal 26 2 3 4 5" xfId="13975" xr:uid="{00000000-0005-0000-0000-000049360000}"/>
    <cellStyle name="Normal 26 2 3 5" xfId="13976" xr:uid="{00000000-0005-0000-0000-00004A360000}"/>
    <cellStyle name="Normal 26 2 3 5 10" xfId="13977" xr:uid="{00000000-0005-0000-0000-00004B360000}"/>
    <cellStyle name="Normal 26 2 3 5 2" xfId="13978" xr:uid="{00000000-0005-0000-0000-00004C360000}"/>
    <cellStyle name="Normal 26 2 3 5 2 2" xfId="13979" xr:uid="{00000000-0005-0000-0000-00004D360000}"/>
    <cellStyle name="Normal 26 2 3 5 2 2 2" xfId="13980" xr:uid="{00000000-0005-0000-0000-00004E360000}"/>
    <cellStyle name="Normal 26 2 3 5 2 2 2 2" xfId="13981" xr:uid="{00000000-0005-0000-0000-00004F360000}"/>
    <cellStyle name="Normal 26 2 3 5 2 2 3" xfId="13982" xr:uid="{00000000-0005-0000-0000-000050360000}"/>
    <cellStyle name="Normal 26 2 3 5 2 2 3 2" xfId="13983" xr:uid="{00000000-0005-0000-0000-000051360000}"/>
    <cellStyle name="Normal 26 2 3 5 2 2 4" xfId="13984" xr:uid="{00000000-0005-0000-0000-000052360000}"/>
    <cellStyle name="Normal 26 2 3 5 2 3" xfId="13985" xr:uid="{00000000-0005-0000-0000-000053360000}"/>
    <cellStyle name="Normal 26 2 3 5 2 3 2" xfId="13986" xr:uid="{00000000-0005-0000-0000-000054360000}"/>
    <cellStyle name="Normal 26 2 3 5 2 4" xfId="13987" xr:uid="{00000000-0005-0000-0000-000055360000}"/>
    <cellStyle name="Normal 26 2 3 5 2 4 2" xfId="13988" xr:uid="{00000000-0005-0000-0000-000056360000}"/>
    <cellStyle name="Normal 26 2 3 5 2 5" xfId="13989" xr:uid="{00000000-0005-0000-0000-000057360000}"/>
    <cellStyle name="Normal 26 2 3 5 2 6" xfId="13990" xr:uid="{00000000-0005-0000-0000-000058360000}"/>
    <cellStyle name="Normal 26 2 3 5 3" xfId="13991" xr:uid="{00000000-0005-0000-0000-000059360000}"/>
    <cellStyle name="Normal 26 2 3 5 3 2" xfId="13992" xr:uid="{00000000-0005-0000-0000-00005A360000}"/>
    <cellStyle name="Normal 26 2 3 5 3 2 2" xfId="13993" xr:uid="{00000000-0005-0000-0000-00005B360000}"/>
    <cellStyle name="Normal 26 2 3 5 3 2 2 2" xfId="13994" xr:uid="{00000000-0005-0000-0000-00005C360000}"/>
    <cellStyle name="Normal 26 2 3 5 3 2 3" xfId="13995" xr:uid="{00000000-0005-0000-0000-00005D360000}"/>
    <cellStyle name="Normal 26 2 3 5 3 2 3 2" xfId="13996" xr:uid="{00000000-0005-0000-0000-00005E360000}"/>
    <cellStyle name="Normal 26 2 3 5 3 2 4" xfId="13997" xr:uid="{00000000-0005-0000-0000-00005F360000}"/>
    <cellStyle name="Normal 26 2 3 5 3 3" xfId="13998" xr:uid="{00000000-0005-0000-0000-000060360000}"/>
    <cellStyle name="Normal 26 2 3 5 3 3 2" xfId="13999" xr:uid="{00000000-0005-0000-0000-000061360000}"/>
    <cellStyle name="Normal 26 2 3 5 3 4" xfId="14000" xr:uid="{00000000-0005-0000-0000-000062360000}"/>
    <cellStyle name="Normal 26 2 3 5 3 4 2" xfId="14001" xr:uid="{00000000-0005-0000-0000-000063360000}"/>
    <cellStyle name="Normal 26 2 3 5 3 5" xfId="14002" xr:uid="{00000000-0005-0000-0000-000064360000}"/>
    <cellStyle name="Normal 26 2 3 5 4" xfId="14003" xr:uid="{00000000-0005-0000-0000-000065360000}"/>
    <cellStyle name="Normal 26 2 3 5 4 2" xfId="14004" xr:uid="{00000000-0005-0000-0000-000066360000}"/>
    <cellStyle name="Normal 26 2 3 5 4 2 2" xfId="14005" xr:uid="{00000000-0005-0000-0000-000067360000}"/>
    <cellStyle name="Normal 26 2 3 5 4 3" xfId="14006" xr:uid="{00000000-0005-0000-0000-000068360000}"/>
    <cellStyle name="Normal 26 2 3 5 4 3 2" xfId="14007" xr:uid="{00000000-0005-0000-0000-000069360000}"/>
    <cellStyle name="Normal 26 2 3 5 4 4" xfId="14008" xr:uid="{00000000-0005-0000-0000-00006A360000}"/>
    <cellStyle name="Normal 26 2 3 5 5" xfId="14009" xr:uid="{00000000-0005-0000-0000-00006B360000}"/>
    <cellStyle name="Normal 26 2 3 5 5 2" xfId="14010" xr:uid="{00000000-0005-0000-0000-00006C360000}"/>
    <cellStyle name="Normal 26 2 3 5 5 2 2" xfId="14011" xr:uid="{00000000-0005-0000-0000-00006D360000}"/>
    <cellStyle name="Normal 26 2 3 5 5 3" xfId="14012" xr:uid="{00000000-0005-0000-0000-00006E360000}"/>
    <cellStyle name="Normal 26 2 3 5 5 3 2" xfId="14013" xr:uid="{00000000-0005-0000-0000-00006F360000}"/>
    <cellStyle name="Normal 26 2 3 5 5 4" xfId="14014" xr:uid="{00000000-0005-0000-0000-000070360000}"/>
    <cellStyle name="Normal 26 2 3 5 6" xfId="14015" xr:uid="{00000000-0005-0000-0000-000071360000}"/>
    <cellStyle name="Normal 26 2 3 5 6 2" xfId="14016" xr:uid="{00000000-0005-0000-0000-000072360000}"/>
    <cellStyle name="Normal 26 2 3 5 7" xfId="14017" xr:uid="{00000000-0005-0000-0000-000073360000}"/>
    <cellStyle name="Normal 26 2 3 5 7 2" xfId="14018" xr:uid="{00000000-0005-0000-0000-000074360000}"/>
    <cellStyle name="Normal 26 2 3 5 8" xfId="14019" xr:uid="{00000000-0005-0000-0000-000075360000}"/>
    <cellStyle name="Normal 26 2 3 5 9" xfId="14020" xr:uid="{00000000-0005-0000-0000-000076360000}"/>
    <cellStyle name="Normal 26 2 3 6" xfId="14021" xr:uid="{00000000-0005-0000-0000-000077360000}"/>
    <cellStyle name="Normal 26 2 3 6 2" xfId="14022" xr:uid="{00000000-0005-0000-0000-000078360000}"/>
    <cellStyle name="Normal 26 2 3 6 2 2" xfId="14023" xr:uid="{00000000-0005-0000-0000-000079360000}"/>
    <cellStyle name="Normal 26 2 3 6 2 2 2" xfId="14024" xr:uid="{00000000-0005-0000-0000-00007A360000}"/>
    <cellStyle name="Normal 26 2 3 6 2 2 2 2" xfId="14025" xr:uid="{00000000-0005-0000-0000-00007B360000}"/>
    <cellStyle name="Normal 26 2 3 6 2 2 3" xfId="14026" xr:uid="{00000000-0005-0000-0000-00007C360000}"/>
    <cellStyle name="Normal 26 2 3 6 2 2 3 2" xfId="14027" xr:uid="{00000000-0005-0000-0000-00007D360000}"/>
    <cellStyle name="Normal 26 2 3 6 2 2 4" xfId="14028" xr:uid="{00000000-0005-0000-0000-00007E360000}"/>
    <cellStyle name="Normal 26 2 3 6 2 3" xfId="14029" xr:uid="{00000000-0005-0000-0000-00007F360000}"/>
    <cellStyle name="Normal 26 2 3 6 2 3 2" xfId="14030" xr:uid="{00000000-0005-0000-0000-000080360000}"/>
    <cellStyle name="Normal 26 2 3 6 2 4" xfId="14031" xr:uid="{00000000-0005-0000-0000-000081360000}"/>
    <cellStyle name="Normal 26 2 3 6 2 4 2" xfId="14032" xr:uid="{00000000-0005-0000-0000-000082360000}"/>
    <cellStyle name="Normal 26 2 3 6 2 5" xfId="14033" xr:uid="{00000000-0005-0000-0000-000083360000}"/>
    <cellStyle name="Normal 26 2 3 6 2 6" xfId="14034" xr:uid="{00000000-0005-0000-0000-000084360000}"/>
    <cellStyle name="Normal 26 2 3 6 3" xfId="14035" xr:uid="{00000000-0005-0000-0000-000085360000}"/>
    <cellStyle name="Normal 26 2 3 6 3 2" xfId="14036" xr:uid="{00000000-0005-0000-0000-000086360000}"/>
    <cellStyle name="Normal 26 2 3 6 3 2 2" xfId="14037" xr:uid="{00000000-0005-0000-0000-000087360000}"/>
    <cellStyle name="Normal 26 2 3 6 3 3" xfId="14038" xr:uid="{00000000-0005-0000-0000-000088360000}"/>
    <cellStyle name="Normal 26 2 3 6 3 3 2" xfId="14039" xr:uid="{00000000-0005-0000-0000-000089360000}"/>
    <cellStyle name="Normal 26 2 3 6 3 4" xfId="14040" xr:uid="{00000000-0005-0000-0000-00008A360000}"/>
    <cellStyle name="Normal 26 2 3 6 4" xfId="14041" xr:uid="{00000000-0005-0000-0000-00008B360000}"/>
    <cellStyle name="Normal 26 2 3 6 4 2" xfId="14042" xr:uid="{00000000-0005-0000-0000-00008C360000}"/>
    <cellStyle name="Normal 26 2 3 6 5" xfId="14043" xr:uid="{00000000-0005-0000-0000-00008D360000}"/>
    <cellStyle name="Normal 26 2 3 6 5 2" xfId="14044" xr:uid="{00000000-0005-0000-0000-00008E360000}"/>
    <cellStyle name="Normal 26 2 3 6 6" xfId="14045" xr:uid="{00000000-0005-0000-0000-00008F360000}"/>
    <cellStyle name="Normal 26 2 3 6 7" xfId="14046" xr:uid="{00000000-0005-0000-0000-000090360000}"/>
    <cellStyle name="Normal 26 2 3 7" xfId="14047" xr:uid="{00000000-0005-0000-0000-000091360000}"/>
    <cellStyle name="Normal 26 2 3 7 2" xfId="14048" xr:uid="{00000000-0005-0000-0000-000092360000}"/>
    <cellStyle name="Normal 26 2 3 7 2 2" xfId="14049" xr:uid="{00000000-0005-0000-0000-000093360000}"/>
    <cellStyle name="Normal 26 2 3 7 2 2 2" xfId="14050" xr:uid="{00000000-0005-0000-0000-000094360000}"/>
    <cellStyle name="Normal 26 2 3 7 2 3" xfId="14051" xr:uid="{00000000-0005-0000-0000-000095360000}"/>
    <cellStyle name="Normal 26 2 3 7 2 3 2" xfId="14052" xr:uid="{00000000-0005-0000-0000-000096360000}"/>
    <cellStyle name="Normal 26 2 3 7 2 4" xfId="14053" xr:uid="{00000000-0005-0000-0000-000097360000}"/>
    <cellStyle name="Normal 26 2 3 7 2 5" xfId="14054" xr:uid="{00000000-0005-0000-0000-000098360000}"/>
    <cellStyle name="Normal 26 2 3 7 3" xfId="14055" xr:uid="{00000000-0005-0000-0000-000099360000}"/>
    <cellStyle name="Normal 26 2 3 7 3 2" xfId="14056" xr:uid="{00000000-0005-0000-0000-00009A360000}"/>
    <cellStyle name="Normal 26 2 3 7 4" xfId="14057" xr:uid="{00000000-0005-0000-0000-00009B360000}"/>
    <cellStyle name="Normal 26 2 3 7 4 2" xfId="14058" xr:uid="{00000000-0005-0000-0000-00009C360000}"/>
    <cellStyle name="Normal 26 2 3 7 5" xfId="14059" xr:uid="{00000000-0005-0000-0000-00009D360000}"/>
    <cellStyle name="Normal 26 2 3 7 6" xfId="14060" xr:uid="{00000000-0005-0000-0000-00009E360000}"/>
    <cellStyle name="Normal 26 2 3 8" xfId="14061" xr:uid="{00000000-0005-0000-0000-00009F360000}"/>
    <cellStyle name="Normal 26 2 3 8 2" xfId="14062" xr:uid="{00000000-0005-0000-0000-0000A0360000}"/>
    <cellStyle name="Normal 26 2 3 8 2 2" xfId="14063" xr:uid="{00000000-0005-0000-0000-0000A1360000}"/>
    <cellStyle name="Normal 26 2 3 8 3" xfId="14064" xr:uid="{00000000-0005-0000-0000-0000A2360000}"/>
    <cellStyle name="Normal 26 2 3 8 3 2" xfId="14065" xr:uid="{00000000-0005-0000-0000-0000A3360000}"/>
    <cellStyle name="Normal 26 2 3 8 4" xfId="14066" xr:uid="{00000000-0005-0000-0000-0000A4360000}"/>
    <cellStyle name="Normal 26 2 3 8 5" xfId="14067" xr:uid="{00000000-0005-0000-0000-0000A5360000}"/>
    <cellStyle name="Normal 26 2 3 9" xfId="14068" xr:uid="{00000000-0005-0000-0000-0000A6360000}"/>
    <cellStyle name="Normal 26 2 3 9 2" xfId="14069" xr:uid="{00000000-0005-0000-0000-0000A7360000}"/>
    <cellStyle name="Normal 26 2 3 9 2 2" xfId="14070" xr:uid="{00000000-0005-0000-0000-0000A8360000}"/>
    <cellStyle name="Normal 26 2 3 9 3" xfId="14071" xr:uid="{00000000-0005-0000-0000-0000A9360000}"/>
    <cellStyle name="Normal 26 2 3 9 3 2" xfId="14072" xr:uid="{00000000-0005-0000-0000-0000AA360000}"/>
    <cellStyle name="Normal 26 2 3 9 4" xfId="14073" xr:uid="{00000000-0005-0000-0000-0000AB360000}"/>
    <cellStyle name="Normal 26 2 3_20110918_Additional measures_ECB" xfId="14074" xr:uid="{00000000-0005-0000-0000-0000AC360000}"/>
    <cellStyle name="Normal 26 2 4" xfId="14075" xr:uid="{00000000-0005-0000-0000-0000AD360000}"/>
    <cellStyle name="Normal 26 2 4 10" xfId="14076" xr:uid="{00000000-0005-0000-0000-0000AE360000}"/>
    <cellStyle name="Normal 26 2 4 11" xfId="14077" xr:uid="{00000000-0005-0000-0000-0000AF360000}"/>
    <cellStyle name="Normal 26 2 4 12" xfId="14078" xr:uid="{00000000-0005-0000-0000-0000B0360000}"/>
    <cellStyle name="Normal 26 2 4 13" xfId="14079" xr:uid="{00000000-0005-0000-0000-0000B1360000}"/>
    <cellStyle name="Normal 26 2 4 14" xfId="14080" xr:uid="{00000000-0005-0000-0000-0000B2360000}"/>
    <cellStyle name="Normal 26 2 4 15" xfId="14081" xr:uid="{00000000-0005-0000-0000-0000B3360000}"/>
    <cellStyle name="Normal 26 2 4 2" xfId="14082" xr:uid="{00000000-0005-0000-0000-0000B4360000}"/>
    <cellStyle name="Normal 26 2 4 2 2" xfId="14083" xr:uid="{00000000-0005-0000-0000-0000B5360000}"/>
    <cellStyle name="Normal 26 2 4 3" xfId="14084" xr:uid="{00000000-0005-0000-0000-0000B6360000}"/>
    <cellStyle name="Normal 26 2 4 3 2" xfId="14085" xr:uid="{00000000-0005-0000-0000-0000B7360000}"/>
    <cellStyle name="Normal 26 2 4 3 3" xfId="14086" xr:uid="{00000000-0005-0000-0000-0000B8360000}"/>
    <cellStyle name="Normal 26 2 4 3 4" xfId="14087" xr:uid="{00000000-0005-0000-0000-0000B9360000}"/>
    <cellStyle name="Normal 26 2 4 3 5" xfId="14088" xr:uid="{00000000-0005-0000-0000-0000BA360000}"/>
    <cellStyle name="Normal 26 2 4 4" xfId="14089" xr:uid="{00000000-0005-0000-0000-0000BB360000}"/>
    <cellStyle name="Normal 26 2 4 4 10" xfId="14090" xr:uid="{00000000-0005-0000-0000-0000BC360000}"/>
    <cellStyle name="Normal 26 2 4 4 2" xfId="14091" xr:uid="{00000000-0005-0000-0000-0000BD360000}"/>
    <cellStyle name="Normal 26 2 4 4 2 2" xfId="14092" xr:uid="{00000000-0005-0000-0000-0000BE360000}"/>
    <cellStyle name="Normal 26 2 4 4 2 2 2" xfId="14093" xr:uid="{00000000-0005-0000-0000-0000BF360000}"/>
    <cellStyle name="Normal 26 2 4 4 2 2 2 2" xfId="14094" xr:uid="{00000000-0005-0000-0000-0000C0360000}"/>
    <cellStyle name="Normal 26 2 4 4 2 2 3" xfId="14095" xr:uid="{00000000-0005-0000-0000-0000C1360000}"/>
    <cellStyle name="Normal 26 2 4 4 2 2 3 2" xfId="14096" xr:uid="{00000000-0005-0000-0000-0000C2360000}"/>
    <cellStyle name="Normal 26 2 4 4 2 2 4" xfId="14097" xr:uid="{00000000-0005-0000-0000-0000C3360000}"/>
    <cellStyle name="Normal 26 2 4 4 2 3" xfId="14098" xr:uid="{00000000-0005-0000-0000-0000C4360000}"/>
    <cellStyle name="Normal 26 2 4 4 2 3 2" xfId="14099" xr:uid="{00000000-0005-0000-0000-0000C5360000}"/>
    <cellStyle name="Normal 26 2 4 4 2 4" xfId="14100" xr:uid="{00000000-0005-0000-0000-0000C6360000}"/>
    <cellStyle name="Normal 26 2 4 4 2 4 2" xfId="14101" xr:uid="{00000000-0005-0000-0000-0000C7360000}"/>
    <cellStyle name="Normal 26 2 4 4 2 5" xfId="14102" xr:uid="{00000000-0005-0000-0000-0000C8360000}"/>
    <cellStyle name="Normal 26 2 4 4 2 6" xfId="14103" xr:uid="{00000000-0005-0000-0000-0000C9360000}"/>
    <cellStyle name="Normal 26 2 4 4 3" xfId="14104" xr:uid="{00000000-0005-0000-0000-0000CA360000}"/>
    <cellStyle name="Normal 26 2 4 4 3 2" xfId="14105" xr:uid="{00000000-0005-0000-0000-0000CB360000}"/>
    <cellStyle name="Normal 26 2 4 4 3 2 2" xfId="14106" xr:uid="{00000000-0005-0000-0000-0000CC360000}"/>
    <cellStyle name="Normal 26 2 4 4 3 2 2 2" xfId="14107" xr:uid="{00000000-0005-0000-0000-0000CD360000}"/>
    <cellStyle name="Normal 26 2 4 4 3 2 3" xfId="14108" xr:uid="{00000000-0005-0000-0000-0000CE360000}"/>
    <cellStyle name="Normal 26 2 4 4 3 2 3 2" xfId="14109" xr:uid="{00000000-0005-0000-0000-0000CF360000}"/>
    <cellStyle name="Normal 26 2 4 4 3 2 4" xfId="14110" xr:uid="{00000000-0005-0000-0000-0000D0360000}"/>
    <cellStyle name="Normal 26 2 4 4 3 3" xfId="14111" xr:uid="{00000000-0005-0000-0000-0000D1360000}"/>
    <cellStyle name="Normal 26 2 4 4 3 3 2" xfId="14112" xr:uid="{00000000-0005-0000-0000-0000D2360000}"/>
    <cellStyle name="Normal 26 2 4 4 3 4" xfId="14113" xr:uid="{00000000-0005-0000-0000-0000D3360000}"/>
    <cellStyle name="Normal 26 2 4 4 3 4 2" xfId="14114" xr:uid="{00000000-0005-0000-0000-0000D4360000}"/>
    <cellStyle name="Normal 26 2 4 4 3 5" xfId="14115" xr:uid="{00000000-0005-0000-0000-0000D5360000}"/>
    <cellStyle name="Normal 26 2 4 4 4" xfId="14116" xr:uid="{00000000-0005-0000-0000-0000D6360000}"/>
    <cellStyle name="Normal 26 2 4 4 4 2" xfId="14117" xr:uid="{00000000-0005-0000-0000-0000D7360000}"/>
    <cellStyle name="Normal 26 2 4 4 4 2 2" xfId="14118" xr:uid="{00000000-0005-0000-0000-0000D8360000}"/>
    <cellStyle name="Normal 26 2 4 4 4 3" xfId="14119" xr:uid="{00000000-0005-0000-0000-0000D9360000}"/>
    <cellStyle name="Normal 26 2 4 4 4 3 2" xfId="14120" xr:uid="{00000000-0005-0000-0000-0000DA360000}"/>
    <cellStyle name="Normal 26 2 4 4 4 4" xfId="14121" xr:uid="{00000000-0005-0000-0000-0000DB360000}"/>
    <cellStyle name="Normal 26 2 4 4 5" xfId="14122" xr:uid="{00000000-0005-0000-0000-0000DC360000}"/>
    <cellStyle name="Normal 26 2 4 4 5 2" xfId="14123" xr:uid="{00000000-0005-0000-0000-0000DD360000}"/>
    <cellStyle name="Normal 26 2 4 4 5 2 2" xfId="14124" xr:uid="{00000000-0005-0000-0000-0000DE360000}"/>
    <cellStyle name="Normal 26 2 4 4 5 3" xfId="14125" xr:uid="{00000000-0005-0000-0000-0000DF360000}"/>
    <cellStyle name="Normal 26 2 4 4 5 3 2" xfId="14126" xr:uid="{00000000-0005-0000-0000-0000E0360000}"/>
    <cellStyle name="Normal 26 2 4 4 5 4" xfId="14127" xr:uid="{00000000-0005-0000-0000-0000E1360000}"/>
    <cellStyle name="Normal 26 2 4 4 6" xfId="14128" xr:uid="{00000000-0005-0000-0000-0000E2360000}"/>
    <cellStyle name="Normal 26 2 4 4 6 2" xfId="14129" xr:uid="{00000000-0005-0000-0000-0000E3360000}"/>
    <cellStyle name="Normal 26 2 4 4 7" xfId="14130" xr:uid="{00000000-0005-0000-0000-0000E4360000}"/>
    <cellStyle name="Normal 26 2 4 4 7 2" xfId="14131" xr:uid="{00000000-0005-0000-0000-0000E5360000}"/>
    <cellStyle name="Normal 26 2 4 4 8" xfId="14132" xr:uid="{00000000-0005-0000-0000-0000E6360000}"/>
    <cellStyle name="Normal 26 2 4 4 9" xfId="14133" xr:uid="{00000000-0005-0000-0000-0000E7360000}"/>
    <cellStyle name="Normal 26 2 4 5" xfId="14134" xr:uid="{00000000-0005-0000-0000-0000E8360000}"/>
    <cellStyle name="Normal 26 2 4 5 2" xfId="14135" xr:uid="{00000000-0005-0000-0000-0000E9360000}"/>
    <cellStyle name="Normal 26 2 4 5 2 2" xfId="14136" xr:uid="{00000000-0005-0000-0000-0000EA360000}"/>
    <cellStyle name="Normal 26 2 4 5 2 2 2" xfId="14137" xr:uid="{00000000-0005-0000-0000-0000EB360000}"/>
    <cellStyle name="Normal 26 2 4 5 2 2 2 2" xfId="14138" xr:uid="{00000000-0005-0000-0000-0000EC360000}"/>
    <cellStyle name="Normal 26 2 4 5 2 2 3" xfId="14139" xr:uid="{00000000-0005-0000-0000-0000ED360000}"/>
    <cellStyle name="Normal 26 2 4 5 2 2 3 2" xfId="14140" xr:uid="{00000000-0005-0000-0000-0000EE360000}"/>
    <cellStyle name="Normal 26 2 4 5 2 2 4" xfId="14141" xr:uid="{00000000-0005-0000-0000-0000EF360000}"/>
    <cellStyle name="Normal 26 2 4 5 2 3" xfId="14142" xr:uid="{00000000-0005-0000-0000-0000F0360000}"/>
    <cellStyle name="Normal 26 2 4 5 2 3 2" xfId="14143" xr:uid="{00000000-0005-0000-0000-0000F1360000}"/>
    <cellStyle name="Normal 26 2 4 5 2 4" xfId="14144" xr:uid="{00000000-0005-0000-0000-0000F2360000}"/>
    <cellStyle name="Normal 26 2 4 5 2 4 2" xfId="14145" xr:uid="{00000000-0005-0000-0000-0000F3360000}"/>
    <cellStyle name="Normal 26 2 4 5 2 5" xfId="14146" xr:uid="{00000000-0005-0000-0000-0000F4360000}"/>
    <cellStyle name="Normal 26 2 4 5 2 6" xfId="14147" xr:uid="{00000000-0005-0000-0000-0000F5360000}"/>
    <cellStyle name="Normal 26 2 4 5 3" xfId="14148" xr:uid="{00000000-0005-0000-0000-0000F6360000}"/>
    <cellStyle name="Normal 26 2 4 5 3 2" xfId="14149" xr:uid="{00000000-0005-0000-0000-0000F7360000}"/>
    <cellStyle name="Normal 26 2 4 5 3 2 2" xfId="14150" xr:uid="{00000000-0005-0000-0000-0000F8360000}"/>
    <cellStyle name="Normal 26 2 4 5 3 3" xfId="14151" xr:uid="{00000000-0005-0000-0000-0000F9360000}"/>
    <cellStyle name="Normal 26 2 4 5 3 3 2" xfId="14152" xr:uid="{00000000-0005-0000-0000-0000FA360000}"/>
    <cellStyle name="Normal 26 2 4 5 3 4" xfId="14153" xr:uid="{00000000-0005-0000-0000-0000FB360000}"/>
    <cellStyle name="Normal 26 2 4 5 4" xfId="14154" xr:uid="{00000000-0005-0000-0000-0000FC360000}"/>
    <cellStyle name="Normal 26 2 4 5 4 2" xfId="14155" xr:uid="{00000000-0005-0000-0000-0000FD360000}"/>
    <cellStyle name="Normal 26 2 4 5 5" xfId="14156" xr:uid="{00000000-0005-0000-0000-0000FE360000}"/>
    <cellStyle name="Normal 26 2 4 5 5 2" xfId="14157" xr:uid="{00000000-0005-0000-0000-0000FF360000}"/>
    <cellStyle name="Normal 26 2 4 5 6" xfId="14158" xr:uid="{00000000-0005-0000-0000-000000370000}"/>
    <cellStyle name="Normal 26 2 4 5 7" xfId="14159" xr:uid="{00000000-0005-0000-0000-000001370000}"/>
    <cellStyle name="Normal 26 2 4 6" xfId="14160" xr:uid="{00000000-0005-0000-0000-000002370000}"/>
    <cellStyle name="Normal 26 2 4 6 2" xfId="14161" xr:uid="{00000000-0005-0000-0000-000003370000}"/>
    <cellStyle name="Normal 26 2 4 6 2 2" xfId="14162" xr:uid="{00000000-0005-0000-0000-000004370000}"/>
    <cellStyle name="Normal 26 2 4 6 2 2 2" xfId="14163" xr:uid="{00000000-0005-0000-0000-000005370000}"/>
    <cellStyle name="Normal 26 2 4 6 2 3" xfId="14164" xr:uid="{00000000-0005-0000-0000-000006370000}"/>
    <cellStyle name="Normal 26 2 4 6 2 3 2" xfId="14165" xr:uid="{00000000-0005-0000-0000-000007370000}"/>
    <cellStyle name="Normal 26 2 4 6 2 4" xfId="14166" xr:uid="{00000000-0005-0000-0000-000008370000}"/>
    <cellStyle name="Normal 26 2 4 6 2 5" xfId="14167" xr:uid="{00000000-0005-0000-0000-000009370000}"/>
    <cellStyle name="Normal 26 2 4 6 3" xfId="14168" xr:uid="{00000000-0005-0000-0000-00000A370000}"/>
    <cellStyle name="Normal 26 2 4 6 3 2" xfId="14169" xr:uid="{00000000-0005-0000-0000-00000B370000}"/>
    <cellStyle name="Normal 26 2 4 6 4" xfId="14170" xr:uid="{00000000-0005-0000-0000-00000C370000}"/>
    <cellStyle name="Normal 26 2 4 6 4 2" xfId="14171" xr:uid="{00000000-0005-0000-0000-00000D370000}"/>
    <cellStyle name="Normal 26 2 4 6 5" xfId="14172" xr:uid="{00000000-0005-0000-0000-00000E370000}"/>
    <cellStyle name="Normal 26 2 4 6 6" xfId="14173" xr:uid="{00000000-0005-0000-0000-00000F370000}"/>
    <cellStyle name="Normal 26 2 4 7" xfId="14174" xr:uid="{00000000-0005-0000-0000-000010370000}"/>
    <cellStyle name="Normal 26 2 4 7 2" xfId="14175" xr:uid="{00000000-0005-0000-0000-000011370000}"/>
    <cellStyle name="Normal 26 2 4 7 2 2" xfId="14176" xr:uid="{00000000-0005-0000-0000-000012370000}"/>
    <cellStyle name="Normal 26 2 4 7 3" xfId="14177" xr:uid="{00000000-0005-0000-0000-000013370000}"/>
    <cellStyle name="Normal 26 2 4 7 3 2" xfId="14178" xr:uid="{00000000-0005-0000-0000-000014370000}"/>
    <cellStyle name="Normal 26 2 4 7 4" xfId="14179" xr:uid="{00000000-0005-0000-0000-000015370000}"/>
    <cellStyle name="Normal 26 2 4 7 5" xfId="14180" xr:uid="{00000000-0005-0000-0000-000016370000}"/>
    <cellStyle name="Normal 26 2 4 8" xfId="14181" xr:uid="{00000000-0005-0000-0000-000017370000}"/>
    <cellStyle name="Normal 26 2 4 8 2" xfId="14182" xr:uid="{00000000-0005-0000-0000-000018370000}"/>
    <cellStyle name="Normal 26 2 4 8 2 2" xfId="14183" xr:uid="{00000000-0005-0000-0000-000019370000}"/>
    <cellStyle name="Normal 26 2 4 8 3" xfId="14184" xr:uid="{00000000-0005-0000-0000-00001A370000}"/>
    <cellStyle name="Normal 26 2 4 8 3 2" xfId="14185" xr:uid="{00000000-0005-0000-0000-00001B370000}"/>
    <cellStyle name="Normal 26 2 4 8 4" xfId="14186" xr:uid="{00000000-0005-0000-0000-00001C370000}"/>
    <cellStyle name="Normal 26 2 4 9" xfId="14187" xr:uid="{00000000-0005-0000-0000-00001D370000}"/>
    <cellStyle name="Normal 26 2 4 9 2" xfId="14188" xr:uid="{00000000-0005-0000-0000-00001E370000}"/>
    <cellStyle name="Normal 26 2 5" xfId="14189" xr:uid="{00000000-0005-0000-0000-00001F370000}"/>
    <cellStyle name="Normal 26 2 5 10" xfId="14190" xr:uid="{00000000-0005-0000-0000-000020370000}"/>
    <cellStyle name="Normal 26 2 5 11" xfId="14191" xr:uid="{00000000-0005-0000-0000-000021370000}"/>
    <cellStyle name="Normal 26 2 5 12" xfId="14192" xr:uid="{00000000-0005-0000-0000-000022370000}"/>
    <cellStyle name="Normal 26 2 5 13" xfId="14193" xr:uid="{00000000-0005-0000-0000-000023370000}"/>
    <cellStyle name="Normal 26 2 5 14" xfId="14194" xr:uid="{00000000-0005-0000-0000-000024370000}"/>
    <cellStyle name="Normal 26 2 5 2" xfId="14195" xr:uid="{00000000-0005-0000-0000-000025370000}"/>
    <cellStyle name="Normal 26 2 5 2 2" xfId="14196" xr:uid="{00000000-0005-0000-0000-000026370000}"/>
    <cellStyle name="Normal 26 2 5 2 2 2" xfId="14197" xr:uid="{00000000-0005-0000-0000-000027370000}"/>
    <cellStyle name="Normal 26 2 5 2 2 2 2" xfId="14198" xr:uid="{00000000-0005-0000-0000-000028370000}"/>
    <cellStyle name="Normal 26 2 5 2 2 2 2 2" xfId="14199" xr:uid="{00000000-0005-0000-0000-000029370000}"/>
    <cellStyle name="Normal 26 2 5 2 2 2 3" xfId="14200" xr:uid="{00000000-0005-0000-0000-00002A370000}"/>
    <cellStyle name="Normal 26 2 5 2 2 2 3 2" xfId="14201" xr:uid="{00000000-0005-0000-0000-00002B370000}"/>
    <cellStyle name="Normal 26 2 5 2 2 2 4" xfId="14202" xr:uid="{00000000-0005-0000-0000-00002C370000}"/>
    <cellStyle name="Normal 26 2 5 2 2 3" xfId="14203" xr:uid="{00000000-0005-0000-0000-00002D370000}"/>
    <cellStyle name="Normal 26 2 5 2 2 3 2" xfId="14204" xr:uid="{00000000-0005-0000-0000-00002E370000}"/>
    <cellStyle name="Normal 26 2 5 2 2 4" xfId="14205" xr:uid="{00000000-0005-0000-0000-00002F370000}"/>
    <cellStyle name="Normal 26 2 5 2 2 4 2" xfId="14206" xr:uid="{00000000-0005-0000-0000-000030370000}"/>
    <cellStyle name="Normal 26 2 5 2 2 5" xfId="14207" xr:uid="{00000000-0005-0000-0000-000031370000}"/>
    <cellStyle name="Normal 26 2 5 2 2 6" xfId="14208" xr:uid="{00000000-0005-0000-0000-000032370000}"/>
    <cellStyle name="Normal 26 2 5 2 3" xfId="14209" xr:uid="{00000000-0005-0000-0000-000033370000}"/>
    <cellStyle name="Normal 26 2 5 2 3 2" xfId="14210" xr:uid="{00000000-0005-0000-0000-000034370000}"/>
    <cellStyle name="Normal 26 2 5 2 3 2 2" xfId="14211" xr:uid="{00000000-0005-0000-0000-000035370000}"/>
    <cellStyle name="Normal 26 2 5 2 3 2 2 2" xfId="14212" xr:uid="{00000000-0005-0000-0000-000036370000}"/>
    <cellStyle name="Normal 26 2 5 2 3 2 3" xfId="14213" xr:uid="{00000000-0005-0000-0000-000037370000}"/>
    <cellStyle name="Normal 26 2 5 2 3 2 3 2" xfId="14214" xr:uid="{00000000-0005-0000-0000-000038370000}"/>
    <cellStyle name="Normal 26 2 5 2 3 2 4" xfId="14215" xr:uid="{00000000-0005-0000-0000-000039370000}"/>
    <cellStyle name="Normal 26 2 5 2 3 3" xfId="14216" xr:uid="{00000000-0005-0000-0000-00003A370000}"/>
    <cellStyle name="Normal 26 2 5 2 3 3 2" xfId="14217" xr:uid="{00000000-0005-0000-0000-00003B370000}"/>
    <cellStyle name="Normal 26 2 5 2 3 4" xfId="14218" xr:uid="{00000000-0005-0000-0000-00003C370000}"/>
    <cellStyle name="Normal 26 2 5 2 3 4 2" xfId="14219" xr:uid="{00000000-0005-0000-0000-00003D370000}"/>
    <cellStyle name="Normal 26 2 5 2 3 5" xfId="14220" xr:uid="{00000000-0005-0000-0000-00003E370000}"/>
    <cellStyle name="Normal 26 2 5 2 4" xfId="14221" xr:uid="{00000000-0005-0000-0000-00003F370000}"/>
    <cellStyle name="Normal 26 2 5 2 4 2" xfId="14222" xr:uid="{00000000-0005-0000-0000-000040370000}"/>
    <cellStyle name="Normal 26 2 5 2 4 2 2" xfId="14223" xr:uid="{00000000-0005-0000-0000-000041370000}"/>
    <cellStyle name="Normal 26 2 5 2 4 3" xfId="14224" xr:uid="{00000000-0005-0000-0000-000042370000}"/>
    <cellStyle name="Normal 26 2 5 2 4 3 2" xfId="14225" xr:uid="{00000000-0005-0000-0000-000043370000}"/>
    <cellStyle name="Normal 26 2 5 2 4 4" xfId="14226" xr:uid="{00000000-0005-0000-0000-000044370000}"/>
    <cellStyle name="Normal 26 2 5 2 5" xfId="14227" xr:uid="{00000000-0005-0000-0000-000045370000}"/>
    <cellStyle name="Normal 26 2 5 2 5 2" xfId="14228" xr:uid="{00000000-0005-0000-0000-000046370000}"/>
    <cellStyle name="Normal 26 2 5 2 5 2 2" xfId="14229" xr:uid="{00000000-0005-0000-0000-000047370000}"/>
    <cellStyle name="Normal 26 2 5 2 5 3" xfId="14230" xr:uid="{00000000-0005-0000-0000-000048370000}"/>
    <cellStyle name="Normal 26 2 5 2 5 3 2" xfId="14231" xr:uid="{00000000-0005-0000-0000-000049370000}"/>
    <cellStyle name="Normal 26 2 5 2 5 4" xfId="14232" xr:uid="{00000000-0005-0000-0000-00004A370000}"/>
    <cellStyle name="Normal 26 2 5 2 6" xfId="14233" xr:uid="{00000000-0005-0000-0000-00004B370000}"/>
    <cellStyle name="Normal 26 2 5 2 6 2" xfId="14234" xr:uid="{00000000-0005-0000-0000-00004C370000}"/>
    <cellStyle name="Normal 26 2 5 2 7" xfId="14235" xr:uid="{00000000-0005-0000-0000-00004D370000}"/>
    <cellStyle name="Normal 26 2 5 2 7 2" xfId="14236" xr:uid="{00000000-0005-0000-0000-00004E370000}"/>
    <cellStyle name="Normal 26 2 5 2 8" xfId="14237" xr:uid="{00000000-0005-0000-0000-00004F370000}"/>
    <cellStyle name="Normal 26 2 5 2 9" xfId="14238" xr:uid="{00000000-0005-0000-0000-000050370000}"/>
    <cellStyle name="Normal 26 2 5 3" xfId="14239" xr:uid="{00000000-0005-0000-0000-000051370000}"/>
    <cellStyle name="Normal 26 2 5 3 2" xfId="14240" xr:uid="{00000000-0005-0000-0000-000052370000}"/>
    <cellStyle name="Normal 26 2 5 3 2 2" xfId="14241" xr:uid="{00000000-0005-0000-0000-000053370000}"/>
    <cellStyle name="Normal 26 2 5 3 2 2 2" xfId="14242" xr:uid="{00000000-0005-0000-0000-000054370000}"/>
    <cellStyle name="Normal 26 2 5 3 2 2 2 2" xfId="14243" xr:uid="{00000000-0005-0000-0000-000055370000}"/>
    <cellStyle name="Normal 26 2 5 3 2 2 3" xfId="14244" xr:uid="{00000000-0005-0000-0000-000056370000}"/>
    <cellStyle name="Normal 26 2 5 3 2 2 3 2" xfId="14245" xr:uid="{00000000-0005-0000-0000-000057370000}"/>
    <cellStyle name="Normal 26 2 5 3 2 2 4" xfId="14246" xr:uid="{00000000-0005-0000-0000-000058370000}"/>
    <cellStyle name="Normal 26 2 5 3 2 3" xfId="14247" xr:uid="{00000000-0005-0000-0000-000059370000}"/>
    <cellStyle name="Normal 26 2 5 3 2 3 2" xfId="14248" xr:uid="{00000000-0005-0000-0000-00005A370000}"/>
    <cellStyle name="Normal 26 2 5 3 2 4" xfId="14249" xr:uid="{00000000-0005-0000-0000-00005B370000}"/>
    <cellStyle name="Normal 26 2 5 3 2 4 2" xfId="14250" xr:uid="{00000000-0005-0000-0000-00005C370000}"/>
    <cellStyle name="Normal 26 2 5 3 2 5" xfId="14251" xr:uid="{00000000-0005-0000-0000-00005D370000}"/>
    <cellStyle name="Normal 26 2 5 3 2 6" xfId="14252" xr:uid="{00000000-0005-0000-0000-00005E370000}"/>
    <cellStyle name="Normal 26 2 5 3 3" xfId="14253" xr:uid="{00000000-0005-0000-0000-00005F370000}"/>
    <cellStyle name="Normal 26 2 5 3 3 2" xfId="14254" xr:uid="{00000000-0005-0000-0000-000060370000}"/>
    <cellStyle name="Normal 26 2 5 3 3 2 2" xfId="14255" xr:uid="{00000000-0005-0000-0000-000061370000}"/>
    <cellStyle name="Normal 26 2 5 3 3 3" xfId="14256" xr:uid="{00000000-0005-0000-0000-000062370000}"/>
    <cellStyle name="Normal 26 2 5 3 3 3 2" xfId="14257" xr:uid="{00000000-0005-0000-0000-000063370000}"/>
    <cellStyle name="Normal 26 2 5 3 3 4" xfId="14258" xr:uid="{00000000-0005-0000-0000-000064370000}"/>
    <cellStyle name="Normal 26 2 5 3 4" xfId="14259" xr:uid="{00000000-0005-0000-0000-000065370000}"/>
    <cellStyle name="Normal 26 2 5 3 4 2" xfId="14260" xr:uid="{00000000-0005-0000-0000-000066370000}"/>
    <cellStyle name="Normal 26 2 5 3 5" xfId="14261" xr:uid="{00000000-0005-0000-0000-000067370000}"/>
    <cellStyle name="Normal 26 2 5 3 5 2" xfId="14262" xr:uid="{00000000-0005-0000-0000-000068370000}"/>
    <cellStyle name="Normal 26 2 5 3 6" xfId="14263" xr:uid="{00000000-0005-0000-0000-000069370000}"/>
    <cellStyle name="Normal 26 2 5 3 7" xfId="14264" xr:uid="{00000000-0005-0000-0000-00006A370000}"/>
    <cellStyle name="Normal 26 2 5 4" xfId="14265" xr:uid="{00000000-0005-0000-0000-00006B370000}"/>
    <cellStyle name="Normal 26 2 5 4 2" xfId="14266" xr:uid="{00000000-0005-0000-0000-00006C370000}"/>
    <cellStyle name="Normal 26 2 5 5" xfId="14267" xr:uid="{00000000-0005-0000-0000-00006D370000}"/>
    <cellStyle name="Normal 26 2 5 5 2" xfId="14268" xr:uid="{00000000-0005-0000-0000-00006E370000}"/>
    <cellStyle name="Normal 26 2 5 5 2 2" xfId="14269" xr:uid="{00000000-0005-0000-0000-00006F370000}"/>
    <cellStyle name="Normal 26 2 5 5 2 2 2" xfId="14270" xr:uid="{00000000-0005-0000-0000-000070370000}"/>
    <cellStyle name="Normal 26 2 5 5 2 3" xfId="14271" xr:uid="{00000000-0005-0000-0000-000071370000}"/>
    <cellStyle name="Normal 26 2 5 5 2 3 2" xfId="14272" xr:uid="{00000000-0005-0000-0000-000072370000}"/>
    <cellStyle name="Normal 26 2 5 5 2 4" xfId="14273" xr:uid="{00000000-0005-0000-0000-000073370000}"/>
    <cellStyle name="Normal 26 2 5 5 3" xfId="14274" xr:uid="{00000000-0005-0000-0000-000074370000}"/>
    <cellStyle name="Normal 26 2 5 5 3 2" xfId="14275" xr:uid="{00000000-0005-0000-0000-000075370000}"/>
    <cellStyle name="Normal 26 2 5 5 4" xfId="14276" xr:uid="{00000000-0005-0000-0000-000076370000}"/>
    <cellStyle name="Normal 26 2 5 5 4 2" xfId="14277" xr:uid="{00000000-0005-0000-0000-000077370000}"/>
    <cellStyle name="Normal 26 2 5 5 5" xfId="14278" xr:uid="{00000000-0005-0000-0000-000078370000}"/>
    <cellStyle name="Normal 26 2 5 5 6" xfId="14279" xr:uid="{00000000-0005-0000-0000-000079370000}"/>
    <cellStyle name="Normal 26 2 5 6" xfId="14280" xr:uid="{00000000-0005-0000-0000-00007A370000}"/>
    <cellStyle name="Normal 26 2 5 6 2" xfId="14281" xr:uid="{00000000-0005-0000-0000-00007B370000}"/>
    <cellStyle name="Normal 26 2 5 6 2 2" xfId="14282" xr:uid="{00000000-0005-0000-0000-00007C370000}"/>
    <cellStyle name="Normal 26 2 5 6 3" xfId="14283" xr:uid="{00000000-0005-0000-0000-00007D370000}"/>
    <cellStyle name="Normal 26 2 5 6 3 2" xfId="14284" xr:uid="{00000000-0005-0000-0000-00007E370000}"/>
    <cellStyle name="Normal 26 2 5 6 4" xfId="14285" xr:uid="{00000000-0005-0000-0000-00007F370000}"/>
    <cellStyle name="Normal 26 2 5 7" xfId="14286" xr:uid="{00000000-0005-0000-0000-000080370000}"/>
    <cellStyle name="Normal 26 2 5 7 2" xfId="14287" xr:uid="{00000000-0005-0000-0000-000081370000}"/>
    <cellStyle name="Normal 26 2 5 7 2 2" xfId="14288" xr:uid="{00000000-0005-0000-0000-000082370000}"/>
    <cellStyle name="Normal 26 2 5 7 3" xfId="14289" xr:uid="{00000000-0005-0000-0000-000083370000}"/>
    <cellStyle name="Normal 26 2 5 7 3 2" xfId="14290" xr:uid="{00000000-0005-0000-0000-000084370000}"/>
    <cellStyle name="Normal 26 2 5 7 4" xfId="14291" xr:uid="{00000000-0005-0000-0000-000085370000}"/>
    <cellStyle name="Normal 26 2 5 8" xfId="14292" xr:uid="{00000000-0005-0000-0000-000086370000}"/>
    <cellStyle name="Normal 26 2 5 8 2" xfId="14293" xr:uid="{00000000-0005-0000-0000-000087370000}"/>
    <cellStyle name="Normal 26 2 5 9" xfId="14294" xr:uid="{00000000-0005-0000-0000-000088370000}"/>
    <cellStyle name="Normal 26 2 6" xfId="14295" xr:uid="{00000000-0005-0000-0000-000089370000}"/>
    <cellStyle name="Normal 26 2 6 2" xfId="14296" xr:uid="{00000000-0005-0000-0000-00008A370000}"/>
    <cellStyle name="Normal 26 2 6 3" xfId="14297" xr:uid="{00000000-0005-0000-0000-00008B370000}"/>
    <cellStyle name="Normal 26 2 6 4" xfId="14298" xr:uid="{00000000-0005-0000-0000-00008C370000}"/>
    <cellStyle name="Normal 26 2 6 5" xfId="14299" xr:uid="{00000000-0005-0000-0000-00008D370000}"/>
    <cellStyle name="Normal 26 2 7" xfId="14300" xr:uid="{00000000-0005-0000-0000-00008E370000}"/>
    <cellStyle name="Normal 26 2 7 10" xfId="14301" xr:uid="{00000000-0005-0000-0000-00008F370000}"/>
    <cellStyle name="Normal 26 2 7 10 2" xfId="14302" xr:uid="{00000000-0005-0000-0000-000090370000}"/>
    <cellStyle name="Normal 26 2 7 11" xfId="14303" xr:uid="{00000000-0005-0000-0000-000091370000}"/>
    <cellStyle name="Normal 26 2 7 12" xfId="14304" xr:uid="{00000000-0005-0000-0000-000092370000}"/>
    <cellStyle name="Normal 26 2 7 13" xfId="14305" xr:uid="{00000000-0005-0000-0000-000093370000}"/>
    <cellStyle name="Normal 26 2 7 14" xfId="14306" xr:uid="{00000000-0005-0000-0000-000094370000}"/>
    <cellStyle name="Normal 26 2 7 15" xfId="14307" xr:uid="{00000000-0005-0000-0000-000095370000}"/>
    <cellStyle name="Normal 26 2 7 2" xfId="14308" xr:uid="{00000000-0005-0000-0000-000096370000}"/>
    <cellStyle name="Normal 26 2 7 2 2" xfId="14309" xr:uid="{00000000-0005-0000-0000-000097370000}"/>
    <cellStyle name="Normal 26 2 7 2 2 2" xfId="14310" xr:uid="{00000000-0005-0000-0000-000098370000}"/>
    <cellStyle name="Normal 26 2 7 2 2 2 2" xfId="14311" xr:uid="{00000000-0005-0000-0000-000099370000}"/>
    <cellStyle name="Normal 26 2 7 2 2 2 2 2" xfId="14312" xr:uid="{00000000-0005-0000-0000-00009A370000}"/>
    <cellStyle name="Normal 26 2 7 2 2 2 3" xfId="14313" xr:uid="{00000000-0005-0000-0000-00009B370000}"/>
    <cellStyle name="Normal 26 2 7 2 2 2 3 2" xfId="14314" xr:uid="{00000000-0005-0000-0000-00009C370000}"/>
    <cellStyle name="Normal 26 2 7 2 2 2 4" xfId="14315" xr:uid="{00000000-0005-0000-0000-00009D370000}"/>
    <cellStyle name="Normal 26 2 7 2 2 3" xfId="14316" xr:uid="{00000000-0005-0000-0000-00009E370000}"/>
    <cellStyle name="Normal 26 2 7 2 2 3 2" xfId="14317" xr:uid="{00000000-0005-0000-0000-00009F370000}"/>
    <cellStyle name="Normal 26 2 7 2 2 4" xfId="14318" xr:uid="{00000000-0005-0000-0000-0000A0370000}"/>
    <cellStyle name="Normal 26 2 7 2 2 4 2" xfId="14319" xr:uid="{00000000-0005-0000-0000-0000A1370000}"/>
    <cellStyle name="Normal 26 2 7 2 2 5" xfId="14320" xr:uid="{00000000-0005-0000-0000-0000A2370000}"/>
    <cellStyle name="Normal 26 2 7 2 2 6" xfId="14321" xr:uid="{00000000-0005-0000-0000-0000A3370000}"/>
    <cellStyle name="Normal 26 2 7 2 3" xfId="14322" xr:uid="{00000000-0005-0000-0000-0000A4370000}"/>
    <cellStyle name="Normal 26 2 7 2 3 2" xfId="14323" xr:uid="{00000000-0005-0000-0000-0000A5370000}"/>
    <cellStyle name="Normal 26 2 7 2 3 2 2" xfId="14324" xr:uid="{00000000-0005-0000-0000-0000A6370000}"/>
    <cellStyle name="Normal 26 2 7 2 3 2 2 2" xfId="14325" xr:uid="{00000000-0005-0000-0000-0000A7370000}"/>
    <cellStyle name="Normal 26 2 7 2 3 2 3" xfId="14326" xr:uid="{00000000-0005-0000-0000-0000A8370000}"/>
    <cellStyle name="Normal 26 2 7 2 3 2 3 2" xfId="14327" xr:uid="{00000000-0005-0000-0000-0000A9370000}"/>
    <cellStyle name="Normal 26 2 7 2 3 2 4" xfId="14328" xr:uid="{00000000-0005-0000-0000-0000AA370000}"/>
    <cellStyle name="Normal 26 2 7 2 3 3" xfId="14329" xr:uid="{00000000-0005-0000-0000-0000AB370000}"/>
    <cellStyle name="Normal 26 2 7 2 3 3 2" xfId="14330" xr:uid="{00000000-0005-0000-0000-0000AC370000}"/>
    <cellStyle name="Normal 26 2 7 2 3 4" xfId="14331" xr:uid="{00000000-0005-0000-0000-0000AD370000}"/>
    <cellStyle name="Normal 26 2 7 2 3 4 2" xfId="14332" xr:uid="{00000000-0005-0000-0000-0000AE370000}"/>
    <cellStyle name="Normal 26 2 7 2 3 5" xfId="14333" xr:uid="{00000000-0005-0000-0000-0000AF370000}"/>
    <cellStyle name="Normal 26 2 7 2 4" xfId="14334" xr:uid="{00000000-0005-0000-0000-0000B0370000}"/>
    <cellStyle name="Normal 26 2 7 2 4 2" xfId="14335" xr:uid="{00000000-0005-0000-0000-0000B1370000}"/>
    <cellStyle name="Normal 26 2 7 2 4 2 2" xfId="14336" xr:uid="{00000000-0005-0000-0000-0000B2370000}"/>
    <cellStyle name="Normal 26 2 7 2 4 3" xfId="14337" xr:uid="{00000000-0005-0000-0000-0000B3370000}"/>
    <cellStyle name="Normal 26 2 7 2 4 3 2" xfId="14338" xr:uid="{00000000-0005-0000-0000-0000B4370000}"/>
    <cellStyle name="Normal 26 2 7 2 4 4" xfId="14339" xr:uid="{00000000-0005-0000-0000-0000B5370000}"/>
    <cellStyle name="Normal 26 2 7 2 5" xfId="14340" xr:uid="{00000000-0005-0000-0000-0000B6370000}"/>
    <cellStyle name="Normal 26 2 7 2 5 2" xfId="14341" xr:uid="{00000000-0005-0000-0000-0000B7370000}"/>
    <cellStyle name="Normal 26 2 7 2 5 2 2" xfId="14342" xr:uid="{00000000-0005-0000-0000-0000B8370000}"/>
    <cellStyle name="Normal 26 2 7 2 5 3" xfId="14343" xr:uid="{00000000-0005-0000-0000-0000B9370000}"/>
    <cellStyle name="Normal 26 2 7 2 5 3 2" xfId="14344" xr:uid="{00000000-0005-0000-0000-0000BA370000}"/>
    <cellStyle name="Normal 26 2 7 2 5 4" xfId="14345" xr:uid="{00000000-0005-0000-0000-0000BB370000}"/>
    <cellStyle name="Normal 26 2 7 2 6" xfId="14346" xr:uid="{00000000-0005-0000-0000-0000BC370000}"/>
    <cellStyle name="Normal 26 2 7 2 6 2" xfId="14347" xr:uid="{00000000-0005-0000-0000-0000BD370000}"/>
    <cellStyle name="Normal 26 2 7 2 7" xfId="14348" xr:uid="{00000000-0005-0000-0000-0000BE370000}"/>
    <cellStyle name="Normal 26 2 7 2 7 2" xfId="14349" xr:uid="{00000000-0005-0000-0000-0000BF370000}"/>
    <cellStyle name="Normal 26 2 7 2 8" xfId="14350" xr:uid="{00000000-0005-0000-0000-0000C0370000}"/>
    <cellStyle name="Normal 26 2 7 2 9" xfId="14351" xr:uid="{00000000-0005-0000-0000-0000C1370000}"/>
    <cellStyle name="Normal 26 2 7 3" xfId="14352" xr:uid="{00000000-0005-0000-0000-0000C2370000}"/>
    <cellStyle name="Normal 26 2 7 3 2" xfId="14353" xr:uid="{00000000-0005-0000-0000-0000C3370000}"/>
    <cellStyle name="Normal 26 2 7 3 2 2" xfId="14354" xr:uid="{00000000-0005-0000-0000-0000C4370000}"/>
    <cellStyle name="Normal 26 2 7 3 2 2 2" xfId="14355" xr:uid="{00000000-0005-0000-0000-0000C5370000}"/>
    <cellStyle name="Normal 26 2 7 3 2 2 2 2" xfId="14356" xr:uid="{00000000-0005-0000-0000-0000C6370000}"/>
    <cellStyle name="Normal 26 2 7 3 2 2 3" xfId="14357" xr:uid="{00000000-0005-0000-0000-0000C7370000}"/>
    <cellStyle name="Normal 26 2 7 3 2 2 3 2" xfId="14358" xr:uid="{00000000-0005-0000-0000-0000C8370000}"/>
    <cellStyle name="Normal 26 2 7 3 2 2 4" xfId="14359" xr:uid="{00000000-0005-0000-0000-0000C9370000}"/>
    <cellStyle name="Normal 26 2 7 3 2 3" xfId="14360" xr:uid="{00000000-0005-0000-0000-0000CA370000}"/>
    <cellStyle name="Normal 26 2 7 3 2 3 2" xfId="14361" xr:uid="{00000000-0005-0000-0000-0000CB370000}"/>
    <cellStyle name="Normal 26 2 7 3 2 4" xfId="14362" xr:uid="{00000000-0005-0000-0000-0000CC370000}"/>
    <cellStyle name="Normal 26 2 7 3 2 4 2" xfId="14363" xr:uid="{00000000-0005-0000-0000-0000CD370000}"/>
    <cellStyle name="Normal 26 2 7 3 2 5" xfId="14364" xr:uid="{00000000-0005-0000-0000-0000CE370000}"/>
    <cellStyle name="Normal 26 2 7 3 2 6" xfId="14365" xr:uid="{00000000-0005-0000-0000-0000CF370000}"/>
    <cellStyle name="Normal 26 2 7 3 3" xfId="14366" xr:uid="{00000000-0005-0000-0000-0000D0370000}"/>
    <cellStyle name="Normal 26 2 7 3 3 2" xfId="14367" xr:uid="{00000000-0005-0000-0000-0000D1370000}"/>
    <cellStyle name="Normal 26 2 7 3 3 2 2" xfId="14368" xr:uid="{00000000-0005-0000-0000-0000D2370000}"/>
    <cellStyle name="Normal 26 2 7 3 3 3" xfId="14369" xr:uid="{00000000-0005-0000-0000-0000D3370000}"/>
    <cellStyle name="Normal 26 2 7 3 3 3 2" xfId="14370" xr:uid="{00000000-0005-0000-0000-0000D4370000}"/>
    <cellStyle name="Normal 26 2 7 3 3 4" xfId="14371" xr:uid="{00000000-0005-0000-0000-0000D5370000}"/>
    <cellStyle name="Normal 26 2 7 3 4" xfId="14372" xr:uid="{00000000-0005-0000-0000-0000D6370000}"/>
    <cellStyle name="Normal 26 2 7 3 4 2" xfId="14373" xr:uid="{00000000-0005-0000-0000-0000D7370000}"/>
    <cellStyle name="Normal 26 2 7 3 5" xfId="14374" xr:uid="{00000000-0005-0000-0000-0000D8370000}"/>
    <cellStyle name="Normal 26 2 7 3 5 2" xfId="14375" xr:uid="{00000000-0005-0000-0000-0000D9370000}"/>
    <cellStyle name="Normal 26 2 7 3 6" xfId="14376" xr:uid="{00000000-0005-0000-0000-0000DA370000}"/>
    <cellStyle name="Normal 26 2 7 3 7" xfId="14377" xr:uid="{00000000-0005-0000-0000-0000DB370000}"/>
    <cellStyle name="Normal 26 2 7 4" xfId="14378" xr:uid="{00000000-0005-0000-0000-0000DC370000}"/>
    <cellStyle name="Normal 26 2 7 4 2" xfId="14379" xr:uid="{00000000-0005-0000-0000-0000DD370000}"/>
    <cellStyle name="Normal 26 2 7 4 2 2" xfId="14380" xr:uid="{00000000-0005-0000-0000-0000DE370000}"/>
    <cellStyle name="Normal 26 2 7 4 2 2 2" xfId="14381" xr:uid="{00000000-0005-0000-0000-0000DF370000}"/>
    <cellStyle name="Normal 26 2 7 4 2 2 2 2" xfId="14382" xr:uid="{00000000-0005-0000-0000-0000E0370000}"/>
    <cellStyle name="Normal 26 2 7 4 2 2 3" xfId="14383" xr:uid="{00000000-0005-0000-0000-0000E1370000}"/>
    <cellStyle name="Normal 26 2 7 4 2 2 3 2" xfId="14384" xr:uid="{00000000-0005-0000-0000-0000E2370000}"/>
    <cellStyle name="Normal 26 2 7 4 2 2 4" xfId="14385" xr:uid="{00000000-0005-0000-0000-0000E3370000}"/>
    <cellStyle name="Normal 26 2 7 4 2 3" xfId="14386" xr:uid="{00000000-0005-0000-0000-0000E4370000}"/>
    <cellStyle name="Normal 26 2 7 4 2 3 2" xfId="14387" xr:uid="{00000000-0005-0000-0000-0000E5370000}"/>
    <cellStyle name="Normal 26 2 7 4 2 4" xfId="14388" xr:uid="{00000000-0005-0000-0000-0000E6370000}"/>
    <cellStyle name="Normal 26 2 7 4 2 4 2" xfId="14389" xr:uid="{00000000-0005-0000-0000-0000E7370000}"/>
    <cellStyle name="Normal 26 2 7 4 2 5" xfId="14390" xr:uid="{00000000-0005-0000-0000-0000E8370000}"/>
    <cellStyle name="Normal 26 2 7 4 3" xfId="14391" xr:uid="{00000000-0005-0000-0000-0000E9370000}"/>
    <cellStyle name="Normal 26 2 7 4 3 2" xfId="14392" xr:uid="{00000000-0005-0000-0000-0000EA370000}"/>
    <cellStyle name="Normal 26 2 7 4 3 2 2" xfId="14393" xr:uid="{00000000-0005-0000-0000-0000EB370000}"/>
    <cellStyle name="Normal 26 2 7 4 3 3" xfId="14394" xr:uid="{00000000-0005-0000-0000-0000EC370000}"/>
    <cellStyle name="Normal 26 2 7 4 3 3 2" xfId="14395" xr:uid="{00000000-0005-0000-0000-0000ED370000}"/>
    <cellStyle name="Normal 26 2 7 4 3 4" xfId="14396" xr:uid="{00000000-0005-0000-0000-0000EE370000}"/>
    <cellStyle name="Normal 26 2 7 4 4" xfId="14397" xr:uid="{00000000-0005-0000-0000-0000EF370000}"/>
    <cellStyle name="Normal 26 2 7 4 4 2" xfId="14398" xr:uid="{00000000-0005-0000-0000-0000F0370000}"/>
    <cellStyle name="Normal 26 2 7 4 5" xfId="14399" xr:uid="{00000000-0005-0000-0000-0000F1370000}"/>
    <cellStyle name="Normal 26 2 7 4 5 2" xfId="14400" xr:uid="{00000000-0005-0000-0000-0000F2370000}"/>
    <cellStyle name="Normal 26 2 7 4 6" xfId="14401" xr:uid="{00000000-0005-0000-0000-0000F3370000}"/>
    <cellStyle name="Normal 26 2 7 4 7" xfId="14402" xr:uid="{00000000-0005-0000-0000-0000F4370000}"/>
    <cellStyle name="Normal 26 2 7 5" xfId="14403" xr:uid="{00000000-0005-0000-0000-0000F5370000}"/>
    <cellStyle name="Normal 26 2 7 5 2" xfId="14404" xr:uid="{00000000-0005-0000-0000-0000F6370000}"/>
    <cellStyle name="Normal 26 2 7 5 2 2" xfId="14405" xr:uid="{00000000-0005-0000-0000-0000F7370000}"/>
    <cellStyle name="Normal 26 2 7 5 2 2 2" xfId="14406" xr:uid="{00000000-0005-0000-0000-0000F8370000}"/>
    <cellStyle name="Normal 26 2 7 5 2 3" xfId="14407" xr:uid="{00000000-0005-0000-0000-0000F9370000}"/>
    <cellStyle name="Normal 26 2 7 5 2 3 2" xfId="14408" xr:uid="{00000000-0005-0000-0000-0000FA370000}"/>
    <cellStyle name="Normal 26 2 7 5 2 4" xfId="14409" xr:uid="{00000000-0005-0000-0000-0000FB370000}"/>
    <cellStyle name="Normal 26 2 7 5 3" xfId="14410" xr:uid="{00000000-0005-0000-0000-0000FC370000}"/>
    <cellStyle name="Normal 26 2 7 5 3 2" xfId="14411" xr:uid="{00000000-0005-0000-0000-0000FD370000}"/>
    <cellStyle name="Normal 26 2 7 5 4" xfId="14412" xr:uid="{00000000-0005-0000-0000-0000FE370000}"/>
    <cellStyle name="Normal 26 2 7 5 4 2" xfId="14413" xr:uid="{00000000-0005-0000-0000-0000FF370000}"/>
    <cellStyle name="Normal 26 2 7 5 5" xfId="14414" xr:uid="{00000000-0005-0000-0000-000000380000}"/>
    <cellStyle name="Normal 26 2 7 5 6" xfId="14415" xr:uid="{00000000-0005-0000-0000-000001380000}"/>
    <cellStyle name="Normal 26 2 7 6" xfId="14416" xr:uid="{00000000-0005-0000-0000-000002380000}"/>
    <cellStyle name="Normal 26 2 7 6 2" xfId="14417" xr:uid="{00000000-0005-0000-0000-000003380000}"/>
    <cellStyle name="Normal 26 2 7 6 2 2" xfId="14418" xr:uid="{00000000-0005-0000-0000-000004380000}"/>
    <cellStyle name="Normal 26 2 7 6 2 2 2" xfId="14419" xr:uid="{00000000-0005-0000-0000-000005380000}"/>
    <cellStyle name="Normal 26 2 7 6 2 3" xfId="14420" xr:uid="{00000000-0005-0000-0000-000006380000}"/>
    <cellStyle name="Normal 26 2 7 6 2 3 2" xfId="14421" xr:uid="{00000000-0005-0000-0000-000007380000}"/>
    <cellStyle name="Normal 26 2 7 6 2 4" xfId="14422" xr:uid="{00000000-0005-0000-0000-000008380000}"/>
    <cellStyle name="Normal 26 2 7 6 3" xfId="14423" xr:uid="{00000000-0005-0000-0000-000009380000}"/>
    <cellStyle name="Normal 26 2 7 6 3 2" xfId="14424" xr:uid="{00000000-0005-0000-0000-00000A380000}"/>
    <cellStyle name="Normal 26 2 7 6 4" xfId="14425" xr:uid="{00000000-0005-0000-0000-00000B380000}"/>
    <cellStyle name="Normal 26 2 7 6 4 2" xfId="14426" xr:uid="{00000000-0005-0000-0000-00000C380000}"/>
    <cellStyle name="Normal 26 2 7 6 5" xfId="14427" xr:uid="{00000000-0005-0000-0000-00000D380000}"/>
    <cellStyle name="Normal 26 2 7 7" xfId="14428" xr:uid="{00000000-0005-0000-0000-00000E380000}"/>
    <cellStyle name="Normal 26 2 7 7 2" xfId="14429" xr:uid="{00000000-0005-0000-0000-00000F380000}"/>
    <cellStyle name="Normal 26 2 7 7 2 2" xfId="14430" xr:uid="{00000000-0005-0000-0000-000010380000}"/>
    <cellStyle name="Normal 26 2 7 7 3" xfId="14431" xr:uid="{00000000-0005-0000-0000-000011380000}"/>
    <cellStyle name="Normal 26 2 7 7 3 2" xfId="14432" xr:uid="{00000000-0005-0000-0000-000012380000}"/>
    <cellStyle name="Normal 26 2 7 7 4" xfId="14433" xr:uid="{00000000-0005-0000-0000-000013380000}"/>
    <cellStyle name="Normal 26 2 7 8" xfId="14434" xr:uid="{00000000-0005-0000-0000-000014380000}"/>
    <cellStyle name="Normal 26 2 7 8 2" xfId="14435" xr:uid="{00000000-0005-0000-0000-000015380000}"/>
    <cellStyle name="Normal 26 2 7 8 2 2" xfId="14436" xr:uid="{00000000-0005-0000-0000-000016380000}"/>
    <cellStyle name="Normal 26 2 7 8 3" xfId="14437" xr:uid="{00000000-0005-0000-0000-000017380000}"/>
    <cellStyle name="Normal 26 2 7 8 3 2" xfId="14438" xr:uid="{00000000-0005-0000-0000-000018380000}"/>
    <cellStyle name="Normal 26 2 7 8 4" xfId="14439" xr:uid="{00000000-0005-0000-0000-000019380000}"/>
    <cellStyle name="Normal 26 2 7 9" xfId="14440" xr:uid="{00000000-0005-0000-0000-00001A380000}"/>
    <cellStyle name="Normal 26 2 7 9 2" xfId="14441" xr:uid="{00000000-0005-0000-0000-00001B380000}"/>
    <cellStyle name="Normal 26 2 7 9 2 2" xfId="14442" xr:uid="{00000000-0005-0000-0000-00001C380000}"/>
    <cellStyle name="Normal 26 2 7 9 3" xfId="14443" xr:uid="{00000000-0005-0000-0000-00001D380000}"/>
    <cellStyle name="Normal 26 2 7 9 3 2" xfId="14444" xr:uid="{00000000-0005-0000-0000-00001E380000}"/>
    <cellStyle name="Normal 26 2 7 9 4" xfId="14445" xr:uid="{00000000-0005-0000-0000-00001F380000}"/>
    <cellStyle name="Normal 26 2 8" xfId="14446" xr:uid="{00000000-0005-0000-0000-000020380000}"/>
    <cellStyle name="Normal 26 2 8 10" xfId="14447" xr:uid="{00000000-0005-0000-0000-000021380000}"/>
    <cellStyle name="Normal 26 2 8 11" xfId="14448" xr:uid="{00000000-0005-0000-0000-000022380000}"/>
    <cellStyle name="Normal 26 2 8 12" xfId="14449" xr:uid="{00000000-0005-0000-0000-000023380000}"/>
    <cellStyle name="Normal 26 2 8 13" xfId="14450" xr:uid="{00000000-0005-0000-0000-000024380000}"/>
    <cellStyle name="Normal 26 2 8 14" xfId="14451" xr:uid="{00000000-0005-0000-0000-000025380000}"/>
    <cellStyle name="Normal 26 2 8 2" xfId="14452" xr:uid="{00000000-0005-0000-0000-000026380000}"/>
    <cellStyle name="Normal 26 2 8 2 2" xfId="14453" xr:uid="{00000000-0005-0000-0000-000027380000}"/>
    <cellStyle name="Normal 26 2 8 2 2 2" xfId="14454" xr:uid="{00000000-0005-0000-0000-000028380000}"/>
    <cellStyle name="Normal 26 2 8 2 2 2 2" xfId="14455" xr:uid="{00000000-0005-0000-0000-000029380000}"/>
    <cellStyle name="Normal 26 2 8 2 2 2 2 2" xfId="14456" xr:uid="{00000000-0005-0000-0000-00002A380000}"/>
    <cellStyle name="Normal 26 2 8 2 2 2 3" xfId="14457" xr:uid="{00000000-0005-0000-0000-00002B380000}"/>
    <cellStyle name="Normal 26 2 8 2 2 2 3 2" xfId="14458" xr:uid="{00000000-0005-0000-0000-00002C380000}"/>
    <cellStyle name="Normal 26 2 8 2 2 2 4" xfId="14459" xr:uid="{00000000-0005-0000-0000-00002D380000}"/>
    <cellStyle name="Normal 26 2 8 2 2 3" xfId="14460" xr:uid="{00000000-0005-0000-0000-00002E380000}"/>
    <cellStyle name="Normal 26 2 8 2 2 3 2" xfId="14461" xr:uid="{00000000-0005-0000-0000-00002F380000}"/>
    <cellStyle name="Normal 26 2 8 2 2 4" xfId="14462" xr:uid="{00000000-0005-0000-0000-000030380000}"/>
    <cellStyle name="Normal 26 2 8 2 2 4 2" xfId="14463" xr:uid="{00000000-0005-0000-0000-000031380000}"/>
    <cellStyle name="Normal 26 2 8 2 2 5" xfId="14464" xr:uid="{00000000-0005-0000-0000-000032380000}"/>
    <cellStyle name="Normal 26 2 8 2 2 6" xfId="14465" xr:uid="{00000000-0005-0000-0000-000033380000}"/>
    <cellStyle name="Normal 26 2 8 2 3" xfId="14466" xr:uid="{00000000-0005-0000-0000-000034380000}"/>
    <cellStyle name="Normal 26 2 8 2 3 2" xfId="14467" xr:uid="{00000000-0005-0000-0000-000035380000}"/>
    <cellStyle name="Normal 26 2 8 2 3 2 2" xfId="14468" xr:uid="{00000000-0005-0000-0000-000036380000}"/>
    <cellStyle name="Normal 26 2 8 2 3 3" xfId="14469" xr:uid="{00000000-0005-0000-0000-000037380000}"/>
    <cellStyle name="Normal 26 2 8 2 3 3 2" xfId="14470" xr:uid="{00000000-0005-0000-0000-000038380000}"/>
    <cellStyle name="Normal 26 2 8 2 3 4" xfId="14471" xr:uid="{00000000-0005-0000-0000-000039380000}"/>
    <cellStyle name="Normal 26 2 8 2 4" xfId="14472" xr:uid="{00000000-0005-0000-0000-00003A380000}"/>
    <cellStyle name="Normal 26 2 8 2 4 2" xfId="14473" xr:uid="{00000000-0005-0000-0000-00003B380000}"/>
    <cellStyle name="Normal 26 2 8 2 5" xfId="14474" xr:uid="{00000000-0005-0000-0000-00003C380000}"/>
    <cellStyle name="Normal 26 2 8 2 5 2" xfId="14475" xr:uid="{00000000-0005-0000-0000-00003D380000}"/>
    <cellStyle name="Normal 26 2 8 2 6" xfId="14476" xr:uid="{00000000-0005-0000-0000-00003E380000}"/>
    <cellStyle name="Normal 26 2 8 2 7" xfId="14477" xr:uid="{00000000-0005-0000-0000-00003F380000}"/>
    <cellStyle name="Normal 26 2 8 3" xfId="14478" xr:uid="{00000000-0005-0000-0000-000040380000}"/>
    <cellStyle name="Normal 26 2 8 3 2" xfId="14479" xr:uid="{00000000-0005-0000-0000-000041380000}"/>
    <cellStyle name="Normal 26 2 8 3 2 2" xfId="14480" xr:uid="{00000000-0005-0000-0000-000042380000}"/>
    <cellStyle name="Normal 26 2 8 3 2 2 2" xfId="14481" xr:uid="{00000000-0005-0000-0000-000043380000}"/>
    <cellStyle name="Normal 26 2 8 3 2 2 2 2" xfId="14482" xr:uid="{00000000-0005-0000-0000-000044380000}"/>
    <cellStyle name="Normal 26 2 8 3 2 2 3" xfId="14483" xr:uid="{00000000-0005-0000-0000-000045380000}"/>
    <cellStyle name="Normal 26 2 8 3 2 2 3 2" xfId="14484" xr:uid="{00000000-0005-0000-0000-000046380000}"/>
    <cellStyle name="Normal 26 2 8 3 2 2 4" xfId="14485" xr:uid="{00000000-0005-0000-0000-000047380000}"/>
    <cellStyle name="Normal 26 2 8 3 2 3" xfId="14486" xr:uid="{00000000-0005-0000-0000-000048380000}"/>
    <cellStyle name="Normal 26 2 8 3 2 3 2" xfId="14487" xr:uid="{00000000-0005-0000-0000-000049380000}"/>
    <cellStyle name="Normal 26 2 8 3 2 4" xfId="14488" xr:uid="{00000000-0005-0000-0000-00004A380000}"/>
    <cellStyle name="Normal 26 2 8 3 2 4 2" xfId="14489" xr:uid="{00000000-0005-0000-0000-00004B380000}"/>
    <cellStyle name="Normal 26 2 8 3 2 5" xfId="14490" xr:uid="{00000000-0005-0000-0000-00004C380000}"/>
    <cellStyle name="Normal 26 2 8 3 2 6" xfId="14491" xr:uid="{00000000-0005-0000-0000-00004D380000}"/>
    <cellStyle name="Normal 26 2 8 3 3" xfId="14492" xr:uid="{00000000-0005-0000-0000-00004E380000}"/>
    <cellStyle name="Normal 26 2 8 3 3 2" xfId="14493" xr:uid="{00000000-0005-0000-0000-00004F380000}"/>
    <cellStyle name="Normal 26 2 8 3 3 2 2" xfId="14494" xr:uid="{00000000-0005-0000-0000-000050380000}"/>
    <cellStyle name="Normal 26 2 8 3 3 3" xfId="14495" xr:uid="{00000000-0005-0000-0000-000051380000}"/>
    <cellStyle name="Normal 26 2 8 3 3 3 2" xfId="14496" xr:uid="{00000000-0005-0000-0000-000052380000}"/>
    <cellStyle name="Normal 26 2 8 3 3 4" xfId="14497" xr:uid="{00000000-0005-0000-0000-000053380000}"/>
    <cellStyle name="Normal 26 2 8 3 4" xfId="14498" xr:uid="{00000000-0005-0000-0000-000054380000}"/>
    <cellStyle name="Normal 26 2 8 3 4 2" xfId="14499" xr:uid="{00000000-0005-0000-0000-000055380000}"/>
    <cellStyle name="Normal 26 2 8 3 5" xfId="14500" xr:uid="{00000000-0005-0000-0000-000056380000}"/>
    <cellStyle name="Normal 26 2 8 3 5 2" xfId="14501" xr:uid="{00000000-0005-0000-0000-000057380000}"/>
    <cellStyle name="Normal 26 2 8 3 6" xfId="14502" xr:uid="{00000000-0005-0000-0000-000058380000}"/>
    <cellStyle name="Normal 26 2 8 3 7" xfId="14503" xr:uid="{00000000-0005-0000-0000-000059380000}"/>
    <cellStyle name="Normal 26 2 8 4" xfId="14504" xr:uid="{00000000-0005-0000-0000-00005A380000}"/>
    <cellStyle name="Normal 26 2 8 4 2" xfId="14505" xr:uid="{00000000-0005-0000-0000-00005B380000}"/>
    <cellStyle name="Normal 26 2 8 4 2 2" xfId="14506" xr:uid="{00000000-0005-0000-0000-00005C380000}"/>
    <cellStyle name="Normal 26 2 8 4 2 2 2" xfId="14507" xr:uid="{00000000-0005-0000-0000-00005D380000}"/>
    <cellStyle name="Normal 26 2 8 4 2 3" xfId="14508" xr:uid="{00000000-0005-0000-0000-00005E380000}"/>
    <cellStyle name="Normal 26 2 8 4 2 3 2" xfId="14509" xr:uid="{00000000-0005-0000-0000-00005F380000}"/>
    <cellStyle name="Normal 26 2 8 4 2 4" xfId="14510" xr:uid="{00000000-0005-0000-0000-000060380000}"/>
    <cellStyle name="Normal 26 2 8 4 3" xfId="14511" xr:uid="{00000000-0005-0000-0000-000061380000}"/>
    <cellStyle name="Normal 26 2 8 4 3 2" xfId="14512" xr:uid="{00000000-0005-0000-0000-000062380000}"/>
    <cellStyle name="Normal 26 2 8 4 4" xfId="14513" xr:uid="{00000000-0005-0000-0000-000063380000}"/>
    <cellStyle name="Normal 26 2 8 4 4 2" xfId="14514" xr:uid="{00000000-0005-0000-0000-000064380000}"/>
    <cellStyle name="Normal 26 2 8 4 5" xfId="14515" xr:uid="{00000000-0005-0000-0000-000065380000}"/>
    <cellStyle name="Normal 26 2 8 4 6" xfId="14516" xr:uid="{00000000-0005-0000-0000-000066380000}"/>
    <cellStyle name="Normal 26 2 8 5" xfId="14517" xr:uid="{00000000-0005-0000-0000-000067380000}"/>
    <cellStyle name="Normal 26 2 8 5 2" xfId="14518" xr:uid="{00000000-0005-0000-0000-000068380000}"/>
    <cellStyle name="Normal 26 2 8 5 2 2" xfId="14519" xr:uid="{00000000-0005-0000-0000-000069380000}"/>
    <cellStyle name="Normal 26 2 8 5 2 2 2" xfId="14520" xr:uid="{00000000-0005-0000-0000-00006A380000}"/>
    <cellStyle name="Normal 26 2 8 5 2 3" xfId="14521" xr:uid="{00000000-0005-0000-0000-00006B380000}"/>
    <cellStyle name="Normal 26 2 8 5 2 3 2" xfId="14522" xr:uid="{00000000-0005-0000-0000-00006C380000}"/>
    <cellStyle name="Normal 26 2 8 5 2 4" xfId="14523" xr:uid="{00000000-0005-0000-0000-00006D380000}"/>
    <cellStyle name="Normal 26 2 8 5 3" xfId="14524" xr:uid="{00000000-0005-0000-0000-00006E380000}"/>
    <cellStyle name="Normal 26 2 8 5 3 2" xfId="14525" xr:uid="{00000000-0005-0000-0000-00006F380000}"/>
    <cellStyle name="Normal 26 2 8 5 4" xfId="14526" xr:uid="{00000000-0005-0000-0000-000070380000}"/>
    <cellStyle name="Normal 26 2 8 5 4 2" xfId="14527" xr:uid="{00000000-0005-0000-0000-000071380000}"/>
    <cellStyle name="Normal 26 2 8 5 5" xfId="14528" xr:uid="{00000000-0005-0000-0000-000072380000}"/>
    <cellStyle name="Normal 26 2 8 5 6" xfId="14529" xr:uid="{00000000-0005-0000-0000-000073380000}"/>
    <cellStyle name="Normal 26 2 8 6" xfId="14530" xr:uid="{00000000-0005-0000-0000-000074380000}"/>
    <cellStyle name="Normal 26 2 8 6 2" xfId="14531" xr:uid="{00000000-0005-0000-0000-000075380000}"/>
    <cellStyle name="Normal 26 2 8 6 2 2" xfId="14532" xr:uid="{00000000-0005-0000-0000-000076380000}"/>
    <cellStyle name="Normal 26 2 8 6 3" xfId="14533" xr:uid="{00000000-0005-0000-0000-000077380000}"/>
    <cellStyle name="Normal 26 2 8 6 3 2" xfId="14534" xr:uid="{00000000-0005-0000-0000-000078380000}"/>
    <cellStyle name="Normal 26 2 8 6 4" xfId="14535" xr:uid="{00000000-0005-0000-0000-000079380000}"/>
    <cellStyle name="Normal 26 2 8 7" xfId="14536" xr:uid="{00000000-0005-0000-0000-00007A380000}"/>
    <cellStyle name="Normal 26 2 8 7 2" xfId="14537" xr:uid="{00000000-0005-0000-0000-00007B380000}"/>
    <cellStyle name="Normal 26 2 8 7 2 2" xfId="14538" xr:uid="{00000000-0005-0000-0000-00007C380000}"/>
    <cellStyle name="Normal 26 2 8 7 3" xfId="14539" xr:uid="{00000000-0005-0000-0000-00007D380000}"/>
    <cellStyle name="Normal 26 2 8 7 3 2" xfId="14540" xr:uid="{00000000-0005-0000-0000-00007E380000}"/>
    <cellStyle name="Normal 26 2 8 7 4" xfId="14541" xr:uid="{00000000-0005-0000-0000-00007F380000}"/>
    <cellStyle name="Normal 26 2 8 8" xfId="14542" xr:uid="{00000000-0005-0000-0000-000080380000}"/>
    <cellStyle name="Normal 26 2 8 8 2" xfId="14543" xr:uid="{00000000-0005-0000-0000-000081380000}"/>
    <cellStyle name="Normal 26 2 8 8 2 2" xfId="14544" xr:uid="{00000000-0005-0000-0000-000082380000}"/>
    <cellStyle name="Normal 26 2 8 8 3" xfId="14545" xr:uid="{00000000-0005-0000-0000-000083380000}"/>
    <cellStyle name="Normal 26 2 8 8 3 2" xfId="14546" xr:uid="{00000000-0005-0000-0000-000084380000}"/>
    <cellStyle name="Normal 26 2 8 8 4" xfId="14547" xr:uid="{00000000-0005-0000-0000-000085380000}"/>
    <cellStyle name="Normal 26 2 8 9" xfId="14548" xr:uid="{00000000-0005-0000-0000-000086380000}"/>
    <cellStyle name="Normal 26 2 8 9 2" xfId="14549" xr:uid="{00000000-0005-0000-0000-000087380000}"/>
    <cellStyle name="Normal 26 2 9" xfId="14550" xr:uid="{00000000-0005-0000-0000-000088380000}"/>
    <cellStyle name="Normal 26 2 9 10" xfId="14551" xr:uid="{00000000-0005-0000-0000-000089380000}"/>
    <cellStyle name="Normal 26 2 9 2" xfId="14552" xr:uid="{00000000-0005-0000-0000-00008A380000}"/>
    <cellStyle name="Normal 26 2 9 2 2" xfId="14553" xr:uid="{00000000-0005-0000-0000-00008B380000}"/>
    <cellStyle name="Normal 26 2 9 2 2 2" xfId="14554" xr:uid="{00000000-0005-0000-0000-00008C380000}"/>
    <cellStyle name="Normal 26 2 9 2 2 2 2" xfId="14555" xr:uid="{00000000-0005-0000-0000-00008D380000}"/>
    <cellStyle name="Normal 26 2 9 2 2 3" xfId="14556" xr:uid="{00000000-0005-0000-0000-00008E380000}"/>
    <cellStyle name="Normal 26 2 9 2 2 3 2" xfId="14557" xr:uid="{00000000-0005-0000-0000-00008F380000}"/>
    <cellStyle name="Normal 26 2 9 2 2 4" xfId="14558" xr:uid="{00000000-0005-0000-0000-000090380000}"/>
    <cellStyle name="Normal 26 2 9 2 3" xfId="14559" xr:uid="{00000000-0005-0000-0000-000091380000}"/>
    <cellStyle name="Normal 26 2 9 2 3 2" xfId="14560" xr:uid="{00000000-0005-0000-0000-000092380000}"/>
    <cellStyle name="Normal 26 2 9 2 4" xfId="14561" xr:uid="{00000000-0005-0000-0000-000093380000}"/>
    <cellStyle name="Normal 26 2 9 2 4 2" xfId="14562" xr:uid="{00000000-0005-0000-0000-000094380000}"/>
    <cellStyle name="Normal 26 2 9 2 5" xfId="14563" xr:uid="{00000000-0005-0000-0000-000095380000}"/>
    <cellStyle name="Normal 26 2 9 2 6" xfId="14564" xr:uid="{00000000-0005-0000-0000-000096380000}"/>
    <cellStyle name="Normal 26 2 9 3" xfId="14565" xr:uid="{00000000-0005-0000-0000-000097380000}"/>
    <cellStyle name="Normal 26 2 9 3 2" xfId="14566" xr:uid="{00000000-0005-0000-0000-000098380000}"/>
    <cellStyle name="Normal 26 2 9 3 2 2" xfId="14567" xr:uid="{00000000-0005-0000-0000-000099380000}"/>
    <cellStyle name="Normal 26 2 9 3 2 2 2" xfId="14568" xr:uid="{00000000-0005-0000-0000-00009A380000}"/>
    <cellStyle name="Normal 26 2 9 3 2 3" xfId="14569" xr:uid="{00000000-0005-0000-0000-00009B380000}"/>
    <cellStyle name="Normal 26 2 9 3 2 3 2" xfId="14570" xr:uid="{00000000-0005-0000-0000-00009C380000}"/>
    <cellStyle name="Normal 26 2 9 3 2 4" xfId="14571" xr:uid="{00000000-0005-0000-0000-00009D380000}"/>
    <cellStyle name="Normal 26 2 9 3 3" xfId="14572" xr:uid="{00000000-0005-0000-0000-00009E380000}"/>
    <cellStyle name="Normal 26 2 9 3 3 2" xfId="14573" xr:uid="{00000000-0005-0000-0000-00009F380000}"/>
    <cellStyle name="Normal 26 2 9 3 4" xfId="14574" xr:uid="{00000000-0005-0000-0000-0000A0380000}"/>
    <cellStyle name="Normal 26 2 9 3 4 2" xfId="14575" xr:uid="{00000000-0005-0000-0000-0000A1380000}"/>
    <cellStyle name="Normal 26 2 9 3 5" xfId="14576" xr:uid="{00000000-0005-0000-0000-0000A2380000}"/>
    <cellStyle name="Normal 26 2 9 4" xfId="14577" xr:uid="{00000000-0005-0000-0000-0000A3380000}"/>
    <cellStyle name="Normal 26 2 9 4 2" xfId="14578" xr:uid="{00000000-0005-0000-0000-0000A4380000}"/>
    <cellStyle name="Normal 26 2 9 4 2 2" xfId="14579" xr:uid="{00000000-0005-0000-0000-0000A5380000}"/>
    <cellStyle name="Normal 26 2 9 4 3" xfId="14580" xr:uid="{00000000-0005-0000-0000-0000A6380000}"/>
    <cellStyle name="Normal 26 2 9 4 3 2" xfId="14581" xr:uid="{00000000-0005-0000-0000-0000A7380000}"/>
    <cellStyle name="Normal 26 2 9 4 4" xfId="14582" xr:uid="{00000000-0005-0000-0000-0000A8380000}"/>
    <cellStyle name="Normal 26 2 9 5" xfId="14583" xr:uid="{00000000-0005-0000-0000-0000A9380000}"/>
    <cellStyle name="Normal 26 2 9 5 2" xfId="14584" xr:uid="{00000000-0005-0000-0000-0000AA380000}"/>
    <cellStyle name="Normal 26 2 9 5 2 2" xfId="14585" xr:uid="{00000000-0005-0000-0000-0000AB380000}"/>
    <cellStyle name="Normal 26 2 9 5 3" xfId="14586" xr:uid="{00000000-0005-0000-0000-0000AC380000}"/>
    <cellStyle name="Normal 26 2 9 5 3 2" xfId="14587" xr:uid="{00000000-0005-0000-0000-0000AD380000}"/>
    <cellStyle name="Normal 26 2 9 5 4" xfId="14588" xr:uid="{00000000-0005-0000-0000-0000AE380000}"/>
    <cellStyle name="Normal 26 2 9 6" xfId="14589" xr:uid="{00000000-0005-0000-0000-0000AF380000}"/>
    <cellStyle name="Normal 26 2 9 6 2" xfId="14590" xr:uid="{00000000-0005-0000-0000-0000B0380000}"/>
    <cellStyle name="Normal 26 2 9 7" xfId="14591" xr:uid="{00000000-0005-0000-0000-0000B1380000}"/>
    <cellStyle name="Normal 26 2 9 7 2" xfId="14592" xr:uid="{00000000-0005-0000-0000-0000B2380000}"/>
    <cellStyle name="Normal 26 2 9 8" xfId="14593" xr:uid="{00000000-0005-0000-0000-0000B3380000}"/>
    <cellStyle name="Normal 26 2 9 9" xfId="14594" xr:uid="{00000000-0005-0000-0000-0000B4380000}"/>
    <cellStyle name="Normal 26 2_20110918_Additional measures_ECB" xfId="14595" xr:uid="{00000000-0005-0000-0000-0000B5380000}"/>
    <cellStyle name="Normal 26 3" xfId="14596" xr:uid="{00000000-0005-0000-0000-0000B6380000}"/>
    <cellStyle name="Normal 26 3 2" xfId="14597" xr:uid="{00000000-0005-0000-0000-0000B7380000}"/>
    <cellStyle name="Normal 26 3 2 2" xfId="14598" xr:uid="{00000000-0005-0000-0000-0000B8380000}"/>
    <cellStyle name="Normal 26 3 2 2 2" xfId="14599" xr:uid="{00000000-0005-0000-0000-0000B9380000}"/>
    <cellStyle name="Normal 26 3 2 2 3" xfId="14600" xr:uid="{00000000-0005-0000-0000-0000BA380000}"/>
    <cellStyle name="Normal 26 3 2 2 4" xfId="14601" xr:uid="{00000000-0005-0000-0000-0000BB380000}"/>
    <cellStyle name="Normal 26 3 2 2 5" xfId="14602" xr:uid="{00000000-0005-0000-0000-0000BC380000}"/>
    <cellStyle name="Normal 26 3 2 3" xfId="14603" xr:uid="{00000000-0005-0000-0000-0000BD380000}"/>
    <cellStyle name="Normal 26 3 2 4" xfId="14604" xr:uid="{00000000-0005-0000-0000-0000BE380000}"/>
    <cellStyle name="Normal 26 3 2_20120313_final_participating_bonds_mar2012_interest_calc" xfId="14605" xr:uid="{00000000-0005-0000-0000-0000BF380000}"/>
    <cellStyle name="Normal 26 3 3" xfId="14606" xr:uid="{00000000-0005-0000-0000-0000C0380000}"/>
    <cellStyle name="Normal 26 3 3 2" xfId="14607" xr:uid="{00000000-0005-0000-0000-0000C1380000}"/>
    <cellStyle name="Normal 26 3 3 3" xfId="14608" xr:uid="{00000000-0005-0000-0000-0000C2380000}"/>
    <cellStyle name="Normal 26 3 3 4" xfId="14609" xr:uid="{00000000-0005-0000-0000-0000C3380000}"/>
    <cellStyle name="Normal 26 3 3 5" xfId="14610" xr:uid="{00000000-0005-0000-0000-0000C4380000}"/>
    <cellStyle name="Normal 26 3 4" xfId="14611" xr:uid="{00000000-0005-0000-0000-0000C5380000}"/>
    <cellStyle name="Normal 26 3 5" xfId="14612" xr:uid="{00000000-0005-0000-0000-0000C6380000}"/>
    <cellStyle name="Normal 26 3_20120313_final_participating_bonds_mar2012_interest_calc" xfId="14613" xr:uid="{00000000-0005-0000-0000-0000C7380000}"/>
    <cellStyle name="Normal 26 4" xfId="14614" xr:uid="{00000000-0005-0000-0000-0000C8380000}"/>
    <cellStyle name="Normal 26 4 10" xfId="14615" xr:uid="{00000000-0005-0000-0000-0000C9380000}"/>
    <cellStyle name="Normal 26 4 10 2" xfId="14616" xr:uid="{00000000-0005-0000-0000-0000CA380000}"/>
    <cellStyle name="Normal 26 4 11" xfId="14617" xr:uid="{00000000-0005-0000-0000-0000CB380000}"/>
    <cellStyle name="Normal 26 4 12" xfId="14618" xr:uid="{00000000-0005-0000-0000-0000CC380000}"/>
    <cellStyle name="Normal 26 4 13" xfId="14619" xr:uid="{00000000-0005-0000-0000-0000CD380000}"/>
    <cellStyle name="Normal 26 4 14" xfId="14620" xr:uid="{00000000-0005-0000-0000-0000CE380000}"/>
    <cellStyle name="Normal 26 4 15" xfId="14621" xr:uid="{00000000-0005-0000-0000-0000CF380000}"/>
    <cellStyle name="Normal 26 4 16" xfId="14622" xr:uid="{00000000-0005-0000-0000-0000D0380000}"/>
    <cellStyle name="Normal 26 4 2" xfId="14623" xr:uid="{00000000-0005-0000-0000-0000D1380000}"/>
    <cellStyle name="Normal 26 4 2 2" xfId="14624" xr:uid="{00000000-0005-0000-0000-0000D2380000}"/>
    <cellStyle name="Normal 26 4 2 3" xfId="14625" xr:uid="{00000000-0005-0000-0000-0000D3380000}"/>
    <cellStyle name="Normal 26 4 2 4" xfId="14626" xr:uid="{00000000-0005-0000-0000-0000D4380000}"/>
    <cellStyle name="Normal 26 4 2 5" xfId="14627" xr:uid="{00000000-0005-0000-0000-0000D5380000}"/>
    <cellStyle name="Normal 26 4 3" xfId="14628" xr:uid="{00000000-0005-0000-0000-0000D6380000}"/>
    <cellStyle name="Normal 26 4 3 2" xfId="14629" xr:uid="{00000000-0005-0000-0000-0000D7380000}"/>
    <cellStyle name="Normal 26 4 3 3" xfId="14630" xr:uid="{00000000-0005-0000-0000-0000D8380000}"/>
    <cellStyle name="Normal 26 4 3 4" xfId="14631" xr:uid="{00000000-0005-0000-0000-0000D9380000}"/>
    <cellStyle name="Normal 26 4 3 5" xfId="14632" xr:uid="{00000000-0005-0000-0000-0000DA380000}"/>
    <cellStyle name="Normal 26 4 4" xfId="14633" xr:uid="{00000000-0005-0000-0000-0000DB380000}"/>
    <cellStyle name="Normal 26 4 4 10" xfId="14634" xr:uid="{00000000-0005-0000-0000-0000DC380000}"/>
    <cellStyle name="Normal 26 4 4 2" xfId="14635" xr:uid="{00000000-0005-0000-0000-0000DD380000}"/>
    <cellStyle name="Normal 26 4 4 2 2" xfId="14636" xr:uid="{00000000-0005-0000-0000-0000DE380000}"/>
    <cellStyle name="Normal 26 4 4 2 2 2" xfId="14637" xr:uid="{00000000-0005-0000-0000-0000DF380000}"/>
    <cellStyle name="Normal 26 4 4 2 2 2 2" xfId="14638" xr:uid="{00000000-0005-0000-0000-0000E0380000}"/>
    <cellStyle name="Normal 26 4 4 2 2 3" xfId="14639" xr:uid="{00000000-0005-0000-0000-0000E1380000}"/>
    <cellStyle name="Normal 26 4 4 2 2 3 2" xfId="14640" xr:uid="{00000000-0005-0000-0000-0000E2380000}"/>
    <cellStyle name="Normal 26 4 4 2 2 4" xfId="14641" xr:uid="{00000000-0005-0000-0000-0000E3380000}"/>
    <cellStyle name="Normal 26 4 4 2 3" xfId="14642" xr:uid="{00000000-0005-0000-0000-0000E4380000}"/>
    <cellStyle name="Normal 26 4 4 2 3 2" xfId="14643" xr:uid="{00000000-0005-0000-0000-0000E5380000}"/>
    <cellStyle name="Normal 26 4 4 2 4" xfId="14644" xr:uid="{00000000-0005-0000-0000-0000E6380000}"/>
    <cellStyle name="Normal 26 4 4 2 4 2" xfId="14645" xr:uid="{00000000-0005-0000-0000-0000E7380000}"/>
    <cellStyle name="Normal 26 4 4 2 5" xfId="14646" xr:uid="{00000000-0005-0000-0000-0000E8380000}"/>
    <cellStyle name="Normal 26 4 4 2 6" xfId="14647" xr:uid="{00000000-0005-0000-0000-0000E9380000}"/>
    <cellStyle name="Normal 26 4 4 3" xfId="14648" xr:uid="{00000000-0005-0000-0000-0000EA380000}"/>
    <cellStyle name="Normal 26 4 4 3 2" xfId="14649" xr:uid="{00000000-0005-0000-0000-0000EB380000}"/>
    <cellStyle name="Normal 26 4 4 3 2 2" xfId="14650" xr:uid="{00000000-0005-0000-0000-0000EC380000}"/>
    <cellStyle name="Normal 26 4 4 3 2 2 2" xfId="14651" xr:uid="{00000000-0005-0000-0000-0000ED380000}"/>
    <cellStyle name="Normal 26 4 4 3 2 3" xfId="14652" xr:uid="{00000000-0005-0000-0000-0000EE380000}"/>
    <cellStyle name="Normal 26 4 4 3 2 3 2" xfId="14653" xr:uid="{00000000-0005-0000-0000-0000EF380000}"/>
    <cellStyle name="Normal 26 4 4 3 2 4" xfId="14654" xr:uid="{00000000-0005-0000-0000-0000F0380000}"/>
    <cellStyle name="Normal 26 4 4 3 3" xfId="14655" xr:uid="{00000000-0005-0000-0000-0000F1380000}"/>
    <cellStyle name="Normal 26 4 4 3 3 2" xfId="14656" xr:uid="{00000000-0005-0000-0000-0000F2380000}"/>
    <cellStyle name="Normal 26 4 4 3 4" xfId="14657" xr:uid="{00000000-0005-0000-0000-0000F3380000}"/>
    <cellStyle name="Normal 26 4 4 3 4 2" xfId="14658" xr:uid="{00000000-0005-0000-0000-0000F4380000}"/>
    <cellStyle name="Normal 26 4 4 3 5" xfId="14659" xr:uid="{00000000-0005-0000-0000-0000F5380000}"/>
    <cellStyle name="Normal 26 4 4 4" xfId="14660" xr:uid="{00000000-0005-0000-0000-0000F6380000}"/>
    <cellStyle name="Normal 26 4 4 4 2" xfId="14661" xr:uid="{00000000-0005-0000-0000-0000F7380000}"/>
    <cellStyle name="Normal 26 4 4 4 2 2" xfId="14662" xr:uid="{00000000-0005-0000-0000-0000F8380000}"/>
    <cellStyle name="Normal 26 4 4 4 3" xfId="14663" xr:uid="{00000000-0005-0000-0000-0000F9380000}"/>
    <cellStyle name="Normal 26 4 4 4 3 2" xfId="14664" xr:uid="{00000000-0005-0000-0000-0000FA380000}"/>
    <cellStyle name="Normal 26 4 4 4 4" xfId="14665" xr:uid="{00000000-0005-0000-0000-0000FB380000}"/>
    <cellStyle name="Normal 26 4 4 5" xfId="14666" xr:uid="{00000000-0005-0000-0000-0000FC380000}"/>
    <cellStyle name="Normal 26 4 4 5 2" xfId="14667" xr:uid="{00000000-0005-0000-0000-0000FD380000}"/>
    <cellStyle name="Normal 26 4 4 5 2 2" xfId="14668" xr:uid="{00000000-0005-0000-0000-0000FE380000}"/>
    <cellStyle name="Normal 26 4 4 5 3" xfId="14669" xr:uid="{00000000-0005-0000-0000-0000FF380000}"/>
    <cellStyle name="Normal 26 4 4 5 3 2" xfId="14670" xr:uid="{00000000-0005-0000-0000-000000390000}"/>
    <cellStyle name="Normal 26 4 4 5 4" xfId="14671" xr:uid="{00000000-0005-0000-0000-000001390000}"/>
    <cellStyle name="Normal 26 4 4 6" xfId="14672" xr:uid="{00000000-0005-0000-0000-000002390000}"/>
    <cellStyle name="Normal 26 4 4 6 2" xfId="14673" xr:uid="{00000000-0005-0000-0000-000003390000}"/>
    <cellStyle name="Normal 26 4 4 7" xfId="14674" xr:uid="{00000000-0005-0000-0000-000004390000}"/>
    <cellStyle name="Normal 26 4 4 7 2" xfId="14675" xr:uid="{00000000-0005-0000-0000-000005390000}"/>
    <cellStyle name="Normal 26 4 4 8" xfId="14676" xr:uid="{00000000-0005-0000-0000-000006390000}"/>
    <cellStyle name="Normal 26 4 4 9" xfId="14677" xr:uid="{00000000-0005-0000-0000-000007390000}"/>
    <cellStyle name="Normal 26 4 5" xfId="14678" xr:uid="{00000000-0005-0000-0000-000008390000}"/>
    <cellStyle name="Normal 26 4 5 2" xfId="14679" xr:uid="{00000000-0005-0000-0000-000009390000}"/>
    <cellStyle name="Normal 26 4 5 2 2" xfId="14680" xr:uid="{00000000-0005-0000-0000-00000A390000}"/>
    <cellStyle name="Normal 26 4 5 2 2 2" xfId="14681" xr:uid="{00000000-0005-0000-0000-00000B390000}"/>
    <cellStyle name="Normal 26 4 5 2 2 2 2" xfId="14682" xr:uid="{00000000-0005-0000-0000-00000C390000}"/>
    <cellStyle name="Normal 26 4 5 2 2 3" xfId="14683" xr:uid="{00000000-0005-0000-0000-00000D390000}"/>
    <cellStyle name="Normal 26 4 5 2 2 3 2" xfId="14684" xr:uid="{00000000-0005-0000-0000-00000E390000}"/>
    <cellStyle name="Normal 26 4 5 2 2 4" xfId="14685" xr:uid="{00000000-0005-0000-0000-00000F390000}"/>
    <cellStyle name="Normal 26 4 5 2 3" xfId="14686" xr:uid="{00000000-0005-0000-0000-000010390000}"/>
    <cellStyle name="Normal 26 4 5 2 3 2" xfId="14687" xr:uid="{00000000-0005-0000-0000-000011390000}"/>
    <cellStyle name="Normal 26 4 5 2 4" xfId="14688" xr:uid="{00000000-0005-0000-0000-000012390000}"/>
    <cellStyle name="Normal 26 4 5 2 4 2" xfId="14689" xr:uid="{00000000-0005-0000-0000-000013390000}"/>
    <cellStyle name="Normal 26 4 5 2 5" xfId="14690" xr:uid="{00000000-0005-0000-0000-000014390000}"/>
    <cellStyle name="Normal 26 4 5 2 6" xfId="14691" xr:uid="{00000000-0005-0000-0000-000015390000}"/>
    <cellStyle name="Normal 26 4 5 3" xfId="14692" xr:uid="{00000000-0005-0000-0000-000016390000}"/>
    <cellStyle name="Normal 26 4 5 3 2" xfId="14693" xr:uid="{00000000-0005-0000-0000-000017390000}"/>
    <cellStyle name="Normal 26 4 5 3 2 2" xfId="14694" xr:uid="{00000000-0005-0000-0000-000018390000}"/>
    <cellStyle name="Normal 26 4 5 3 3" xfId="14695" xr:uid="{00000000-0005-0000-0000-000019390000}"/>
    <cellStyle name="Normal 26 4 5 3 3 2" xfId="14696" xr:uid="{00000000-0005-0000-0000-00001A390000}"/>
    <cellStyle name="Normal 26 4 5 3 4" xfId="14697" xr:uid="{00000000-0005-0000-0000-00001B390000}"/>
    <cellStyle name="Normal 26 4 5 4" xfId="14698" xr:uid="{00000000-0005-0000-0000-00001C390000}"/>
    <cellStyle name="Normal 26 4 5 4 2" xfId="14699" xr:uid="{00000000-0005-0000-0000-00001D390000}"/>
    <cellStyle name="Normal 26 4 5 5" xfId="14700" xr:uid="{00000000-0005-0000-0000-00001E390000}"/>
    <cellStyle name="Normal 26 4 5 5 2" xfId="14701" xr:uid="{00000000-0005-0000-0000-00001F390000}"/>
    <cellStyle name="Normal 26 4 5 6" xfId="14702" xr:uid="{00000000-0005-0000-0000-000020390000}"/>
    <cellStyle name="Normal 26 4 5 7" xfId="14703" xr:uid="{00000000-0005-0000-0000-000021390000}"/>
    <cellStyle name="Normal 26 4 6" xfId="14704" xr:uid="{00000000-0005-0000-0000-000022390000}"/>
    <cellStyle name="Normal 26 4 6 2" xfId="14705" xr:uid="{00000000-0005-0000-0000-000023390000}"/>
    <cellStyle name="Normal 26 4 6 2 2" xfId="14706" xr:uid="{00000000-0005-0000-0000-000024390000}"/>
    <cellStyle name="Normal 26 4 6 3" xfId="14707" xr:uid="{00000000-0005-0000-0000-000025390000}"/>
    <cellStyle name="Normal 26 4 7" xfId="14708" xr:uid="{00000000-0005-0000-0000-000026390000}"/>
    <cellStyle name="Normal 26 4 7 2" xfId="14709" xr:uid="{00000000-0005-0000-0000-000027390000}"/>
    <cellStyle name="Normal 26 4 7 2 2" xfId="14710" xr:uid="{00000000-0005-0000-0000-000028390000}"/>
    <cellStyle name="Normal 26 4 7 2 2 2" xfId="14711" xr:uid="{00000000-0005-0000-0000-000029390000}"/>
    <cellStyle name="Normal 26 4 7 2 3" xfId="14712" xr:uid="{00000000-0005-0000-0000-00002A390000}"/>
    <cellStyle name="Normal 26 4 7 2 3 2" xfId="14713" xr:uid="{00000000-0005-0000-0000-00002B390000}"/>
    <cellStyle name="Normal 26 4 7 2 4" xfId="14714" xr:uid="{00000000-0005-0000-0000-00002C390000}"/>
    <cellStyle name="Normal 26 4 7 3" xfId="14715" xr:uid="{00000000-0005-0000-0000-00002D390000}"/>
    <cellStyle name="Normal 26 4 7 3 2" xfId="14716" xr:uid="{00000000-0005-0000-0000-00002E390000}"/>
    <cellStyle name="Normal 26 4 7 4" xfId="14717" xr:uid="{00000000-0005-0000-0000-00002F390000}"/>
    <cellStyle name="Normal 26 4 7 4 2" xfId="14718" xr:uid="{00000000-0005-0000-0000-000030390000}"/>
    <cellStyle name="Normal 26 4 7 5" xfId="14719" xr:uid="{00000000-0005-0000-0000-000031390000}"/>
    <cellStyle name="Normal 26 4 7 6" xfId="14720" xr:uid="{00000000-0005-0000-0000-000032390000}"/>
    <cellStyle name="Normal 26 4 8" xfId="14721" xr:uid="{00000000-0005-0000-0000-000033390000}"/>
    <cellStyle name="Normal 26 4 8 2" xfId="14722" xr:uid="{00000000-0005-0000-0000-000034390000}"/>
    <cellStyle name="Normal 26 4 8 2 2" xfId="14723" xr:uid="{00000000-0005-0000-0000-000035390000}"/>
    <cellStyle name="Normal 26 4 8 3" xfId="14724" xr:uid="{00000000-0005-0000-0000-000036390000}"/>
    <cellStyle name="Normal 26 4 8 3 2" xfId="14725" xr:uid="{00000000-0005-0000-0000-000037390000}"/>
    <cellStyle name="Normal 26 4 8 4" xfId="14726" xr:uid="{00000000-0005-0000-0000-000038390000}"/>
    <cellStyle name="Normal 26 4 9" xfId="14727" xr:uid="{00000000-0005-0000-0000-000039390000}"/>
    <cellStyle name="Normal 26 4 9 2" xfId="14728" xr:uid="{00000000-0005-0000-0000-00003A390000}"/>
    <cellStyle name="Normal 26 4 9 2 2" xfId="14729" xr:uid="{00000000-0005-0000-0000-00003B390000}"/>
    <cellStyle name="Normal 26 4 9 3" xfId="14730" xr:uid="{00000000-0005-0000-0000-00003C390000}"/>
    <cellStyle name="Normal 26 4 9 3 2" xfId="14731" xr:uid="{00000000-0005-0000-0000-00003D390000}"/>
    <cellStyle name="Normal 26 4 9 4" xfId="14732" xr:uid="{00000000-0005-0000-0000-00003E390000}"/>
    <cellStyle name="Normal 26 5" xfId="14733" xr:uid="{00000000-0005-0000-0000-00003F390000}"/>
    <cellStyle name="Normal 26 5 2" xfId="14734" xr:uid="{00000000-0005-0000-0000-000040390000}"/>
    <cellStyle name="Normal 26 5 2 2" xfId="14735" xr:uid="{00000000-0005-0000-0000-000041390000}"/>
    <cellStyle name="Normal 26 5 2 2 2" xfId="14736" xr:uid="{00000000-0005-0000-0000-000042390000}"/>
    <cellStyle name="Normal 26 5 2 3" xfId="14737" xr:uid="{00000000-0005-0000-0000-000043390000}"/>
    <cellStyle name="Normal 26 5 3" xfId="14738" xr:uid="{00000000-0005-0000-0000-000044390000}"/>
    <cellStyle name="Normal 26 5 3 2" xfId="14739" xr:uid="{00000000-0005-0000-0000-000045390000}"/>
    <cellStyle name="Normal 26 5 3 2 2" xfId="14740" xr:uid="{00000000-0005-0000-0000-000046390000}"/>
    <cellStyle name="Normal 26 5 3 3" xfId="14741" xr:uid="{00000000-0005-0000-0000-000047390000}"/>
    <cellStyle name="Normal 26 5 4" xfId="14742" xr:uid="{00000000-0005-0000-0000-000048390000}"/>
    <cellStyle name="Normal 26 5 4 2" xfId="14743" xr:uid="{00000000-0005-0000-0000-000049390000}"/>
    <cellStyle name="Normal 26 5 5" xfId="14744" xr:uid="{00000000-0005-0000-0000-00004A390000}"/>
    <cellStyle name="Normal 26 5 5 2" xfId="14745" xr:uid="{00000000-0005-0000-0000-00004B390000}"/>
    <cellStyle name="Normal 26 5 6" xfId="14746" xr:uid="{00000000-0005-0000-0000-00004C390000}"/>
    <cellStyle name="Normal 26 5 7" xfId="14747" xr:uid="{00000000-0005-0000-0000-00004D390000}"/>
    <cellStyle name="Normal 26 6" xfId="14748" xr:uid="{00000000-0005-0000-0000-00004E390000}"/>
    <cellStyle name="Normal 26 6 2" xfId="14749" xr:uid="{00000000-0005-0000-0000-00004F390000}"/>
    <cellStyle name="Normal 26 6 3" xfId="14750" xr:uid="{00000000-0005-0000-0000-000050390000}"/>
    <cellStyle name="Normal 26 6 4" xfId="14751" xr:uid="{00000000-0005-0000-0000-000051390000}"/>
    <cellStyle name="Normal 26 6 5" xfId="14752" xr:uid="{00000000-0005-0000-0000-000052390000}"/>
    <cellStyle name="Normal 26 7" xfId="14753" xr:uid="{00000000-0005-0000-0000-000053390000}"/>
    <cellStyle name="Normal 26 7 10" xfId="14754" xr:uid="{00000000-0005-0000-0000-000054390000}"/>
    <cellStyle name="Normal 26 7 2" xfId="14755" xr:uid="{00000000-0005-0000-0000-000055390000}"/>
    <cellStyle name="Normal 26 7 2 2" xfId="14756" xr:uid="{00000000-0005-0000-0000-000056390000}"/>
    <cellStyle name="Normal 26 7 2 2 2" xfId="14757" xr:uid="{00000000-0005-0000-0000-000057390000}"/>
    <cellStyle name="Normal 26 7 2 2 2 2" xfId="14758" xr:uid="{00000000-0005-0000-0000-000058390000}"/>
    <cellStyle name="Normal 26 7 2 2 3" xfId="14759" xr:uid="{00000000-0005-0000-0000-000059390000}"/>
    <cellStyle name="Normal 26 7 2 2 3 2" xfId="14760" xr:uid="{00000000-0005-0000-0000-00005A390000}"/>
    <cellStyle name="Normal 26 7 2 2 4" xfId="14761" xr:uid="{00000000-0005-0000-0000-00005B390000}"/>
    <cellStyle name="Normal 26 7 2 3" xfId="14762" xr:uid="{00000000-0005-0000-0000-00005C390000}"/>
    <cellStyle name="Normal 26 7 2 3 2" xfId="14763" xr:uid="{00000000-0005-0000-0000-00005D390000}"/>
    <cellStyle name="Normal 26 7 2 4" xfId="14764" xr:uid="{00000000-0005-0000-0000-00005E390000}"/>
    <cellStyle name="Normal 26 7 2 4 2" xfId="14765" xr:uid="{00000000-0005-0000-0000-00005F390000}"/>
    <cellStyle name="Normal 26 7 2 5" xfId="14766" xr:uid="{00000000-0005-0000-0000-000060390000}"/>
    <cellStyle name="Normal 26 7 2 6" xfId="14767" xr:uid="{00000000-0005-0000-0000-000061390000}"/>
    <cellStyle name="Normal 26 7 3" xfId="14768" xr:uid="{00000000-0005-0000-0000-000062390000}"/>
    <cellStyle name="Normal 26 7 3 2" xfId="14769" xr:uid="{00000000-0005-0000-0000-000063390000}"/>
    <cellStyle name="Normal 26 7 3 2 2" xfId="14770" xr:uid="{00000000-0005-0000-0000-000064390000}"/>
    <cellStyle name="Normal 26 7 3 2 2 2" xfId="14771" xr:uid="{00000000-0005-0000-0000-000065390000}"/>
    <cellStyle name="Normal 26 7 3 2 3" xfId="14772" xr:uid="{00000000-0005-0000-0000-000066390000}"/>
    <cellStyle name="Normal 26 7 3 2 3 2" xfId="14773" xr:uid="{00000000-0005-0000-0000-000067390000}"/>
    <cellStyle name="Normal 26 7 3 2 4" xfId="14774" xr:uid="{00000000-0005-0000-0000-000068390000}"/>
    <cellStyle name="Normal 26 7 3 3" xfId="14775" xr:uid="{00000000-0005-0000-0000-000069390000}"/>
    <cellStyle name="Normal 26 7 3 3 2" xfId="14776" xr:uid="{00000000-0005-0000-0000-00006A390000}"/>
    <cellStyle name="Normal 26 7 3 4" xfId="14777" xr:uid="{00000000-0005-0000-0000-00006B390000}"/>
    <cellStyle name="Normal 26 7 3 4 2" xfId="14778" xr:uid="{00000000-0005-0000-0000-00006C390000}"/>
    <cellStyle name="Normal 26 7 3 5" xfId="14779" xr:uid="{00000000-0005-0000-0000-00006D390000}"/>
    <cellStyle name="Normal 26 7 4" xfId="14780" xr:uid="{00000000-0005-0000-0000-00006E390000}"/>
    <cellStyle name="Normal 26 7 4 2" xfId="14781" xr:uid="{00000000-0005-0000-0000-00006F390000}"/>
    <cellStyle name="Normal 26 7 4 2 2" xfId="14782" xr:uid="{00000000-0005-0000-0000-000070390000}"/>
    <cellStyle name="Normal 26 7 4 3" xfId="14783" xr:uid="{00000000-0005-0000-0000-000071390000}"/>
    <cellStyle name="Normal 26 7 4 3 2" xfId="14784" xr:uid="{00000000-0005-0000-0000-000072390000}"/>
    <cellStyle name="Normal 26 7 4 4" xfId="14785" xr:uid="{00000000-0005-0000-0000-000073390000}"/>
    <cellStyle name="Normal 26 7 5" xfId="14786" xr:uid="{00000000-0005-0000-0000-000074390000}"/>
    <cellStyle name="Normal 26 7 5 2" xfId="14787" xr:uid="{00000000-0005-0000-0000-000075390000}"/>
    <cellStyle name="Normal 26 7 5 2 2" xfId="14788" xr:uid="{00000000-0005-0000-0000-000076390000}"/>
    <cellStyle name="Normal 26 7 5 3" xfId="14789" xr:uid="{00000000-0005-0000-0000-000077390000}"/>
    <cellStyle name="Normal 26 7 5 3 2" xfId="14790" xr:uid="{00000000-0005-0000-0000-000078390000}"/>
    <cellStyle name="Normal 26 7 5 4" xfId="14791" xr:uid="{00000000-0005-0000-0000-000079390000}"/>
    <cellStyle name="Normal 26 7 6" xfId="14792" xr:uid="{00000000-0005-0000-0000-00007A390000}"/>
    <cellStyle name="Normal 26 7 6 2" xfId="14793" xr:uid="{00000000-0005-0000-0000-00007B390000}"/>
    <cellStyle name="Normal 26 7 7" xfId="14794" xr:uid="{00000000-0005-0000-0000-00007C390000}"/>
    <cellStyle name="Normal 26 7 7 2" xfId="14795" xr:uid="{00000000-0005-0000-0000-00007D390000}"/>
    <cellStyle name="Normal 26 7 8" xfId="14796" xr:uid="{00000000-0005-0000-0000-00007E390000}"/>
    <cellStyle name="Normal 26 7 9" xfId="14797" xr:uid="{00000000-0005-0000-0000-00007F390000}"/>
    <cellStyle name="Normal 26 8" xfId="14798" xr:uid="{00000000-0005-0000-0000-000080390000}"/>
    <cellStyle name="Normal 26 8 2" xfId="14799" xr:uid="{00000000-0005-0000-0000-000081390000}"/>
    <cellStyle name="Normal 26 8 2 2" xfId="14800" xr:uid="{00000000-0005-0000-0000-000082390000}"/>
    <cellStyle name="Normal 26 8 2 2 2" xfId="14801" xr:uid="{00000000-0005-0000-0000-000083390000}"/>
    <cellStyle name="Normal 26 8 2 2 2 2" xfId="14802" xr:uid="{00000000-0005-0000-0000-000084390000}"/>
    <cellStyle name="Normal 26 8 2 2 3" xfId="14803" xr:uid="{00000000-0005-0000-0000-000085390000}"/>
    <cellStyle name="Normal 26 8 2 2 3 2" xfId="14804" xr:uid="{00000000-0005-0000-0000-000086390000}"/>
    <cellStyle name="Normal 26 8 2 2 4" xfId="14805" xr:uid="{00000000-0005-0000-0000-000087390000}"/>
    <cellStyle name="Normal 26 8 2 3" xfId="14806" xr:uid="{00000000-0005-0000-0000-000088390000}"/>
    <cellStyle name="Normal 26 8 2 3 2" xfId="14807" xr:uid="{00000000-0005-0000-0000-000089390000}"/>
    <cellStyle name="Normal 26 8 2 4" xfId="14808" xr:uid="{00000000-0005-0000-0000-00008A390000}"/>
    <cellStyle name="Normal 26 8 2 4 2" xfId="14809" xr:uid="{00000000-0005-0000-0000-00008B390000}"/>
    <cellStyle name="Normal 26 8 2 5" xfId="14810" xr:uid="{00000000-0005-0000-0000-00008C390000}"/>
    <cellStyle name="Normal 26 8 2 6" xfId="14811" xr:uid="{00000000-0005-0000-0000-00008D390000}"/>
    <cellStyle name="Normal 26 8 3" xfId="14812" xr:uid="{00000000-0005-0000-0000-00008E390000}"/>
    <cellStyle name="Normal 26 8 3 2" xfId="14813" xr:uid="{00000000-0005-0000-0000-00008F390000}"/>
    <cellStyle name="Normal 26 8 3 2 2" xfId="14814" xr:uid="{00000000-0005-0000-0000-000090390000}"/>
    <cellStyle name="Normal 26 8 3 3" xfId="14815" xr:uid="{00000000-0005-0000-0000-000091390000}"/>
    <cellStyle name="Normal 26 8 3 3 2" xfId="14816" xr:uid="{00000000-0005-0000-0000-000092390000}"/>
    <cellStyle name="Normal 26 8 3 4" xfId="14817" xr:uid="{00000000-0005-0000-0000-000093390000}"/>
    <cellStyle name="Normal 26 8 4" xfId="14818" xr:uid="{00000000-0005-0000-0000-000094390000}"/>
    <cellStyle name="Normal 26 8 4 2" xfId="14819" xr:uid="{00000000-0005-0000-0000-000095390000}"/>
    <cellStyle name="Normal 26 8 5" xfId="14820" xr:uid="{00000000-0005-0000-0000-000096390000}"/>
    <cellStyle name="Normal 26 8 5 2" xfId="14821" xr:uid="{00000000-0005-0000-0000-000097390000}"/>
    <cellStyle name="Normal 26 8 6" xfId="14822" xr:uid="{00000000-0005-0000-0000-000098390000}"/>
    <cellStyle name="Normal 26 8 7" xfId="14823" xr:uid="{00000000-0005-0000-0000-000099390000}"/>
    <cellStyle name="Normal 26 9" xfId="14824" xr:uid="{00000000-0005-0000-0000-00009A390000}"/>
    <cellStyle name="Normal 26 9 2" xfId="14825" xr:uid="{00000000-0005-0000-0000-00009B390000}"/>
    <cellStyle name="Normal 26 9 2 2" xfId="14826" xr:uid="{00000000-0005-0000-0000-00009C390000}"/>
    <cellStyle name="Normal 26 9 3" xfId="14827" xr:uid="{00000000-0005-0000-0000-00009D390000}"/>
    <cellStyle name="Normal 26_20110918_Additional measures_ECB" xfId="14828" xr:uid="{00000000-0005-0000-0000-00009E390000}"/>
    <cellStyle name="Normal 27" xfId="14829" xr:uid="{00000000-0005-0000-0000-00009F390000}"/>
    <cellStyle name="Normal 27 2" xfId="14830" xr:uid="{00000000-0005-0000-0000-0000A0390000}"/>
    <cellStyle name="Normal 27 2 2" xfId="14831" xr:uid="{00000000-0005-0000-0000-0000A1390000}"/>
    <cellStyle name="Normal 27 2 3" xfId="14832" xr:uid="{00000000-0005-0000-0000-0000A2390000}"/>
    <cellStyle name="Normal 27 2 4" xfId="14833" xr:uid="{00000000-0005-0000-0000-0000A3390000}"/>
    <cellStyle name="Normal 27 2 5" xfId="14834" xr:uid="{00000000-0005-0000-0000-0000A4390000}"/>
    <cellStyle name="Normal 27 3" xfId="14835" xr:uid="{00000000-0005-0000-0000-0000A5390000}"/>
    <cellStyle name="Normal 27 3 2" xfId="14836" xr:uid="{00000000-0005-0000-0000-0000A6390000}"/>
    <cellStyle name="Normal 27 3 3" xfId="14837" xr:uid="{00000000-0005-0000-0000-0000A7390000}"/>
    <cellStyle name="Normal 27 3 4" xfId="14838" xr:uid="{00000000-0005-0000-0000-0000A8390000}"/>
    <cellStyle name="Normal 27 3 5" xfId="14839" xr:uid="{00000000-0005-0000-0000-0000A9390000}"/>
    <cellStyle name="Normal 27 4" xfId="14840" xr:uid="{00000000-0005-0000-0000-0000AA390000}"/>
    <cellStyle name="Normal 27 5" xfId="14841" xr:uid="{00000000-0005-0000-0000-0000AB390000}"/>
    <cellStyle name="Normal 27 6" xfId="14842" xr:uid="{00000000-0005-0000-0000-0000AC390000}"/>
    <cellStyle name="Normal 27 7" xfId="14843" xr:uid="{00000000-0005-0000-0000-0000AD390000}"/>
    <cellStyle name="Normal 27 8" xfId="14844" xr:uid="{00000000-0005-0000-0000-0000AE390000}"/>
    <cellStyle name="Normal 28" xfId="14845" xr:uid="{00000000-0005-0000-0000-0000AF390000}"/>
    <cellStyle name="Normal 28 2" xfId="14846" xr:uid="{00000000-0005-0000-0000-0000B0390000}"/>
    <cellStyle name="Normal 28 2 2" xfId="14847" xr:uid="{00000000-0005-0000-0000-0000B1390000}"/>
    <cellStyle name="Normal 28 2 3" xfId="14848" xr:uid="{00000000-0005-0000-0000-0000B2390000}"/>
    <cellStyle name="Normal 28 2 4" xfId="14849" xr:uid="{00000000-0005-0000-0000-0000B3390000}"/>
    <cellStyle name="Normal 28 3" xfId="14850" xr:uid="{00000000-0005-0000-0000-0000B4390000}"/>
    <cellStyle name="Normal 28 3 2" xfId="14851" xr:uid="{00000000-0005-0000-0000-0000B5390000}"/>
    <cellStyle name="Normal 28 3 3" xfId="14852" xr:uid="{00000000-0005-0000-0000-0000B6390000}"/>
    <cellStyle name="Normal 28 3 4" xfId="14853" xr:uid="{00000000-0005-0000-0000-0000B7390000}"/>
    <cellStyle name="Normal 28 3 5" xfId="14854" xr:uid="{00000000-0005-0000-0000-0000B8390000}"/>
    <cellStyle name="Normal 28 4" xfId="14855" xr:uid="{00000000-0005-0000-0000-0000B9390000}"/>
    <cellStyle name="Normal 28 5" xfId="14856" xr:uid="{00000000-0005-0000-0000-0000BA390000}"/>
    <cellStyle name="Normal 28 6" xfId="14857" xr:uid="{00000000-0005-0000-0000-0000BB390000}"/>
    <cellStyle name="Normal 28 7" xfId="14858" xr:uid="{00000000-0005-0000-0000-0000BC390000}"/>
    <cellStyle name="Normal 28_Cumulative" xfId="14859" xr:uid="{00000000-0005-0000-0000-0000BD390000}"/>
    <cellStyle name="Normal 29" xfId="14860" xr:uid="{00000000-0005-0000-0000-0000BE390000}"/>
    <cellStyle name="Normal 29 10" xfId="14861" xr:uid="{00000000-0005-0000-0000-0000BF390000}"/>
    <cellStyle name="Normal 29 10 2" xfId="14862" xr:uid="{00000000-0005-0000-0000-0000C0390000}"/>
    <cellStyle name="Normal 29 11" xfId="14863" xr:uid="{00000000-0005-0000-0000-0000C1390000}"/>
    <cellStyle name="Normal 29 12" xfId="14864" xr:uid="{00000000-0005-0000-0000-0000C2390000}"/>
    <cellStyle name="Normal 29 13" xfId="14865" xr:uid="{00000000-0005-0000-0000-0000C3390000}"/>
    <cellStyle name="Normal 29 14" xfId="14866" xr:uid="{00000000-0005-0000-0000-0000C4390000}"/>
    <cellStyle name="Normal 29 15" xfId="14867" xr:uid="{00000000-0005-0000-0000-0000C5390000}"/>
    <cellStyle name="Normal 29 16" xfId="14868" xr:uid="{00000000-0005-0000-0000-0000C6390000}"/>
    <cellStyle name="Normal 29 2" xfId="14869" xr:uid="{00000000-0005-0000-0000-0000C7390000}"/>
    <cellStyle name="Normal 29 2 10" xfId="14870" xr:uid="{00000000-0005-0000-0000-0000C8390000}"/>
    <cellStyle name="Normal 29 2 11" xfId="14871" xr:uid="{00000000-0005-0000-0000-0000C9390000}"/>
    <cellStyle name="Normal 29 2 12" xfId="14872" xr:uid="{00000000-0005-0000-0000-0000CA390000}"/>
    <cellStyle name="Normal 29 2 13" xfId="14873" xr:uid="{00000000-0005-0000-0000-0000CB390000}"/>
    <cellStyle name="Normal 29 2 14" xfId="14874" xr:uid="{00000000-0005-0000-0000-0000CC390000}"/>
    <cellStyle name="Normal 29 2 15" xfId="14875" xr:uid="{00000000-0005-0000-0000-0000CD390000}"/>
    <cellStyle name="Normal 29 2 2" xfId="14876" xr:uid="{00000000-0005-0000-0000-0000CE390000}"/>
    <cellStyle name="Normal 29 2 2 2" xfId="14877" xr:uid="{00000000-0005-0000-0000-0000CF390000}"/>
    <cellStyle name="Normal 29 2 3" xfId="14878" xr:uid="{00000000-0005-0000-0000-0000D0390000}"/>
    <cellStyle name="Normal 29 2 3 2" xfId="14879" xr:uid="{00000000-0005-0000-0000-0000D1390000}"/>
    <cellStyle name="Normal 29 2 3 3" xfId="14880" xr:uid="{00000000-0005-0000-0000-0000D2390000}"/>
    <cellStyle name="Normal 29 2 3 4" xfId="14881" xr:uid="{00000000-0005-0000-0000-0000D3390000}"/>
    <cellStyle name="Normal 29 2 3 5" xfId="14882" xr:uid="{00000000-0005-0000-0000-0000D4390000}"/>
    <cellStyle name="Normal 29 2 4" xfId="14883" xr:uid="{00000000-0005-0000-0000-0000D5390000}"/>
    <cellStyle name="Normal 29 2 4 10" xfId="14884" xr:uid="{00000000-0005-0000-0000-0000D6390000}"/>
    <cellStyle name="Normal 29 2 4 2" xfId="14885" xr:uid="{00000000-0005-0000-0000-0000D7390000}"/>
    <cellStyle name="Normal 29 2 4 2 2" xfId="14886" xr:uid="{00000000-0005-0000-0000-0000D8390000}"/>
    <cellStyle name="Normal 29 2 4 2 2 2" xfId="14887" xr:uid="{00000000-0005-0000-0000-0000D9390000}"/>
    <cellStyle name="Normal 29 2 4 2 2 2 2" xfId="14888" xr:uid="{00000000-0005-0000-0000-0000DA390000}"/>
    <cellStyle name="Normal 29 2 4 2 2 3" xfId="14889" xr:uid="{00000000-0005-0000-0000-0000DB390000}"/>
    <cellStyle name="Normal 29 2 4 2 2 3 2" xfId="14890" xr:uid="{00000000-0005-0000-0000-0000DC390000}"/>
    <cellStyle name="Normal 29 2 4 2 2 4" xfId="14891" xr:uid="{00000000-0005-0000-0000-0000DD390000}"/>
    <cellStyle name="Normal 29 2 4 2 3" xfId="14892" xr:uid="{00000000-0005-0000-0000-0000DE390000}"/>
    <cellStyle name="Normal 29 2 4 2 3 2" xfId="14893" xr:uid="{00000000-0005-0000-0000-0000DF390000}"/>
    <cellStyle name="Normal 29 2 4 2 4" xfId="14894" xr:uid="{00000000-0005-0000-0000-0000E0390000}"/>
    <cellStyle name="Normal 29 2 4 2 4 2" xfId="14895" xr:uid="{00000000-0005-0000-0000-0000E1390000}"/>
    <cellStyle name="Normal 29 2 4 2 5" xfId="14896" xr:uid="{00000000-0005-0000-0000-0000E2390000}"/>
    <cellStyle name="Normal 29 2 4 2 6" xfId="14897" xr:uid="{00000000-0005-0000-0000-0000E3390000}"/>
    <cellStyle name="Normal 29 2 4 3" xfId="14898" xr:uid="{00000000-0005-0000-0000-0000E4390000}"/>
    <cellStyle name="Normal 29 2 4 3 2" xfId="14899" xr:uid="{00000000-0005-0000-0000-0000E5390000}"/>
    <cellStyle name="Normal 29 2 4 3 2 2" xfId="14900" xr:uid="{00000000-0005-0000-0000-0000E6390000}"/>
    <cellStyle name="Normal 29 2 4 3 2 2 2" xfId="14901" xr:uid="{00000000-0005-0000-0000-0000E7390000}"/>
    <cellStyle name="Normal 29 2 4 3 2 3" xfId="14902" xr:uid="{00000000-0005-0000-0000-0000E8390000}"/>
    <cellStyle name="Normal 29 2 4 3 2 3 2" xfId="14903" xr:uid="{00000000-0005-0000-0000-0000E9390000}"/>
    <cellStyle name="Normal 29 2 4 3 2 4" xfId="14904" xr:uid="{00000000-0005-0000-0000-0000EA390000}"/>
    <cellStyle name="Normal 29 2 4 3 3" xfId="14905" xr:uid="{00000000-0005-0000-0000-0000EB390000}"/>
    <cellStyle name="Normal 29 2 4 3 3 2" xfId="14906" xr:uid="{00000000-0005-0000-0000-0000EC390000}"/>
    <cellStyle name="Normal 29 2 4 3 4" xfId="14907" xr:uid="{00000000-0005-0000-0000-0000ED390000}"/>
    <cellStyle name="Normal 29 2 4 3 4 2" xfId="14908" xr:uid="{00000000-0005-0000-0000-0000EE390000}"/>
    <cellStyle name="Normal 29 2 4 3 5" xfId="14909" xr:uid="{00000000-0005-0000-0000-0000EF390000}"/>
    <cellStyle name="Normal 29 2 4 4" xfId="14910" xr:uid="{00000000-0005-0000-0000-0000F0390000}"/>
    <cellStyle name="Normal 29 2 4 4 2" xfId="14911" xr:uid="{00000000-0005-0000-0000-0000F1390000}"/>
    <cellStyle name="Normal 29 2 4 4 2 2" xfId="14912" xr:uid="{00000000-0005-0000-0000-0000F2390000}"/>
    <cellStyle name="Normal 29 2 4 4 3" xfId="14913" xr:uid="{00000000-0005-0000-0000-0000F3390000}"/>
    <cellStyle name="Normal 29 2 4 4 3 2" xfId="14914" xr:uid="{00000000-0005-0000-0000-0000F4390000}"/>
    <cellStyle name="Normal 29 2 4 4 4" xfId="14915" xr:uid="{00000000-0005-0000-0000-0000F5390000}"/>
    <cellStyle name="Normal 29 2 4 5" xfId="14916" xr:uid="{00000000-0005-0000-0000-0000F6390000}"/>
    <cellStyle name="Normal 29 2 4 5 2" xfId="14917" xr:uid="{00000000-0005-0000-0000-0000F7390000}"/>
    <cellStyle name="Normal 29 2 4 5 2 2" xfId="14918" xr:uid="{00000000-0005-0000-0000-0000F8390000}"/>
    <cellStyle name="Normal 29 2 4 5 3" xfId="14919" xr:uid="{00000000-0005-0000-0000-0000F9390000}"/>
    <cellStyle name="Normal 29 2 4 5 3 2" xfId="14920" xr:uid="{00000000-0005-0000-0000-0000FA390000}"/>
    <cellStyle name="Normal 29 2 4 5 4" xfId="14921" xr:uid="{00000000-0005-0000-0000-0000FB390000}"/>
    <cellStyle name="Normal 29 2 4 6" xfId="14922" xr:uid="{00000000-0005-0000-0000-0000FC390000}"/>
    <cellStyle name="Normal 29 2 4 6 2" xfId="14923" xr:uid="{00000000-0005-0000-0000-0000FD390000}"/>
    <cellStyle name="Normal 29 2 4 7" xfId="14924" xr:uid="{00000000-0005-0000-0000-0000FE390000}"/>
    <cellStyle name="Normal 29 2 4 7 2" xfId="14925" xr:uid="{00000000-0005-0000-0000-0000FF390000}"/>
    <cellStyle name="Normal 29 2 4 8" xfId="14926" xr:uid="{00000000-0005-0000-0000-0000003A0000}"/>
    <cellStyle name="Normal 29 2 4 9" xfId="14927" xr:uid="{00000000-0005-0000-0000-0000013A0000}"/>
    <cellStyle name="Normal 29 2 5" xfId="14928" xr:uid="{00000000-0005-0000-0000-0000023A0000}"/>
    <cellStyle name="Normal 29 2 5 2" xfId="14929" xr:uid="{00000000-0005-0000-0000-0000033A0000}"/>
    <cellStyle name="Normal 29 2 5 2 2" xfId="14930" xr:uid="{00000000-0005-0000-0000-0000043A0000}"/>
    <cellStyle name="Normal 29 2 5 2 2 2" xfId="14931" xr:uid="{00000000-0005-0000-0000-0000053A0000}"/>
    <cellStyle name="Normal 29 2 5 2 2 2 2" xfId="14932" xr:uid="{00000000-0005-0000-0000-0000063A0000}"/>
    <cellStyle name="Normal 29 2 5 2 2 3" xfId="14933" xr:uid="{00000000-0005-0000-0000-0000073A0000}"/>
    <cellStyle name="Normal 29 2 5 2 2 3 2" xfId="14934" xr:uid="{00000000-0005-0000-0000-0000083A0000}"/>
    <cellStyle name="Normal 29 2 5 2 2 4" xfId="14935" xr:uid="{00000000-0005-0000-0000-0000093A0000}"/>
    <cellStyle name="Normal 29 2 5 2 3" xfId="14936" xr:uid="{00000000-0005-0000-0000-00000A3A0000}"/>
    <cellStyle name="Normal 29 2 5 2 3 2" xfId="14937" xr:uid="{00000000-0005-0000-0000-00000B3A0000}"/>
    <cellStyle name="Normal 29 2 5 2 4" xfId="14938" xr:uid="{00000000-0005-0000-0000-00000C3A0000}"/>
    <cellStyle name="Normal 29 2 5 2 4 2" xfId="14939" xr:uid="{00000000-0005-0000-0000-00000D3A0000}"/>
    <cellStyle name="Normal 29 2 5 2 5" xfId="14940" xr:uid="{00000000-0005-0000-0000-00000E3A0000}"/>
    <cellStyle name="Normal 29 2 5 2 6" xfId="14941" xr:uid="{00000000-0005-0000-0000-00000F3A0000}"/>
    <cellStyle name="Normal 29 2 5 3" xfId="14942" xr:uid="{00000000-0005-0000-0000-0000103A0000}"/>
    <cellStyle name="Normal 29 2 5 3 2" xfId="14943" xr:uid="{00000000-0005-0000-0000-0000113A0000}"/>
    <cellStyle name="Normal 29 2 5 3 2 2" xfId="14944" xr:uid="{00000000-0005-0000-0000-0000123A0000}"/>
    <cellStyle name="Normal 29 2 5 3 3" xfId="14945" xr:uid="{00000000-0005-0000-0000-0000133A0000}"/>
    <cellStyle name="Normal 29 2 5 3 3 2" xfId="14946" xr:uid="{00000000-0005-0000-0000-0000143A0000}"/>
    <cellStyle name="Normal 29 2 5 3 4" xfId="14947" xr:uid="{00000000-0005-0000-0000-0000153A0000}"/>
    <cellStyle name="Normal 29 2 5 4" xfId="14948" xr:uid="{00000000-0005-0000-0000-0000163A0000}"/>
    <cellStyle name="Normal 29 2 5 4 2" xfId="14949" xr:uid="{00000000-0005-0000-0000-0000173A0000}"/>
    <cellStyle name="Normal 29 2 5 5" xfId="14950" xr:uid="{00000000-0005-0000-0000-0000183A0000}"/>
    <cellStyle name="Normal 29 2 5 5 2" xfId="14951" xr:uid="{00000000-0005-0000-0000-0000193A0000}"/>
    <cellStyle name="Normal 29 2 5 6" xfId="14952" xr:uid="{00000000-0005-0000-0000-00001A3A0000}"/>
    <cellStyle name="Normal 29 2 5 7" xfId="14953" xr:uid="{00000000-0005-0000-0000-00001B3A0000}"/>
    <cellStyle name="Normal 29 2 6" xfId="14954" xr:uid="{00000000-0005-0000-0000-00001C3A0000}"/>
    <cellStyle name="Normal 29 2 6 2" xfId="14955" xr:uid="{00000000-0005-0000-0000-00001D3A0000}"/>
    <cellStyle name="Normal 29 2 6 2 2" xfId="14956" xr:uid="{00000000-0005-0000-0000-00001E3A0000}"/>
    <cellStyle name="Normal 29 2 6 2 2 2" xfId="14957" xr:uid="{00000000-0005-0000-0000-00001F3A0000}"/>
    <cellStyle name="Normal 29 2 6 2 3" xfId="14958" xr:uid="{00000000-0005-0000-0000-0000203A0000}"/>
    <cellStyle name="Normal 29 2 6 2 3 2" xfId="14959" xr:uid="{00000000-0005-0000-0000-0000213A0000}"/>
    <cellStyle name="Normal 29 2 6 2 4" xfId="14960" xr:uid="{00000000-0005-0000-0000-0000223A0000}"/>
    <cellStyle name="Normal 29 2 6 2 5" xfId="14961" xr:uid="{00000000-0005-0000-0000-0000233A0000}"/>
    <cellStyle name="Normal 29 2 6 3" xfId="14962" xr:uid="{00000000-0005-0000-0000-0000243A0000}"/>
    <cellStyle name="Normal 29 2 6 3 2" xfId="14963" xr:uid="{00000000-0005-0000-0000-0000253A0000}"/>
    <cellStyle name="Normal 29 2 6 4" xfId="14964" xr:uid="{00000000-0005-0000-0000-0000263A0000}"/>
    <cellStyle name="Normal 29 2 6 4 2" xfId="14965" xr:uid="{00000000-0005-0000-0000-0000273A0000}"/>
    <cellStyle name="Normal 29 2 6 5" xfId="14966" xr:uid="{00000000-0005-0000-0000-0000283A0000}"/>
    <cellStyle name="Normal 29 2 6 6" xfId="14967" xr:uid="{00000000-0005-0000-0000-0000293A0000}"/>
    <cellStyle name="Normal 29 2 7" xfId="14968" xr:uid="{00000000-0005-0000-0000-00002A3A0000}"/>
    <cellStyle name="Normal 29 2 7 2" xfId="14969" xr:uid="{00000000-0005-0000-0000-00002B3A0000}"/>
    <cellStyle name="Normal 29 2 7 2 2" xfId="14970" xr:uid="{00000000-0005-0000-0000-00002C3A0000}"/>
    <cellStyle name="Normal 29 2 7 3" xfId="14971" xr:uid="{00000000-0005-0000-0000-00002D3A0000}"/>
    <cellStyle name="Normal 29 2 7 3 2" xfId="14972" xr:uid="{00000000-0005-0000-0000-00002E3A0000}"/>
    <cellStyle name="Normal 29 2 7 4" xfId="14973" xr:uid="{00000000-0005-0000-0000-00002F3A0000}"/>
    <cellStyle name="Normal 29 2 7 5" xfId="14974" xr:uid="{00000000-0005-0000-0000-0000303A0000}"/>
    <cellStyle name="Normal 29 2 8" xfId="14975" xr:uid="{00000000-0005-0000-0000-0000313A0000}"/>
    <cellStyle name="Normal 29 2 8 2" xfId="14976" xr:uid="{00000000-0005-0000-0000-0000323A0000}"/>
    <cellStyle name="Normal 29 2 8 2 2" xfId="14977" xr:uid="{00000000-0005-0000-0000-0000333A0000}"/>
    <cellStyle name="Normal 29 2 8 3" xfId="14978" xr:uid="{00000000-0005-0000-0000-0000343A0000}"/>
    <cellStyle name="Normal 29 2 8 3 2" xfId="14979" xr:uid="{00000000-0005-0000-0000-0000353A0000}"/>
    <cellStyle name="Normal 29 2 8 4" xfId="14980" xr:uid="{00000000-0005-0000-0000-0000363A0000}"/>
    <cellStyle name="Normal 29 2 9" xfId="14981" xr:uid="{00000000-0005-0000-0000-0000373A0000}"/>
    <cellStyle name="Normal 29 2 9 2" xfId="14982" xr:uid="{00000000-0005-0000-0000-0000383A0000}"/>
    <cellStyle name="Normal 29 3" xfId="14983" xr:uid="{00000000-0005-0000-0000-0000393A0000}"/>
    <cellStyle name="Normal 29 3 2" xfId="14984" xr:uid="{00000000-0005-0000-0000-00003A3A0000}"/>
    <cellStyle name="Normal 29 4" xfId="14985" xr:uid="{00000000-0005-0000-0000-00003B3A0000}"/>
    <cellStyle name="Normal 29 4 2" xfId="14986" xr:uid="{00000000-0005-0000-0000-00003C3A0000}"/>
    <cellStyle name="Normal 29 4 3" xfId="14987" xr:uid="{00000000-0005-0000-0000-00003D3A0000}"/>
    <cellStyle name="Normal 29 4 4" xfId="14988" xr:uid="{00000000-0005-0000-0000-00003E3A0000}"/>
    <cellStyle name="Normal 29 4 5" xfId="14989" xr:uid="{00000000-0005-0000-0000-00003F3A0000}"/>
    <cellStyle name="Normal 29 5" xfId="14990" xr:uid="{00000000-0005-0000-0000-0000403A0000}"/>
    <cellStyle name="Normal 29 5 10" xfId="14991" xr:uid="{00000000-0005-0000-0000-0000413A0000}"/>
    <cellStyle name="Normal 29 5 2" xfId="14992" xr:uid="{00000000-0005-0000-0000-0000423A0000}"/>
    <cellStyle name="Normal 29 5 2 2" xfId="14993" xr:uid="{00000000-0005-0000-0000-0000433A0000}"/>
    <cellStyle name="Normal 29 5 2 2 2" xfId="14994" xr:uid="{00000000-0005-0000-0000-0000443A0000}"/>
    <cellStyle name="Normal 29 5 2 2 2 2" xfId="14995" xr:uid="{00000000-0005-0000-0000-0000453A0000}"/>
    <cellStyle name="Normal 29 5 2 2 3" xfId="14996" xr:uid="{00000000-0005-0000-0000-0000463A0000}"/>
    <cellStyle name="Normal 29 5 2 2 3 2" xfId="14997" xr:uid="{00000000-0005-0000-0000-0000473A0000}"/>
    <cellStyle name="Normal 29 5 2 2 4" xfId="14998" xr:uid="{00000000-0005-0000-0000-0000483A0000}"/>
    <cellStyle name="Normal 29 5 2 3" xfId="14999" xr:uid="{00000000-0005-0000-0000-0000493A0000}"/>
    <cellStyle name="Normal 29 5 2 3 2" xfId="15000" xr:uid="{00000000-0005-0000-0000-00004A3A0000}"/>
    <cellStyle name="Normal 29 5 2 4" xfId="15001" xr:uid="{00000000-0005-0000-0000-00004B3A0000}"/>
    <cellStyle name="Normal 29 5 2 4 2" xfId="15002" xr:uid="{00000000-0005-0000-0000-00004C3A0000}"/>
    <cellStyle name="Normal 29 5 2 5" xfId="15003" xr:uid="{00000000-0005-0000-0000-00004D3A0000}"/>
    <cellStyle name="Normal 29 5 2 6" xfId="15004" xr:uid="{00000000-0005-0000-0000-00004E3A0000}"/>
    <cellStyle name="Normal 29 5 3" xfId="15005" xr:uid="{00000000-0005-0000-0000-00004F3A0000}"/>
    <cellStyle name="Normal 29 5 3 2" xfId="15006" xr:uid="{00000000-0005-0000-0000-0000503A0000}"/>
    <cellStyle name="Normal 29 5 3 2 2" xfId="15007" xr:uid="{00000000-0005-0000-0000-0000513A0000}"/>
    <cellStyle name="Normal 29 5 3 2 2 2" xfId="15008" xr:uid="{00000000-0005-0000-0000-0000523A0000}"/>
    <cellStyle name="Normal 29 5 3 2 3" xfId="15009" xr:uid="{00000000-0005-0000-0000-0000533A0000}"/>
    <cellStyle name="Normal 29 5 3 2 3 2" xfId="15010" xr:uid="{00000000-0005-0000-0000-0000543A0000}"/>
    <cellStyle name="Normal 29 5 3 2 4" xfId="15011" xr:uid="{00000000-0005-0000-0000-0000553A0000}"/>
    <cellStyle name="Normal 29 5 3 3" xfId="15012" xr:uid="{00000000-0005-0000-0000-0000563A0000}"/>
    <cellStyle name="Normal 29 5 3 3 2" xfId="15013" xr:uid="{00000000-0005-0000-0000-0000573A0000}"/>
    <cellStyle name="Normal 29 5 3 4" xfId="15014" xr:uid="{00000000-0005-0000-0000-0000583A0000}"/>
    <cellStyle name="Normal 29 5 3 4 2" xfId="15015" xr:uid="{00000000-0005-0000-0000-0000593A0000}"/>
    <cellStyle name="Normal 29 5 3 5" xfId="15016" xr:uid="{00000000-0005-0000-0000-00005A3A0000}"/>
    <cellStyle name="Normal 29 5 4" xfId="15017" xr:uid="{00000000-0005-0000-0000-00005B3A0000}"/>
    <cellStyle name="Normal 29 5 4 2" xfId="15018" xr:uid="{00000000-0005-0000-0000-00005C3A0000}"/>
    <cellStyle name="Normal 29 5 4 2 2" xfId="15019" xr:uid="{00000000-0005-0000-0000-00005D3A0000}"/>
    <cellStyle name="Normal 29 5 4 3" xfId="15020" xr:uid="{00000000-0005-0000-0000-00005E3A0000}"/>
    <cellStyle name="Normal 29 5 4 3 2" xfId="15021" xr:uid="{00000000-0005-0000-0000-00005F3A0000}"/>
    <cellStyle name="Normal 29 5 4 4" xfId="15022" xr:uid="{00000000-0005-0000-0000-0000603A0000}"/>
    <cellStyle name="Normal 29 5 5" xfId="15023" xr:uid="{00000000-0005-0000-0000-0000613A0000}"/>
    <cellStyle name="Normal 29 5 5 2" xfId="15024" xr:uid="{00000000-0005-0000-0000-0000623A0000}"/>
    <cellStyle name="Normal 29 5 5 2 2" xfId="15025" xr:uid="{00000000-0005-0000-0000-0000633A0000}"/>
    <cellStyle name="Normal 29 5 5 3" xfId="15026" xr:uid="{00000000-0005-0000-0000-0000643A0000}"/>
    <cellStyle name="Normal 29 5 5 3 2" xfId="15027" xr:uid="{00000000-0005-0000-0000-0000653A0000}"/>
    <cellStyle name="Normal 29 5 5 4" xfId="15028" xr:uid="{00000000-0005-0000-0000-0000663A0000}"/>
    <cellStyle name="Normal 29 5 6" xfId="15029" xr:uid="{00000000-0005-0000-0000-0000673A0000}"/>
    <cellStyle name="Normal 29 5 6 2" xfId="15030" xr:uid="{00000000-0005-0000-0000-0000683A0000}"/>
    <cellStyle name="Normal 29 5 7" xfId="15031" xr:uid="{00000000-0005-0000-0000-0000693A0000}"/>
    <cellStyle name="Normal 29 5 7 2" xfId="15032" xr:uid="{00000000-0005-0000-0000-00006A3A0000}"/>
    <cellStyle name="Normal 29 5 8" xfId="15033" xr:uid="{00000000-0005-0000-0000-00006B3A0000}"/>
    <cellStyle name="Normal 29 5 9" xfId="15034" xr:uid="{00000000-0005-0000-0000-00006C3A0000}"/>
    <cellStyle name="Normal 29 6" xfId="15035" xr:uid="{00000000-0005-0000-0000-00006D3A0000}"/>
    <cellStyle name="Normal 29 6 2" xfId="15036" xr:uid="{00000000-0005-0000-0000-00006E3A0000}"/>
    <cellStyle name="Normal 29 6 2 2" xfId="15037" xr:uid="{00000000-0005-0000-0000-00006F3A0000}"/>
    <cellStyle name="Normal 29 6 2 2 2" xfId="15038" xr:uid="{00000000-0005-0000-0000-0000703A0000}"/>
    <cellStyle name="Normal 29 6 2 2 2 2" xfId="15039" xr:uid="{00000000-0005-0000-0000-0000713A0000}"/>
    <cellStyle name="Normal 29 6 2 2 3" xfId="15040" xr:uid="{00000000-0005-0000-0000-0000723A0000}"/>
    <cellStyle name="Normal 29 6 2 2 3 2" xfId="15041" xr:uid="{00000000-0005-0000-0000-0000733A0000}"/>
    <cellStyle name="Normal 29 6 2 2 4" xfId="15042" xr:uid="{00000000-0005-0000-0000-0000743A0000}"/>
    <cellStyle name="Normal 29 6 2 3" xfId="15043" xr:uid="{00000000-0005-0000-0000-0000753A0000}"/>
    <cellStyle name="Normal 29 6 2 3 2" xfId="15044" xr:uid="{00000000-0005-0000-0000-0000763A0000}"/>
    <cellStyle name="Normal 29 6 2 4" xfId="15045" xr:uid="{00000000-0005-0000-0000-0000773A0000}"/>
    <cellStyle name="Normal 29 6 2 4 2" xfId="15046" xr:uid="{00000000-0005-0000-0000-0000783A0000}"/>
    <cellStyle name="Normal 29 6 2 5" xfId="15047" xr:uid="{00000000-0005-0000-0000-0000793A0000}"/>
    <cellStyle name="Normal 29 6 2 6" xfId="15048" xr:uid="{00000000-0005-0000-0000-00007A3A0000}"/>
    <cellStyle name="Normal 29 6 3" xfId="15049" xr:uid="{00000000-0005-0000-0000-00007B3A0000}"/>
    <cellStyle name="Normal 29 6 3 2" xfId="15050" xr:uid="{00000000-0005-0000-0000-00007C3A0000}"/>
    <cellStyle name="Normal 29 6 3 2 2" xfId="15051" xr:uid="{00000000-0005-0000-0000-00007D3A0000}"/>
    <cellStyle name="Normal 29 6 3 3" xfId="15052" xr:uid="{00000000-0005-0000-0000-00007E3A0000}"/>
    <cellStyle name="Normal 29 6 3 3 2" xfId="15053" xr:uid="{00000000-0005-0000-0000-00007F3A0000}"/>
    <cellStyle name="Normal 29 6 3 4" xfId="15054" xr:uid="{00000000-0005-0000-0000-0000803A0000}"/>
    <cellStyle name="Normal 29 6 4" xfId="15055" xr:uid="{00000000-0005-0000-0000-0000813A0000}"/>
    <cellStyle name="Normal 29 6 4 2" xfId="15056" xr:uid="{00000000-0005-0000-0000-0000823A0000}"/>
    <cellStyle name="Normal 29 6 5" xfId="15057" xr:uid="{00000000-0005-0000-0000-0000833A0000}"/>
    <cellStyle name="Normal 29 6 5 2" xfId="15058" xr:uid="{00000000-0005-0000-0000-0000843A0000}"/>
    <cellStyle name="Normal 29 6 6" xfId="15059" xr:uid="{00000000-0005-0000-0000-0000853A0000}"/>
    <cellStyle name="Normal 29 6 7" xfId="15060" xr:uid="{00000000-0005-0000-0000-0000863A0000}"/>
    <cellStyle name="Normal 29 7" xfId="15061" xr:uid="{00000000-0005-0000-0000-0000873A0000}"/>
    <cellStyle name="Normal 29 7 2" xfId="15062" xr:uid="{00000000-0005-0000-0000-0000883A0000}"/>
    <cellStyle name="Normal 29 7 2 2" xfId="15063" xr:uid="{00000000-0005-0000-0000-0000893A0000}"/>
    <cellStyle name="Normal 29 7 2 2 2" xfId="15064" xr:uid="{00000000-0005-0000-0000-00008A3A0000}"/>
    <cellStyle name="Normal 29 7 2 3" xfId="15065" xr:uid="{00000000-0005-0000-0000-00008B3A0000}"/>
    <cellStyle name="Normal 29 7 2 3 2" xfId="15066" xr:uid="{00000000-0005-0000-0000-00008C3A0000}"/>
    <cellStyle name="Normal 29 7 2 4" xfId="15067" xr:uid="{00000000-0005-0000-0000-00008D3A0000}"/>
    <cellStyle name="Normal 29 7 2 5" xfId="15068" xr:uid="{00000000-0005-0000-0000-00008E3A0000}"/>
    <cellStyle name="Normal 29 7 3" xfId="15069" xr:uid="{00000000-0005-0000-0000-00008F3A0000}"/>
    <cellStyle name="Normal 29 7 3 2" xfId="15070" xr:uid="{00000000-0005-0000-0000-0000903A0000}"/>
    <cellStyle name="Normal 29 7 4" xfId="15071" xr:uid="{00000000-0005-0000-0000-0000913A0000}"/>
    <cellStyle name="Normal 29 7 4 2" xfId="15072" xr:uid="{00000000-0005-0000-0000-0000923A0000}"/>
    <cellStyle name="Normal 29 7 5" xfId="15073" xr:uid="{00000000-0005-0000-0000-0000933A0000}"/>
    <cellStyle name="Normal 29 7 6" xfId="15074" xr:uid="{00000000-0005-0000-0000-0000943A0000}"/>
    <cellStyle name="Normal 29 8" xfId="15075" xr:uid="{00000000-0005-0000-0000-0000953A0000}"/>
    <cellStyle name="Normal 29 8 2" xfId="15076" xr:uid="{00000000-0005-0000-0000-0000963A0000}"/>
    <cellStyle name="Normal 29 8 2 2" xfId="15077" xr:uid="{00000000-0005-0000-0000-0000973A0000}"/>
    <cellStyle name="Normal 29 8 3" xfId="15078" xr:uid="{00000000-0005-0000-0000-0000983A0000}"/>
    <cellStyle name="Normal 29 8 3 2" xfId="15079" xr:uid="{00000000-0005-0000-0000-0000993A0000}"/>
    <cellStyle name="Normal 29 8 4" xfId="15080" xr:uid="{00000000-0005-0000-0000-00009A3A0000}"/>
    <cellStyle name="Normal 29 8 5" xfId="15081" xr:uid="{00000000-0005-0000-0000-00009B3A0000}"/>
    <cellStyle name="Normal 29 9" xfId="15082" xr:uid="{00000000-0005-0000-0000-00009C3A0000}"/>
    <cellStyle name="Normal 29 9 2" xfId="15083" xr:uid="{00000000-0005-0000-0000-00009D3A0000}"/>
    <cellStyle name="Normal 29 9 2 2" xfId="15084" xr:uid="{00000000-0005-0000-0000-00009E3A0000}"/>
    <cellStyle name="Normal 29 9 3" xfId="15085" xr:uid="{00000000-0005-0000-0000-00009F3A0000}"/>
    <cellStyle name="Normal 29 9 3 2" xfId="15086" xr:uid="{00000000-0005-0000-0000-0000A03A0000}"/>
    <cellStyle name="Normal 29 9 4" xfId="15087" xr:uid="{00000000-0005-0000-0000-0000A13A0000}"/>
    <cellStyle name="Normal 29_20110918_Additional measures_ECB" xfId="15088" xr:uid="{00000000-0005-0000-0000-0000A23A0000}"/>
    <cellStyle name="Normal 3" xfId="44" xr:uid="{00000000-0005-0000-0000-0000A33A0000}"/>
    <cellStyle name="Normal 3 10" xfId="15089" xr:uid="{00000000-0005-0000-0000-0000A43A0000}"/>
    <cellStyle name="Normal 3 10 2" xfId="15090" xr:uid="{00000000-0005-0000-0000-0000A53A0000}"/>
    <cellStyle name="Normal 3 10 3" xfId="15091" xr:uid="{00000000-0005-0000-0000-0000A63A0000}"/>
    <cellStyle name="Normal 3 11" xfId="15092" xr:uid="{00000000-0005-0000-0000-0000A73A0000}"/>
    <cellStyle name="Normal 3 11 2" xfId="15093" xr:uid="{00000000-0005-0000-0000-0000A83A0000}"/>
    <cellStyle name="Normal 3 11 2 2" xfId="15094" xr:uid="{00000000-0005-0000-0000-0000A93A0000}"/>
    <cellStyle name="Normal 3 11 2 3" xfId="15095" xr:uid="{00000000-0005-0000-0000-0000AA3A0000}"/>
    <cellStyle name="Normal 3 11 3" xfId="15096" xr:uid="{00000000-0005-0000-0000-0000AB3A0000}"/>
    <cellStyle name="Normal 3 11 3 2" xfId="15097" xr:uid="{00000000-0005-0000-0000-0000AC3A0000}"/>
    <cellStyle name="Normal 3 11 4" xfId="15098" xr:uid="{00000000-0005-0000-0000-0000AD3A0000}"/>
    <cellStyle name="Normal 3 11 5" xfId="15099" xr:uid="{00000000-0005-0000-0000-0000AE3A0000}"/>
    <cellStyle name="Normal 3 11 6" xfId="15100" xr:uid="{00000000-0005-0000-0000-0000AF3A0000}"/>
    <cellStyle name="Normal 3 11 7" xfId="15101" xr:uid="{00000000-0005-0000-0000-0000B03A0000}"/>
    <cellStyle name="Normal 3 12" xfId="15102" xr:uid="{00000000-0005-0000-0000-0000B13A0000}"/>
    <cellStyle name="Normal 3 12 2" xfId="15103" xr:uid="{00000000-0005-0000-0000-0000B23A0000}"/>
    <cellStyle name="Normal 3 13" xfId="15104" xr:uid="{00000000-0005-0000-0000-0000B33A0000}"/>
    <cellStyle name="Normal 3 13 2" xfId="15105" xr:uid="{00000000-0005-0000-0000-0000B43A0000}"/>
    <cellStyle name="Normal 3 13 2 2" xfId="15106" xr:uid="{00000000-0005-0000-0000-0000B53A0000}"/>
    <cellStyle name="Normal 3 13 3" xfId="15107" xr:uid="{00000000-0005-0000-0000-0000B63A0000}"/>
    <cellStyle name="Normal 3 13 4" xfId="15108" xr:uid="{00000000-0005-0000-0000-0000B73A0000}"/>
    <cellStyle name="Normal 3 14" xfId="15109" xr:uid="{00000000-0005-0000-0000-0000B83A0000}"/>
    <cellStyle name="Normal 3 14 2" xfId="15110" xr:uid="{00000000-0005-0000-0000-0000B93A0000}"/>
    <cellStyle name="Normal 3 14 2 2" xfId="15111" xr:uid="{00000000-0005-0000-0000-0000BA3A0000}"/>
    <cellStyle name="Normal 3 14 3" xfId="15112" xr:uid="{00000000-0005-0000-0000-0000BB3A0000}"/>
    <cellStyle name="Normal 3 15" xfId="15113" xr:uid="{00000000-0005-0000-0000-0000BC3A0000}"/>
    <cellStyle name="Normal 3 15 2" xfId="15114" xr:uid="{00000000-0005-0000-0000-0000BD3A0000}"/>
    <cellStyle name="Normal 3 16" xfId="15115" xr:uid="{00000000-0005-0000-0000-0000BE3A0000}"/>
    <cellStyle name="Normal 3 17" xfId="15116" xr:uid="{00000000-0005-0000-0000-0000BF3A0000}"/>
    <cellStyle name="Normal 3 18" xfId="15117" xr:uid="{00000000-0005-0000-0000-0000C03A0000}"/>
    <cellStyle name="Normal 3 19" xfId="15118" xr:uid="{00000000-0005-0000-0000-0000C13A0000}"/>
    <cellStyle name="Normal 3 2" xfId="15119" xr:uid="{00000000-0005-0000-0000-0000C23A0000}"/>
    <cellStyle name="Normal 3 2 10" xfId="15120" xr:uid="{00000000-0005-0000-0000-0000C33A0000}"/>
    <cellStyle name="Normal 3 2 11" xfId="15121" xr:uid="{00000000-0005-0000-0000-0000C43A0000}"/>
    <cellStyle name="Normal 3 2 12" xfId="15122" xr:uid="{00000000-0005-0000-0000-0000C53A0000}"/>
    <cellStyle name="Normal 3 2 13" xfId="15123" xr:uid="{00000000-0005-0000-0000-0000C63A0000}"/>
    <cellStyle name="Normal 3 2 14" xfId="15124" xr:uid="{00000000-0005-0000-0000-0000C73A0000}"/>
    <cellStyle name="Normal 3 2 2" xfId="15125" xr:uid="{00000000-0005-0000-0000-0000C83A0000}"/>
    <cellStyle name="Normal 3 2 2 10" xfId="15126" xr:uid="{00000000-0005-0000-0000-0000C93A0000}"/>
    <cellStyle name="Normal 3 2 2 11" xfId="15127" xr:uid="{00000000-0005-0000-0000-0000CA3A0000}"/>
    <cellStyle name="Normal 3 2 2 2" xfId="15128" xr:uid="{00000000-0005-0000-0000-0000CB3A0000}"/>
    <cellStyle name="Normal 3 2 2 2 2" xfId="15129" xr:uid="{00000000-0005-0000-0000-0000CC3A0000}"/>
    <cellStyle name="Normal 3 2 2 2 2 2" xfId="15130" xr:uid="{00000000-0005-0000-0000-0000CD3A0000}"/>
    <cellStyle name="Normal 3 2 2 2 2 2 2" xfId="15131" xr:uid="{00000000-0005-0000-0000-0000CE3A0000}"/>
    <cellStyle name="Normal 3 2 2 2 2 2 2 2" xfId="15132" xr:uid="{00000000-0005-0000-0000-0000CF3A0000}"/>
    <cellStyle name="Normal 3 2 2 2 2 2 3" xfId="15133" xr:uid="{00000000-0005-0000-0000-0000D03A0000}"/>
    <cellStyle name="Normal 3 2 2 2 2 2 3 2" xfId="15134" xr:uid="{00000000-0005-0000-0000-0000D13A0000}"/>
    <cellStyle name="Normal 3 2 2 2 2 2 4" xfId="15135" xr:uid="{00000000-0005-0000-0000-0000D23A0000}"/>
    <cellStyle name="Normal 3 2 2 2 2 2 5" xfId="15136" xr:uid="{00000000-0005-0000-0000-0000D33A0000}"/>
    <cellStyle name="Normal 3 2 2 2 2 3" xfId="15137" xr:uid="{00000000-0005-0000-0000-0000D43A0000}"/>
    <cellStyle name="Normal 3 2 2 2 2 3 2" xfId="15138" xr:uid="{00000000-0005-0000-0000-0000D53A0000}"/>
    <cellStyle name="Normal 3 2 2 2 2 3 2 2" xfId="15139" xr:uid="{00000000-0005-0000-0000-0000D63A0000}"/>
    <cellStyle name="Normal 3 2 2 2 2 3 3" xfId="15140" xr:uid="{00000000-0005-0000-0000-0000D73A0000}"/>
    <cellStyle name="Normal 3 2 2 2 2 3 3 2" xfId="15141" xr:uid="{00000000-0005-0000-0000-0000D83A0000}"/>
    <cellStyle name="Normal 3 2 2 2 2 3 4" xfId="15142" xr:uid="{00000000-0005-0000-0000-0000D93A0000}"/>
    <cellStyle name="Normal 3 2 2 2 2 3 5" xfId="15143" xr:uid="{00000000-0005-0000-0000-0000DA3A0000}"/>
    <cellStyle name="Normal 3 2 2 2 2 4" xfId="15144" xr:uid="{00000000-0005-0000-0000-0000DB3A0000}"/>
    <cellStyle name="Normal 3 2 2 2 2 4 2" xfId="15145" xr:uid="{00000000-0005-0000-0000-0000DC3A0000}"/>
    <cellStyle name="Normal 3 2 2 2 2 5" xfId="15146" xr:uid="{00000000-0005-0000-0000-0000DD3A0000}"/>
    <cellStyle name="Normal 3 2 2 2 2 5 2" xfId="15147" xr:uid="{00000000-0005-0000-0000-0000DE3A0000}"/>
    <cellStyle name="Normal 3 2 2 2 2 6" xfId="15148" xr:uid="{00000000-0005-0000-0000-0000DF3A0000}"/>
    <cellStyle name="Normal 3 2 2 2 2 7" xfId="15149" xr:uid="{00000000-0005-0000-0000-0000E03A0000}"/>
    <cellStyle name="Normal 3 2 2 2 2_f_SSF" xfId="15150" xr:uid="{00000000-0005-0000-0000-0000E13A0000}"/>
    <cellStyle name="Normal 3 2 2 2 3" xfId="15151" xr:uid="{00000000-0005-0000-0000-0000E23A0000}"/>
    <cellStyle name="Normal 3 2 2 2 3 2" xfId="15152" xr:uid="{00000000-0005-0000-0000-0000E33A0000}"/>
    <cellStyle name="Normal 3 2 2 2 3 2 2" xfId="15153" xr:uid="{00000000-0005-0000-0000-0000E43A0000}"/>
    <cellStyle name="Normal 3 2 2 2 3 3" xfId="15154" xr:uid="{00000000-0005-0000-0000-0000E53A0000}"/>
    <cellStyle name="Normal 3 2 2 2 3 3 2" xfId="15155" xr:uid="{00000000-0005-0000-0000-0000E63A0000}"/>
    <cellStyle name="Normal 3 2 2 2 3 4" xfId="15156" xr:uid="{00000000-0005-0000-0000-0000E73A0000}"/>
    <cellStyle name="Normal 3 2 2 2 3 5" xfId="15157" xr:uid="{00000000-0005-0000-0000-0000E83A0000}"/>
    <cellStyle name="Normal 3 2 2 2 4" xfId="15158" xr:uid="{00000000-0005-0000-0000-0000E93A0000}"/>
    <cellStyle name="Normal 3 2 2 2 4 2" xfId="15159" xr:uid="{00000000-0005-0000-0000-0000EA3A0000}"/>
    <cellStyle name="Normal 3 2 2 2 4 2 2" xfId="15160" xr:uid="{00000000-0005-0000-0000-0000EB3A0000}"/>
    <cellStyle name="Normal 3 2 2 2 4 3" xfId="15161" xr:uid="{00000000-0005-0000-0000-0000EC3A0000}"/>
    <cellStyle name="Normal 3 2 2 2 4 3 2" xfId="15162" xr:uid="{00000000-0005-0000-0000-0000ED3A0000}"/>
    <cellStyle name="Normal 3 2 2 2 4 4" xfId="15163" xr:uid="{00000000-0005-0000-0000-0000EE3A0000}"/>
    <cellStyle name="Normal 3 2 2 2 4 5" xfId="15164" xr:uid="{00000000-0005-0000-0000-0000EF3A0000}"/>
    <cellStyle name="Normal 3 2 2 2 5" xfId="15165" xr:uid="{00000000-0005-0000-0000-0000F03A0000}"/>
    <cellStyle name="Normal 3 2 2 2 6" xfId="15166" xr:uid="{00000000-0005-0000-0000-0000F13A0000}"/>
    <cellStyle name="Normal 3 2 2 2 7" xfId="15167" xr:uid="{00000000-0005-0000-0000-0000F23A0000}"/>
    <cellStyle name="Normal 3 2 2 2 8" xfId="15168" xr:uid="{00000000-0005-0000-0000-0000F33A0000}"/>
    <cellStyle name="Normal 3 2 2 2_f_SSF" xfId="15169" xr:uid="{00000000-0005-0000-0000-0000F43A0000}"/>
    <cellStyle name="Normal 3 2 2 3" xfId="15170" xr:uid="{00000000-0005-0000-0000-0000F53A0000}"/>
    <cellStyle name="Normal 3 2 2 3 2" xfId="15171" xr:uid="{00000000-0005-0000-0000-0000F63A0000}"/>
    <cellStyle name="Normal 3 2 2 3 2 2" xfId="15172" xr:uid="{00000000-0005-0000-0000-0000F73A0000}"/>
    <cellStyle name="Normal 3 2 2 3 2 2 2" xfId="15173" xr:uid="{00000000-0005-0000-0000-0000F83A0000}"/>
    <cellStyle name="Normal 3 2 2 3 2 3" xfId="15174" xr:uid="{00000000-0005-0000-0000-0000F93A0000}"/>
    <cellStyle name="Normal 3 2 2 3 2 3 2" xfId="15175" xr:uid="{00000000-0005-0000-0000-0000FA3A0000}"/>
    <cellStyle name="Normal 3 2 2 3 2 4" xfId="15176" xr:uid="{00000000-0005-0000-0000-0000FB3A0000}"/>
    <cellStyle name="Normal 3 2 2 3 2 5" xfId="15177" xr:uid="{00000000-0005-0000-0000-0000FC3A0000}"/>
    <cellStyle name="Normal 3 2 2 3 3" xfId="15178" xr:uid="{00000000-0005-0000-0000-0000FD3A0000}"/>
    <cellStyle name="Normal 3 2 2 3 3 2" xfId="15179" xr:uid="{00000000-0005-0000-0000-0000FE3A0000}"/>
    <cellStyle name="Normal 3 2 2 3 3 2 2" xfId="15180" xr:uid="{00000000-0005-0000-0000-0000FF3A0000}"/>
    <cellStyle name="Normal 3 2 2 3 3 3" xfId="15181" xr:uid="{00000000-0005-0000-0000-0000003B0000}"/>
    <cellStyle name="Normal 3 2 2 3 3 3 2" xfId="15182" xr:uid="{00000000-0005-0000-0000-0000013B0000}"/>
    <cellStyle name="Normal 3 2 2 3 3 4" xfId="15183" xr:uid="{00000000-0005-0000-0000-0000023B0000}"/>
    <cellStyle name="Normal 3 2 2 3 3 5" xfId="15184" xr:uid="{00000000-0005-0000-0000-0000033B0000}"/>
    <cellStyle name="Normal 3 2 2 3 4" xfId="15185" xr:uid="{00000000-0005-0000-0000-0000043B0000}"/>
    <cellStyle name="Normal 3 2 2 3 4 2" xfId="15186" xr:uid="{00000000-0005-0000-0000-0000053B0000}"/>
    <cellStyle name="Normal 3 2 2 3 5" xfId="15187" xr:uid="{00000000-0005-0000-0000-0000063B0000}"/>
    <cellStyle name="Normal 3 2 2 3 5 2" xfId="15188" xr:uid="{00000000-0005-0000-0000-0000073B0000}"/>
    <cellStyle name="Normal 3 2 2 3 6" xfId="15189" xr:uid="{00000000-0005-0000-0000-0000083B0000}"/>
    <cellStyle name="Normal 3 2 2 3 7" xfId="15190" xr:uid="{00000000-0005-0000-0000-0000093B0000}"/>
    <cellStyle name="Normal 3 2 2 3_f_SSF" xfId="15191" xr:uid="{00000000-0005-0000-0000-00000A3B0000}"/>
    <cellStyle name="Normal 3 2 2 4" xfId="15192" xr:uid="{00000000-0005-0000-0000-00000B3B0000}"/>
    <cellStyle name="Normal 3 2 2 4 2" xfId="15193" xr:uid="{00000000-0005-0000-0000-00000C3B0000}"/>
    <cellStyle name="Normal 3 2 2 4 2 2" xfId="15194" xr:uid="{00000000-0005-0000-0000-00000D3B0000}"/>
    <cellStyle name="Normal 3 2 2 4 3" xfId="15195" xr:uid="{00000000-0005-0000-0000-00000E3B0000}"/>
    <cellStyle name="Normal 3 2 2 4 3 2" xfId="15196" xr:uid="{00000000-0005-0000-0000-00000F3B0000}"/>
    <cellStyle name="Normal 3 2 2 4 4" xfId="15197" xr:uid="{00000000-0005-0000-0000-0000103B0000}"/>
    <cellStyle name="Normal 3 2 2 4 5" xfId="15198" xr:uid="{00000000-0005-0000-0000-0000113B0000}"/>
    <cellStyle name="Normal 3 2 2 5" xfId="15199" xr:uid="{00000000-0005-0000-0000-0000123B0000}"/>
    <cellStyle name="Normal 3 2 2 5 2" xfId="15200" xr:uid="{00000000-0005-0000-0000-0000133B0000}"/>
    <cellStyle name="Normal 3 2 2 5 2 2" xfId="15201" xr:uid="{00000000-0005-0000-0000-0000143B0000}"/>
    <cellStyle name="Normal 3 2 2 5 3" xfId="15202" xr:uid="{00000000-0005-0000-0000-0000153B0000}"/>
    <cellStyle name="Normal 3 2 2 5 3 2" xfId="15203" xr:uid="{00000000-0005-0000-0000-0000163B0000}"/>
    <cellStyle name="Normal 3 2 2 5 4" xfId="15204" xr:uid="{00000000-0005-0000-0000-0000173B0000}"/>
    <cellStyle name="Normal 3 2 2 5 5" xfId="15205" xr:uid="{00000000-0005-0000-0000-0000183B0000}"/>
    <cellStyle name="Normal 3 2 2 6" xfId="15206" xr:uid="{00000000-0005-0000-0000-0000193B0000}"/>
    <cellStyle name="Normal 3 2 2 7" xfId="15207" xr:uid="{00000000-0005-0000-0000-00001A3B0000}"/>
    <cellStyle name="Normal 3 2 2 8" xfId="15208" xr:uid="{00000000-0005-0000-0000-00001B3B0000}"/>
    <cellStyle name="Normal 3 2 2 9" xfId="15209" xr:uid="{00000000-0005-0000-0000-00001C3B0000}"/>
    <cellStyle name="Normal 3 2 2_20120313_final_participating_bonds_mar2012_interest_calc" xfId="15210" xr:uid="{00000000-0005-0000-0000-00001D3B0000}"/>
    <cellStyle name="Normal 3 2 3" xfId="15211" xr:uid="{00000000-0005-0000-0000-00001E3B0000}"/>
    <cellStyle name="Normal 3 2 3 2" xfId="15212" xr:uid="{00000000-0005-0000-0000-00001F3B0000}"/>
    <cellStyle name="Normal 3 2 3 2 2" xfId="15213" xr:uid="{00000000-0005-0000-0000-0000203B0000}"/>
    <cellStyle name="Normal 3 2 3 2 2 2" xfId="15214" xr:uid="{00000000-0005-0000-0000-0000213B0000}"/>
    <cellStyle name="Normal 3 2 3 2 2 2 2" xfId="15215" xr:uid="{00000000-0005-0000-0000-0000223B0000}"/>
    <cellStyle name="Normal 3 2 3 2 2 2 2 2" xfId="15216" xr:uid="{00000000-0005-0000-0000-0000233B0000}"/>
    <cellStyle name="Normal 3 2 3 2 2 2 3" xfId="15217" xr:uid="{00000000-0005-0000-0000-0000243B0000}"/>
    <cellStyle name="Normal 3 2 3 2 2 2 3 2" xfId="15218" xr:uid="{00000000-0005-0000-0000-0000253B0000}"/>
    <cellStyle name="Normal 3 2 3 2 2 2 4" xfId="15219" xr:uid="{00000000-0005-0000-0000-0000263B0000}"/>
    <cellStyle name="Normal 3 2 3 2 2 2 5" xfId="15220" xr:uid="{00000000-0005-0000-0000-0000273B0000}"/>
    <cellStyle name="Normal 3 2 3 2 2 3" xfId="15221" xr:uid="{00000000-0005-0000-0000-0000283B0000}"/>
    <cellStyle name="Normal 3 2 3 2 2 3 2" xfId="15222" xr:uid="{00000000-0005-0000-0000-0000293B0000}"/>
    <cellStyle name="Normal 3 2 3 2 2 3 2 2" xfId="15223" xr:uid="{00000000-0005-0000-0000-00002A3B0000}"/>
    <cellStyle name="Normal 3 2 3 2 2 3 3" xfId="15224" xr:uid="{00000000-0005-0000-0000-00002B3B0000}"/>
    <cellStyle name="Normal 3 2 3 2 2 3 3 2" xfId="15225" xr:uid="{00000000-0005-0000-0000-00002C3B0000}"/>
    <cellStyle name="Normal 3 2 3 2 2 3 4" xfId="15226" xr:uid="{00000000-0005-0000-0000-00002D3B0000}"/>
    <cellStyle name="Normal 3 2 3 2 2 3 5" xfId="15227" xr:uid="{00000000-0005-0000-0000-00002E3B0000}"/>
    <cellStyle name="Normal 3 2 3 2 2 4" xfId="15228" xr:uid="{00000000-0005-0000-0000-00002F3B0000}"/>
    <cellStyle name="Normal 3 2 3 2 2 4 2" xfId="15229" xr:uid="{00000000-0005-0000-0000-0000303B0000}"/>
    <cellStyle name="Normal 3 2 3 2 2 5" xfId="15230" xr:uid="{00000000-0005-0000-0000-0000313B0000}"/>
    <cellStyle name="Normal 3 2 3 2 2 5 2" xfId="15231" xr:uid="{00000000-0005-0000-0000-0000323B0000}"/>
    <cellStyle name="Normal 3 2 3 2 2 6" xfId="15232" xr:uid="{00000000-0005-0000-0000-0000333B0000}"/>
    <cellStyle name="Normal 3 2 3 2 2 7" xfId="15233" xr:uid="{00000000-0005-0000-0000-0000343B0000}"/>
    <cellStyle name="Normal 3 2 3 2 2_f_SSF" xfId="15234" xr:uid="{00000000-0005-0000-0000-0000353B0000}"/>
    <cellStyle name="Normal 3 2 3 2 3" xfId="15235" xr:uid="{00000000-0005-0000-0000-0000363B0000}"/>
    <cellStyle name="Normal 3 2 3 2 3 2" xfId="15236" xr:uid="{00000000-0005-0000-0000-0000373B0000}"/>
    <cellStyle name="Normal 3 2 3 2 3 2 2" xfId="15237" xr:uid="{00000000-0005-0000-0000-0000383B0000}"/>
    <cellStyle name="Normal 3 2 3 2 3 3" xfId="15238" xr:uid="{00000000-0005-0000-0000-0000393B0000}"/>
    <cellStyle name="Normal 3 2 3 2 3 3 2" xfId="15239" xr:uid="{00000000-0005-0000-0000-00003A3B0000}"/>
    <cellStyle name="Normal 3 2 3 2 3 4" xfId="15240" xr:uid="{00000000-0005-0000-0000-00003B3B0000}"/>
    <cellStyle name="Normal 3 2 3 2 3 5" xfId="15241" xr:uid="{00000000-0005-0000-0000-00003C3B0000}"/>
    <cellStyle name="Normal 3 2 3 2 4" xfId="15242" xr:uid="{00000000-0005-0000-0000-00003D3B0000}"/>
    <cellStyle name="Normal 3 2 3 2 4 2" xfId="15243" xr:uid="{00000000-0005-0000-0000-00003E3B0000}"/>
    <cellStyle name="Normal 3 2 3 2 4 2 2" xfId="15244" xr:uid="{00000000-0005-0000-0000-00003F3B0000}"/>
    <cellStyle name="Normal 3 2 3 2 4 3" xfId="15245" xr:uid="{00000000-0005-0000-0000-0000403B0000}"/>
    <cellStyle name="Normal 3 2 3 2 4 3 2" xfId="15246" xr:uid="{00000000-0005-0000-0000-0000413B0000}"/>
    <cellStyle name="Normal 3 2 3 2 4 4" xfId="15247" xr:uid="{00000000-0005-0000-0000-0000423B0000}"/>
    <cellStyle name="Normal 3 2 3 2 4 5" xfId="15248" xr:uid="{00000000-0005-0000-0000-0000433B0000}"/>
    <cellStyle name="Normal 3 2 3 2 5" xfId="15249" xr:uid="{00000000-0005-0000-0000-0000443B0000}"/>
    <cellStyle name="Normal 3 2 3 2 5 2" xfId="15250" xr:uid="{00000000-0005-0000-0000-0000453B0000}"/>
    <cellStyle name="Normal 3 2 3 2 6" xfId="15251" xr:uid="{00000000-0005-0000-0000-0000463B0000}"/>
    <cellStyle name="Normal 3 2 3 2 6 2" xfId="15252" xr:uid="{00000000-0005-0000-0000-0000473B0000}"/>
    <cellStyle name="Normal 3 2 3 2 7" xfId="15253" xr:uid="{00000000-0005-0000-0000-0000483B0000}"/>
    <cellStyle name="Normal 3 2 3 2 8" xfId="15254" xr:uid="{00000000-0005-0000-0000-0000493B0000}"/>
    <cellStyle name="Normal 3 2 3 2_f_SSF" xfId="15255" xr:uid="{00000000-0005-0000-0000-00004A3B0000}"/>
    <cellStyle name="Normal 3 2 3 3" xfId="15256" xr:uid="{00000000-0005-0000-0000-00004B3B0000}"/>
    <cellStyle name="Normal 3 2 3 3 2" xfId="15257" xr:uid="{00000000-0005-0000-0000-00004C3B0000}"/>
    <cellStyle name="Normal 3 2 3 3 2 2" xfId="15258" xr:uid="{00000000-0005-0000-0000-00004D3B0000}"/>
    <cellStyle name="Normal 3 2 3 3 2 2 2" xfId="15259" xr:uid="{00000000-0005-0000-0000-00004E3B0000}"/>
    <cellStyle name="Normal 3 2 3 3 2 3" xfId="15260" xr:uid="{00000000-0005-0000-0000-00004F3B0000}"/>
    <cellStyle name="Normal 3 2 3 3 2 3 2" xfId="15261" xr:uid="{00000000-0005-0000-0000-0000503B0000}"/>
    <cellStyle name="Normal 3 2 3 3 2 4" xfId="15262" xr:uid="{00000000-0005-0000-0000-0000513B0000}"/>
    <cellStyle name="Normal 3 2 3 3 2 5" xfId="15263" xr:uid="{00000000-0005-0000-0000-0000523B0000}"/>
    <cellStyle name="Normal 3 2 3 3 3" xfId="15264" xr:uid="{00000000-0005-0000-0000-0000533B0000}"/>
    <cellStyle name="Normal 3 2 3 3 3 2" xfId="15265" xr:uid="{00000000-0005-0000-0000-0000543B0000}"/>
    <cellStyle name="Normal 3 2 3 3 3 2 2" xfId="15266" xr:uid="{00000000-0005-0000-0000-0000553B0000}"/>
    <cellStyle name="Normal 3 2 3 3 3 3" xfId="15267" xr:uid="{00000000-0005-0000-0000-0000563B0000}"/>
    <cellStyle name="Normal 3 2 3 3 3 3 2" xfId="15268" xr:uid="{00000000-0005-0000-0000-0000573B0000}"/>
    <cellStyle name="Normal 3 2 3 3 3 4" xfId="15269" xr:uid="{00000000-0005-0000-0000-0000583B0000}"/>
    <cellStyle name="Normal 3 2 3 3 3 5" xfId="15270" xr:uid="{00000000-0005-0000-0000-0000593B0000}"/>
    <cellStyle name="Normal 3 2 3 3 4" xfId="15271" xr:uid="{00000000-0005-0000-0000-00005A3B0000}"/>
    <cellStyle name="Normal 3 2 3 3 4 2" xfId="15272" xr:uid="{00000000-0005-0000-0000-00005B3B0000}"/>
    <cellStyle name="Normal 3 2 3 3 5" xfId="15273" xr:uid="{00000000-0005-0000-0000-00005C3B0000}"/>
    <cellStyle name="Normal 3 2 3 3 5 2" xfId="15274" xr:uid="{00000000-0005-0000-0000-00005D3B0000}"/>
    <cellStyle name="Normal 3 2 3 3 6" xfId="15275" xr:uid="{00000000-0005-0000-0000-00005E3B0000}"/>
    <cellStyle name="Normal 3 2 3 3 7" xfId="15276" xr:uid="{00000000-0005-0000-0000-00005F3B0000}"/>
    <cellStyle name="Normal 3 2 3 3_f_SSF" xfId="15277" xr:uid="{00000000-0005-0000-0000-0000603B0000}"/>
    <cellStyle name="Normal 3 2 3 4" xfId="15278" xr:uid="{00000000-0005-0000-0000-0000613B0000}"/>
    <cellStyle name="Normal 3 2 3 4 2" xfId="15279" xr:uid="{00000000-0005-0000-0000-0000623B0000}"/>
    <cellStyle name="Normal 3 2 3 4 2 2" xfId="15280" xr:uid="{00000000-0005-0000-0000-0000633B0000}"/>
    <cellStyle name="Normal 3 2 3 4 3" xfId="15281" xr:uid="{00000000-0005-0000-0000-0000643B0000}"/>
    <cellStyle name="Normal 3 2 3 4 3 2" xfId="15282" xr:uid="{00000000-0005-0000-0000-0000653B0000}"/>
    <cellStyle name="Normal 3 2 3 4 4" xfId="15283" xr:uid="{00000000-0005-0000-0000-0000663B0000}"/>
    <cellStyle name="Normal 3 2 3 4 5" xfId="15284" xr:uid="{00000000-0005-0000-0000-0000673B0000}"/>
    <cellStyle name="Normal 3 2 3 5" xfId="15285" xr:uid="{00000000-0005-0000-0000-0000683B0000}"/>
    <cellStyle name="Normal 3 2 3 5 2" xfId="15286" xr:uid="{00000000-0005-0000-0000-0000693B0000}"/>
    <cellStyle name="Normal 3 2 3 5 2 2" xfId="15287" xr:uid="{00000000-0005-0000-0000-00006A3B0000}"/>
    <cellStyle name="Normal 3 2 3 5 3" xfId="15288" xr:uid="{00000000-0005-0000-0000-00006B3B0000}"/>
    <cellStyle name="Normal 3 2 3 5 3 2" xfId="15289" xr:uid="{00000000-0005-0000-0000-00006C3B0000}"/>
    <cellStyle name="Normal 3 2 3 5 4" xfId="15290" xr:uid="{00000000-0005-0000-0000-00006D3B0000}"/>
    <cellStyle name="Normal 3 2 3 5 5" xfId="15291" xr:uid="{00000000-0005-0000-0000-00006E3B0000}"/>
    <cellStyle name="Normal 3 2 3 6" xfId="15292" xr:uid="{00000000-0005-0000-0000-00006F3B0000}"/>
    <cellStyle name="Normal 3 2 3 7" xfId="15293" xr:uid="{00000000-0005-0000-0000-0000703B0000}"/>
    <cellStyle name="Normal 3 2 3 8" xfId="15294" xr:uid="{00000000-0005-0000-0000-0000713B0000}"/>
    <cellStyle name="Normal 3 2 3_f_SSF" xfId="15295" xr:uid="{00000000-0005-0000-0000-0000723B0000}"/>
    <cellStyle name="Normal 3 2 4" xfId="15296" xr:uid="{00000000-0005-0000-0000-0000733B0000}"/>
    <cellStyle name="Normal 3 2 4 2" xfId="15297" xr:uid="{00000000-0005-0000-0000-0000743B0000}"/>
    <cellStyle name="Normal 3 2 4 2 2" xfId="15298" xr:uid="{00000000-0005-0000-0000-0000753B0000}"/>
    <cellStyle name="Normal 3 2 4 2 2 2" xfId="15299" xr:uid="{00000000-0005-0000-0000-0000763B0000}"/>
    <cellStyle name="Normal 3 2 4 2 2 2 2" xfId="15300" xr:uid="{00000000-0005-0000-0000-0000773B0000}"/>
    <cellStyle name="Normal 3 2 4 2 2 3" xfId="15301" xr:uid="{00000000-0005-0000-0000-0000783B0000}"/>
    <cellStyle name="Normal 3 2 4 2 2 3 2" xfId="15302" xr:uid="{00000000-0005-0000-0000-0000793B0000}"/>
    <cellStyle name="Normal 3 2 4 2 2 4" xfId="15303" xr:uid="{00000000-0005-0000-0000-00007A3B0000}"/>
    <cellStyle name="Normal 3 2 4 2 2 5" xfId="15304" xr:uid="{00000000-0005-0000-0000-00007B3B0000}"/>
    <cellStyle name="Normal 3 2 4 2 3" xfId="15305" xr:uid="{00000000-0005-0000-0000-00007C3B0000}"/>
    <cellStyle name="Normal 3 2 4 2 3 2" xfId="15306" xr:uid="{00000000-0005-0000-0000-00007D3B0000}"/>
    <cellStyle name="Normal 3 2 4 2 3 2 2" xfId="15307" xr:uid="{00000000-0005-0000-0000-00007E3B0000}"/>
    <cellStyle name="Normal 3 2 4 2 3 3" xfId="15308" xr:uid="{00000000-0005-0000-0000-00007F3B0000}"/>
    <cellStyle name="Normal 3 2 4 2 3 3 2" xfId="15309" xr:uid="{00000000-0005-0000-0000-0000803B0000}"/>
    <cellStyle name="Normal 3 2 4 2 3 4" xfId="15310" xr:uid="{00000000-0005-0000-0000-0000813B0000}"/>
    <cellStyle name="Normal 3 2 4 2 3 5" xfId="15311" xr:uid="{00000000-0005-0000-0000-0000823B0000}"/>
    <cellStyle name="Normal 3 2 4 2 4" xfId="15312" xr:uid="{00000000-0005-0000-0000-0000833B0000}"/>
    <cellStyle name="Normal 3 2 4 2 4 2" xfId="15313" xr:uid="{00000000-0005-0000-0000-0000843B0000}"/>
    <cellStyle name="Normal 3 2 4 2 5" xfId="15314" xr:uid="{00000000-0005-0000-0000-0000853B0000}"/>
    <cellStyle name="Normal 3 2 4 2 5 2" xfId="15315" xr:uid="{00000000-0005-0000-0000-0000863B0000}"/>
    <cellStyle name="Normal 3 2 4 2 6" xfId="15316" xr:uid="{00000000-0005-0000-0000-0000873B0000}"/>
    <cellStyle name="Normal 3 2 4 2 7" xfId="15317" xr:uid="{00000000-0005-0000-0000-0000883B0000}"/>
    <cellStyle name="Normal 3 2 4 2_f_SSF" xfId="15318" xr:uid="{00000000-0005-0000-0000-0000893B0000}"/>
    <cellStyle name="Normal 3 2 4 3" xfId="15319" xr:uid="{00000000-0005-0000-0000-00008A3B0000}"/>
    <cellStyle name="Normal 3 2 4 3 2" xfId="15320" xr:uid="{00000000-0005-0000-0000-00008B3B0000}"/>
    <cellStyle name="Normal 3 2 4 3 2 2" xfId="15321" xr:uid="{00000000-0005-0000-0000-00008C3B0000}"/>
    <cellStyle name="Normal 3 2 4 3 3" xfId="15322" xr:uid="{00000000-0005-0000-0000-00008D3B0000}"/>
    <cellStyle name="Normal 3 2 4 3 3 2" xfId="15323" xr:uid="{00000000-0005-0000-0000-00008E3B0000}"/>
    <cellStyle name="Normal 3 2 4 3 4" xfId="15324" xr:uid="{00000000-0005-0000-0000-00008F3B0000}"/>
    <cellStyle name="Normal 3 2 4 3 5" xfId="15325" xr:uid="{00000000-0005-0000-0000-0000903B0000}"/>
    <cellStyle name="Normal 3 2 4 4" xfId="15326" xr:uid="{00000000-0005-0000-0000-0000913B0000}"/>
    <cellStyle name="Normal 3 2 4 4 2" xfId="15327" xr:uid="{00000000-0005-0000-0000-0000923B0000}"/>
    <cellStyle name="Normal 3 2 4 4 2 2" xfId="15328" xr:uid="{00000000-0005-0000-0000-0000933B0000}"/>
    <cellStyle name="Normal 3 2 4 4 3" xfId="15329" xr:uid="{00000000-0005-0000-0000-0000943B0000}"/>
    <cellStyle name="Normal 3 2 4 4 3 2" xfId="15330" xr:uid="{00000000-0005-0000-0000-0000953B0000}"/>
    <cellStyle name="Normal 3 2 4 4 4" xfId="15331" xr:uid="{00000000-0005-0000-0000-0000963B0000}"/>
    <cellStyle name="Normal 3 2 4 4 5" xfId="15332" xr:uid="{00000000-0005-0000-0000-0000973B0000}"/>
    <cellStyle name="Normal 3 2 4 5" xfId="15333" xr:uid="{00000000-0005-0000-0000-0000983B0000}"/>
    <cellStyle name="Normal 3 2 4 6" xfId="15334" xr:uid="{00000000-0005-0000-0000-0000993B0000}"/>
    <cellStyle name="Normal 3 2 4 7" xfId="15335" xr:uid="{00000000-0005-0000-0000-00009A3B0000}"/>
    <cellStyle name="Normal 3 2 4_f_SSF" xfId="15336" xr:uid="{00000000-0005-0000-0000-00009B3B0000}"/>
    <cellStyle name="Normal 3 2 5" xfId="15337" xr:uid="{00000000-0005-0000-0000-00009C3B0000}"/>
    <cellStyle name="Normal 3 2 5 2" xfId="15338" xr:uid="{00000000-0005-0000-0000-00009D3B0000}"/>
    <cellStyle name="Normal 3 2 5 2 2" xfId="15339" xr:uid="{00000000-0005-0000-0000-00009E3B0000}"/>
    <cellStyle name="Normal 3 2 5 2 2 2" xfId="15340" xr:uid="{00000000-0005-0000-0000-00009F3B0000}"/>
    <cellStyle name="Normal 3 2 5 2 3" xfId="15341" xr:uid="{00000000-0005-0000-0000-0000A03B0000}"/>
    <cellStyle name="Normal 3 2 5 2 3 2" xfId="15342" xr:uid="{00000000-0005-0000-0000-0000A13B0000}"/>
    <cellStyle name="Normal 3 2 5 2 4" xfId="15343" xr:uid="{00000000-0005-0000-0000-0000A23B0000}"/>
    <cellStyle name="Normal 3 2 5 2 5" xfId="15344" xr:uid="{00000000-0005-0000-0000-0000A33B0000}"/>
    <cellStyle name="Normal 3 2 5 3" xfId="15345" xr:uid="{00000000-0005-0000-0000-0000A43B0000}"/>
    <cellStyle name="Normal 3 2 5 3 2" xfId="15346" xr:uid="{00000000-0005-0000-0000-0000A53B0000}"/>
    <cellStyle name="Normal 3 2 5 3 2 2" xfId="15347" xr:uid="{00000000-0005-0000-0000-0000A63B0000}"/>
    <cellStyle name="Normal 3 2 5 3 3" xfId="15348" xr:uid="{00000000-0005-0000-0000-0000A73B0000}"/>
    <cellStyle name="Normal 3 2 5 3 3 2" xfId="15349" xr:uid="{00000000-0005-0000-0000-0000A83B0000}"/>
    <cellStyle name="Normal 3 2 5 3 4" xfId="15350" xr:uid="{00000000-0005-0000-0000-0000A93B0000}"/>
    <cellStyle name="Normal 3 2 5 3 5" xfId="15351" xr:uid="{00000000-0005-0000-0000-0000AA3B0000}"/>
    <cellStyle name="Normal 3 2 5 4" xfId="15352" xr:uid="{00000000-0005-0000-0000-0000AB3B0000}"/>
    <cellStyle name="Normal 3 2 5 4 2" xfId="15353" xr:uid="{00000000-0005-0000-0000-0000AC3B0000}"/>
    <cellStyle name="Normal 3 2 5 5" xfId="15354" xr:uid="{00000000-0005-0000-0000-0000AD3B0000}"/>
    <cellStyle name="Normal 3 2 5 5 2" xfId="15355" xr:uid="{00000000-0005-0000-0000-0000AE3B0000}"/>
    <cellStyle name="Normal 3 2 5 6" xfId="15356" xr:uid="{00000000-0005-0000-0000-0000AF3B0000}"/>
    <cellStyle name="Normal 3 2 5 7" xfId="15357" xr:uid="{00000000-0005-0000-0000-0000B03B0000}"/>
    <cellStyle name="Normal 3 2 5_f_SSF" xfId="15358" xr:uid="{00000000-0005-0000-0000-0000B13B0000}"/>
    <cellStyle name="Normal 3 2 6" xfId="15359" xr:uid="{00000000-0005-0000-0000-0000B23B0000}"/>
    <cellStyle name="Normal 3 2 6 2" xfId="15360" xr:uid="{00000000-0005-0000-0000-0000B33B0000}"/>
    <cellStyle name="Normal 3 2 6 2 2" xfId="15361" xr:uid="{00000000-0005-0000-0000-0000B43B0000}"/>
    <cellStyle name="Normal 3 2 6 2 2 2" xfId="15362" xr:uid="{00000000-0005-0000-0000-0000B53B0000}"/>
    <cellStyle name="Normal 3 2 6 2 3" xfId="15363" xr:uid="{00000000-0005-0000-0000-0000B63B0000}"/>
    <cellStyle name="Normal 3 2 6 2 3 2" xfId="15364" xr:uid="{00000000-0005-0000-0000-0000B73B0000}"/>
    <cellStyle name="Normal 3 2 6 2 4" xfId="15365" xr:uid="{00000000-0005-0000-0000-0000B83B0000}"/>
    <cellStyle name="Normal 3 2 6 2 5" xfId="15366" xr:uid="{00000000-0005-0000-0000-0000B93B0000}"/>
    <cellStyle name="Normal 3 2 6 3" xfId="15367" xr:uid="{00000000-0005-0000-0000-0000BA3B0000}"/>
    <cellStyle name="Normal 3 2 6 3 2" xfId="15368" xr:uid="{00000000-0005-0000-0000-0000BB3B0000}"/>
    <cellStyle name="Normal 3 2 6 3 2 2" xfId="15369" xr:uid="{00000000-0005-0000-0000-0000BC3B0000}"/>
    <cellStyle name="Normal 3 2 6 3 3" xfId="15370" xr:uid="{00000000-0005-0000-0000-0000BD3B0000}"/>
    <cellStyle name="Normal 3 2 6 3 3 2" xfId="15371" xr:uid="{00000000-0005-0000-0000-0000BE3B0000}"/>
    <cellStyle name="Normal 3 2 6 3 4" xfId="15372" xr:uid="{00000000-0005-0000-0000-0000BF3B0000}"/>
    <cellStyle name="Normal 3 2 6 3 5" xfId="15373" xr:uid="{00000000-0005-0000-0000-0000C03B0000}"/>
    <cellStyle name="Normal 3 2 6 4" xfId="15374" xr:uid="{00000000-0005-0000-0000-0000C13B0000}"/>
    <cellStyle name="Normal 3 2 6 4 2" xfId="15375" xr:uid="{00000000-0005-0000-0000-0000C23B0000}"/>
    <cellStyle name="Normal 3 2 6 5" xfId="15376" xr:uid="{00000000-0005-0000-0000-0000C33B0000}"/>
    <cellStyle name="Normal 3 2 6 5 2" xfId="15377" xr:uid="{00000000-0005-0000-0000-0000C43B0000}"/>
    <cellStyle name="Normal 3 2 6 6" xfId="15378" xr:uid="{00000000-0005-0000-0000-0000C53B0000}"/>
    <cellStyle name="Normal 3 2 6 7" xfId="15379" xr:uid="{00000000-0005-0000-0000-0000C63B0000}"/>
    <cellStyle name="Normal 3 2 6_f_SSF" xfId="15380" xr:uid="{00000000-0005-0000-0000-0000C73B0000}"/>
    <cellStyle name="Normal 3 2 7" xfId="15381" xr:uid="{00000000-0005-0000-0000-0000C83B0000}"/>
    <cellStyle name="Normal 3 2 7 2" xfId="15382" xr:uid="{00000000-0005-0000-0000-0000C93B0000}"/>
    <cellStyle name="Normal 3 2 7 2 2" xfId="15383" xr:uid="{00000000-0005-0000-0000-0000CA3B0000}"/>
    <cellStyle name="Normal 3 2 7 3" xfId="15384" xr:uid="{00000000-0005-0000-0000-0000CB3B0000}"/>
    <cellStyle name="Normal 3 2 7 3 2" xfId="15385" xr:uid="{00000000-0005-0000-0000-0000CC3B0000}"/>
    <cellStyle name="Normal 3 2 7 4" xfId="15386" xr:uid="{00000000-0005-0000-0000-0000CD3B0000}"/>
    <cellStyle name="Normal 3 2 7 5" xfId="15387" xr:uid="{00000000-0005-0000-0000-0000CE3B0000}"/>
    <cellStyle name="Normal 3 2 8" xfId="15388" xr:uid="{00000000-0005-0000-0000-0000CF3B0000}"/>
    <cellStyle name="Normal 3 2 8 2" xfId="15389" xr:uid="{00000000-0005-0000-0000-0000D03B0000}"/>
    <cellStyle name="Normal 3 2 8 2 2" xfId="15390" xr:uid="{00000000-0005-0000-0000-0000D13B0000}"/>
    <cellStyle name="Normal 3 2 8 3" xfId="15391" xr:uid="{00000000-0005-0000-0000-0000D23B0000}"/>
    <cellStyle name="Normal 3 2 8 3 2" xfId="15392" xr:uid="{00000000-0005-0000-0000-0000D33B0000}"/>
    <cellStyle name="Normal 3 2 8 4" xfId="15393" xr:uid="{00000000-0005-0000-0000-0000D43B0000}"/>
    <cellStyle name="Normal 3 2 8 5" xfId="15394" xr:uid="{00000000-0005-0000-0000-0000D53B0000}"/>
    <cellStyle name="Normal 3 2 9" xfId="15395" xr:uid="{00000000-0005-0000-0000-0000D63B0000}"/>
    <cellStyle name="Normal 3 2_Cumulative" xfId="15396" xr:uid="{00000000-0005-0000-0000-0000D73B0000}"/>
    <cellStyle name="Normal 3 3" xfId="15397" xr:uid="{00000000-0005-0000-0000-0000D83B0000}"/>
    <cellStyle name="Normal 3 3 2" xfId="15398" xr:uid="{00000000-0005-0000-0000-0000D93B0000}"/>
    <cellStyle name="Normal 3 4" xfId="15399" xr:uid="{00000000-0005-0000-0000-0000DA3B0000}"/>
    <cellStyle name="Normal 3 4 2" xfId="15400" xr:uid="{00000000-0005-0000-0000-0000DB3B0000}"/>
    <cellStyle name="Normal 3 4 2 2" xfId="15401" xr:uid="{00000000-0005-0000-0000-0000DC3B0000}"/>
    <cellStyle name="Normal 3 4 2 2 2" xfId="15402" xr:uid="{00000000-0005-0000-0000-0000DD3B0000}"/>
    <cellStyle name="Normal 3 4 2 2 2 2" xfId="15403" xr:uid="{00000000-0005-0000-0000-0000DE3B0000}"/>
    <cellStyle name="Normal 3 4 2 2 2 2 2" xfId="15404" xr:uid="{00000000-0005-0000-0000-0000DF3B0000}"/>
    <cellStyle name="Normal 3 4 2 2 2 3" xfId="15405" xr:uid="{00000000-0005-0000-0000-0000E03B0000}"/>
    <cellStyle name="Normal 3 4 2 2 2 3 2" xfId="15406" xr:uid="{00000000-0005-0000-0000-0000E13B0000}"/>
    <cellStyle name="Normal 3 4 2 2 2 4" xfId="15407" xr:uid="{00000000-0005-0000-0000-0000E23B0000}"/>
    <cellStyle name="Normal 3 4 2 2 2 5" xfId="15408" xr:uid="{00000000-0005-0000-0000-0000E33B0000}"/>
    <cellStyle name="Normal 3 4 2 2 3" xfId="15409" xr:uid="{00000000-0005-0000-0000-0000E43B0000}"/>
    <cellStyle name="Normal 3 4 2 2 3 2" xfId="15410" xr:uid="{00000000-0005-0000-0000-0000E53B0000}"/>
    <cellStyle name="Normal 3 4 2 2 3 2 2" xfId="15411" xr:uid="{00000000-0005-0000-0000-0000E63B0000}"/>
    <cellStyle name="Normal 3 4 2 2 3 3" xfId="15412" xr:uid="{00000000-0005-0000-0000-0000E73B0000}"/>
    <cellStyle name="Normal 3 4 2 2 3 3 2" xfId="15413" xr:uid="{00000000-0005-0000-0000-0000E83B0000}"/>
    <cellStyle name="Normal 3 4 2 2 3 4" xfId="15414" xr:uid="{00000000-0005-0000-0000-0000E93B0000}"/>
    <cellStyle name="Normal 3 4 2 2 3 5" xfId="15415" xr:uid="{00000000-0005-0000-0000-0000EA3B0000}"/>
    <cellStyle name="Normal 3 4 2 2 4" xfId="15416" xr:uid="{00000000-0005-0000-0000-0000EB3B0000}"/>
    <cellStyle name="Normal 3 4 2 2 4 2" xfId="15417" xr:uid="{00000000-0005-0000-0000-0000EC3B0000}"/>
    <cellStyle name="Normal 3 4 2 2 5" xfId="15418" xr:uid="{00000000-0005-0000-0000-0000ED3B0000}"/>
    <cellStyle name="Normal 3 4 2 2 5 2" xfId="15419" xr:uid="{00000000-0005-0000-0000-0000EE3B0000}"/>
    <cellStyle name="Normal 3 4 2 2 6" xfId="15420" xr:uid="{00000000-0005-0000-0000-0000EF3B0000}"/>
    <cellStyle name="Normal 3 4 2 2 7" xfId="15421" xr:uid="{00000000-0005-0000-0000-0000F03B0000}"/>
    <cellStyle name="Normal 3 4 2 2_f_SSF" xfId="15422" xr:uid="{00000000-0005-0000-0000-0000F13B0000}"/>
    <cellStyle name="Normal 3 4 2 3" xfId="15423" xr:uid="{00000000-0005-0000-0000-0000F23B0000}"/>
    <cellStyle name="Normal 3 4 2 3 2" xfId="15424" xr:uid="{00000000-0005-0000-0000-0000F33B0000}"/>
    <cellStyle name="Normal 3 4 2 3 2 2" xfId="15425" xr:uid="{00000000-0005-0000-0000-0000F43B0000}"/>
    <cellStyle name="Normal 3 4 2 3 3" xfId="15426" xr:uid="{00000000-0005-0000-0000-0000F53B0000}"/>
    <cellStyle name="Normal 3 4 2 3 3 2" xfId="15427" xr:uid="{00000000-0005-0000-0000-0000F63B0000}"/>
    <cellStyle name="Normal 3 4 2 3 4" xfId="15428" xr:uid="{00000000-0005-0000-0000-0000F73B0000}"/>
    <cellStyle name="Normal 3 4 2 3 5" xfId="15429" xr:uid="{00000000-0005-0000-0000-0000F83B0000}"/>
    <cellStyle name="Normal 3 4 2 4" xfId="15430" xr:uid="{00000000-0005-0000-0000-0000F93B0000}"/>
    <cellStyle name="Normal 3 4 2 4 2" xfId="15431" xr:uid="{00000000-0005-0000-0000-0000FA3B0000}"/>
    <cellStyle name="Normal 3 4 2 4 2 2" xfId="15432" xr:uid="{00000000-0005-0000-0000-0000FB3B0000}"/>
    <cellStyle name="Normal 3 4 2 4 3" xfId="15433" xr:uid="{00000000-0005-0000-0000-0000FC3B0000}"/>
    <cellStyle name="Normal 3 4 2 4 3 2" xfId="15434" xr:uid="{00000000-0005-0000-0000-0000FD3B0000}"/>
    <cellStyle name="Normal 3 4 2 4 4" xfId="15435" xr:uid="{00000000-0005-0000-0000-0000FE3B0000}"/>
    <cellStyle name="Normal 3 4 2 4 5" xfId="15436" xr:uid="{00000000-0005-0000-0000-0000FF3B0000}"/>
    <cellStyle name="Normal 3 4 2 5" xfId="15437" xr:uid="{00000000-0005-0000-0000-0000003C0000}"/>
    <cellStyle name="Normal 3 4 2 5 2" xfId="15438" xr:uid="{00000000-0005-0000-0000-0000013C0000}"/>
    <cellStyle name="Normal 3 4 2 6" xfId="15439" xr:uid="{00000000-0005-0000-0000-0000023C0000}"/>
    <cellStyle name="Normal 3 4 2 6 2" xfId="15440" xr:uid="{00000000-0005-0000-0000-0000033C0000}"/>
    <cellStyle name="Normal 3 4 2 7" xfId="15441" xr:uid="{00000000-0005-0000-0000-0000043C0000}"/>
    <cellStyle name="Normal 3 4 2 8" xfId="15442" xr:uid="{00000000-0005-0000-0000-0000053C0000}"/>
    <cellStyle name="Normal 3 4 2_f_SSF" xfId="15443" xr:uid="{00000000-0005-0000-0000-0000063C0000}"/>
    <cellStyle name="Normal 3 4 3" xfId="15444" xr:uid="{00000000-0005-0000-0000-0000073C0000}"/>
    <cellStyle name="Normal 3 4 3 2" xfId="15445" xr:uid="{00000000-0005-0000-0000-0000083C0000}"/>
    <cellStyle name="Normal 3 4 3 2 2" xfId="15446" xr:uid="{00000000-0005-0000-0000-0000093C0000}"/>
    <cellStyle name="Normal 3 4 3 2 2 2" xfId="15447" xr:uid="{00000000-0005-0000-0000-00000A3C0000}"/>
    <cellStyle name="Normal 3 4 3 2 3" xfId="15448" xr:uid="{00000000-0005-0000-0000-00000B3C0000}"/>
    <cellStyle name="Normal 3 4 3 2 3 2" xfId="15449" xr:uid="{00000000-0005-0000-0000-00000C3C0000}"/>
    <cellStyle name="Normal 3 4 3 2 4" xfId="15450" xr:uid="{00000000-0005-0000-0000-00000D3C0000}"/>
    <cellStyle name="Normal 3 4 3 2 5" xfId="15451" xr:uid="{00000000-0005-0000-0000-00000E3C0000}"/>
    <cellStyle name="Normal 3 4 3 3" xfId="15452" xr:uid="{00000000-0005-0000-0000-00000F3C0000}"/>
    <cellStyle name="Normal 3 4 3 3 2" xfId="15453" xr:uid="{00000000-0005-0000-0000-0000103C0000}"/>
    <cellStyle name="Normal 3 4 3 3 2 2" xfId="15454" xr:uid="{00000000-0005-0000-0000-0000113C0000}"/>
    <cellStyle name="Normal 3 4 3 3 3" xfId="15455" xr:uid="{00000000-0005-0000-0000-0000123C0000}"/>
    <cellStyle name="Normal 3 4 3 3 3 2" xfId="15456" xr:uid="{00000000-0005-0000-0000-0000133C0000}"/>
    <cellStyle name="Normal 3 4 3 3 4" xfId="15457" xr:uid="{00000000-0005-0000-0000-0000143C0000}"/>
    <cellStyle name="Normal 3 4 3 3 5" xfId="15458" xr:uid="{00000000-0005-0000-0000-0000153C0000}"/>
    <cellStyle name="Normal 3 4 3 4" xfId="15459" xr:uid="{00000000-0005-0000-0000-0000163C0000}"/>
    <cellStyle name="Normal 3 4 3 4 2" xfId="15460" xr:uid="{00000000-0005-0000-0000-0000173C0000}"/>
    <cellStyle name="Normal 3 4 3 5" xfId="15461" xr:uid="{00000000-0005-0000-0000-0000183C0000}"/>
    <cellStyle name="Normal 3 4 3 5 2" xfId="15462" xr:uid="{00000000-0005-0000-0000-0000193C0000}"/>
    <cellStyle name="Normal 3 4 3 6" xfId="15463" xr:uid="{00000000-0005-0000-0000-00001A3C0000}"/>
    <cellStyle name="Normal 3 4 3 7" xfId="15464" xr:uid="{00000000-0005-0000-0000-00001B3C0000}"/>
    <cellStyle name="Normal 3 4 3_f_SSF" xfId="15465" xr:uid="{00000000-0005-0000-0000-00001C3C0000}"/>
    <cellStyle name="Normal 3 4 4" xfId="15466" xr:uid="{00000000-0005-0000-0000-00001D3C0000}"/>
    <cellStyle name="Normal 3 4 4 2" xfId="15467" xr:uid="{00000000-0005-0000-0000-00001E3C0000}"/>
    <cellStyle name="Normal 3 4 4 2 2" xfId="15468" xr:uid="{00000000-0005-0000-0000-00001F3C0000}"/>
    <cellStyle name="Normal 3 4 4 3" xfId="15469" xr:uid="{00000000-0005-0000-0000-0000203C0000}"/>
    <cellStyle name="Normal 3 4 4 3 2" xfId="15470" xr:uid="{00000000-0005-0000-0000-0000213C0000}"/>
    <cellStyle name="Normal 3 4 4 4" xfId="15471" xr:uid="{00000000-0005-0000-0000-0000223C0000}"/>
    <cellStyle name="Normal 3 4 4 5" xfId="15472" xr:uid="{00000000-0005-0000-0000-0000233C0000}"/>
    <cellStyle name="Normal 3 4 5" xfId="15473" xr:uid="{00000000-0005-0000-0000-0000243C0000}"/>
    <cellStyle name="Normal 3 4 5 2" xfId="15474" xr:uid="{00000000-0005-0000-0000-0000253C0000}"/>
    <cellStyle name="Normal 3 4 5 2 2" xfId="15475" xr:uid="{00000000-0005-0000-0000-0000263C0000}"/>
    <cellStyle name="Normal 3 4 5 3" xfId="15476" xr:uid="{00000000-0005-0000-0000-0000273C0000}"/>
    <cellStyle name="Normal 3 4 5 3 2" xfId="15477" xr:uid="{00000000-0005-0000-0000-0000283C0000}"/>
    <cellStyle name="Normal 3 4 5 4" xfId="15478" xr:uid="{00000000-0005-0000-0000-0000293C0000}"/>
    <cellStyle name="Normal 3 4 5 5" xfId="15479" xr:uid="{00000000-0005-0000-0000-00002A3C0000}"/>
    <cellStyle name="Normal 3 4 6" xfId="15480" xr:uid="{00000000-0005-0000-0000-00002B3C0000}"/>
    <cellStyle name="Normal 3 4 7" xfId="15481" xr:uid="{00000000-0005-0000-0000-00002C3C0000}"/>
    <cellStyle name="Normal 3 4 8" xfId="15482" xr:uid="{00000000-0005-0000-0000-00002D3C0000}"/>
    <cellStyle name="Normal 3 4_f_SSF" xfId="15483" xr:uid="{00000000-0005-0000-0000-00002E3C0000}"/>
    <cellStyle name="Normal 3 5" xfId="15484" xr:uid="{00000000-0005-0000-0000-00002F3C0000}"/>
    <cellStyle name="Normal 3 5 2" xfId="15485" xr:uid="{00000000-0005-0000-0000-0000303C0000}"/>
    <cellStyle name="Normal 3 5 2 2" xfId="15486" xr:uid="{00000000-0005-0000-0000-0000313C0000}"/>
    <cellStyle name="Normal 3 5 2 2 2" xfId="15487" xr:uid="{00000000-0005-0000-0000-0000323C0000}"/>
    <cellStyle name="Normal 3 5 2 2 2 2" xfId="15488" xr:uid="{00000000-0005-0000-0000-0000333C0000}"/>
    <cellStyle name="Normal 3 5 2 2 2 2 2" xfId="15489" xr:uid="{00000000-0005-0000-0000-0000343C0000}"/>
    <cellStyle name="Normal 3 5 2 2 2 3" xfId="15490" xr:uid="{00000000-0005-0000-0000-0000353C0000}"/>
    <cellStyle name="Normal 3 5 2 2 2 3 2" xfId="15491" xr:uid="{00000000-0005-0000-0000-0000363C0000}"/>
    <cellStyle name="Normal 3 5 2 2 2 4" xfId="15492" xr:uid="{00000000-0005-0000-0000-0000373C0000}"/>
    <cellStyle name="Normal 3 5 2 2 2 5" xfId="15493" xr:uid="{00000000-0005-0000-0000-0000383C0000}"/>
    <cellStyle name="Normal 3 5 2 2 3" xfId="15494" xr:uid="{00000000-0005-0000-0000-0000393C0000}"/>
    <cellStyle name="Normal 3 5 2 2 3 2" xfId="15495" xr:uid="{00000000-0005-0000-0000-00003A3C0000}"/>
    <cellStyle name="Normal 3 5 2 2 3 2 2" xfId="15496" xr:uid="{00000000-0005-0000-0000-00003B3C0000}"/>
    <cellStyle name="Normal 3 5 2 2 3 3" xfId="15497" xr:uid="{00000000-0005-0000-0000-00003C3C0000}"/>
    <cellStyle name="Normal 3 5 2 2 3 3 2" xfId="15498" xr:uid="{00000000-0005-0000-0000-00003D3C0000}"/>
    <cellStyle name="Normal 3 5 2 2 3 4" xfId="15499" xr:uid="{00000000-0005-0000-0000-00003E3C0000}"/>
    <cellStyle name="Normal 3 5 2 2 3 5" xfId="15500" xr:uid="{00000000-0005-0000-0000-00003F3C0000}"/>
    <cellStyle name="Normal 3 5 2 2 4" xfId="15501" xr:uid="{00000000-0005-0000-0000-0000403C0000}"/>
    <cellStyle name="Normal 3 5 2 2 4 2" xfId="15502" xr:uid="{00000000-0005-0000-0000-0000413C0000}"/>
    <cellStyle name="Normal 3 5 2 2 5" xfId="15503" xr:uid="{00000000-0005-0000-0000-0000423C0000}"/>
    <cellStyle name="Normal 3 5 2 2 5 2" xfId="15504" xr:uid="{00000000-0005-0000-0000-0000433C0000}"/>
    <cellStyle name="Normal 3 5 2 2 6" xfId="15505" xr:uid="{00000000-0005-0000-0000-0000443C0000}"/>
    <cellStyle name="Normal 3 5 2 2 7" xfId="15506" xr:uid="{00000000-0005-0000-0000-0000453C0000}"/>
    <cellStyle name="Normal 3 5 2 2_f_SSF" xfId="15507" xr:uid="{00000000-0005-0000-0000-0000463C0000}"/>
    <cellStyle name="Normal 3 5 2 3" xfId="15508" xr:uid="{00000000-0005-0000-0000-0000473C0000}"/>
    <cellStyle name="Normal 3 5 2 3 2" xfId="15509" xr:uid="{00000000-0005-0000-0000-0000483C0000}"/>
    <cellStyle name="Normal 3 5 2 3 2 2" xfId="15510" xr:uid="{00000000-0005-0000-0000-0000493C0000}"/>
    <cellStyle name="Normal 3 5 2 3 3" xfId="15511" xr:uid="{00000000-0005-0000-0000-00004A3C0000}"/>
    <cellStyle name="Normal 3 5 2 3 3 2" xfId="15512" xr:uid="{00000000-0005-0000-0000-00004B3C0000}"/>
    <cellStyle name="Normal 3 5 2 3 4" xfId="15513" xr:uid="{00000000-0005-0000-0000-00004C3C0000}"/>
    <cellStyle name="Normal 3 5 2 3 5" xfId="15514" xr:uid="{00000000-0005-0000-0000-00004D3C0000}"/>
    <cellStyle name="Normal 3 5 2 4" xfId="15515" xr:uid="{00000000-0005-0000-0000-00004E3C0000}"/>
    <cellStyle name="Normal 3 5 2 4 2" xfId="15516" xr:uid="{00000000-0005-0000-0000-00004F3C0000}"/>
    <cellStyle name="Normal 3 5 2 4 2 2" xfId="15517" xr:uid="{00000000-0005-0000-0000-0000503C0000}"/>
    <cellStyle name="Normal 3 5 2 4 3" xfId="15518" xr:uid="{00000000-0005-0000-0000-0000513C0000}"/>
    <cellStyle name="Normal 3 5 2 4 3 2" xfId="15519" xr:uid="{00000000-0005-0000-0000-0000523C0000}"/>
    <cellStyle name="Normal 3 5 2 4 4" xfId="15520" xr:uid="{00000000-0005-0000-0000-0000533C0000}"/>
    <cellStyle name="Normal 3 5 2 4 5" xfId="15521" xr:uid="{00000000-0005-0000-0000-0000543C0000}"/>
    <cellStyle name="Normal 3 5 2 5" xfId="15522" xr:uid="{00000000-0005-0000-0000-0000553C0000}"/>
    <cellStyle name="Normal 3 5 2 5 2" xfId="15523" xr:uid="{00000000-0005-0000-0000-0000563C0000}"/>
    <cellStyle name="Normal 3 5 2 6" xfId="15524" xr:uid="{00000000-0005-0000-0000-0000573C0000}"/>
    <cellStyle name="Normal 3 5 2 6 2" xfId="15525" xr:uid="{00000000-0005-0000-0000-0000583C0000}"/>
    <cellStyle name="Normal 3 5 2 7" xfId="15526" xr:uid="{00000000-0005-0000-0000-0000593C0000}"/>
    <cellStyle name="Normal 3 5 2 8" xfId="15527" xr:uid="{00000000-0005-0000-0000-00005A3C0000}"/>
    <cellStyle name="Normal 3 5 2_f_SSF" xfId="15528" xr:uid="{00000000-0005-0000-0000-00005B3C0000}"/>
    <cellStyle name="Normal 3 5 3" xfId="15529" xr:uid="{00000000-0005-0000-0000-00005C3C0000}"/>
    <cellStyle name="Normal 3 5 3 2" xfId="15530" xr:uid="{00000000-0005-0000-0000-00005D3C0000}"/>
    <cellStyle name="Normal 3 5 3 2 2" xfId="15531" xr:uid="{00000000-0005-0000-0000-00005E3C0000}"/>
    <cellStyle name="Normal 3 5 3 2 2 2" xfId="15532" xr:uid="{00000000-0005-0000-0000-00005F3C0000}"/>
    <cellStyle name="Normal 3 5 3 2 3" xfId="15533" xr:uid="{00000000-0005-0000-0000-0000603C0000}"/>
    <cellStyle name="Normal 3 5 3 2 3 2" xfId="15534" xr:uid="{00000000-0005-0000-0000-0000613C0000}"/>
    <cellStyle name="Normal 3 5 3 2 4" xfId="15535" xr:uid="{00000000-0005-0000-0000-0000623C0000}"/>
    <cellStyle name="Normal 3 5 3 2 5" xfId="15536" xr:uid="{00000000-0005-0000-0000-0000633C0000}"/>
    <cellStyle name="Normal 3 5 3 3" xfId="15537" xr:uid="{00000000-0005-0000-0000-0000643C0000}"/>
    <cellStyle name="Normal 3 5 3 3 2" xfId="15538" xr:uid="{00000000-0005-0000-0000-0000653C0000}"/>
    <cellStyle name="Normal 3 5 3 3 2 2" xfId="15539" xr:uid="{00000000-0005-0000-0000-0000663C0000}"/>
    <cellStyle name="Normal 3 5 3 3 3" xfId="15540" xr:uid="{00000000-0005-0000-0000-0000673C0000}"/>
    <cellStyle name="Normal 3 5 3 3 3 2" xfId="15541" xr:uid="{00000000-0005-0000-0000-0000683C0000}"/>
    <cellStyle name="Normal 3 5 3 3 4" xfId="15542" xr:uid="{00000000-0005-0000-0000-0000693C0000}"/>
    <cellStyle name="Normal 3 5 3 3 5" xfId="15543" xr:uid="{00000000-0005-0000-0000-00006A3C0000}"/>
    <cellStyle name="Normal 3 5 3 4" xfId="15544" xr:uid="{00000000-0005-0000-0000-00006B3C0000}"/>
    <cellStyle name="Normal 3 5 3 4 2" xfId="15545" xr:uid="{00000000-0005-0000-0000-00006C3C0000}"/>
    <cellStyle name="Normal 3 5 3 5" xfId="15546" xr:uid="{00000000-0005-0000-0000-00006D3C0000}"/>
    <cellStyle name="Normal 3 5 3 5 2" xfId="15547" xr:uid="{00000000-0005-0000-0000-00006E3C0000}"/>
    <cellStyle name="Normal 3 5 3 6" xfId="15548" xr:uid="{00000000-0005-0000-0000-00006F3C0000}"/>
    <cellStyle name="Normal 3 5 3 7" xfId="15549" xr:uid="{00000000-0005-0000-0000-0000703C0000}"/>
    <cellStyle name="Normal 3 5 3_f_SSF" xfId="15550" xr:uid="{00000000-0005-0000-0000-0000713C0000}"/>
    <cellStyle name="Normal 3 5 4" xfId="15551" xr:uid="{00000000-0005-0000-0000-0000723C0000}"/>
    <cellStyle name="Normal 3 5 4 2" xfId="15552" xr:uid="{00000000-0005-0000-0000-0000733C0000}"/>
    <cellStyle name="Normal 3 5 4 2 2" xfId="15553" xr:uid="{00000000-0005-0000-0000-0000743C0000}"/>
    <cellStyle name="Normal 3 5 4 3" xfId="15554" xr:uid="{00000000-0005-0000-0000-0000753C0000}"/>
    <cellStyle name="Normal 3 5 4 3 2" xfId="15555" xr:uid="{00000000-0005-0000-0000-0000763C0000}"/>
    <cellStyle name="Normal 3 5 4 4" xfId="15556" xr:uid="{00000000-0005-0000-0000-0000773C0000}"/>
    <cellStyle name="Normal 3 5 4 5" xfId="15557" xr:uid="{00000000-0005-0000-0000-0000783C0000}"/>
    <cellStyle name="Normal 3 5 5" xfId="15558" xr:uid="{00000000-0005-0000-0000-0000793C0000}"/>
    <cellStyle name="Normal 3 5 5 2" xfId="15559" xr:uid="{00000000-0005-0000-0000-00007A3C0000}"/>
    <cellStyle name="Normal 3 5 5 2 2" xfId="15560" xr:uid="{00000000-0005-0000-0000-00007B3C0000}"/>
    <cellStyle name="Normal 3 5 5 3" xfId="15561" xr:uid="{00000000-0005-0000-0000-00007C3C0000}"/>
    <cellStyle name="Normal 3 5 5 3 2" xfId="15562" xr:uid="{00000000-0005-0000-0000-00007D3C0000}"/>
    <cellStyle name="Normal 3 5 5 4" xfId="15563" xr:uid="{00000000-0005-0000-0000-00007E3C0000}"/>
    <cellStyle name="Normal 3 5 5 5" xfId="15564" xr:uid="{00000000-0005-0000-0000-00007F3C0000}"/>
    <cellStyle name="Normal 3 5 6" xfId="15565" xr:uid="{00000000-0005-0000-0000-0000803C0000}"/>
    <cellStyle name="Normal 3 5 7" xfId="15566" xr:uid="{00000000-0005-0000-0000-0000813C0000}"/>
    <cellStyle name="Normal 3 5_f_SSF" xfId="15567" xr:uid="{00000000-0005-0000-0000-0000823C0000}"/>
    <cellStyle name="Normal 3 6" xfId="15568" xr:uid="{00000000-0005-0000-0000-0000833C0000}"/>
    <cellStyle name="Normal 3 6 2" xfId="15569" xr:uid="{00000000-0005-0000-0000-0000843C0000}"/>
    <cellStyle name="Normal 3 6 2 2" xfId="15570" xr:uid="{00000000-0005-0000-0000-0000853C0000}"/>
    <cellStyle name="Normal 3 6 2 2 2" xfId="15571" xr:uid="{00000000-0005-0000-0000-0000863C0000}"/>
    <cellStyle name="Normal 3 6 2 2 2 2" xfId="15572" xr:uid="{00000000-0005-0000-0000-0000873C0000}"/>
    <cellStyle name="Normal 3 6 2 2 3" xfId="15573" xr:uid="{00000000-0005-0000-0000-0000883C0000}"/>
    <cellStyle name="Normal 3 6 2 2 3 2" xfId="15574" xr:uid="{00000000-0005-0000-0000-0000893C0000}"/>
    <cellStyle name="Normal 3 6 2 2 4" xfId="15575" xr:uid="{00000000-0005-0000-0000-00008A3C0000}"/>
    <cellStyle name="Normal 3 6 2 2 5" xfId="15576" xr:uid="{00000000-0005-0000-0000-00008B3C0000}"/>
    <cellStyle name="Normal 3 6 2 3" xfId="15577" xr:uid="{00000000-0005-0000-0000-00008C3C0000}"/>
    <cellStyle name="Normal 3 6 2 3 2" xfId="15578" xr:uid="{00000000-0005-0000-0000-00008D3C0000}"/>
    <cellStyle name="Normal 3 6 2 3 2 2" xfId="15579" xr:uid="{00000000-0005-0000-0000-00008E3C0000}"/>
    <cellStyle name="Normal 3 6 2 3 3" xfId="15580" xr:uid="{00000000-0005-0000-0000-00008F3C0000}"/>
    <cellStyle name="Normal 3 6 2 3 3 2" xfId="15581" xr:uid="{00000000-0005-0000-0000-0000903C0000}"/>
    <cellStyle name="Normal 3 6 2 3 4" xfId="15582" xr:uid="{00000000-0005-0000-0000-0000913C0000}"/>
    <cellStyle name="Normal 3 6 2 3 5" xfId="15583" xr:uid="{00000000-0005-0000-0000-0000923C0000}"/>
    <cellStyle name="Normal 3 6 2 4" xfId="15584" xr:uid="{00000000-0005-0000-0000-0000933C0000}"/>
    <cellStyle name="Normal 3 6 2 4 2" xfId="15585" xr:uid="{00000000-0005-0000-0000-0000943C0000}"/>
    <cellStyle name="Normal 3 6 2 5" xfId="15586" xr:uid="{00000000-0005-0000-0000-0000953C0000}"/>
    <cellStyle name="Normal 3 6 2 5 2" xfId="15587" xr:uid="{00000000-0005-0000-0000-0000963C0000}"/>
    <cellStyle name="Normal 3 6 2 6" xfId="15588" xr:uid="{00000000-0005-0000-0000-0000973C0000}"/>
    <cellStyle name="Normal 3 6 2 7" xfId="15589" xr:uid="{00000000-0005-0000-0000-0000983C0000}"/>
    <cellStyle name="Normal 3 6 2_f_SSF" xfId="15590" xr:uid="{00000000-0005-0000-0000-0000993C0000}"/>
    <cellStyle name="Normal 3 6 3" xfId="15591" xr:uid="{00000000-0005-0000-0000-00009A3C0000}"/>
    <cellStyle name="Normal 3 6 3 2" xfId="15592" xr:uid="{00000000-0005-0000-0000-00009B3C0000}"/>
    <cellStyle name="Normal 3 6 3 2 2" xfId="15593" xr:uid="{00000000-0005-0000-0000-00009C3C0000}"/>
    <cellStyle name="Normal 3 6 3 3" xfId="15594" xr:uid="{00000000-0005-0000-0000-00009D3C0000}"/>
    <cellStyle name="Normal 3 6 3 3 2" xfId="15595" xr:uid="{00000000-0005-0000-0000-00009E3C0000}"/>
    <cellStyle name="Normal 3 6 3 4" xfId="15596" xr:uid="{00000000-0005-0000-0000-00009F3C0000}"/>
    <cellStyle name="Normal 3 6 3 5" xfId="15597" xr:uid="{00000000-0005-0000-0000-0000A03C0000}"/>
    <cellStyle name="Normal 3 6 4" xfId="15598" xr:uid="{00000000-0005-0000-0000-0000A13C0000}"/>
    <cellStyle name="Normal 3 6 4 2" xfId="15599" xr:uid="{00000000-0005-0000-0000-0000A23C0000}"/>
    <cellStyle name="Normal 3 6 4 2 2" xfId="15600" xr:uid="{00000000-0005-0000-0000-0000A33C0000}"/>
    <cellStyle name="Normal 3 6 4 3" xfId="15601" xr:uid="{00000000-0005-0000-0000-0000A43C0000}"/>
    <cellStyle name="Normal 3 6 4 3 2" xfId="15602" xr:uid="{00000000-0005-0000-0000-0000A53C0000}"/>
    <cellStyle name="Normal 3 6 4 4" xfId="15603" xr:uid="{00000000-0005-0000-0000-0000A63C0000}"/>
    <cellStyle name="Normal 3 6 4 5" xfId="15604" xr:uid="{00000000-0005-0000-0000-0000A73C0000}"/>
    <cellStyle name="Normal 3 6 5" xfId="15605" xr:uid="{00000000-0005-0000-0000-0000A83C0000}"/>
    <cellStyle name="Normal 3 6 6" xfId="15606" xr:uid="{00000000-0005-0000-0000-0000A93C0000}"/>
    <cellStyle name="Normal 3 6_f_SSF" xfId="15607" xr:uid="{00000000-0005-0000-0000-0000AA3C0000}"/>
    <cellStyle name="Normal 3 7" xfId="15608" xr:uid="{00000000-0005-0000-0000-0000AB3C0000}"/>
    <cellStyle name="Normal 3 7 2" xfId="15609" xr:uid="{00000000-0005-0000-0000-0000AC3C0000}"/>
    <cellStyle name="Normal 3 7 2 2" xfId="15610" xr:uid="{00000000-0005-0000-0000-0000AD3C0000}"/>
    <cellStyle name="Normal 3 7 2 2 2" xfId="15611" xr:uid="{00000000-0005-0000-0000-0000AE3C0000}"/>
    <cellStyle name="Normal 3 7 2 3" xfId="15612" xr:uid="{00000000-0005-0000-0000-0000AF3C0000}"/>
    <cellStyle name="Normal 3 7 2 3 2" xfId="15613" xr:uid="{00000000-0005-0000-0000-0000B03C0000}"/>
    <cellStyle name="Normal 3 7 2 4" xfId="15614" xr:uid="{00000000-0005-0000-0000-0000B13C0000}"/>
    <cellStyle name="Normal 3 7 2 5" xfId="15615" xr:uid="{00000000-0005-0000-0000-0000B23C0000}"/>
    <cellStyle name="Normal 3 7 3" xfId="15616" xr:uid="{00000000-0005-0000-0000-0000B33C0000}"/>
    <cellStyle name="Normal 3 7 3 2" xfId="15617" xr:uid="{00000000-0005-0000-0000-0000B43C0000}"/>
    <cellStyle name="Normal 3 7 3 2 2" xfId="15618" xr:uid="{00000000-0005-0000-0000-0000B53C0000}"/>
    <cellStyle name="Normal 3 7 3 3" xfId="15619" xr:uid="{00000000-0005-0000-0000-0000B63C0000}"/>
    <cellStyle name="Normal 3 7 3 3 2" xfId="15620" xr:uid="{00000000-0005-0000-0000-0000B73C0000}"/>
    <cellStyle name="Normal 3 7 3 4" xfId="15621" xr:uid="{00000000-0005-0000-0000-0000B83C0000}"/>
    <cellStyle name="Normal 3 7 3 5" xfId="15622" xr:uid="{00000000-0005-0000-0000-0000B93C0000}"/>
    <cellStyle name="Normal 3 7 4" xfId="15623" xr:uid="{00000000-0005-0000-0000-0000BA3C0000}"/>
    <cellStyle name="Normal 3 7 5" xfId="15624" xr:uid="{00000000-0005-0000-0000-0000BB3C0000}"/>
    <cellStyle name="Normal 3 7_f_SSF" xfId="15625" xr:uid="{00000000-0005-0000-0000-0000BC3C0000}"/>
    <cellStyle name="Normal 3 8" xfId="15626" xr:uid="{00000000-0005-0000-0000-0000BD3C0000}"/>
    <cellStyle name="Normal 3 8 2" xfId="15627" xr:uid="{00000000-0005-0000-0000-0000BE3C0000}"/>
    <cellStyle name="Normal 3 8 2 2" xfId="15628" xr:uid="{00000000-0005-0000-0000-0000BF3C0000}"/>
    <cellStyle name="Normal 3 8 2 2 2" xfId="15629" xr:uid="{00000000-0005-0000-0000-0000C03C0000}"/>
    <cellStyle name="Normal 3 8 2 3" xfId="15630" xr:uid="{00000000-0005-0000-0000-0000C13C0000}"/>
    <cellStyle name="Normal 3 8 2 3 2" xfId="15631" xr:uid="{00000000-0005-0000-0000-0000C23C0000}"/>
    <cellStyle name="Normal 3 8 2 4" xfId="15632" xr:uid="{00000000-0005-0000-0000-0000C33C0000}"/>
    <cellStyle name="Normal 3 8 2 5" xfId="15633" xr:uid="{00000000-0005-0000-0000-0000C43C0000}"/>
    <cellStyle name="Normal 3 8 3" xfId="15634" xr:uid="{00000000-0005-0000-0000-0000C53C0000}"/>
    <cellStyle name="Normal 3 8 3 2" xfId="15635" xr:uid="{00000000-0005-0000-0000-0000C63C0000}"/>
    <cellStyle name="Normal 3 8 3 2 2" xfId="15636" xr:uid="{00000000-0005-0000-0000-0000C73C0000}"/>
    <cellStyle name="Normal 3 8 3 3" xfId="15637" xr:uid="{00000000-0005-0000-0000-0000C83C0000}"/>
    <cellStyle name="Normal 3 8 3 3 2" xfId="15638" xr:uid="{00000000-0005-0000-0000-0000C93C0000}"/>
    <cellStyle name="Normal 3 8 3 4" xfId="15639" xr:uid="{00000000-0005-0000-0000-0000CA3C0000}"/>
    <cellStyle name="Normal 3 8 3 5" xfId="15640" xr:uid="{00000000-0005-0000-0000-0000CB3C0000}"/>
    <cellStyle name="Normal 3 8 4" xfId="15641" xr:uid="{00000000-0005-0000-0000-0000CC3C0000}"/>
    <cellStyle name="Normal 3 8 5" xfId="15642" xr:uid="{00000000-0005-0000-0000-0000CD3C0000}"/>
    <cellStyle name="Normal 3 8_f_SSF" xfId="15643" xr:uid="{00000000-0005-0000-0000-0000CE3C0000}"/>
    <cellStyle name="Normal 3 9" xfId="15644" xr:uid="{00000000-0005-0000-0000-0000CF3C0000}"/>
    <cellStyle name="Normal 3 9 2" xfId="15645" xr:uid="{00000000-0005-0000-0000-0000D03C0000}"/>
    <cellStyle name="Normal 3 9 3" xfId="15646" xr:uid="{00000000-0005-0000-0000-0000D13C0000}"/>
    <cellStyle name="Normal 3_20110905_HELLENIC DEBT PER ISIN_charts_profile" xfId="15647" xr:uid="{00000000-0005-0000-0000-0000D23C0000}"/>
    <cellStyle name="Normal 30" xfId="15648" xr:uid="{00000000-0005-0000-0000-0000D33C0000}"/>
    <cellStyle name="Normal 30 2" xfId="15649" xr:uid="{00000000-0005-0000-0000-0000D43C0000}"/>
    <cellStyle name="Normal 30 2 2" xfId="15650" xr:uid="{00000000-0005-0000-0000-0000D53C0000}"/>
    <cellStyle name="Normal 30 2 3" xfId="15651" xr:uid="{00000000-0005-0000-0000-0000D63C0000}"/>
    <cellStyle name="Normal 30 2 4" xfId="15652" xr:uid="{00000000-0005-0000-0000-0000D73C0000}"/>
    <cellStyle name="Normal 30 3" xfId="15653" xr:uid="{00000000-0005-0000-0000-0000D83C0000}"/>
    <cellStyle name="Normal 30 4" xfId="15654" xr:uid="{00000000-0005-0000-0000-0000D93C0000}"/>
    <cellStyle name="Normal 30 5" xfId="15655" xr:uid="{00000000-0005-0000-0000-0000DA3C0000}"/>
    <cellStyle name="Normal 30 6" xfId="15656" xr:uid="{00000000-0005-0000-0000-0000DB3C0000}"/>
    <cellStyle name="Normal 30 7" xfId="15657" xr:uid="{00000000-0005-0000-0000-0000DC3C0000}"/>
    <cellStyle name="Normal 30_Cumulative" xfId="15658" xr:uid="{00000000-0005-0000-0000-0000DD3C0000}"/>
    <cellStyle name="Normal 31" xfId="15659" xr:uid="{00000000-0005-0000-0000-0000DE3C0000}"/>
    <cellStyle name="Normal 31 2" xfId="15660" xr:uid="{00000000-0005-0000-0000-0000DF3C0000}"/>
    <cellStyle name="Normal 31 2 2" xfId="15661" xr:uid="{00000000-0005-0000-0000-0000E03C0000}"/>
    <cellStyle name="Normal 31 2 3" xfId="15662" xr:uid="{00000000-0005-0000-0000-0000E13C0000}"/>
    <cellStyle name="Normal 31 2 4" xfId="15663" xr:uid="{00000000-0005-0000-0000-0000E23C0000}"/>
    <cellStyle name="Normal 31 3" xfId="15664" xr:uid="{00000000-0005-0000-0000-0000E33C0000}"/>
    <cellStyle name="Normal 31 4" xfId="15665" xr:uid="{00000000-0005-0000-0000-0000E43C0000}"/>
    <cellStyle name="Normal 31 5" xfId="15666" xr:uid="{00000000-0005-0000-0000-0000E53C0000}"/>
    <cellStyle name="Normal 31 6" xfId="15667" xr:uid="{00000000-0005-0000-0000-0000E63C0000}"/>
    <cellStyle name="Normal 31 7" xfId="15668" xr:uid="{00000000-0005-0000-0000-0000E73C0000}"/>
    <cellStyle name="Normal 31_Cumulative" xfId="15669" xr:uid="{00000000-0005-0000-0000-0000E83C0000}"/>
    <cellStyle name="Normal 32" xfId="15670" xr:uid="{00000000-0005-0000-0000-0000E93C0000}"/>
    <cellStyle name="Normal 32 2" xfId="15671" xr:uid="{00000000-0005-0000-0000-0000EA3C0000}"/>
    <cellStyle name="Normal 32 2 2" xfId="15672" xr:uid="{00000000-0005-0000-0000-0000EB3C0000}"/>
    <cellStyle name="Normal 32 2 3" xfId="15673" xr:uid="{00000000-0005-0000-0000-0000EC3C0000}"/>
    <cellStyle name="Normal 32 2 4" xfId="15674" xr:uid="{00000000-0005-0000-0000-0000ED3C0000}"/>
    <cellStyle name="Normal 32 3" xfId="15675" xr:uid="{00000000-0005-0000-0000-0000EE3C0000}"/>
    <cellStyle name="Normal 32 4" xfId="15676" xr:uid="{00000000-0005-0000-0000-0000EF3C0000}"/>
    <cellStyle name="Normal 32 5" xfId="15677" xr:uid="{00000000-0005-0000-0000-0000F03C0000}"/>
    <cellStyle name="Normal 32 6" xfId="15678" xr:uid="{00000000-0005-0000-0000-0000F13C0000}"/>
    <cellStyle name="Normal 32 7" xfId="15679" xr:uid="{00000000-0005-0000-0000-0000F23C0000}"/>
    <cellStyle name="Normal 32_Cumulative" xfId="15680" xr:uid="{00000000-0005-0000-0000-0000F33C0000}"/>
    <cellStyle name="Normal 33" xfId="15681" xr:uid="{00000000-0005-0000-0000-0000F43C0000}"/>
    <cellStyle name="Normal 33 2" xfId="15682" xr:uid="{00000000-0005-0000-0000-0000F53C0000}"/>
    <cellStyle name="Normal 33 2 2" xfId="15683" xr:uid="{00000000-0005-0000-0000-0000F63C0000}"/>
    <cellStyle name="Normal 33 2 3" xfId="15684" xr:uid="{00000000-0005-0000-0000-0000F73C0000}"/>
    <cellStyle name="Normal 33 2 4" xfId="15685" xr:uid="{00000000-0005-0000-0000-0000F83C0000}"/>
    <cellStyle name="Normal 33 3" xfId="15686" xr:uid="{00000000-0005-0000-0000-0000F93C0000}"/>
    <cellStyle name="Normal 33 4" xfId="15687" xr:uid="{00000000-0005-0000-0000-0000FA3C0000}"/>
    <cellStyle name="Normal 33 5" xfId="15688" xr:uid="{00000000-0005-0000-0000-0000FB3C0000}"/>
    <cellStyle name="Normal 33 6" xfId="15689" xr:uid="{00000000-0005-0000-0000-0000FC3C0000}"/>
    <cellStyle name="Normal 33 7" xfId="15690" xr:uid="{00000000-0005-0000-0000-0000FD3C0000}"/>
    <cellStyle name="Normal 33_Cumulative" xfId="15691" xr:uid="{00000000-0005-0000-0000-0000FE3C0000}"/>
    <cellStyle name="Normal 34" xfId="15692" xr:uid="{00000000-0005-0000-0000-0000FF3C0000}"/>
    <cellStyle name="Normal 34 2" xfId="15693" xr:uid="{00000000-0005-0000-0000-0000003D0000}"/>
    <cellStyle name="Normal 34 2 2" xfId="15694" xr:uid="{00000000-0005-0000-0000-0000013D0000}"/>
    <cellStyle name="Normal 34 2 3" xfId="15695" xr:uid="{00000000-0005-0000-0000-0000023D0000}"/>
    <cellStyle name="Normal 34 2 4" xfId="15696" xr:uid="{00000000-0005-0000-0000-0000033D0000}"/>
    <cellStyle name="Normal 34 3" xfId="15697" xr:uid="{00000000-0005-0000-0000-0000043D0000}"/>
    <cellStyle name="Normal 34 4" xfId="15698" xr:uid="{00000000-0005-0000-0000-0000053D0000}"/>
    <cellStyle name="Normal 34 5" xfId="15699" xr:uid="{00000000-0005-0000-0000-0000063D0000}"/>
    <cellStyle name="Normal 34 6" xfId="15700" xr:uid="{00000000-0005-0000-0000-0000073D0000}"/>
    <cellStyle name="Normal 34 7" xfId="15701" xr:uid="{00000000-0005-0000-0000-0000083D0000}"/>
    <cellStyle name="Normal 34_Cumulative" xfId="15702" xr:uid="{00000000-0005-0000-0000-0000093D0000}"/>
    <cellStyle name="Normal 35" xfId="15703" xr:uid="{00000000-0005-0000-0000-00000A3D0000}"/>
    <cellStyle name="Normal 35 2" xfId="15704" xr:uid="{00000000-0005-0000-0000-00000B3D0000}"/>
    <cellStyle name="Normal 35 2 2" xfId="15705" xr:uid="{00000000-0005-0000-0000-00000C3D0000}"/>
    <cellStyle name="Normal 35 2 3" xfId="15706" xr:uid="{00000000-0005-0000-0000-00000D3D0000}"/>
    <cellStyle name="Normal 35 2 4" xfId="15707" xr:uid="{00000000-0005-0000-0000-00000E3D0000}"/>
    <cellStyle name="Normal 35 3" xfId="15708" xr:uid="{00000000-0005-0000-0000-00000F3D0000}"/>
    <cellStyle name="Normal 35 4" xfId="15709" xr:uid="{00000000-0005-0000-0000-0000103D0000}"/>
    <cellStyle name="Normal 35 5" xfId="15710" xr:uid="{00000000-0005-0000-0000-0000113D0000}"/>
    <cellStyle name="Normal 35 6" xfId="15711" xr:uid="{00000000-0005-0000-0000-0000123D0000}"/>
    <cellStyle name="Normal 35 7" xfId="15712" xr:uid="{00000000-0005-0000-0000-0000133D0000}"/>
    <cellStyle name="Normal 35_Cumulative" xfId="15713" xr:uid="{00000000-0005-0000-0000-0000143D0000}"/>
    <cellStyle name="Normal 36" xfId="15714" xr:uid="{00000000-0005-0000-0000-0000153D0000}"/>
    <cellStyle name="Normal 36 2" xfId="15715" xr:uid="{00000000-0005-0000-0000-0000163D0000}"/>
    <cellStyle name="Normal 36 2 2" xfId="15716" xr:uid="{00000000-0005-0000-0000-0000173D0000}"/>
    <cellStyle name="Normal 36 2 3" xfId="15717" xr:uid="{00000000-0005-0000-0000-0000183D0000}"/>
    <cellStyle name="Normal 36 2 4" xfId="15718" xr:uid="{00000000-0005-0000-0000-0000193D0000}"/>
    <cellStyle name="Normal 36 3" xfId="15719" xr:uid="{00000000-0005-0000-0000-00001A3D0000}"/>
    <cellStyle name="Normal 36 4" xfId="15720" xr:uid="{00000000-0005-0000-0000-00001B3D0000}"/>
    <cellStyle name="Normal 36 5" xfId="15721" xr:uid="{00000000-0005-0000-0000-00001C3D0000}"/>
    <cellStyle name="Normal 36 6" xfId="15722" xr:uid="{00000000-0005-0000-0000-00001D3D0000}"/>
    <cellStyle name="Normal 36 7" xfId="15723" xr:uid="{00000000-0005-0000-0000-00001E3D0000}"/>
    <cellStyle name="Normal 36_Cumulative" xfId="15724" xr:uid="{00000000-0005-0000-0000-00001F3D0000}"/>
    <cellStyle name="Normal 37" xfId="15725" xr:uid="{00000000-0005-0000-0000-0000203D0000}"/>
    <cellStyle name="Normal 37 2" xfId="15726" xr:uid="{00000000-0005-0000-0000-0000213D0000}"/>
    <cellStyle name="Normal 37 2 2" xfId="15727" xr:uid="{00000000-0005-0000-0000-0000223D0000}"/>
    <cellStyle name="Normal 37 2 2 2" xfId="15728" xr:uid="{00000000-0005-0000-0000-0000233D0000}"/>
    <cellStyle name="Normal 37 2 2 3" xfId="15729" xr:uid="{00000000-0005-0000-0000-0000243D0000}"/>
    <cellStyle name="Normal 37 2 2 4" xfId="15730" xr:uid="{00000000-0005-0000-0000-0000253D0000}"/>
    <cellStyle name="Normal 37 2 2 5" xfId="15731" xr:uid="{00000000-0005-0000-0000-0000263D0000}"/>
    <cellStyle name="Normal 37 2 3" xfId="15732" xr:uid="{00000000-0005-0000-0000-0000273D0000}"/>
    <cellStyle name="Normal 37 2 4" xfId="15733" xr:uid="{00000000-0005-0000-0000-0000283D0000}"/>
    <cellStyle name="Normal 37 2_20120313_final_participating_bonds_mar2012_interest_calc" xfId="15734" xr:uid="{00000000-0005-0000-0000-0000293D0000}"/>
    <cellStyle name="Normal 37 3" xfId="15735" xr:uid="{00000000-0005-0000-0000-00002A3D0000}"/>
    <cellStyle name="Normal 37 3 2" xfId="15736" xr:uid="{00000000-0005-0000-0000-00002B3D0000}"/>
    <cellStyle name="Normal 37 3 3" xfId="15737" xr:uid="{00000000-0005-0000-0000-00002C3D0000}"/>
    <cellStyle name="Normal 37 3 4" xfId="15738" xr:uid="{00000000-0005-0000-0000-00002D3D0000}"/>
    <cellStyle name="Normal 37 3 5" xfId="15739" xr:uid="{00000000-0005-0000-0000-00002E3D0000}"/>
    <cellStyle name="Normal 37 4" xfId="15740" xr:uid="{00000000-0005-0000-0000-00002F3D0000}"/>
    <cellStyle name="Normal 37 5" xfId="15741" xr:uid="{00000000-0005-0000-0000-0000303D0000}"/>
    <cellStyle name="Normal 37_20120313_final_participating_bonds_mar2012_interest_calc" xfId="15742" xr:uid="{00000000-0005-0000-0000-0000313D0000}"/>
    <cellStyle name="Normal 38" xfId="15743" xr:uid="{00000000-0005-0000-0000-0000323D0000}"/>
    <cellStyle name="Normal 38 2" xfId="15744" xr:uid="{00000000-0005-0000-0000-0000333D0000}"/>
    <cellStyle name="Normal 38 2 2" xfId="15745" xr:uid="{00000000-0005-0000-0000-0000343D0000}"/>
    <cellStyle name="Normal 38 2 2 2" xfId="15746" xr:uid="{00000000-0005-0000-0000-0000353D0000}"/>
    <cellStyle name="Normal 38 2 2 3" xfId="15747" xr:uid="{00000000-0005-0000-0000-0000363D0000}"/>
    <cellStyle name="Normal 38 2 2 4" xfId="15748" xr:uid="{00000000-0005-0000-0000-0000373D0000}"/>
    <cellStyle name="Normal 38 2 2 5" xfId="15749" xr:uid="{00000000-0005-0000-0000-0000383D0000}"/>
    <cellStyle name="Normal 38 2 3" xfId="15750" xr:uid="{00000000-0005-0000-0000-0000393D0000}"/>
    <cellStyle name="Normal 38 2 4" xfId="15751" xr:uid="{00000000-0005-0000-0000-00003A3D0000}"/>
    <cellStyle name="Normal 38 2_20120313_final_participating_bonds_mar2012_interest_calc" xfId="15752" xr:uid="{00000000-0005-0000-0000-00003B3D0000}"/>
    <cellStyle name="Normal 38 3" xfId="15753" xr:uid="{00000000-0005-0000-0000-00003C3D0000}"/>
    <cellStyle name="Normal 38 3 2" xfId="15754" xr:uid="{00000000-0005-0000-0000-00003D3D0000}"/>
    <cellStyle name="Normal 38 3 3" xfId="15755" xr:uid="{00000000-0005-0000-0000-00003E3D0000}"/>
    <cellStyle name="Normal 38 3 4" xfId="15756" xr:uid="{00000000-0005-0000-0000-00003F3D0000}"/>
    <cellStyle name="Normal 38 3 5" xfId="15757" xr:uid="{00000000-0005-0000-0000-0000403D0000}"/>
    <cellStyle name="Normal 38 4" xfId="15758" xr:uid="{00000000-0005-0000-0000-0000413D0000}"/>
    <cellStyle name="Normal 38 5" xfId="15759" xr:uid="{00000000-0005-0000-0000-0000423D0000}"/>
    <cellStyle name="Normal 38_20120313_final_participating_bonds_mar2012_interest_calc" xfId="15760" xr:uid="{00000000-0005-0000-0000-0000433D0000}"/>
    <cellStyle name="Normal 39" xfId="15761" xr:uid="{00000000-0005-0000-0000-0000443D0000}"/>
    <cellStyle name="Normal 39 2" xfId="15762" xr:uid="{00000000-0005-0000-0000-0000453D0000}"/>
    <cellStyle name="Normal 39 2 2" xfId="15763" xr:uid="{00000000-0005-0000-0000-0000463D0000}"/>
    <cellStyle name="Normal 39 2 2 2" xfId="15764" xr:uid="{00000000-0005-0000-0000-0000473D0000}"/>
    <cellStyle name="Normal 39 2 2 3" xfId="15765" xr:uid="{00000000-0005-0000-0000-0000483D0000}"/>
    <cellStyle name="Normal 39 2 2 4" xfId="15766" xr:uid="{00000000-0005-0000-0000-0000493D0000}"/>
    <cellStyle name="Normal 39 2 2 5" xfId="15767" xr:uid="{00000000-0005-0000-0000-00004A3D0000}"/>
    <cellStyle name="Normal 39 2 3" xfId="15768" xr:uid="{00000000-0005-0000-0000-00004B3D0000}"/>
    <cellStyle name="Normal 39 2 4" xfId="15769" xr:uid="{00000000-0005-0000-0000-00004C3D0000}"/>
    <cellStyle name="Normal 39 2_20120313_final_participating_bonds_mar2012_interest_calc" xfId="15770" xr:uid="{00000000-0005-0000-0000-00004D3D0000}"/>
    <cellStyle name="Normal 39 3" xfId="15771" xr:uid="{00000000-0005-0000-0000-00004E3D0000}"/>
    <cellStyle name="Normal 39 3 2" xfId="15772" xr:uid="{00000000-0005-0000-0000-00004F3D0000}"/>
    <cellStyle name="Normal 39 3 3" xfId="15773" xr:uid="{00000000-0005-0000-0000-0000503D0000}"/>
    <cellStyle name="Normal 39 3 4" xfId="15774" xr:uid="{00000000-0005-0000-0000-0000513D0000}"/>
    <cellStyle name="Normal 39 3 5" xfId="15775" xr:uid="{00000000-0005-0000-0000-0000523D0000}"/>
    <cellStyle name="Normal 39 4" xfId="15776" xr:uid="{00000000-0005-0000-0000-0000533D0000}"/>
    <cellStyle name="Normal 39 5" xfId="15777" xr:uid="{00000000-0005-0000-0000-0000543D0000}"/>
    <cellStyle name="Normal 39_20120313_final_participating_bonds_mar2012_interest_calc" xfId="15778" xr:uid="{00000000-0005-0000-0000-0000553D0000}"/>
    <cellStyle name="Normal 4" xfId="15779" xr:uid="{00000000-0005-0000-0000-0000563D0000}"/>
    <cellStyle name="Normal 4 10" xfId="15780" xr:uid="{00000000-0005-0000-0000-0000573D0000}"/>
    <cellStyle name="Normal 4 11" xfId="15781" xr:uid="{00000000-0005-0000-0000-0000583D0000}"/>
    <cellStyle name="Normal 4 12" xfId="15782" xr:uid="{00000000-0005-0000-0000-0000593D0000}"/>
    <cellStyle name="Normal 4 13" xfId="15783" xr:uid="{00000000-0005-0000-0000-00005A3D0000}"/>
    <cellStyle name="Normal 4 14" xfId="15784" xr:uid="{00000000-0005-0000-0000-00005B3D0000}"/>
    <cellStyle name="Normal 4 15" xfId="15785" xr:uid="{00000000-0005-0000-0000-00005C3D0000}"/>
    <cellStyle name="Normal 4 2" xfId="15786" xr:uid="{00000000-0005-0000-0000-00005D3D0000}"/>
    <cellStyle name="Normal 4 2 2" xfId="15787" xr:uid="{00000000-0005-0000-0000-00005E3D0000}"/>
    <cellStyle name="Normal 4 2 2 2" xfId="15788" xr:uid="{00000000-0005-0000-0000-00005F3D0000}"/>
    <cellStyle name="Normal 4 2 2 2 2" xfId="15789" xr:uid="{00000000-0005-0000-0000-0000603D0000}"/>
    <cellStyle name="Normal 4 2 2 2 3" xfId="15790" xr:uid="{00000000-0005-0000-0000-0000613D0000}"/>
    <cellStyle name="Normal 4 2 2 2 4" xfId="15791" xr:uid="{00000000-0005-0000-0000-0000623D0000}"/>
    <cellStyle name="Normal 4 2 2 2 5" xfId="15792" xr:uid="{00000000-0005-0000-0000-0000633D0000}"/>
    <cellStyle name="Normal 4 2 2 3" xfId="15793" xr:uid="{00000000-0005-0000-0000-0000643D0000}"/>
    <cellStyle name="Normal 4 2 2 4" xfId="15794" xr:uid="{00000000-0005-0000-0000-0000653D0000}"/>
    <cellStyle name="Normal 4 2 2 5" xfId="15795" xr:uid="{00000000-0005-0000-0000-0000663D0000}"/>
    <cellStyle name="Normal 4 2 2 6" xfId="15796" xr:uid="{00000000-0005-0000-0000-0000673D0000}"/>
    <cellStyle name="Normal 4 2 2 7" xfId="15797" xr:uid="{00000000-0005-0000-0000-0000683D0000}"/>
    <cellStyle name="Normal 4 2 2 8" xfId="15798" xr:uid="{00000000-0005-0000-0000-0000693D0000}"/>
    <cellStyle name="Normal 4 2 2_20120313_final_participating_bonds_mar2012_interest_calc" xfId="15799" xr:uid="{00000000-0005-0000-0000-00006A3D0000}"/>
    <cellStyle name="Normal 4 2 3" xfId="15800" xr:uid="{00000000-0005-0000-0000-00006B3D0000}"/>
    <cellStyle name="Normal 4 2 3 2" xfId="15801" xr:uid="{00000000-0005-0000-0000-00006C3D0000}"/>
    <cellStyle name="Normal 4 2 3 3" xfId="15802" xr:uid="{00000000-0005-0000-0000-00006D3D0000}"/>
    <cellStyle name="Normal 4 2 3 4" xfId="15803" xr:uid="{00000000-0005-0000-0000-00006E3D0000}"/>
    <cellStyle name="Normal 4 2 3 5" xfId="15804" xr:uid="{00000000-0005-0000-0000-00006F3D0000}"/>
    <cellStyle name="Normal 4 2 4" xfId="15805" xr:uid="{00000000-0005-0000-0000-0000703D0000}"/>
    <cellStyle name="Normal 4 2 5" xfId="15806" xr:uid="{00000000-0005-0000-0000-0000713D0000}"/>
    <cellStyle name="Normal 4 2 6" xfId="15807" xr:uid="{00000000-0005-0000-0000-0000723D0000}"/>
    <cellStyle name="Normal 4 2 7" xfId="15808" xr:uid="{00000000-0005-0000-0000-0000733D0000}"/>
    <cellStyle name="Normal 4 2 8" xfId="15809" xr:uid="{00000000-0005-0000-0000-0000743D0000}"/>
    <cellStyle name="Normal 4 2_20120313_final_participating_bonds_mar2012_interest_calc" xfId="15810" xr:uid="{00000000-0005-0000-0000-0000753D0000}"/>
    <cellStyle name="Normal 4 3" xfId="15811" xr:uid="{00000000-0005-0000-0000-0000763D0000}"/>
    <cellStyle name="Normal 4 3 2" xfId="15812" xr:uid="{00000000-0005-0000-0000-0000773D0000}"/>
    <cellStyle name="Normal 4 3 2 2" xfId="15813" xr:uid="{00000000-0005-0000-0000-0000783D0000}"/>
    <cellStyle name="Normal 4 3 2 3" xfId="15814" xr:uid="{00000000-0005-0000-0000-0000793D0000}"/>
    <cellStyle name="Normal 4 3 2 4" xfId="15815" xr:uid="{00000000-0005-0000-0000-00007A3D0000}"/>
    <cellStyle name="Normal 4 3 2 5" xfId="15816" xr:uid="{00000000-0005-0000-0000-00007B3D0000}"/>
    <cellStyle name="Normal 4 3 3" xfId="15817" xr:uid="{00000000-0005-0000-0000-00007C3D0000}"/>
    <cellStyle name="Normal 4 3 4" xfId="15818" xr:uid="{00000000-0005-0000-0000-00007D3D0000}"/>
    <cellStyle name="Normal 4 3 5" xfId="15819" xr:uid="{00000000-0005-0000-0000-00007E3D0000}"/>
    <cellStyle name="Normal 4 3 6" xfId="15820" xr:uid="{00000000-0005-0000-0000-00007F3D0000}"/>
    <cellStyle name="Normal 4 3 7" xfId="15821" xr:uid="{00000000-0005-0000-0000-0000803D0000}"/>
    <cellStyle name="Normal 4 3 8" xfId="15822" xr:uid="{00000000-0005-0000-0000-0000813D0000}"/>
    <cellStyle name="Normal 4 3_Cumulative" xfId="15823" xr:uid="{00000000-0005-0000-0000-0000823D0000}"/>
    <cellStyle name="Normal 4 4" xfId="15824" xr:uid="{00000000-0005-0000-0000-0000833D0000}"/>
    <cellStyle name="Normal 4 4 2" xfId="15825" xr:uid="{00000000-0005-0000-0000-0000843D0000}"/>
    <cellStyle name="Normal 4 4 2 2" xfId="15826" xr:uid="{00000000-0005-0000-0000-0000853D0000}"/>
    <cellStyle name="Normal 4 4 2 2 2" xfId="15827" xr:uid="{00000000-0005-0000-0000-0000863D0000}"/>
    <cellStyle name="Normal 4 4 2 2 3" xfId="15828" xr:uid="{00000000-0005-0000-0000-0000873D0000}"/>
    <cellStyle name="Normal 4 4 2 2 4" xfId="15829" xr:uid="{00000000-0005-0000-0000-0000883D0000}"/>
    <cellStyle name="Normal 4 4 2 2 5" xfId="15830" xr:uid="{00000000-0005-0000-0000-0000893D0000}"/>
    <cellStyle name="Normal 4 4 2 2 6" xfId="15831" xr:uid="{00000000-0005-0000-0000-00008A3D0000}"/>
    <cellStyle name="Normal 4 4 2 2 7" xfId="15832" xr:uid="{00000000-0005-0000-0000-00008B3D0000}"/>
    <cellStyle name="Normal 4 4 2 3" xfId="15833" xr:uid="{00000000-0005-0000-0000-00008C3D0000}"/>
    <cellStyle name="Normal 4 4 2 4" xfId="15834" xr:uid="{00000000-0005-0000-0000-00008D3D0000}"/>
    <cellStyle name="Normal 4 4 2 5" xfId="15835" xr:uid="{00000000-0005-0000-0000-00008E3D0000}"/>
    <cellStyle name="Normal 4 4 2 6" xfId="15836" xr:uid="{00000000-0005-0000-0000-00008F3D0000}"/>
    <cellStyle name="Normal 4 4 2 7" xfId="15837" xr:uid="{00000000-0005-0000-0000-0000903D0000}"/>
    <cellStyle name="Normal 4 4 2 8" xfId="15838" xr:uid="{00000000-0005-0000-0000-0000913D0000}"/>
    <cellStyle name="Normal 4 4 3" xfId="15839" xr:uid="{00000000-0005-0000-0000-0000923D0000}"/>
    <cellStyle name="Normal 4 4 3 2" xfId="15840" xr:uid="{00000000-0005-0000-0000-0000933D0000}"/>
    <cellStyle name="Normal 4 4 3 3" xfId="15841" xr:uid="{00000000-0005-0000-0000-0000943D0000}"/>
    <cellStyle name="Normal 4 4 3 4" xfId="15842" xr:uid="{00000000-0005-0000-0000-0000953D0000}"/>
    <cellStyle name="Normal 4 4 3 5" xfId="15843" xr:uid="{00000000-0005-0000-0000-0000963D0000}"/>
    <cellStyle name="Normal 4 4 3 6" xfId="15844" xr:uid="{00000000-0005-0000-0000-0000973D0000}"/>
    <cellStyle name="Normal 4 4 3 7" xfId="15845" xr:uid="{00000000-0005-0000-0000-0000983D0000}"/>
    <cellStyle name="Normal 4 4 4" xfId="15846" xr:uid="{00000000-0005-0000-0000-0000993D0000}"/>
    <cellStyle name="Normal 4 4 5" xfId="15847" xr:uid="{00000000-0005-0000-0000-00009A3D0000}"/>
    <cellStyle name="Normal 4 4 6" xfId="15848" xr:uid="{00000000-0005-0000-0000-00009B3D0000}"/>
    <cellStyle name="Normal 4 4 7" xfId="15849" xr:uid="{00000000-0005-0000-0000-00009C3D0000}"/>
    <cellStyle name="Normal 4 4 8" xfId="15850" xr:uid="{00000000-0005-0000-0000-00009D3D0000}"/>
    <cellStyle name="Normal 4 4 9" xfId="15851" xr:uid="{00000000-0005-0000-0000-00009E3D0000}"/>
    <cellStyle name="Normal 4 4_20110918_Additional measures_ECB" xfId="15852" xr:uid="{00000000-0005-0000-0000-00009F3D0000}"/>
    <cellStyle name="Normal 4 5" xfId="15853" xr:uid="{00000000-0005-0000-0000-0000A03D0000}"/>
    <cellStyle name="Normal 4 5 2" xfId="15854" xr:uid="{00000000-0005-0000-0000-0000A13D0000}"/>
    <cellStyle name="Normal 4 5 2 2" xfId="15855" xr:uid="{00000000-0005-0000-0000-0000A23D0000}"/>
    <cellStyle name="Normal 4 5 2 3" xfId="15856" xr:uid="{00000000-0005-0000-0000-0000A33D0000}"/>
    <cellStyle name="Normal 4 5 2 4" xfId="15857" xr:uid="{00000000-0005-0000-0000-0000A43D0000}"/>
    <cellStyle name="Normal 4 5 2 5" xfId="15858" xr:uid="{00000000-0005-0000-0000-0000A53D0000}"/>
    <cellStyle name="Normal 4 5 3" xfId="15859" xr:uid="{00000000-0005-0000-0000-0000A63D0000}"/>
    <cellStyle name="Normal 4 5 4" xfId="15860" xr:uid="{00000000-0005-0000-0000-0000A73D0000}"/>
    <cellStyle name="Normal 4 5 5" xfId="15861" xr:uid="{00000000-0005-0000-0000-0000A83D0000}"/>
    <cellStyle name="Normal 4 5 6" xfId="15862" xr:uid="{00000000-0005-0000-0000-0000A93D0000}"/>
    <cellStyle name="Normal 4 5 7" xfId="15863" xr:uid="{00000000-0005-0000-0000-0000AA3D0000}"/>
    <cellStyle name="Normal 4 5_20120313_final_participating_bonds_mar2012_interest_calc" xfId="15864" xr:uid="{00000000-0005-0000-0000-0000AB3D0000}"/>
    <cellStyle name="Normal 4 6" xfId="15865" xr:uid="{00000000-0005-0000-0000-0000AC3D0000}"/>
    <cellStyle name="Normal 4 6 2" xfId="15866" xr:uid="{00000000-0005-0000-0000-0000AD3D0000}"/>
    <cellStyle name="Normal 4 6 3" xfId="15867" xr:uid="{00000000-0005-0000-0000-0000AE3D0000}"/>
    <cellStyle name="Normal 4 6 4" xfId="15868" xr:uid="{00000000-0005-0000-0000-0000AF3D0000}"/>
    <cellStyle name="Normal 4 7" xfId="15869" xr:uid="{00000000-0005-0000-0000-0000B03D0000}"/>
    <cellStyle name="Normal 4 7 2" xfId="15870" xr:uid="{00000000-0005-0000-0000-0000B13D0000}"/>
    <cellStyle name="Normal 4 7 3" xfId="15871" xr:uid="{00000000-0005-0000-0000-0000B23D0000}"/>
    <cellStyle name="Normal 4 7 4" xfId="15872" xr:uid="{00000000-0005-0000-0000-0000B33D0000}"/>
    <cellStyle name="Normal 4 7 5" xfId="15873" xr:uid="{00000000-0005-0000-0000-0000B43D0000}"/>
    <cellStyle name="Normal 4 8" xfId="15874" xr:uid="{00000000-0005-0000-0000-0000B53D0000}"/>
    <cellStyle name="Normal 4 8 2" xfId="15875" xr:uid="{00000000-0005-0000-0000-0000B63D0000}"/>
    <cellStyle name="Normal 4 9" xfId="15876" xr:uid="{00000000-0005-0000-0000-0000B73D0000}"/>
    <cellStyle name="Normal 4 9 2" xfId="15877" xr:uid="{00000000-0005-0000-0000-0000B83D0000}"/>
    <cellStyle name="Normal 4 9 3" xfId="15878" xr:uid="{00000000-0005-0000-0000-0000B93D0000}"/>
    <cellStyle name="Normal 4 9 4" xfId="15879" xr:uid="{00000000-0005-0000-0000-0000BA3D0000}"/>
    <cellStyle name="Normal 4 9 5" xfId="15880" xr:uid="{00000000-0005-0000-0000-0000BB3D0000}"/>
    <cellStyle name="Normal 4_Cumulative" xfId="15881" xr:uid="{00000000-0005-0000-0000-0000BC3D0000}"/>
    <cellStyle name="Normal 40" xfId="15882" xr:uid="{00000000-0005-0000-0000-0000BD3D0000}"/>
    <cellStyle name="Normal 40 2" xfId="15883" xr:uid="{00000000-0005-0000-0000-0000BE3D0000}"/>
    <cellStyle name="Normal 40 2 2" xfId="15884" xr:uid="{00000000-0005-0000-0000-0000BF3D0000}"/>
    <cellStyle name="Normal 40 2 2 2" xfId="15885" xr:uid="{00000000-0005-0000-0000-0000C03D0000}"/>
    <cellStyle name="Normal 40 2 2 3" xfId="15886" xr:uid="{00000000-0005-0000-0000-0000C13D0000}"/>
    <cellStyle name="Normal 40 2 2 4" xfId="15887" xr:uid="{00000000-0005-0000-0000-0000C23D0000}"/>
    <cellStyle name="Normal 40 2 2 5" xfId="15888" xr:uid="{00000000-0005-0000-0000-0000C33D0000}"/>
    <cellStyle name="Normal 40 2 3" xfId="15889" xr:uid="{00000000-0005-0000-0000-0000C43D0000}"/>
    <cellStyle name="Normal 40 2 4" xfId="15890" xr:uid="{00000000-0005-0000-0000-0000C53D0000}"/>
    <cellStyle name="Normal 40 2_20120313_final_participating_bonds_mar2012_interest_calc" xfId="15891" xr:uid="{00000000-0005-0000-0000-0000C63D0000}"/>
    <cellStyle name="Normal 40 3" xfId="15892" xr:uid="{00000000-0005-0000-0000-0000C73D0000}"/>
    <cellStyle name="Normal 40 3 2" xfId="15893" xr:uid="{00000000-0005-0000-0000-0000C83D0000}"/>
    <cellStyle name="Normal 40 3 3" xfId="15894" xr:uid="{00000000-0005-0000-0000-0000C93D0000}"/>
    <cellStyle name="Normal 40 3 4" xfId="15895" xr:uid="{00000000-0005-0000-0000-0000CA3D0000}"/>
    <cellStyle name="Normal 40 3 5" xfId="15896" xr:uid="{00000000-0005-0000-0000-0000CB3D0000}"/>
    <cellStyle name="Normal 40 4" xfId="15897" xr:uid="{00000000-0005-0000-0000-0000CC3D0000}"/>
    <cellStyle name="Normal 40 5" xfId="15898" xr:uid="{00000000-0005-0000-0000-0000CD3D0000}"/>
    <cellStyle name="Normal 40_20120313_final_participating_bonds_mar2012_interest_calc" xfId="15899" xr:uid="{00000000-0005-0000-0000-0000CE3D0000}"/>
    <cellStyle name="Normal 41" xfId="15900" xr:uid="{00000000-0005-0000-0000-0000CF3D0000}"/>
    <cellStyle name="Normal 41 2" xfId="15901" xr:uid="{00000000-0005-0000-0000-0000D03D0000}"/>
    <cellStyle name="Normal 41 2 2" xfId="15902" xr:uid="{00000000-0005-0000-0000-0000D13D0000}"/>
    <cellStyle name="Normal 41 2 2 2" xfId="15903" xr:uid="{00000000-0005-0000-0000-0000D23D0000}"/>
    <cellStyle name="Normal 41 2 2 3" xfId="15904" xr:uid="{00000000-0005-0000-0000-0000D33D0000}"/>
    <cellStyle name="Normal 41 2 2 4" xfId="15905" xr:uid="{00000000-0005-0000-0000-0000D43D0000}"/>
    <cellStyle name="Normal 41 2 2 5" xfId="15906" xr:uid="{00000000-0005-0000-0000-0000D53D0000}"/>
    <cellStyle name="Normal 41 2 3" xfId="15907" xr:uid="{00000000-0005-0000-0000-0000D63D0000}"/>
    <cellStyle name="Normal 41 2 4" xfId="15908" xr:uid="{00000000-0005-0000-0000-0000D73D0000}"/>
    <cellStyle name="Normal 41 2_20120313_final_participating_bonds_mar2012_interest_calc" xfId="15909" xr:uid="{00000000-0005-0000-0000-0000D83D0000}"/>
    <cellStyle name="Normal 41 3" xfId="15910" xr:uid="{00000000-0005-0000-0000-0000D93D0000}"/>
    <cellStyle name="Normal 41 3 2" xfId="15911" xr:uid="{00000000-0005-0000-0000-0000DA3D0000}"/>
    <cellStyle name="Normal 41 3 3" xfId="15912" xr:uid="{00000000-0005-0000-0000-0000DB3D0000}"/>
    <cellStyle name="Normal 41 3 4" xfId="15913" xr:uid="{00000000-0005-0000-0000-0000DC3D0000}"/>
    <cellStyle name="Normal 41 3 5" xfId="15914" xr:uid="{00000000-0005-0000-0000-0000DD3D0000}"/>
    <cellStyle name="Normal 41 4" xfId="15915" xr:uid="{00000000-0005-0000-0000-0000DE3D0000}"/>
    <cellStyle name="Normal 41 5" xfId="15916" xr:uid="{00000000-0005-0000-0000-0000DF3D0000}"/>
    <cellStyle name="Normal 41_20120313_final_participating_bonds_mar2012_interest_calc" xfId="15917" xr:uid="{00000000-0005-0000-0000-0000E03D0000}"/>
    <cellStyle name="Normal 42" xfId="15918" xr:uid="{00000000-0005-0000-0000-0000E13D0000}"/>
    <cellStyle name="Normal 42 2" xfId="15919" xr:uid="{00000000-0005-0000-0000-0000E23D0000}"/>
    <cellStyle name="Normal 42 2 2" xfId="15920" xr:uid="{00000000-0005-0000-0000-0000E33D0000}"/>
    <cellStyle name="Normal 42 2 2 2" xfId="15921" xr:uid="{00000000-0005-0000-0000-0000E43D0000}"/>
    <cellStyle name="Normal 42 2 2 3" xfId="15922" xr:uid="{00000000-0005-0000-0000-0000E53D0000}"/>
    <cellStyle name="Normal 42 2 2 4" xfId="15923" xr:uid="{00000000-0005-0000-0000-0000E63D0000}"/>
    <cellStyle name="Normal 42 2 2 5" xfId="15924" xr:uid="{00000000-0005-0000-0000-0000E73D0000}"/>
    <cellStyle name="Normal 42 2 3" xfId="15925" xr:uid="{00000000-0005-0000-0000-0000E83D0000}"/>
    <cellStyle name="Normal 42 2 4" xfId="15926" xr:uid="{00000000-0005-0000-0000-0000E93D0000}"/>
    <cellStyle name="Normal 42 2_20120313_final_participating_bonds_mar2012_interest_calc" xfId="15927" xr:uid="{00000000-0005-0000-0000-0000EA3D0000}"/>
    <cellStyle name="Normal 42 3" xfId="15928" xr:uid="{00000000-0005-0000-0000-0000EB3D0000}"/>
    <cellStyle name="Normal 42 3 2" xfId="15929" xr:uid="{00000000-0005-0000-0000-0000EC3D0000}"/>
    <cellStyle name="Normal 42 3 3" xfId="15930" xr:uid="{00000000-0005-0000-0000-0000ED3D0000}"/>
    <cellStyle name="Normal 42 3 4" xfId="15931" xr:uid="{00000000-0005-0000-0000-0000EE3D0000}"/>
    <cellStyle name="Normal 42 3 5" xfId="15932" xr:uid="{00000000-0005-0000-0000-0000EF3D0000}"/>
    <cellStyle name="Normal 42 4" xfId="15933" xr:uid="{00000000-0005-0000-0000-0000F03D0000}"/>
    <cellStyle name="Normal 42 5" xfId="15934" xr:uid="{00000000-0005-0000-0000-0000F13D0000}"/>
    <cellStyle name="Normal 42_20120313_final_participating_bonds_mar2012_interest_calc" xfId="15935" xr:uid="{00000000-0005-0000-0000-0000F23D0000}"/>
    <cellStyle name="Normal 43" xfId="15936" xr:uid="{00000000-0005-0000-0000-0000F33D0000}"/>
    <cellStyle name="Normal 43 2" xfId="15937" xr:uid="{00000000-0005-0000-0000-0000F43D0000}"/>
    <cellStyle name="Normal 43 2 2" xfId="15938" xr:uid="{00000000-0005-0000-0000-0000F53D0000}"/>
    <cellStyle name="Normal 43 2 2 2" xfId="15939" xr:uid="{00000000-0005-0000-0000-0000F63D0000}"/>
    <cellStyle name="Normal 43 2 2 3" xfId="15940" xr:uid="{00000000-0005-0000-0000-0000F73D0000}"/>
    <cellStyle name="Normal 43 2 2 4" xfId="15941" xr:uid="{00000000-0005-0000-0000-0000F83D0000}"/>
    <cellStyle name="Normal 43 2 2 5" xfId="15942" xr:uid="{00000000-0005-0000-0000-0000F93D0000}"/>
    <cellStyle name="Normal 43 2 3" xfId="15943" xr:uid="{00000000-0005-0000-0000-0000FA3D0000}"/>
    <cellStyle name="Normal 43 2 4" xfId="15944" xr:uid="{00000000-0005-0000-0000-0000FB3D0000}"/>
    <cellStyle name="Normal 43 2_20120313_final_participating_bonds_mar2012_interest_calc" xfId="15945" xr:uid="{00000000-0005-0000-0000-0000FC3D0000}"/>
    <cellStyle name="Normal 43 3" xfId="15946" xr:uid="{00000000-0005-0000-0000-0000FD3D0000}"/>
    <cellStyle name="Normal 43 3 2" xfId="15947" xr:uid="{00000000-0005-0000-0000-0000FE3D0000}"/>
    <cellStyle name="Normal 43 3 3" xfId="15948" xr:uid="{00000000-0005-0000-0000-0000FF3D0000}"/>
    <cellStyle name="Normal 43 3 4" xfId="15949" xr:uid="{00000000-0005-0000-0000-0000003E0000}"/>
    <cellStyle name="Normal 43 3 5" xfId="15950" xr:uid="{00000000-0005-0000-0000-0000013E0000}"/>
    <cellStyle name="Normal 43 4" xfId="15951" xr:uid="{00000000-0005-0000-0000-0000023E0000}"/>
    <cellStyle name="Normal 43 5" xfId="15952" xr:uid="{00000000-0005-0000-0000-0000033E0000}"/>
    <cellStyle name="Normal 43_20120313_final_participating_bonds_mar2012_interest_calc" xfId="15953" xr:uid="{00000000-0005-0000-0000-0000043E0000}"/>
    <cellStyle name="Normal 44" xfId="15954" xr:uid="{00000000-0005-0000-0000-0000053E0000}"/>
    <cellStyle name="Normal 44 2" xfId="15955" xr:uid="{00000000-0005-0000-0000-0000063E0000}"/>
    <cellStyle name="Normal 44 2 2" xfId="15956" xr:uid="{00000000-0005-0000-0000-0000073E0000}"/>
    <cellStyle name="Normal 44 2 2 2" xfId="15957" xr:uid="{00000000-0005-0000-0000-0000083E0000}"/>
    <cellStyle name="Normal 44 2 2 3" xfId="15958" xr:uid="{00000000-0005-0000-0000-0000093E0000}"/>
    <cellStyle name="Normal 44 2 2 4" xfId="15959" xr:uid="{00000000-0005-0000-0000-00000A3E0000}"/>
    <cellStyle name="Normal 44 2 2 5" xfId="15960" xr:uid="{00000000-0005-0000-0000-00000B3E0000}"/>
    <cellStyle name="Normal 44 2 3" xfId="15961" xr:uid="{00000000-0005-0000-0000-00000C3E0000}"/>
    <cellStyle name="Normal 44 2 4" xfId="15962" xr:uid="{00000000-0005-0000-0000-00000D3E0000}"/>
    <cellStyle name="Normal 44 2_20120313_final_participating_bonds_mar2012_interest_calc" xfId="15963" xr:uid="{00000000-0005-0000-0000-00000E3E0000}"/>
    <cellStyle name="Normal 44 3" xfId="15964" xr:uid="{00000000-0005-0000-0000-00000F3E0000}"/>
    <cellStyle name="Normal 44 3 2" xfId="15965" xr:uid="{00000000-0005-0000-0000-0000103E0000}"/>
    <cellStyle name="Normal 44 3 3" xfId="15966" xr:uid="{00000000-0005-0000-0000-0000113E0000}"/>
    <cellStyle name="Normal 44 3 4" xfId="15967" xr:uid="{00000000-0005-0000-0000-0000123E0000}"/>
    <cellStyle name="Normal 44 3 5" xfId="15968" xr:uid="{00000000-0005-0000-0000-0000133E0000}"/>
    <cellStyle name="Normal 44 4" xfId="15969" xr:uid="{00000000-0005-0000-0000-0000143E0000}"/>
    <cellStyle name="Normal 44 5" xfId="15970" xr:uid="{00000000-0005-0000-0000-0000153E0000}"/>
    <cellStyle name="Normal 44_20120313_final_participating_bonds_mar2012_interest_calc" xfId="15971" xr:uid="{00000000-0005-0000-0000-0000163E0000}"/>
    <cellStyle name="Normal 45" xfId="15972" xr:uid="{00000000-0005-0000-0000-0000173E0000}"/>
    <cellStyle name="Normal 45 2" xfId="15973" xr:uid="{00000000-0005-0000-0000-0000183E0000}"/>
    <cellStyle name="Normal 45 2 2" xfId="15974" xr:uid="{00000000-0005-0000-0000-0000193E0000}"/>
    <cellStyle name="Normal 45 2 2 2" xfId="15975" xr:uid="{00000000-0005-0000-0000-00001A3E0000}"/>
    <cellStyle name="Normal 45 2 2 3" xfId="15976" xr:uid="{00000000-0005-0000-0000-00001B3E0000}"/>
    <cellStyle name="Normal 45 2 2 4" xfId="15977" xr:uid="{00000000-0005-0000-0000-00001C3E0000}"/>
    <cellStyle name="Normal 45 2 2 5" xfId="15978" xr:uid="{00000000-0005-0000-0000-00001D3E0000}"/>
    <cellStyle name="Normal 45 2 3" xfId="15979" xr:uid="{00000000-0005-0000-0000-00001E3E0000}"/>
    <cellStyle name="Normal 45 2 4" xfId="15980" xr:uid="{00000000-0005-0000-0000-00001F3E0000}"/>
    <cellStyle name="Normal 45 2_20120313_final_participating_bonds_mar2012_interest_calc" xfId="15981" xr:uid="{00000000-0005-0000-0000-0000203E0000}"/>
    <cellStyle name="Normal 45 3" xfId="15982" xr:uid="{00000000-0005-0000-0000-0000213E0000}"/>
    <cellStyle name="Normal 45 3 2" xfId="15983" xr:uid="{00000000-0005-0000-0000-0000223E0000}"/>
    <cellStyle name="Normal 45 3 3" xfId="15984" xr:uid="{00000000-0005-0000-0000-0000233E0000}"/>
    <cellStyle name="Normal 45 3 4" xfId="15985" xr:uid="{00000000-0005-0000-0000-0000243E0000}"/>
    <cellStyle name="Normal 45 3 5" xfId="15986" xr:uid="{00000000-0005-0000-0000-0000253E0000}"/>
    <cellStyle name="Normal 45 4" xfId="15987" xr:uid="{00000000-0005-0000-0000-0000263E0000}"/>
    <cellStyle name="Normal 45 5" xfId="15988" xr:uid="{00000000-0005-0000-0000-0000273E0000}"/>
    <cellStyle name="Normal 45_20120313_final_participating_bonds_mar2012_interest_calc" xfId="15989" xr:uid="{00000000-0005-0000-0000-0000283E0000}"/>
    <cellStyle name="Normal 46" xfId="15990" xr:uid="{00000000-0005-0000-0000-0000293E0000}"/>
    <cellStyle name="Normal 46 2" xfId="15991" xr:uid="{00000000-0005-0000-0000-00002A3E0000}"/>
    <cellStyle name="Normal 46 2 2" xfId="15992" xr:uid="{00000000-0005-0000-0000-00002B3E0000}"/>
    <cellStyle name="Normal 46 2 2 2" xfId="15993" xr:uid="{00000000-0005-0000-0000-00002C3E0000}"/>
    <cellStyle name="Normal 46 2 2 3" xfId="15994" xr:uid="{00000000-0005-0000-0000-00002D3E0000}"/>
    <cellStyle name="Normal 46 2 2 4" xfId="15995" xr:uid="{00000000-0005-0000-0000-00002E3E0000}"/>
    <cellStyle name="Normal 46 2 2 5" xfId="15996" xr:uid="{00000000-0005-0000-0000-00002F3E0000}"/>
    <cellStyle name="Normal 46 2 3" xfId="15997" xr:uid="{00000000-0005-0000-0000-0000303E0000}"/>
    <cellStyle name="Normal 46 2 4" xfId="15998" xr:uid="{00000000-0005-0000-0000-0000313E0000}"/>
    <cellStyle name="Normal 46 2_20120313_final_participating_bonds_mar2012_interest_calc" xfId="15999" xr:uid="{00000000-0005-0000-0000-0000323E0000}"/>
    <cellStyle name="Normal 46 3" xfId="16000" xr:uid="{00000000-0005-0000-0000-0000333E0000}"/>
    <cellStyle name="Normal 46 3 2" xfId="16001" xr:uid="{00000000-0005-0000-0000-0000343E0000}"/>
    <cellStyle name="Normal 46 3 3" xfId="16002" xr:uid="{00000000-0005-0000-0000-0000353E0000}"/>
    <cellStyle name="Normal 46 3 4" xfId="16003" xr:uid="{00000000-0005-0000-0000-0000363E0000}"/>
    <cellStyle name="Normal 46 3 5" xfId="16004" xr:uid="{00000000-0005-0000-0000-0000373E0000}"/>
    <cellStyle name="Normal 46 4" xfId="16005" xr:uid="{00000000-0005-0000-0000-0000383E0000}"/>
    <cellStyle name="Normal 46 5" xfId="16006" xr:uid="{00000000-0005-0000-0000-0000393E0000}"/>
    <cellStyle name="Normal 46_20120313_final_participating_bonds_mar2012_interest_calc" xfId="16007" xr:uid="{00000000-0005-0000-0000-00003A3E0000}"/>
    <cellStyle name="Normal 47" xfId="16008" xr:uid="{00000000-0005-0000-0000-00003B3E0000}"/>
    <cellStyle name="Normal 47 2" xfId="16009" xr:uid="{00000000-0005-0000-0000-00003C3E0000}"/>
    <cellStyle name="Normal 47 2 2" xfId="16010" xr:uid="{00000000-0005-0000-0000-00003D3E0000}"/>
    <cellStyle name="Normal 47 2 2 2" xfId="16011" xr:uid="{00000000-0005-0000-0000-00003E3E0000}"/>
    <cellStyle name="Normal 47 2 2 3" xfId="16012" xr:uid="{00000000-0005-0000-0000-00003F3E0000}"/>
    <cellStyle name="Normal 47 2 2 4" xfId="16013" xr:uid="{00000000-0005-0000-0000-0000403E0000}"/>
    <cellStyle name="Normal 47 2 2 5" xfId="16014" xr:uid="{00000000-0005-0000-0000-0000413E0000}"/>
    <cellStyle name="Normal 47 2 3" xfId="16015" xr:uid="{00000000-0005-0000-0000-0000423E0000}"/>
    <cellStyle name="Normal 47 2 4" xfId="16016" xr:uid="{00000000-0005-0000-0000-0000433E0000}"/>
    <cellStyle name="Normal 47 2_20120313_final_participating_bonds_mar2012_interest_calc" xfId="16017" xr:uid="{00000000-0005-0000-0000-0000443E0000}"/>
    <cellStyle name="Normal 47 3" xfId="16018" xr:uid="{00000000-0005-0000-0000-0000453E0000}"/>
    <cellStyle name="Normal 47 3 2" xfId="16019" xr:uid="{00000000-0005-0000-0000-0000463E0000}"/>
    <cellStyle name="Normal 47 3 3" xfId="16020" xr:uid="{00000000-0005-0000-0000-0000473E0000}"/>
    <cellStyle name="Normal 47 3 4" xfId="16021" xr:uid="{00000000-0005-0000-0000-0000483E0000}"/>
    <cellStyle name="Normal 47 3 5" xfId="16022" xr:uid="{00000000-0005-0000-0000-0000493E0000}"/>
    <cellStyle name="Normal 47 4" xfId="16023" xr:uid="{00000000-0005-0000-0000-00004A3E0000}"/>
    <cellStyle name="Normal 47 5" xfId="16024" xr:uid="{00000000-0005-0000-0000-00004B3E0000}"/>
    <cellStyle name="Normal 47_20120313_final_participating_bonds_mar2012_interest_calc" xfId="16025" xr:uid="{00000000-0005-0000-0000-00004C3E0000}"/>
    <cellStyle name="Normal 48" xfId="16026" xr:uid="{00000000-0005-0000-0000-00004D3E0000}"/>
    <cellStyle name="Normal 48 2" xfId="16027" xr:uid="{00000000-0005-0000-0000-00004E3E0000}"/>
    <cellStyle name="Normal 48 2 2" xfId="16028" xr:uid="{00000000-0005-0000-0000-00004F3E0000}"/>
    <cellStyle name="Normal 48 2 2 2" xfId="16029" xr:uid="{00000000-0005-0000-0000-0000503E0000}"/>
    <cellStyle name="Normal 48 2 2 3" xfId="16030" xr:uid="{00000000-0005-0000-0000-0000513E0000}"/>
    <cellStyle name="Normal 48 2 2 4" xfId="16031" xr:uid="{00000000-0005-0000-0000-0000523E0000}"/>
    <cellStyle name="Normal 48 2 2 5" xfId="16032" xr:uid="{00000000-0005-0000-0000-0000533E0000}"/>
    <cellStyle name="Normal 48 2 3" xfId="16033" xr:uid="{00000000-0005-0000-0000-0000543E0000}"/>
    <cellStyle name="Normal 48 2 4" xfId="16034" xr:uid="{00000000-0005-0000-0000-0000553E0000}"/>
    <cellStyle name="Normal 48 2_20120313_final_participating_bonds_mar2012_interest_calc" xfId="16035" xr:uid="{00000000-0005-0000-0000-0000563E0000}"/>
    <cellStyle name="Normal 48 3" xfId="16036" xr:uid="{00000000-0005-0000-0000-0000573E0000}"/>
    <cellStyle name="Normal 48 3 2" xfId="16037" xr:uid="{00000000-0005-0000-0000-0000583E0000}"/>
    <cellStyle name="Normal 48 3 3" xfId="16038" xr:uid="{00000000-0005-0000-0000-0000593E0000}"/>
    <cellStyle name="Normal 48 3 4" xfId="16039" xr:uid="{00000000-0005-0000-0000-00005A3E0000}"/>
    <cellStyle name="Normal 48 3 5" xfId="16040" xr:uid="{00000000-0005-0000-0000-00005B3E0000}"/>
    <cellStyle name="Normal 48 4" xfId="16041" xr:uid="{00000000-0005-0000-0000-00005C3E0000}"/>
    <cellStyle name="Normal 48 5" xfId="16042" xr:uid="{00000000-0005-0000-0000-00005D3E0000}"/>
    <cellStyle name="Normal 48_20120313_final_participating_bonds_mar2012_interest_calc" xfId="16043" xr:uid="{00000000-0005-0000-0000-00005E3E0000}"/>
    <cellStyle name="Normal 49" xfId="16044" xr:uid="{00000000-0005-0000-0000-00005F3E0000}"/>
    <cellStyle name="Normal 49 2" xfId="16045" xr:uid="{00000000-0005-0000-0000-0000603E0000}"/>
    <cellStyle name="Normal 49 2 2" xfId="16046" xr:uid="{00000000-0005-0000-0000-0000613E0000}"/>
    <cellStyle name="Normal 49 2 2 2" xfId="16047" xr:uid="{00000000-0005-0000-0000-0000623E0000}"/>
    <cellStyle name="Normal 49 2 2 3" xfId="16048" xr:uid="{00000000-0005-0000-0000-0000633E0000}"/>
    <cellStyle name="Normal 49 2 2 4" xfId="16049" xr:uid="{00000000-0005-0000-0000-0000643E0000}"/>
    <cellStyle name="Normal 49 2 2 5" xfId="16050" xr:uid="{00000000-0005-0000-0000-0000653E0000}"/>
    <cellStyle name="Normal 49 2 3" xfId="16051" xr:uid="{00000000-0005-0000-0000-0000663E0000}"/>
    <cellStyle name="Normal 49 2 4" xfId="16052" xr:uid="{00000000-0005-0000-0000-0000673E0000}"/>
    <cellStyle name="Normal 49 2_20120313_final_participating_bonds_mar2012_interest_calc" xfId="16053" xr:uid="{00000000-0005-0000-0000-0000683E0000}"/>
    <cellStyle name="Normal 49 3" xfId="16054" xr:uid="{00000000-0005-0000-0000-0000693E0000}"/>
    <cellStyle name="Normal 49 3 2" xfId="16055" xr:uid="{00000000-0005-0000-0000-00006A3E0000}"/>
    <cellStyle name="Normal 49 3 3" xfId="16056" xr:uid="{00000000-0005-0000-0000-00006B3E0000}"/>
    <cellStyle name="Normal 49 3 4" xfId="16057" xr:uid="{00000000-0005-0000-0000-00006C3E0000}"/>
    <cellStyle name="Normal 49 3 5" xfId="16058" xr:uid="{00000000-0005-0000-0000-00006D3E0000}"/>
    <cellStyle name="Normal 49 4" xfId="16059" xr:uid="{00000000-0005-0000-0000-00006E3E0000}"/>
    <cellStyle name="Normal 49 5" xfId="16060" xr:uid="{00000000-0005-0000-0000-00006F3E0000}"/>
    <cellStyle name="Normal 49_20120313_final_participating_bonds_mar2012_interest_calc" xfId="16061" xr:uid="{00000000-0005-0000-0000-0000703E0000}"/>
    <cellStyle name="Normal 5" xfId="16062" xr:uid="{00000000-0005-0000-0000-0000713E0000}"/>
    <cellStyle name="Normal 5 10" xfId="16063" xr:uid="{00000000-0005-0000-0000-0000723E0000}"/>
    <cellStyle name="Normal 5 11" xfId="16064" xr:uid="{00000000-0005-0000-0000-0000733E0000}"/>
    <cellStyle name="Normal 5 12" xfId="16065" xr:uid="{00000000-0005-0000-0000-0000743E0000}"/>
    <cellStyle name="Normal 5 13" xfId="16066" xr:uid="{00000000-0005-0000-0000-0000753E0000}"/>
    <cellStyle name="Normal 5 14" xfId="16067" xr:uid="{00000000-0005-0000-0000-0000763E0000}"/>
    <cellStyle name="Normal 5 15" xfId="16068" xr:uid="{00000000-0005-0000-0000-0000773E0000}"/>
    <cellStyle name="Normal 5 2" xfId="16069" xr:uid="{00000000-0005-0000-0000-0000783E0000}"/>
    <cellStyle name="Normal 5 2 10" xfId="16070" xr:uid="{00000000-0005-0000-0000-0000793E0000}"/>
    <cellStyle name="Normal 5 2 2" xfId="16071" xr:uid="{00000000-0005-0000-0000-00007A3E0000}"/>
    <cellStyle name="Normal 5 2 2 2" xfId="16072" xr:uid="{00000000-0005-0000-0000-00007B3E0000}"/>
    <cellStyle name="Normal 5 2 2 2 2" xfId="16073" xr:uid="{00000000-0005-0000-0000-00007C3E0000}"/>
    <cellStyle name="Normal 5 2 2 2 3" xfId="16074" xr:uid="{00000000-0005-0000-0000-00007D3E0000}"/>
    <cellStyle name="Normal 5 2 2 2 4" xfId="16075" xr:uid="{00000000-0005-0000-0000-00007E3E0000}"/>
    <cellStyle name="Normal 5 2 2 2 5" xfId="16076" xr:uid="{00000000-0005-0000-0000-00007F3E0000}"/>
    <cellStyle name="Normal 5 2 2 3" xfId="16077" xr:uid="{00000000-0005-0000-0000-0000803E0000}"/>
    <cellStyle name="Normal 5 2 2 4" xfId="16078" xr:uid="{00000000-0005-0000-0000-0000813E0000}"/>
    <cellStyle name="Normal 5 2 2 5" xfId="16079" xr:uid="{00000000-0005-0000-0000-0000823E0000}"/>
    <cellStyle name="Normal 5 2 2 6" xfId="16080" xr:uid="{00000000-0005-0000-0000-0000833E0000}"/>
    <cellStyle name="Normal 5 2 2 7" xfId="16081" xr:uid="{00000000-0005-0000-0000-0000843E0000}"/>
    <cellStyle name="Normal 5 2 2_20120313_final_participating_bonds_mar2012_interest_calc" xfId="16082" xr:uid="{00000000-0005-0000-0000-0000853E0000}"/>
    <cellStyle name="Normal 5 2 3" xfId="16083" xr:uid="{00000000-0005-0000-0000-0000863E0000}"/>
    <cellStyle name="Normal 5 2 3 2" xfId="16084" xr:uid="{00000000-0005-0000-0000-0000873E0000}"/>
    <cellStyle name="Normal 5 2 3 3" xfId="16085" xr:uid="{00000000-0005-0000-0000-0000883E0000}"/>
    <cellStyle name="Normal 5 2 3 4" xfId="16086" xr:uid="{00000000-0005-0000-0000-0000893E0000}"/>
    <cellStyle name="Normal 5 2 3 5" xfId="16087" xr:uid="{00000000-0005-0000-0000-00008A3E0000}"/>
    <cellStyle name="Normal 5 2 4" xfId="16088" xr:uid="{00000000-0005-0000-0000-00008B3E0000}"/>
    <cellStyle name="Normal 5 2 5" xfId="16089" xr:uid="{00000000-0005-0000-0000-00008C3E0000}"/>
    <cellStyle name="Normal 5 2 6" xfId="16090" xr:uid="{00000000-0005-0000-0000-00008D3E0000}"/>
    <cellStyle name="Normal 5 2 7" xfId="16091" xr:uid="{00000000-0005-0000-0000-00008E3E0000}"/>
    <cellStyle name="Normal 5 2 8" xfId="16092" xr:uid="{00000000-0005-0000-0000-00008F3E0000}"/>
    <cellStyle name="Normal 5 2 9" xfId="16093" xr:uid="{00000000-0005-0000-0000-0000903E0000}"/>
    <cellStyle name="Normal 5 2_20120313_final_participating_bonds_mar2012_interest_calc" xfId="16094" xr:uid="{00000000-0005-0000-0000-0000913E0000}"/>
    <cellStyle name="Normal 5 3" xfId="16095" xr:uid="{00000000-0005-0000-0000-0000923E0000}"/>
    <cellStyle name="Normal 5 3 2" xfId="16096" xr:uid="{00000000-0005-0000-0000-0000933E0000}"/>
    <cellStyle name="Normal 5 3 3" xfId="16097" xr:uid="{00000000-0005-0000-0000-0000943E0000}"/>
    <cellStyle name="Normal 5 3 4" xfId="16098" xr:uid="{00000000-0005-0000-0000-0000953E0000}"/>
    <cellStyle name="Normal 5 3 5" xfId="16099" xr:uid="{00000000-0005-0000-0000-0000963E0000}"/>
    <cellStyle name="Normal 5 3 6" xfId="16100" xr:uid="{00000000-0005-0000-0000-0000973E0000}"/>
    <cellStyle name="Normal 5 4" xfId="16101" xr:uid="{00000000-0005-0000-0000-0000983E0000}"/>
    <cellStyle name="Normal 5 4 10" xfId="16102" xr:uid="{00000000-0005-0000-0000-0000993E0000}"/>
    <cellStyle name="Normal 5 4 11" xfId="16103" xr:uid="{00000000-0005-0000-0000-00009A3E0000}"/>
    <cellStyle name="Normal 5 4 12" xfId="16104" xr:uid="{00000000-0005-0000-0000-00009B3E0000}"/>
    <cellStyle name="Normal 5 4 2" xfId="16105" xr:uid="{00000000-0005-0000-0000-00009C3E0000}"/>
    <cellStyle name="Normal 5 4 2 2" xfId="16106" xr:uid="{00000000-0005-0000-0000-00009D3E0000}"/>
    <cellStyle name="Normal 5 4 2 2 2" xfId="16107" xr:uid="{00000000-0005-0000-0000-00009E3E0000}"/>
    <cellStyle name="Normal 5 4 2 2 2 2" xfId="16108" xr:uid="{00000000-0005-0000-0000-00009F3E0000}"/>
    <cellStyle name="Normal 5 4 2 2 2 2 2" xfId="16109" xr:uid="{00000000-0005-0000-0000-0000A03E0000}"/>
    <cellStyle name="Normal 5 4 2 2 2 3" xfId="16110" xr:uid="{00000000-0005-0000-0000-0000A13E0000}"/>
    <cellStyle name="Normal 5 4 2 2 2 3 2" xfId="16111" xr:uid="{00000000-0005-0000-0000-0000A23E0000}"/>
    <cellStyle name="Normal 5 4 2 2 2 4" xfId="16112" xr:uid="{00000000-0005-0000-0000-0000A33E0000}"/>
    <cellStyle name="Normal 5 4 2 2 3" xfId="16113" xr:uid="{00000000-0005-0000-0000-0000A43E0000}"/>
    <cellStyle name="Normal 5 4 2 2 3 2" xfId="16114" xr:uid="{00000000-0005-0000-0000-0000A53E0000}"/>
    <cellStyle name="Normal 5 4 2 2 4" xfId="16115" xr:uid="{00000000-0005-0000-0000-0000A63E0000}"/>
    <cellStyle name="Normal 5 4 2 2 4 2" xfId="16116" xr:uid="{00000000-0005-0000-0000-0000A73E0000}"/>
    <cellStyle name="Normal 5 4 2 2 5" xfId="16117" xr:uid="{00000000-0005-0000-0000-0000A83E0000}"/>
    <cellStyle name="Normal 5 4 2 3" xfId="16118" xr:uid="{00000000-0005-0000-0000-0000A93E0000}"/>
    <cellStyle name="Normal 5 4 2 3 2" xfId="16119" xr:uid="{00000000-0005-0000-0000-0000AA3E0000}"/>
    <cellStyle name="Normal 5 4 2 3 2 2" xfId="16120" xr:uid="{00000000-0005-0000-0000-0000AB3E0000}"/>
    <cellStyle name="Normal 5 4 2 3 3" xfId="16121" xr:uid="{00000000-0005-0000-0000-0000AC3E0000}"/>
    <cellStyle name="Normal 5 4 2 3 3 2" xfId="16122" xr:uid="{00000000-0005-0000-0000-0000AD3E0000}"/>
    <cellStyle name="Normal 5 4 2 3 4" xfId="16123" xr:uid="{00000000-0005-0000-0000-0000AE3E0000}"/>
    <cellStyle name="Normal 5 4 2 4" xfId="16124" xr:uid="{00000000-0005-0000-0000-0000AF3E0000}"/>
    <cellStyle name="Normal 5 4 2 4 2" xfId="16125" xr:uid="{00000000-0005-0000-0000-0000B03E0000}"/>
    <cellStyle name="Normal 5 4 2 5" xfId="16126" xr:uid="{00000000-0005-0000-0000-0000B13E0000}"/>
    <cellStyle name="Normal 5 4 2 5 2" xfId="16127" xr:uid="{00000000-0005-0000-0000-0000B23E0000}"/>
    <cellStyle name="Normal 5 4 2 6" xfId="16128" xr:uid="{00000000-0005-0000-0000-0000B33E0000}"/>
    <cellStyle name="Normal 5 4 3" xfId="16129" xr:uid="{00000000-0005-0000-0000-0000B43E0000}"/>
    <cellStyle name="Normal 5 4 3 2" xfId="16130" xr:uid="{00000000-0005-0000-0000-0000B53E0000}"/>
    <cellStyle name="Normal 5 4 3 2 2" xfId="16131" xr:uid="{00000000-0005-0000-0000-0000B63E0000}"/>
    <cellStyle name="Normal 5 4 3 2 2 2" xfId="16132" xr:uid="{00000000-0005-0000-0000-0000B73E0000}"/>
    <cellStyle name="Normal 5 4 3 2 2 2 2" xfId="16133" xr:uid="{00000000-0005-0000-0000-0000B83E0000}"/>
    <cellStyle name="Normal 5 4 3 2 2 3" xfId="16134" xr:uid="{00000000-0005-0000-0000-0000B93E0000}"/>
    <cellStyle name="Normal 5 4 3 2 2 3 2" xfId="16135" xr:uid="{00000000-0005-0000-0000-0000BA3E0000}"/>
    <cellStyle name="Normal 5 4 3 2 2 4" xfId="16136" xr:uid="{00000000-0005-0000-0000-0000BB3E0000}"/>
    <cellStyle name="Normal 5 4 3 2 3" xfId="16137" xr:uid="{00000000-0005-0000-0000-0000BC3E0000}"/>
    <cellStyle name="Normal 5 4 3 2 3 2" xfId="16138" xr:uid="{00000000-0005-0000-0000-0000BD3E0000}"/>
    <cellStyle name="Normal 5 4 3 2 4" xfId="16139" xr:uid="{00000000-0005-0000-0000-0000BE3E0000}"/>
    <cellStyle name="Normal 5 4 3 2 4 2" xfId="16140" xr:uid="{00000000-0005-0000-0000-0000BF3E0000}"/>
    <cellStyle name="Normal 5 4 3 2 5" xfId="16141" xr:uid="{00000000-0005-0000-0000-0000C03E0000}"/>
    <cellStyle name="Normal 5 4 3 3" xfId="16142" xr:uid="{00000000-0005-0000-0000-0000C13E0000}"/>
    <cellStyle name="Normal 5 4 3 3 2" xfId="16143" xr:uid="{00000000-0005-0000-0000-0000C23E0000}"/>
    <cellStyle name="Normal 5 4 3 3 2 2" xfId="16144" xr:uid="{00000000-0005-0000-0000-0000C33E0000}"/>
    <cellStyle name="Normal 5 4 3 3 3" xfId="16145" xr:uid="{00000000-0005-0000-0000-0000C43E0000}"/>
    <cellStyle name="Normal 5 4 3 3 3 2" xfId="16146" xr:uid="{00000000-0005-0000-0000-0000C53E0000}"/>
    <cellStyle name="Normal 5 4 3 3 4" xfId="16147" xr:uid="{00000000-0005-0000-0000-0000C63E0000}"/>
    <cellStyle name="Normal 5 4 3 4" xfId="16148" xr:uid="{00000000-0005-0000-0000-0000C73E0000}"/>
    <cellStyle name="Normal 5 4 3 4 2" xfId="16149" xr:uid="{00000000-0005-0000-0000-0000C83E0000}"/>
    <cellStyle name="Normal 5 4 3 5" xfId="16150" xr:uid="{00000000-0005-0000-0000-0000C93E0000}"/>
    <cellStyle name="Normal 5 4 3 5 2" xfId="16151" xr:uid="{00000000-0005-0000-0000-0000CA3E0000}"/>
    <cellStyle name="Normal 5 4 3 6" xfId="16152" xr:uid="{00000000-0005-0000-0000-0000CB3E0000}"/>
    <cellStyle name="Normal 5 4 4" xfId="16153" xr:uid="{00000000-0005-0000-0000-0000CC3E0000}"/>
    <cellStyle name="Normal 5 4 4 2" xfId="16154" xr:uid="{00000000-0005-0000-0000-0000CD3E0000}"/>
    <cellStyle name="Normal 5 4 4 2 2" xfId="16155" xr:uid="{00000000-0005-0000-0000-0000CE3E0000}"/>
    <cellStyle name="Normal 5 4 4 2 2 2" xfId="16156" xr:uid="{00000000-0005-0000-0000-0000CF3E0000}"/>
    <cellStyle name="Normal 5 4 4 2 3" xfId="16157" xr:uid="{00000000-0005-0000-0000-0000D03E0000}"/>
    <cellStyle name="Normal 5 4 4 2 3 2" xfId="16158" xr:uid="{00000000-0005-0000-0000-0000D13E0000}"/>
    <cellStyle name="Normal 5 4 4 2 4" xfId="16159" xr:uid="{00000000-0005-0000-0000-0000D23E0000}"/>
    <cellStyle name="Normal 5 4 4 3" xfId="16160" xr:uid="{00000000-0005-0000-0000-0000D33E0000}"/>
    <cellStyle name="Normal 5 4 4 3 2" xfId="16161" xr:uid="{00000000-0005-0000-0000-0000D43E0000}"/>
    <cellStyle name="Normal 5 4 4 4" xfId="16162" xr:uid="{00000000-0005-0000-0000-0000D53E0000}"/>
    <cellStyle name="Normal 5 4 4 4 2" xfId="16163" xr:uid="{00000000-0005-0000-0000-0000D63E0000}"/>
    <cellStyle name="Normal 5 4 4 5" xfId="16164" xr:uid="{00000000-0005-0000-0000-0000D73E0000}"/>
    <cellStyle name="Normal 5 4 5" xfId="16165" xr:uid="{00000000-0005-0000-0000-0000D83E0000}"/>
    <cellStyle name="Normal 5 4 5 2" xfId="16166" xr:uid="{00000000-0005-0000-0000-0000D93E0000}"/>
    <cellStyle name="Normal 5 4 5 2 2" xfId="16167" xr:uid="{00000000-0005-0000-0000-0000DA3E0000}"/>
    <cellStyle name="Normal 5 4 5 2 2 2" xfId="16168" xr:uid="{00000000-0005-0000-0000-0000DB3E0000}"/>
    <cellStyle name="Normal 5 4 5 2 3" xfId="16169" xr:uid="{00000000-0005-0000-0000-0000DC3E0000}"/>
    <cellStyle name="Normal 5 4 5 2 3 2" xfId="16170" xr:uid="{00000000-0005-0000-0000-0000DD3E0000}"/>
    <cellStyle name="Normal 5 4 5 2 4" xfId="16171" xr:uid="{00000000-0005-0000-0000-0000DE3E0000}"/>
    <cellStyle name="Normal 5 4 5 3" xfId="16172" xr:uid="{00000000-0005-0000-0000-0000DF3E0000}"/>
    <cellStyle name="Normal 5 4 5 3 2" xfId="16173" xr:uid="{00000000-0005-0000-0000-0000E03E0000}"/>
    <cellStyle name="Normal 5 4 5 4" xfId="16174" xr:uid="{00000000-0005-0000-0000-0000E13E0000}"/>
    <cellStyle name="Normal 5 4 5 4 2" xfId="16175" xr:uid="{00000000-0005-0000-0000-0000E23E0000}"/>
    <cellStyle name="Normal 5 4 5 5" xfId="16176" xr:uid="{00000000-0005-0000-0000-0000E33E0000}"/>
    <cellStyle name="Normal 5 4 6" xfId="16177" xr:uid="{00000000-0005-0000-0000-0000E43E0000}"/>
    <cellStyle name="Normal 5 4 6 2" xfId="16178" xr:uid="{00000000-0005-0000-0000-0000E53E0000}"/>
    <cellStyle name="Normal 5 4 6 2 2" xfId="16179" xr:uid="{00000000-0005-0000-0000-0000E63E0000}"/>
    <cellStyle name="Normal 5 4 6 3" xfId="16180" xr:uid="{00000000-0005-0000-0000-0000E73E0000}"/>
    <cellStyle name="Normal 5 4 6 3 2" xfId="16181" xr:uid="{00000000-0005-0000-0000-0000E83E0000}"/>
    <cellStyle name="Normal 5 4 6 4" xfId="16182" xr:uid="{00000000-0005-0000-0000-0000E93E0000}"/>
    <cellStyle name="Normal 5 4 7" xfId="16183" xr:uid="{00000000-0005-0000-0000-0000EA3E0000}"/>
    <cellStyle name="Normal 5 4 7 2" xfId="16184" xr:uid="{00000000-0005-0000-0000-0000EB3E0000}"/>
    <cellStyle name="Normal 5 4 7 2 2" xfId="16185" xr:uid="{00000000-0005-0000-0000-0000EC3E0000}"/>
    <cellStyle name="Normal 5 4 7 3" xfId="16186" xr:uid="{00000000-0005-0000-0000-0000ED3E0000}"/>
    <cellStyle name="Normal 5 4 7 3 2" xfId="16187" xr:uid="{00000000-0005-0000-0000-0000EE3E0000}"/>
    <cellStyle name="Normal 5 4 7 4" xfId="16188" xr:uid="{00000000-0005-0000-0000-0000EF3E0000}"/>
    <cellStyle name="Normal 5 4 8" xfId="16189" xr:uid="{00000000-0005-0000-0000-0000F03E0000}"/>
    <cellStyle name="Normal 5 4 8 2" xfId="16190" xr:uid="{00000000-0005-0000-0000-0000F13E0000}"/>
    <cellStyle name="Normal 5 4 8 2 2" xfId="16191" xr:uid="{00000000-0005-0000-0000-0000F23E0000}"/>
    <cellStyle name="Normal 5 4 8 3" xfId="16192" xr:uid="{00000000-0005-0000-0000-0000F33E0000}"/>
    <cellStyle name="Normal 5 4 8 3 2" xfId="16193" xr:uid="{00000000-0005-0000-0000-0000F43E0000}"/>
    <cellStyle name="Normal 5 4 8 4" xfId="16194" xr:uid="{00000000-0005-0000-0000-0000F53E0000}"/>
    <cellStyle name="Normal 5 4 9" xfId="16195" xr:uid="{00000000-0005-0000-0000-0000F63E0000}"/>
    <cellStyle name="Normal 5 4 9 2" xfId="16196" xr:uid="{00000000-0005-0000-0000-0000F73E0000}"/>
    <cellStyle name="Normal 5 5" xfId="16197" xr:uid="{00000000-0005-0000-0000-0000F83E0000}"/>
    <cellStyle name="Normal 5 5 2" xfId="16198" xr:uid="{00000000-0005-0000-0000-0000F93E0000}"/>
    <cellStyle name="Normal 5 5 3" xfId="16199" xr:uid="{00000000-0005-0000-0000-0000FA3E0000}"/>
    <cellStyle name="Normal 5 5 4" xfId="16200" xr:uid="{00000000-0005-0000-0000-0000FB3E0000}"/>
    <cellStyle name="Normal 5 6" xfId="16201" xr:uid="{00000000-0005-0000-0000-0000FC3E0000}"/>
    <cellStyle name="Normal 5 6 2" xfId="16202" xr:uid="{00000000-0005-0000-0000-0000FD3E0000}"/>
    <cellStyle name="Normal 5 6 3" xfId="16203" xr:uid="{00000000-0005-0000-0000-0000FE3E0000}"/>
    <cellStyle name="Normal 5 6 4" xfId="16204" xr:uid="{00000000-0005-0000-0000-0000FF3E0000}"/>
    <cellStyle name="Normal 5 7" xfId="16205" xr:uid="{00000000-0005-0000-0000-0000003F0000}"/>
    <cellStyle name="Normal 5 8" xfId="16206" xr:uid="{00000000-0005-0000-0000-0000013F0000}"/>
    <cellStyle name="Normal 5 9" xfId="16207" xr:uid="{00000000-0005-0000-0000-0000023F0000}"/>
    <cellStyle name="Normal 5_16 may_Interest bill 2011-2015" xfId="16208" xr:uid="{00000000-0005-0000-0000-0000033F0000}"/>
    <cellStyle name="Normal 50" xfId="16209" xr:uid="{00000000-0005-0000-0000-0000043F0000}"/>
    <cellStyle name="Normal 50 2" xfId="16210" xr:uid="{00000000-0005-0000-0000-0000053F0000}"/>
    <cellStyle name="Normal 50 2 2" xfId="16211" xr:uid="{00000000-0005-0000-0000-0000063F0000}"/>
    <cellStyle name="Normal 50 2 2 2" xfId="16212" xr:uid="{00000000-0005-0000-0000-0000073F0000}"/>
    <cellStyle name="Normal 50 2 2 3" xfId="16213" xr:uid="{00000000-0005-0000-0000-0000083F0000}"/>
    <cellStyle name="Normal 50 2 2 4" xfId="16214" xr:uid="{00000000-0005-0000-0000-0000093F0000}"/>
    <cellStyle name="Normal 50 2 2 5" xfId="16215" xr:uid="{00000000-0005-0000-0000-00000A3F0000}"/>
    <cellStyle name="Normal 50 2 3" xfId="16216" xr:uid="{00000000-0005-0000-0000-00000B3F0000}"/>
    <cellStyle name="Normal 50 2 4" xfId="16217" xr:uid="{00000000-0005-0000-0000-00000C3F0000}"/>
    <cellStyle name="Normal 50 2_20120313_final_participating_bonds_mar2012_interest_calc" xfId="16218" xr:uid="{00000000-0005-0000-0000-00000D3F0000}"/>
    <cellStyle name="Normal 50 3" xfId="16219" xr:uid="{00000000-0005-0000-0000-00000E3F0000}"/>
    <cellStyle name="Normal 50 3 2" xfId="16220" xr:uid="{00000000-0005-0000-0000-00000F3F0000}"/>
    <cellStyle name="Normal 50 3 3" xfId="16221" xr:uid="{00000000-0005-0000-0000-0000103F0000}"/>
    <cellStyle name="Normal 50 3 4" xfId="16222" xr:uid="{00000000-0005-0000-0000-0000113F0000}"/>
    <cellStyle name="Normal 50 3 5" xfId="16223" xr:uid="{00000000-0005-0000-0000-0000123F0000}"/>
    <cellStyle name="Normal 50 4" xfId="16224" xr:uid="{00000000-0005-0000-0000-0000133F0000}"/>
    <cellStyle name="Normal 50 5" xfId="16225" xr:uid="{00000000-0005-0000-0000-0000143F0000}"/>
    <cellStyle name="Normal 50_20120313_final_participating_bonds_mar2012_interest_calc" xfId="16226" xr:uid="{00000000-0005-0000-0000-0000153F0000}"/>
    <cellStyle name="Normal 51" xfId="16227" xr:uid="{00000000-0005-0000-0000-0000163F0000}"/>
    <cellStyle name="Normal 51 2" xfId="16228" xr:uid="{00000000-0005-0000-0000-0000173F0000}"/>
    <cellStyle name="Normal 51 2 2" xfId="16229" xr:uid="{00000000-0005-0000-0000-0000183F0000}"/>
    <cellStyle name="Normal 51 2 2 2" xfId="16230" xr:uid="{00000000-0005-0000-0000-0000193F0000}"/>
    <cellStyle name="Normal 51 2 2 3" xfId="16231" xr:uid="{00000000-0005-0000-0000-00001A3F0000}"/>
    <cellStyle name="Normal 51 2 2 4" xfId="16232" xr:uid="{00000000-0005-0000-0000-00001B3F0000}"/>
    <cellStyle name="Normal 51 2 2 5" xfId="16233" xr:uid="{00000000-0005-0000-0000-00001C3F0000}"/>
    <cellStyle name="Normal 51 2 3" xfId="16234" xr:uid="{00000000-0005-0000-0000-00001D3F0000}"/>
    <cellStyle name="Normal 51 2 4" xfId="16235" xr:uid="{00000000-0005-0000-0000-00001E3F0000}"/>
    <cellStyle name="Normal 51 2_20120313_final_participating_bonds_mar2012_interest_calc" xfId="16236" xr:uid="{00000000-0005-0000-0000-00001F3F0000}"/>
    <cellStyle name="Normal 51 3" xfId="16237" xr:uid="{00000000-0005-0000-0000-0000203F0000}"/>
    <cellStyle name="Normal 51 3 2" xfId="16238" xr:uid="{00000000-0005-0000-0000-0000213F0000}"/>
    <cellStyle name="Normal 51 3 3" xfId="16239" xr:uid="{00000000-0005-0000-0000-0000223F0000}"/>
    <cellStyle name="Normal 51 3 4" xfId="16240" xr:uid="{00000000-0005-0000-0000-0000233F0000}"/>
    <cellStyle name="Normal 51 3 5" xfId="16241" xr:uid="{00000000-0005-0000-0000-0000243F0000}"/>
    <cellStyle name="Normal 51 4" xfId="16242" xr:uid="{00000000-0005-0000-0000-0000253F0000}"/>
    <cellStyle name="Normal 51 5" xfId="16243" xr:uid="{00000000-0005-0000-0000-0000263F0000}"/>
    <cellStyle name="Normal 51_20120313_final_participating_bonds_mar2012_interest_calc" xfId="16244" xr:uid="{00000000-0005-0000-0000-0000273F0000}"/>
    <cellStyle name="Normal 52" xfId="16245" xr:uid="{00000000-0005-0000-0000-0000283F0000}"/>
    <cellStyle name="Normal 52 2" xfId="16246" xr:uid="{00000000-0005-0000-0000-0000293F0000}"/>
    <cellStyle name="Normal 52 2 2" xfId="16247" xr:uid="{00000000-0005-0000-0000-00002A3F0000}"/>
    <cellStyle name="Normal 52 2 2 2" xfId="16248" xr:uid="{00000000-0005-0000-0000-00002B3F0000}"/>
    <cellStyle name="Normal 52 2 2 3" xfId="16249" xr:uid="{00000000-0005-0000-0000-00002C3F0000}"/>
    <cellStyle name="Normal 52 2 2 4" xfId="16250" xr:uid="{00000000-0005-0000-0000-00002D3F0000}"/>
    <cellStyle name="Normal 52 2 2 5" xfId="16251" xr:uid="{00000000-0005-0000-0000-00002E3F0000}"/>
    <cellStyle name="Normal 52 2 3" xfId="16252" xr:uid="{00000000-0005-0000-0000-00002F3F0000}"/>
    <cellStyle name="Normal 52 2 4" xfId="16253" xr:uid="{00000000-0005-0000-0000-0000303F0000}"/>
    <cellStyle name="Normal 52 2_20120313_final_participating_bonds_mar2012_interest_calc" xfId="16254" xr:uid="{00000000-0005-0000-0000-0000313F0000}"/>
    <cellStyle name="Normal 52 3" xfId="16255" xr:uid="{00000000-0005-0000-0000-0000323F0000}"/>
    <cellStyle name="Normal 52 3 2" xfId="16256" xr:uid="{00000000-0005-0000-0000-0000333F0000}"/>
    <cellStyle name="Normal 52 3 3" xfId="16257" xr:uid="{00000000-0005-0000-0000-0000343F0000}"/>
    <cellStyle name="Normal 52 3 4" xfId="16258" xr:uid="{00000000-0005-0000-0000-0000353F0000}"/>
    <cellStyle name="Normal 52 3 5" xfId="16259" xr:uid="{00000000-0005-0000-0000-0000363F0000}"/>
    <cellStyle name="Normal 52 4" xfId="16260" xr:uid="{00000000-0005-0000-0000-0000373F0000}"/>
    <cellStyle name="Normal 52 5" xfId="16261" xr:uid="{00000000-0005-0000-0000-0000383F0000}"/>
    <cellStyle name="Normal 52_20120313_final_participating_bonds_mar2012_interest_calc" xfId="16262" xr:uid="{00000000-0005-0000-0000-0000393F0000}"/>
    <cellStyle name="Normal 53" xfId="16263" xr:uid="{00000000-0005-0000-0000-00003A3F0000}"/>
    <cellStyle name="Normal 53 2" xfId="16264" xr:uid="{00000000-0005-0000-0000-00003B3F0000}"/>
    <cellStyle name="Normal 53 2 2" xfId="16265" xr:uid="{00000000-0005-0000-0000-00003C3F0000}"/>
    <cellStyle name="Normal 53 2 2 2" xfId="16266" xr:uid="{00000000-0005-0000-0000-00003D3F0000}"/>
    <cellStyle name="Normal 53 2 2 3" xfId="16267" xr:uid="{00000000-0005-0000-0000-00003E3F0000}"/>
    <cellStyle name="Normal 53 2 2 4" xfId="16268" xr:uid="{00000000-0005-0000-0000-00003F3F0000}"/>
    <cellStyle name="Normal 53 2 2 5" xfId="16269" xr:uid="{00000000-0005-0000-0000-0000403F0000}"/>
    <cellStyle name="Normal 53 2 3" xfId="16270" xr:uid="{00000000-0005-0000-0000-0000413F0000}"/>
    <cellStyle name="Normal 53 2 4" xfId="16271" xr:uid="{00000000-0005-0000-0000-0000423F0000}"/>
    <cellStyle name="Normal 53 2_20120313_final_participating_bonds_mar2012_interest_calc" xfId="16272" xr:uid="{00000000-0005-0000-0000-0000433F0000}"/>
    <cellStyle name="Normal 53 3" xfId="16273" xr:uid="{00000000-0005-0000-0000-0000443F0000}"/>
    <cellStyle name="Normal 53 3 2" xfId="16274" xr:uid="{00000000-0005-0000-0000-0000453F0000}"/>
    <cellStyle name="Normal 53 3 3" xfId="16275" xr:uid="{00000000-0005-0000-0000-0000463F0000}"/>
    <cellStyle name="Normal 53 3 4" xfId="16276" xr:uid="{00000000-0005-0000-0000-0000473F0000}"/>
    <cellStyle name="Normal 53 3 5" xfId="16277" xr:uid="{00000000-0005-0000-0000-0000483F0000}"/>
    <cellStyle name="Normal 53 4" xfId="16278" xr:uid="{00000000-0005-0000-0000-0000493F0000}"/>
    <cellStyle name="Normal 53 5" xfId="16279" xr:uid="{00000000-0005-0000-0000-00004A3F0000}"/>
    <cellStyle name="Normal 53_20120313_final_participating_bonds_mar2012_interest_calc" xfId="16280" xr:uid="{00000000-0005-0000-0000-00004B3F0000}"/>
    <cellStyle name="Normal 54" xfId="16281" xr:uid="{00000000-0005-0000-0000-00004C3F0000}"/>
    <cellStyle name="Normal 54 2" xfId="16282" xr:uid="{00000000-0005-0000-0000-00004D3F0000}"/>
    <cellStyle name="Normal 54 2 2" xfId="16283" xr:uid="{00000000-0005-0000-0000-00004E3F0000}"/>
    <cellStyle name="Normal 54 2 3" xfId="16284" xr:uid="{00000000-0005-0000-0000-00004F3F0000}"/>
    <cellStyle name="Normal 54 2 4" xfId="16285" xr:uid="{00000000-0005-0000-0000-0000503F0000}"/>
    <cellStyle name="Normal 54 3" xfId="16286" xr:uid="{00000000-0005-0000-0000-0000513F0000}"/>
    <cellStyle name="Normal 54 4" xfId="16287" xr:uid="{00000000-0005-0000-0000-0000523F0000}"/>
    <cellStyle name="Normal 54 5" xfId="16288" xr:uid="{00000000-0005-0000-0000-0000533F0000}"/>
    <cellStyle name="Normal 54 6" xfId="16289" xr:uid="{00000000-0005-0000-0000-0000543F0000}"/>
    <cellStyle name="Normal 54 7" xfId="16290" xr:uid="{00000000-0005-0000-0000-0000553F0000}"/>
    <cellStyle name="Normal 54_Cumulative" xfId="16291" xr:uid="{00000000-0005-0000-0000-0000563F0000}"/>
    <cellStyle name="Normal 55" xfId="16292" xr:uid="{00000000-0005-0000-0000-0000573F0000}"/>
    <cellStyle name="Normal 55 2" xfId="16293" xr:uid="{00000000-0005-0000-0000-0000583F0000}"/>
    <cellStyle name="Normal 55 2 2" xfId="16294" xr:uid="{00000000-0005-0000-0000-0000593F0000}"/>
    <cellStyle name="Normal 55 2 3" xfId="16295" xr:uid="{00000000-0005-0000-0000-00005A3F0000}"/>
    <cellStyle name="Normal 55 2 4" xfId="16296" xr:uid="{00000000-0005-0000-0000-00005B3F0000}"/>
    <cellStyle name="Normal 55 2 5" xfId="16297" xr:uid="{00000000-0005-0000-0000-00005C3F0000}"/>
    <cellStyle name="Normal 55 3" xfId="16298" xr:uid="{00000000-0005-0000-0000-00005D3F0000}"/>
    <cellStyle name="Normal 55 4" xfId="16299" xr:uid="{00000000-0005-0000-0000-00005E3F0000}"/>
    <cellStyle name="Normal 55 5" xfId="16300" xr:uid="{00000000-0005-0000-0000-00005F3F0000}"/>
    <cellStyle name="Normal 55 6" xfId="16301" xr:uid="{00000000-0005-0000-0000-0000603F0000}"/>
    <cellStyle name="Normal 55 7" xfId="16302" xr:uid="{00000000-0005-0000-0000-0000613F0000}"/>
    <cellStyle name="Normal 56" xfId="16303" xr:uid="{00000000-0005-0000-0000-0000623F0000}"/>
    <cellStyle name="Normal 56 2" xfId="16304" xr:uid="{00000000-0005-0000-0000-0000633F0000}"/>
    <cellStyle name="Normal 56 2 2" xfId="16305" xr:uid="{00000000-0005-0000-0000-0000643F0000}"/>
    <cellStyle name="Normal 56 2 3" xfId="16306" xr:uid="{00000000-0005-0000-0000-0000653F0000}"/>
    <cellStyle name="Normal 56 2 4" xfId="16307" xr:uid="{00000000-0005-0000-0000-0000663F0000}"/>
    <cellStyle name="Normal 56 2 5" xfId="16308" xr:uid="{00000000-0005-0000-0000-0000673F0000}"/>
    <cellStyle name="Normal 56 3" xfId="16309" xr:uid="{00000000-0005-0000-0000-0000683F0000}"/>
    <cellStyle name="Normal 56 4" xfId="16310" xr:uid="{00000000-0005-0000-0000-0000693F0000}"/>
    <cellStyle name="Normal 56_Cumulative" xfId="16311" xr:uid="{00000000-0005-0000-0000-00006A3F0000}"/>
    <cellStyle name="Normal 57" xfId="16312" xr:uid="{00000000-0005-0000-0000-00006B3F0000}"/>
    <cellStyle name="Normal 57 10" xfId="16313" xr:uid="{00000000-0005-0000-0000-00006C3F0000}"/>
    <cellStyle name="Normal 57 10 2" xfId="16314" xr:uid="{00000000-0005-0000-0000-00006D3F0000}"/>
    <cellStyle name="Normal 57 10 2 2" xfId="16315" xr:uid="{00000000-0005-0000-0000-00006E3F0000}"/>
    <cellStyle name="Normal 57 10 3" xfId="16316" xr:uid="{00000000-0005-0000-0000-00006F3F0000}"/>
    <cellStyle name="Normal 57 10 3 2" xfId="16317" xr:uid="{00000000-0005-0000-0000-0000703F0000}"/>
    <cellStyle name="Normal 57 10 4" xfId="16318" xr:uid="{00000000-0005-0000-0000-0000713F0000}"/>
    <cellStyle name="Normal 57 11" xfId="16319" xr:uid="{00000000-0005-0000-0000-0000723F0000}"/>
    <cellStyle name="Normal 57 11 2" xfId="16320" xr:uid="{00000000-0005-0000-0000-0000733F0000}"/>
    <cellStyle name="Normal 57 12" xfId="16321" xr:uid="{00000000-0005-0000-0000-0000743F0000}"/>
    <cellStyle name="Normal 57 13" xfId="16322" xr:uid="{00000000-0005-0000-0000-0000753F0000}"/>
    <cellStyle name="Normal 57 14" xfId="16323" xr:uid="{00000000-0005-0000-0000-0000763F0000}"/>
    <cellStyle name="Normal 57 15" xfId="16324" xr:uid="{00000000-0005-0000-0000-0000773F0000}"/>
    <cellStyle name="Normal 57 16" xfId="16325" xr:uid="{00000000-0005-0000-0000-0000783F0000}"/>
    <cellStyle name="Normal 57 17" xfId="16326" xr:uid="{00000000-0005-0000-0000-0000793F0000}"/>
    <cellStyle name="Normal 57 2" xfId="16327" xr:uid="{00000000-0005-0000-0000-00007A3F0000}"/>
    <cellStyle name="Normal 57 2 10" xfId="16328" xr:uid="{00000000-0005-0000-0000-00007B3F0000}"/>
    <cellStyle name="Normal 57 2 11" xfId="16329" xr:uid="{00000000-0005-0000-0000-00007C3F0000}"/>
    <cellStyle name="Normal 57 2 12" xfId="16330" xr:uid="{00000000-0005-0000-0000-00007D3F0000}"/>
    <cellStyle name="Normal 57 2 13" xfId="16331" xr:uid="{00000000-0005-0000-0000-00007E3F0000}"/>
    <cellStyle name="Normal 57 2 14" xfId="16332" xr:uid="{00000000-0005-0000-0000-00007F3F0000}"/>
    <cellStyle name="Normal 57 2 15" xfId="16333" xr:uid="{00000000-0005-0000-0000-0000803F0000}"/>
    <cellStyle name="Normal 57 2 2" xfId="16334" xr:uid="{00000000-0005-0000-0000-0000813F0000}"/>
    <cellStyle name="Normal 57 2 2 2" xfId="16335" xr:uid="{00000000-0005-0000-0000-0000823F0000}"/>
    <cellStyle name="Normal 57 2 3" xfId="16336" xr:uid="{00000000-0005-0000-0000-0000833F0000}"/>
    <cellStyle name="Normal 57 2 3 2" xfId="16337" xr:uid="{00000000-0005-0000-0000-0000843F0000}"/>
    <cellStyle name="Normal 57 2 3 3" xfId="16338" xr:uid="{00000000-0005-0000-0000-0000853F0000}"/>
    <cellStyle name="Normal 57 2 3 4" xfId="16339" xr:uid="{00000000-0005-0000-0000-0000863F0000}"/>
    <cellStyle name="Normal 57 2 3 5" xfId="16340" xr:uid="{00000000-0005-0000-0000-0000873F0000}"/>
    <cellStyle name="Normal 57 2 4" xfId="16341" xr:uid="{00000000-0005-0000-0000-0000883F0000}"/>
    <cellStyle name="Normal 57 2 4 10" xfId="16342" xr:uid="{00000000-0005-0000-0000-0000893F0000}"/>
    <cellStyle name="Normal 57 2 4 2" xfId="16343" xr:uid="{00000000-0005-0000-0000-00008A3F0000}"/>
    <cellStyle name="Normal 57 2 4 2 2" xfId="16344" xr:uid="{00000000-0005-0000-0000-00008B3F0000}"/>
    <cellStyle name="Normal 57 2 4 2 2 2" xfId="16345" xr:uid="{00000000-0005-0000-0000-00008C3F0000}"/>
    <cellStyle name="Normal 57 2 4 2 2 2 2" xfId="16346" xr:uid="{00000000-0005-0000-0000-00008D3F0000}"/>
    <cellStyle name="Normal 57 2 4 2 2 3" xfId="16347" xr:uid="{00000000-0005-0000-0000-00008E3F0000}"/>
    <cellStyle name="Normal 57 2 4 2 2 3 2" xfId="16348" xr:uid="{00000000-0005-0000-0000-00008F3F0000}"/>
    <cellStyle name="Normal 57 2 4 2 2 4" xfId="16349" xr:uid="{00000000-0005-0000-0000-0000903F0000}"/>
    <cellStyle name="Normal 57 2 4 2 3" xfId="16350" xr:uid="{00000000-0005-0000-0000-0000913F0000}"/>
    <cellStyle name="Normal 57 2 4 2 3 2" xfId="16351" xr:uid="{00000000-0005-0000-0000-0000923F0000}"/>
    <cellStyle name="Normal 57 2 4 2 4" xfId="16352" xr:uid="{00000000-0005-0000-0000-0000933F0000}"/>
    <cellStyle name="Normal 57 2 4 2 4 2" xfId="16353" xr:uid="{00000000-0005-0000-0000-0000943F0000}"/>
    <cellStyle name="Normal 57 2 4 2 5" xfId="16354" xr:uid="{00000000-0005-0000-0000-0000953F0000}"/>
    <cellStyle name="Normal 57 2 4 2 6" xfId="16355" xr:uid="{00000000-0005-0000-0000-0000963F0000}"/>
    <cellStyle name="Normal 57 2 4 3" xfId="16356" xr:uid="{00000000-0005-0000-0000-0000973F0000}"/>
    <cellStyle name="Normal 57 2 4 3 2" xfId="16357" xr:uid="{00000000-0005-0000-0000-0000983F0000}"/>
    <cellStyle name="Normal 57 2 4 3 2 2" xfId="16358" xr:uid="{00000000-0005-0000-0000-0000993F0000}"/>
    <cellStyle name="Normal 57 2 4 3 2 2 2" xfId="16359" xr:uid="{00000000-0005-0000-0000-00009A3F0000}"/>
    <cellStyle name="Normal 57 2 4 3 2 3" xfId="16360" xr:uid="{00000000-0005-0000-0000-00009B3F0000}"/>
    <cellStyle name="Normal 57 2 4 3 2 3 2" xfId="16361" xr:uid="{00000000-0005-0000-0000-00009C3F0000}"/>
    <cellStyle name="Normal 57 2 4 3 2 4" xfId="16362" xr:uid="{00000000-0005-0000-0000-00009D3F0000}"/>
    <cellStyle name="Normal 57 2 4 3 3" xfId="16363" xr:uid="{00000000-0005-0000-0000-00009E3F0000}"/>
    <cellStyle name="Normal 57 2 4 3 3 2" xfId="16364" xr:uid="{00000000-0005-0000-0000-00009F3F0000}"/>
    <cellStyle name="Normal 57 2 4 3 4" xfId="16365" xr:uid="{00000000-0005-0000-0000-0000A03F0000}"/>
    <cellStyle name="Normal 57 2 4 3 4 2" xfId="16366" xr:uid="{00000000-0005-0000-0000-0000A13F0000}"/>
    <cellStyle name="Normal 57 2 4 3 5" xfId="16367" xr:uid="{00000000-0005-0000-0000-0000A23F0000}"/>
    <cellStyle name="Normal 57 2 4 4" xfId="16368" xr:uid="{00000000-0005-0000-0000-0000A33F0000}"/>
    <cellStyle name="Normal 57 2 4 4 2" xfId="16369" xr:uid="{00000000-0005-0000-0000-0000A43F0000}"/>
    <cellStyle name="Normal 57 2 4 4 2 2" xfId="16370" xr:uid="{00000000-0005-0000-0000-0000A53F0000}"/>
    <cellStyle name="Normal 57 2 4 4 3" xfId="16371" xr:uid="{00000000-0005-0000-0000-0000A63F0000}"/>
    <cellStyle name="Normal 57 2 4 4 3 2" xfId="16372" xr:uid="{00000000-0005-0000-0000-0000A73F0000}"/>
    <cellStyle name="Normal 57 2 4 4 4" xfId="16373" xr:uid="{00000000-0005-0000-0000-0000A83F0000}"/>
    <cellStyle name="Normal 57 2 4 5" xfId="16374" xr:uid="{00000000-0005-0000-0000-0000A93F0000}"/>
    <cellStyle name="Normal 57 2 4 5 2" xfId="16375" xr:uid="{00000000-0005-0000-0000-0000AA3F0000}"/>
    <cellStyle name="Normal 57 2 4 5 2 2" xfId="16376" xr:uid="{00000000-0005-0000-0000-0000AB3F0000}"/>
    <cellStyle name="Normal 57 2 4 5 3" xfId="16377" xr:uid="{00000000-0005-0000-0000-0000AC3F0000}"/>
    <cellStyle name="Normal 57 2 4 5 3 2" xfId="16378" xr:uid="{00000000-0005-0000-0000-0000AD3F0000}"/>
    <cellStyle name="Normal 57 2 4 5 4" xfId="16379" xr:uid="{00000000-0005-0000-0000-0000AE3F0000}"/>
    <cellStyle name="Normal 57 2 4 6" xfId="16380" xr:uid="{00000000-0005-0000-0000-0000AF3F0000}"/>
    <cellStyle name="Normal 57 2 4 6 2" xfId="16381" xr:uid="{00000000-0005-0000-0000-0000B03F0000}"/>
    <cellStyle name="Normal 57 2 4 7" xfId="16382" xr:uid="{00000000-0005-0000-0000-0000B13F0000}"/>
    <cellStyle name="Normal 57 2 4 7 2" xfId="16383" xr:uid="{00000000-0005-0000-0000-0000B23F0000}"/>
    <cellStyle name="Normal 57 2 4 8" xfId="16384" xr:uid="{00000000-0005-0000-0000-0000B33F0000}"/>
    <cellStyle name="Normal 57 2 4 9" xfId="16385" xr:uid="{00000000-0005-0000-0000-0000B43F0000}"/>
    <cellStyle name="Normal 57 2 5" xfId="16386" xr:uid="{00000000-0005-0000-0000-0000B53F0000}"/>
    <cellStyle name="Normal 57 2 5 2" xfId="16387" xr:uid="{00000000-0005-0000-0000-0000B63F0000}"/>
    <cellStyle name="Normal 57 2 5 2 2" xfId="16388" xr:uid="{00000000-0005-0000-0000-0000B73F0000}"/>
    <cellStyle name="Normal 57 2 5 2 2 2" xfId="16389" xr:uid="{00000000-0005-0000-0000-0000B83F0000}"/>
    <cellStyle name="Normal 57 2 5 2 2 2 2" xfId="16390" xr:uid="{00000000-0005-0000-0000-0000B93F0000}"/>
    <cellStyle name="Normal 57 2 5 2 2 3" xfId="16391" xr:uid="{00000000-0005-0000-0000-0000BA3F0000}"/>
    <cellStyle name="Normal 57 2 5 2 2 3 2" xfId="16392" xr:uid="{00000000-0005-0000-0000-0000BB3F0000}"/>
    <cellStyle name="Normal 57 2 5 2 2 4" xfId="16393" xr:uid="{00000000-0005-0000-0000-0000BC3F0000}"/>
    <cellStyle name="Normal 57 2 5 2 3" xfId="16394" xr:uid="{00000000-0005-0000-0000-0000BD3F0000}"/>
    <cellStyle name="Normal 57 2 5 2 3 2" xfId="16395" xr:uid="{00000000-0005-0000-0000-0000BE3F0000}"/>
    <cellStyle name="Normal 57 2 5 2 4" xfId="16396" xr:uid="{00000000-0005-0000-0000-0000BF3F0000}"/>
    <cellStyle name="Normal 57 2 5 2 4 2" xfId="16397" xr:uid="{00000000-0005-0000-0000-0000C03F0000}"/>
    <cellStyle name="Normal 57 2 5 2 5" xfId="16398" xr:uid="{00000000-0005-0000-0000-0000C13F0000}"/>
    <cellStyle name="Normal 57 2 5 2 6" xfId="16399" xr:uid="{00000000-0005-0000-0000-0000C23F0000}"/>
    <cellStyle name="Normal 57 2 5 3" xfId="16400" xr:uid="{00000000-0005-0000-0000-0000C33F0000}"/>
    <cellStyle name="Normal 57 2 5 3 2" xfId="16401" xr:uid="{00000000-0005-0000-0000-0000C43F0000}"/>
    <cellStyle name="Normal 57 2 5 3 2 2" xfId="16402" xr:uid="{00000000-0005-0000-0000-0000C53F0000}"/>
    <cellStyle name="Normal 57 2 5 3 3" xfId="16403" xr:uid="{00000000-0005-0000-0000-0000C63F0000}"/>
    <cellStyle name="Normal 57 2 5 3 3 2" xfId="16404" xr:uid="{00000000-0005-0000-0000-0000C73F0000}"/>
    <cellStyle name="Normal 57 2 5 3 4" xfId="16405" xr:uid="{00000000-0005-0000-0000-0000C83F0000}"/>
    <cellStyle name="Normal 57 2 5 4" xfId="16406" xr:uid="{00000000-0005-0000-0000-0000C93F0000}"/>
    <cellStyle name="Normal 57 2 5 4 2" xfId="16407" xr:uid="{00000000-0005-0000-0000-0000CA3F0000}"/>
    <cellStyle name="Normal 57 2 5 5" xfId="16408" xr:uid="{00000000-0005-0000-0000-0000CB3F0000}"/>
    <cellStyle name="Normal 57 2 5 5 2" xfId="16409" xr:uid="{00000000-0005-0000-0000-0000CC3F0000}"/>
    <cellStyle name="Normal 57 2 5 6" xfId="16410" xr:uid="{00000000-0005-0000-0000-0000CD3F0000}"/>
    <cellStyle name="Normal 57 2 5 7" xfId="16411" xr:uid="{00000000-0005-0000-0000-0000CE3F0000}"/>
    <cellStyle name="Normal 57 2 6" xfId="16412" xr:uid="{00000000-0005-0000-0000-0000CF3F0000}"/>
    <cellStyle name="Normal 57 2 6 2" xfId="16413" xr:uid="{00000000-0005-0000-0000-0000D03F0000}"/>
    <cellStyle name="Normal 57 2 6 2 2" xfId="16414" xr:uid="{00000000-0005-0000-0000-0000D13F0000}"/>
    <cellStyle name="Normal 57 2 6 2 2 2" xfId="16415" xr:uid="{00000000-0005-0000-0000-0000D23F0000}"/>
    <cellStyle name="Normal 57 2 6 2 3" xfId="16416" xr:uid="{00000000-0005-0000-0000-0000D33F0000}"/>
    <cellStyle name="Normal 57 2 6 2 3 2" xfId="16417" xr:uid="{00000000-0005-0000-0000-0000D43F0000}"/>
    <cellStyle name="Normal 57 2 6 2 4" xfId="16418" xr:uid="{00000000-0005-0000-0000-0000D53F0000}"/>
    <cellStyle name="Normal 57 2 6 2 5" xfId="16419" xr:uid="{00000000-0005-0000-0000-0000D63F0000}"/>
    <cellStyle name="Normal 57 2 6 3" xfId="16420" xr:uid="{00000000-0005-0000-0000-0000D73F0000}"/>
    <cellStyle name="Normal 57 2 6 3 2" xfId="16421" xr:uid="{00000000-0005-0000-0000-0000D83F0000}"/>
    <cellStyle name="Normal 57 2 6 4" xfId="16422" xr:uid="{00000000-0005-0000-0000-0000D93F0000}"/>
    <cellStyle name="Normal 57 2 6 4 2" xfId="16423" xr:uid="{00000000-0005-0000-0000-0000DA3F0000}"/>
    <cellStyle name="Normal 57 2 6 5" xfId="16424" xr:uid="{00000000-0005-0000-0000-0000DB3F0000}"/>
    <cellStyle name="Normal 57 2 6 6" xfId="16425" xr:uid="{00000000-0005-0000-0000-0000DC3F0000}"/>
    <cellStyle name="Normal 57 2 7" xfId="16426" xr:uid="{00000000-0005-0000-0000-0000DD3F0000}"/>
    <cellStyle name="Normal 57 2 7 2" xfId="16427" xr:uid="{00000000-0005-0000-0000-0000DE3F0000}"/>
    <cellStyle name="Normal 57 2 7 2 2" xfId="16428" xr:uid="{00000000-0005-0000-0000-0000DF3F0000}"/>
    <cellStyle name="Normal 57 2 7 3" xfId="16429" xr:uid="{00000000-0005-0000-0000-0000E03F0000}"/>
    <cellStyle name="Normal 57 2 7 3 2" xfId="16430" xr:uid="{00000000-0005-0000-0000-0000E13F0000}"/>
    <cellStyle name="Normal 57 2 7 4" xfId="16431" xr:uid="{00000000-0005-0000-0000-0000E23F0000}"/>
    <cellStyle name="Normal 57 2 7 5" xfId="16432" xr:uid="{00000000-0005-0000-0000-0000E33F0000}"/>
    <cellStyle name="Normal 57 2 8" xfId="16433" xr:uid="{00000000-0005-0000-0000-0000E43F0000}"/>
    <cellStyle name="Normal 57 2 8 2" xfId="16434" xr:uid="{00000000-0005-0000-0000-0000E53F0000}"/>
    <cellStyle name="Normal 57 2 8 2 2" xfId="16435" xr:uid="{00000000-0005-0000-0000-0000E63F0000}"/>
    <cellStyle name="Normal 57 2 8 3" xfId="16436" xr:uid="{00000000-0005-0000-0000-0000E73F0000}"/>
    <cellStyle name="Normal 57 2 8 3 2" xfId="16437" xr:uid="{00000000-0005-0000-0000-0000E83F0000}"/>
    <cellStyle name="Normal 57 2 8 4" xfId="16438" xr:uid="{00000000-0005-0000-0000-0000E93F0000}"/>
    <cellStyle name="Normal 57 2 9" xfId="16439" xr:uid="{00000000-0005-0000-0000-0000EA3F0000}"/>
    <cellStyle name="Normal 57 2 9 2" xfId="16440" xr:uid="{00000000-0005-0000-0000-0000EB3F0000}"/>
    <cellStyle name="Normal 57 3" xfId="16441" xr:uid="{00000000-0005-0000-0000-0000EC3F0000}"/>
    <cellStyle name="Normal 57 3 2" xfId="16442" xr:uid="{00000000-0005-0000-0000-0000ED3F0000}"/>
    <cellStyle name="Normal 57 4" xfId="16443" xr:uid="{00000000-0005-0000-0000-0000EE3F0000}"/>
    <cellStyle name="Normal 57 4 2" xfId="16444" xr:uid="{00000000-0005-0000-0000-0000EF3F0000}"/>
    <cellStyle name="Normal 57 4 3" xfId="16445" xr:uid="{00000000-0005-0000-0000-0000F03F0000}"/>
    <cellStyle name="Normal 57 4 4" xfId="16446" xr:uid="{00000000-0005-0000-0000-0000F13F0000}"/>
    <cellStyle name="Normal 57 4 5" xfId="16447" xr:uid="{00000000-0005-0000-0000-0000F23F0000}"/>
    <cellStyle name="Normal 57 5" xfId="16448" xr:uid="{00000000-0005-0000-0000-0000F33F0000}"/>
    <cellStyle name="Normal 57 5 10" xfId="16449" xr:uid="{00000000-0005-0000-0000-0000F43F0000}"/>
    <cellStyle name="Normal 57 5 11" xfId="16450" xr:uid="{00000000-0005-0000-0000-0000F53F0000}"/>
    <cellStyle name="Normal 57 5 12" xfId="16451" xr:uid="{00000000-0005-0000-0000-0000F63F0000}"/>
    <cellStyle name="Normal 57 5 13" xfId="16452" xr:uid="{00000000-0005-0000-0000-0000F73F0000}"/>
    <cellStyle name="Normal 57 5 14" xfId="16453" xr:uid="{00000000-0005-0000-0000-0000F83F0000}"/>
    <cellStyle name="Normal 57 5 2" xfId="16454" xr:uid="{00000000-0005-0000-0000-0000F93F0000}"/>
    <cellStyle name="Normal 57 5 2 2" xfId="16455" xr:uid="{00000000-0005-0000-0000-0000FA3F0000}"/>
    <cellStyle name="Normal 57 5 2 2 2" xfId="16456" xr:uid="{00000000-0005-0000-0000-0000FB3F0000}"/>
    <cellStyle name="Normal 57 5 2 2 2 2" xfId="16457" xr:uid="{00000000-0005-0000-0000-0000FC3F0000}"/>
    <cellStyle name="Normal 57 5 2 2 2 2 2" xfId="16458" xr:uid="{00000000-0005-0000-0000-0000FD3F0000}"/>
    <cellStyle name="Normal 57 5 2 2 2 3" xfId="16459" xr:uid="{00000000-0005-0000-0000-0000FE3F0000}"/>
    <cellStyle name="Normal 57 5 2 2 2 3 2" xfId="16460" xr:uid="{00000000-0005-0000-0000-0000FF3F0000}"/>
    <cellStyle name="Normal 57 5 2 2 2 4" xfId="16461" xr:uid="{00000000-0005-0000-0000-000000400000}"/>
    <cellStyle name="Normal 57 5 2 2 3" xfId="16462" xr:uid="{00000000-0005-0000-0000-000001400000}"/>
    <cellStyle name="Normal 57 5 2 2 3 2" xfId="16463" xr:uid="{00000000-0005-0000-0000-000002400000}"/>
    <cellStyle name="Normal 57 5 2 2 4" xfId="16464" xr:uid="{00000000-0005-0000-0000-000003400000}"/>
    <cellStyle name="Normal 57 5 2 2 4 2" xfId="16465" xr:uid="{00000000-0005-0000-0000-000004400000}"/>
    <cellStyle name="Normal 57 5 2 2 5" xfId="16466" xr:uid="{00000000-0005-0000-0000-000005400000}"/>
    <cellStyle name="Normal 57 5 2 2 6" xfId="16467" xr:uid="{00000000-0005-0000-0000-000006400000}"/>
    <cellStyle name="Normal 57 5 2 3" xfId="16468" xr:uid="{00000000-0005-0000-0000-000007400000}"/>
    <cellStyle name="Normal 57 5 2 3 2" xfId="16469" xr:uid="{00000000-0005-0000-0000-000008400000}"/>
    <cellStyle name="Normal 57 5 2 3 2 2" xfId="16470" xr:uid="{00000000-0005-0000-0000-000009400000}"/>
    <cellStyle name="Normal 57 5 2 3 3" xfId="16471" xr:uid="{00000000-0005-0000-0000-00000A400000}"/>
    <cellStyle name="Normal 57 5 2 3 3 2" xfId="16472" xr:uid="{00000000-0005-0000-0000-00000B400000}"/>
    <cellStyle name="Normal 57 5 2 3 4" xfId="16473" xr:uid="{00000000-0005-0000-0000-00000C400000}"/>
    <cellStyle name="Normal 57 5 2 4" xfId="16474" xr:uid="{00000000-0005-0000-0000-00000D400000}"/>
    <cellStyle name="Normal 57 5 2 4 2" xfId="16475" xr:uid="{00000000-0005-0000-0000-00000E400000}"/>
    <cellStyle name="Normal 57 5 2 5" xfId="16476" xr:uid="{00000000-0005-0000-0000-00000F400000}"/>
    <cellStyle name="Normal 57 5 2 5 2" xfId="16477" xr:uid="{00000000-0005-0000-0000-000010400000}"/>
    <cellStyle name="Normal 57 5 2 6" xfId="16478" xr:uid="{00000000-0005-0000-0000-000011400000}"/>
    <cellStyle name="Normal 57 5 2 7" xfId="16479" xr:uid="{00000000-0005-0000-0000-000012400000}"/>
    <cellStyle name="Normal 57 5 3" xfId="16480" xr:uid="{00000000-0005-0000-0000-000013400000}"/>
    <cellStyle name="Normal 57 5 3 2" xfId="16481" xr:uid="{00000000-0005-0000-0000-000014400000}"/>
    <cellStyle name="Normal 57 5 3 2 2" xfId="16482" xr:uid="{00000000-0005-0000-0000-000015400000}"/>
    <cellStyle name="Normal 57 5 3 2 2 2" xfId="16483" xr:uid="{00000000-0005-0000-0000-000016400000}"/>
    <cellStyle name="Normal 57 5 3 2 2 2 2" xfId="16484" xr:uid="{00000000-0005-0000-0000-000017400000}"/>
    <cellStyle name="Normal 57 5 3 2 2 3" xfId="16485" xr:uid="{00000000-0005-0000-0000-000018400000}"/>
    <cellStyle name="Normal 57 5 3 2 2 3 2" xfId="16486" xr:uid="{00000000-0005-0000-0000-000019400000}"/>
    <cellStyle name="Normal 57 5 3 2 2 4" xfId="16487" xr:uid="{00000000-0005-0000-0000-00001A400000}"/>
    <cellStyle name="Normal 57 5 3 2 3" xfId="16488" xr:uid="{00000000-0005-0000-0000-00001B400000}"/>
    <cellStyle name="Normal 57 5 3 2 3 2" xfId="16489" xr:uid="{00000000-0005-0000-0000-00001C400000}"/>
    <cellStyle name="Normal 57 5 3 2 4" xfId="16490" xr:uid="{00000000-0005-0000-0000-00001D400000}"/>
    <cellStyle name="Normal 57 5 3 2 4 2" xfId="16491" xr:uid="{00000000-0005-0000-0000-00001E400000}"/>
    <cellStyle name="Normal 57 5 3 2 5" xfId="16492" xr:uid="{00000000-0005-0000-0000-00001F400000}"/>
    <cellStyle name="Normal 57 5 3 2 6" xfId="16493" xr:uid="{00000000-0005-0000-0000-000020400000}"/>
    <cellStyle name="Normal 57 5 3 3" xfId="16494" xr:uid="{00000000-0005-0000-0000-000021400000}"/>
    <cellStyle name="Normal 57 5 3 3 2" xfId="16495" xr:uid="{00000000-0005-0000-0000-000022400000}"/>
    <cellStyle name="Normal 57 5 3 3 2 2" xfId="16496" xr:uid="{00000000-0005-0000-0000-000023400000}"/>
    <cellStyle name="Normal 57 5 3 3 3" xfId="16497" xr:uid="{00000000-0005-0000-0000-000024400000}"/>
    <cellStyle name="Normal 57 5 3 3 3 2" xfId="16498" xr:uid="{00000000-0005-0000-0000-000025400000}"/>
    <cellStyle name="Normal 57 5 3 3 4" xfId="16499" xr:uid="{00000000-0005-0000-0000-000026400000}"/>
    <cellStyle name="Normal 57 5 3 4" xfId="16500" xr:uid="{00000000-0005-0000-0000-000027400000}"/>
    <cellStyle name="Normal 57 5 3 4 2" xfId="16501" xr:uid="{00000000-0005-0000-0000-000028400000}"/>
    <cellStyle name="Normal 57 5 3 5" xfId="16502" xr:uid="{00000000-0005-0000-0000-000029400000}"/>
    <cellStyle name="Normal 57 5 3 5 2" xfId="16503" xr:uid="{00000000-0005-0000-0000-00002A400000}"/>
    <cellStyle name="Normal 57 5 3 6" xfId="16504" xr:uid="{00000000-0005-0000-0000-00002B400000}"/>
    <cellStyle name="Normal 57 5 3 7" xfId="16505" xr:uid="{00000000-0005-0000-0000-00002C400000}"/>
    <cellStyle name="Normal 57 5 4" xfId="16506" xr:uid="{00000000-0005-0000-0000-00002D400000}"/>
    <cellStyle name="Normal 57 5 4 2" xfId="16507" xr:uid="{00000000-0005-0000-0000-00002E400000}"/>
    <cellStyle name="Normal 57 5 4 2 2" xfId="16508" xr:uid="{00000000-0005-0000-0000-00002F400000}"/>
    <cellStyle name="Normal 57 5 4 2 2 2" xfId="16509" xr:uid="{00000000-0005-0000-0000-000030400000}"/>
    <cellStyle name="Normal 57 5 4 2 3" xfId="16510" xr:uid="{00000000-0005-0000-0000-000031400000}"/>
    <cellStyle name="Normal 57 5 4 2 3 2" xfId="16511" xr:uid="{00000000-0005-0000-0000-000032400000}"/>
    <cellStyle name="Normal 57 5 4 2 4" xfId="16512" xr:uid="{00000000-0005-0000-0000-000033400000}"/>
    <cellStyle name="Normal 57 5 4 3" xfId="16513" xr:uid="{00000000-0005-0000-0000-000034400000}"/>
    <cellStyle name="Normal 57 5 4 3 2" xfId="16514" xr:uid="{00000000-0005-0000-0000-000035400000}"/>
    <cellStyle name="Normal 57 5 4 4" xfId="16515" xr:uid="{00000000-0005-0000-0000-000036400000}"/>
    <cellStyle name="Normal 57 5 4 4 2" xfId="16516" xr:uid="{00000000-0005-0000-0000-000037400000}"/>
    <cellStyle name="Normal 57 5 4 5" xfId="16517" xr:uid="{00000000-0005-0000-0000-000038400000}"/>
    <cellStyle name="Normal 57 5 4 6" xfId="16518" xr:uid="{00000000-0005-0000-0000-000039400000}"/>
    <cellStyle name="Normal 57 5 5" xfId="16519" xr:uid="{00000000-0005-0000-0000-00003A400000}"/>
    <cellStyle name="Normal 57 5 5 2" xfId="16520" xr:uid="{00000000-0005-0000-0000-00003B400000}"/>
    <cellStyle name="Normal 57 5 5 2 2" xfId="16521" xr:uid="{00000000-0005-0000-0000-00003C400000}"/>
    <cellStyle name="Normal 57 5 5 2 2 2" xfId="16522" xr:uid="{00000000-0005-0000-0000-00003D400000}"/>
    <cellStyle name="Normal 57 5 5 2 3" xfId="16523" xr:uid="{00000000-0005-0000-0000-00003E400000}"/>
    <cellStyle name="Normal 57 5 5 2 3 2" xfId="16524" xr:uid="{00000000-0005-0000-0000-00003F400000}"/>
    <cellStyle name="Normal 57 5 5 2 4" xfId="16525" xr:uid="{00000000-0005-0000-0000-000040400000}"/>
    <cellStyle name="Normal 57 5 5 3" xfId="16526" xr:uid="{00000000-0005-0000-0000-000041400000}"/>
    <cellStyle name="Normal 57 5 5 3 2" xfId="16527" xr:uid="{00000000-0005-0000-0000-000042400000}"/>
    <cellStyle name="Normal 57 5 5 4" xfId="16528" xr:uid="{00000000-0005-0000-0000-000043400000}"/>
    <cellStyle name="Normal 57 5 5 4 2" xfId="16529" xr:uid="{00000000-0005-0000-0000-000044400000}"/>
    <cellStyle name="Normal 57 5 5 5" xfId="16530" xr:uid="{00000000-0005-0000-0000-000045400000}"/>
    <cellStyle name="Normal 57 5 5 6" xfId="16531" xr:uid="{00000000-0005-0000-0000-000046400000}"/>
    <cellStyle name="Normal 57 5 6" xfId="16532" xr:uid="{00000000-0005-0000-0000-000047400000}"/>
    <cellStyle name="Normal 57 5 6 2" xfId="16533" xr:uid="{00000000-0005-0000-0000-000048400000}"/>
    <cellStyle name="Normal 57 5 6 2 2" xfId="16534" xr:uid="{00000000-0005-0000-0000-000049400000}"/>
    <cellStyle name="Normal 57 5 6 3" xfId="16535" xr:uid="{00000000-0005-0000-0000-00004A400000}"/>
    <cellStyle name="Normal 57 5 6 3 2" xfId="16536" xr:uid="{00000000-0005-0000-0000-00004B400000}"/>
    <cellStyle name="Normal 57 5 6 4" xfId="16537" xr:uid="{00000000-0005-0000-0000-00004C400000}"/>
    <cellStyle name="Normal 57 5 7" xfId="16538" xr:uid="{00000000-0005-0000-0000-00004D400000}"/>
    <cellStyle name="Normal 57 5 7 2" xfId="16539" xr:uid="{00000000-0005-0000-0000-00004E400000}"/>
    <cellStyle name="Normal 57 5 7 2 2" xfId="16540" xr:uid="{00000000-0005-0000-0000-00004F400000}"/>
    <cellStyle name="Normal 57 5 7 3" xfId="16541" xr:uid="{00000000-0005-0000-0000-000050400000}"/>
    <cellStyle name="Normal 57 5 7 3 2" xfId="16542" xr:uid="{00000000-0005-0000-0000-000051400000}"/>
    <cellStyle name="Normal 57 5 7 4" xfId="16543" xr:uid="{00000000-0005-0000-0000-000052400000}"/>
    <cellStyle name="Normal 57 5 8" xfId="16544" xr:uid="{00000000-0005-0000-0000-000053400000}"/>
    <cellStyle name="Normal 57 5 8 2" xfId="16545" xr:uid="{00000000-0005-0000-0000-000054400000}"/>
    <cellStyle name="Normal 57 5 8 2 2" xfId="16546" xr:uid="{00000000-0005-0000-0000-000055400000}"/>
    <cellStyle name="Normal 57 5 8 3" xfId="16547" xr:uid="{00000000-0005-0000-0000-000056400000}"/>
    <cellStyle name="Normal 57 5 8 3 2" xfId="16548" xr:uid="{00000000-0005-0000-0000-000057400000}"/>
    <cellStyle name="Normal 57 5 8 4" xfId="16549" xr:uid="{00000000-0005-0000-0000-000058400000}"/>
    <cellStyle name="Normal 57 5 9" xfId="16550" xr:uid="{00000000-0005-0000-0000-000059400000}"/>
    <cellStyle name="Normal 57 5 9 2" xfId="16551" xr:uid="{00000000-0005-0000-0000-00005A400000}"/>
    <cellStyle name="Normal 57 6" xfId="16552" xr:uid="{00000000-0005-0000-0000-00005B400000}"/>
    <cellStyle name="Normal 57 6 10" xfId="16553" xr:uid="{00000000-0005-0000-0000-00005C400000}"/>
    <cellStyle name="Normal 57 6 2" xfId="16554" xr:uid="{00000000-0005-0000-0000-00005D400000}"/>
    <cellStyle name="Normal 57 6 2 2" xfId="16555" xr:uid="{00000000-0005-0000-0000-00005E400000}"/>
    <cellStyle name="Normal 57 6 2 2 2" xfId="16556" xr:uid="{00000000-0005-0000-0000-00005F400000}"/>
    <cellStyle name="Normal 57 6 2 2 2 2" xfId="16557" xr:uid="{00000000-0005-0000-0000-000060400000}"/>
    <cellStyle name="Normal 57 6 2 2 3" xfId="16558" xr:uid="{00000000-0005-0000-0000-000061400000}"/>
    <cellStyle name="Normal 57 6 2 2 3 2" xfId="16559" xr:uid="{00000000-0005-0000-0000-000062400000}"/>
    <cellStyle name="Normal 57 6 2 2 4" xfId="16560" xr:uid="{00000000-0005-0000-0000-000063400000}"/>
    <cellStyle name="Normal 57 6 2 3" xfId="16561" xr:uid="{00000000-0005-0000-0000-000064400000}"/>
    <cellStyle name="Normal 57 6 2 3 2" xfId="16562" xr:uid="{00000000-0005-0000-0000-000065400000}"/>
    <cellStyle name="Normal 57 6 2 4" xfId="16563" xr:uid="{00000000-0005-0000-0000-000066400000}"/>
    <cellStyle name="Normal 57 6 2 4 2" xfId="16564" xr:uid="{00000000-0005-0000-0000-000067400000}"/>
    <cellStyle name="Normal 57 6 2 5" xfId="16565" xr:uid="{00000000-0005-0000-0000-000068400000}"/>
    <cellStyle name="Normal 57 6 2 6" xfId="16566" xr:uid="{00000000-0005-0000-0000-000069400000}"/>
    <cellStyle name="Normal 57 6 3" xfId="16567" xr:uid="{00000000-0005-0000-0000-00006A400000}"/>
    <cellStyle name="Normal 57 6 3 2" xfId="16568" xr:uid="{00000000-0005-0000-0000-00006B400000}"/>
    <cellStyle name="Normal 57 6 3 2 2" xfId="16569" xr:uid="{00000000-0005-0000-0000-00006C400000}"/>
    <cellStyle name="Normal 57 6 3 2 2 2" xfId="16570" xr:uid="{00000000-0005-0000-0000-00006D400000}"/>
    <cellStyle name="Normal 57 6 3 2 3" xfId="16571" xr:uid="{00000000-0005-0000-0000-00006E400000}"/>
    <cellStyle name="Normal 57 6 3 2 3 2" xfId="16572" xr:uid="{00000000-0005-0000-0000-00006F400000}"/>
    <cellStyle name="Normal 57 6 3 2 4" xfId="16573" xr:uid="{00000000-0005-0000-0000-000070400000}"/>
    <cellStyle name="Normal 57 6 3 3" xfId="16574" xr:uid="{00000000-0005-0000-0000-000071400000}"/>
    <cellStyle name="Normal 57 6 3 3 2" xfId="16575" xr:uid="{00000000-0005-0000-0000-000072400000}"/>
    <cellStyle name="Normal 57 6 3 4" xfId="16576" xr:uid="{00000000-0005-0000-0000-000073400000}"/>
    <cellStyle name="Normal 57 6 3 4 2" xfId="16577" xr:uid="{00000000-0005-0000-0000-000074400000}"/>
    <cellStyle name="Normal 57 6 3 5" xfId="16578" xr:uid="{00000000-0005-0000-0000-000075400000}"/>
    <cellStyle name="Normal 57 6 4" xfId="16579" xr:uid="{00000000-0005-0000-0000-000076400000}"/>
    <cellStyle name="Normal 57 6 4 2" xfId="16580" xr:uid="{00000000-0005-0000-0000-000077400000}"/>
    <cellStyle name="Normal 57 6 4 2 2" xfId="16581" xr:uid="{00000000-0005-0000-0000-000078400000}"/>
    <cellStyle name="Normal 57 6 4 3" xfId="16582" xr:uid="{00000000-0005-0000-0000-000079400000}"/>
    <cellStyle name="Normal 57 6 4 3 2" xfId="16583" xr:uid="{00000000-0005-0000-0000-00007A400000}"/>
    <cellStyle name="Normal 57 6 4 4" xfId="16584" xr:uid="{00000000-0005-0000-0000-00007B400000}"/>
    <cellStyle name="Normal 57 6 5" xfId="16585" xr:uid="{00000000-0005-0000-0000-00007C400000}"/>
    <cellStyle name="Normal 57 6 5 2" xfId="16586" xr:uid="{00000000-0005-0000-0000-00007D400000}"/>
    <cellStyle name="Normal 57 6 5 2 2" xfId="16587" xr:uid="{00000000-0005-0000-0000-00007E400000}"/>
    <cellStyle name="Normal 57 6 5 3" xfId="16588" xr:uid="{00000000-0005-0000-0000-00007F400000}"/>
    <cellStyle name="Normal 57 6 5 3 2" xfId="16589" xr:uid="{00000000-0005-0000-0000-000080400000}"/>
    <cellStyle name="Normal 57 6 5 4" xfId="16590" xr:uid="{00000000-0005-0000-0000-000081400000}"/>
    <cellStyle name="Normal 57 6 6" xfId="16591" xr:uid="{00000000-0005-0000-0000-000082400000}"/>
    <cellStyle name="Normal 57 6 6 2" xfId="16592" xr:uid="{00000000-0005-0000-0000-000083400000}"/>
    <cellStyle name="Normal 57 6 7" xfId="16593" xr:uid="{00000000-0005-0000-0000-000084400000}"/>
    <cellStyle name="Normal 57 6 7 2" xfId="16594" xr:uid="{00000000-0005-0000-0000-000085400000}"/>
    <cellStyle name="Normal 57 6 8" xfId="16595" xr:uid="{00000000-0005-0000-0000-000086400000}"/>
    <cellStyle name="Normal 57 6 9" xfId="16596" xr:uid="{00000000-0005-0000-0000-000087400000}"/>
    <cellStyle name="Normal 57 7" xfId="16597" xr:uid="{00000000-0005-0000-0000-000088400000}"/>
    <cellStyle name="Normal 57 7 2" xfId="16598" xr:uid="{00000000-0005-0000-0000-000089400000}"/>
    <cellStyle name="Normal 57 7 2 2" xfId="16599" xr:uid="{00000000-0005-0000-0000-00008A400000}"/>
    <cellStyle name="Normal 57 7 2 2 2" xfId="16600" xr:uid="{00000000-0005-0000-0000-00008B400000}"/>
    <cellStyle name="Normal 57 7 2 2 2 2" xfId="16601" xr:uid="{00000000-0005-0000-0000-00008C400000}"/>
    <cellStyle name="Normal 57 7 2 2 3" xfId="16602" xr:uid="{00000000-0005-0000-0000-00008D400000}"/>
    <cellStyle name="Normal 57 7 2 2 3 2" xfId="16603" xr:uid="{00000000-0005-0000-0000-00008E400000}"/>
    <cellStyle name="Normal 57 7 2 2 4" xfId="16604" xr:uid="{00000000-0005-0000-0000-00008F400000}"/>
    <cellStyle name="Normal 57 7 2 3" xfId="16605" xr:uid="{00000000-0005-0000-0000-000090400000}"/>
    <cellStyle name="Normal 57 7 2 3 2" xfId="16606" xr:uid="{00000000-0005-0000-0000-000091400000}"/>
    <cellStyle name="Normal 57 7 2 4" xfId="16607" xr:uid="{00000000-0005-0000-0000-000092400000}"/>
    <cellStyle name="Normal 57 7 2 4 2" xfId="16608" xr:uid="{00000000-0005-0000-0000-000093400000}"/>
    <cellStyle name="Normal 57 7 2 5" xfId="16609" xr:uid="{00000000-0005-0000-0000-000094400000}"/>
    <cellStyle name="Normal 57 7 2 6" xfId="16610" xr:uid="{00000000-0005-0000-0000-000095400000}"/>
    <cellStyle name="Normal 57 7 3" xfId="16611" xr:uid="{00000000-0005-0000-0000-000096400000}"/>
    <cellStyle name="Normal 57 7 3 2" xfId="16612" xr:uid="{00000000-0005-0000-0000-000097400000}"/>
    <cellStyle name="Normal 57 7 3 2 2" xfId="16613" xr:uid="{00000000-0005-0000-0000-000098400000}"/>
    <cellStyle name="Normal 57 7 3 3" xfId="16614" xr:uid="{00000000-0005-0000-0000-000099400000}"/>
    <cellStyle name="Normal 57 7 3 3 2" xfId="16615" xr:uid="{00000000-0005-0000-0000-00009A400000}"/>
    <cellStyle name="Normal 57 7 3 4" xfId="16616" xr:uid="{00000000-0005-0000-0000-00009B400000}"/>
    <cellStyle name="Normal 57 7 4" xfId="16617" xr:uid="{00000000-0005-0000-0000-00009C400000}"/>
    <cellStyle name="Normal 57 7 4 2" xfId="16618" xr:uid="{00000000-0005-0000-0000-00009D400000}"/>
    <cellStyle name="Normal 57 7 5" xfId="16619" xr:uid="{00000000-0005-0000-0000-00009E400000}"/>
    <cellStyle name="Normal 57 7 5 2" xfId="16620" xr:uid="{00000000-0005-0000-0000-00009F400000}"/>
    <cellStyle name="Normal 57 7 6" xfId="16621" xr:uid="{00000000-0005-0000-0000-0000A0400000}"/>
    <cellStyle name="Normal 57 7 7" xfId="16622" xr:uid="{00000000-0005-0000-0000-0000A1400000}"/>
    <cellStyle name="Normal 57 8" xfId="16623" xr:uid="{00000000-0005-0000-0000-0000A2400000}"/>
    <cellStyle name="Normal 57 8 2" xfId="16624" xr:uid="{00000000-0005-0000-0000-0000A3400000}"/>
    <cellStyle name="Normal 57 8 2 2" xfId="16625" xr:uid="{00000000-0005-0000-0000-0000A4400000}"/>
    <cellStyle name="Normal 57 8 2 2 2" xfId="16626" xr:uid="{00000000-0005-0000-0000-0000A5400000}"/>
    <cellStyle name="Normal 57 8 2 3" xfId="16627" xr:uid="{00000000-0005-0000-0000-0000A6400000}"/>
    <cellStyle name="Normal 57 8 2 3 2" xfId="16628" xr:uid="{00000000-0005-0000-0000-0000A7400000}"/>
    <cellStyle name="Normal 57 8 2 4" xfId="16629" xr:uid="{00000000-0005-0000-0000-0000A8400000}"/>
    <cellStyle name="Normal 57 8 2 5" xfId="16630" xr:uid="{00000000-0005-0000-0000-0000A9400000}"/>
    <cellStyle name="Normal 57 8 3" xfId="16631" xr:uid="{00000000-0005-0000-0000-0000AA400000}"/>
    <cellStyle name="Normal 57 8 3 2" xfId="16632" xr:uid="{00000000-0005-0000-0000-0000AB400000}"/>
    <cellStyle name="Normal 57 8 4" xfId="16633" xr:uid="{00000000-0005-0000-0000-0000AC400000}"/>
    <cellStyle name="Normal 57 8 4 2" xfId="16634" xr:uid="{00000000-0005-0000-0000-0000AD400000}"/>
    <cellStyle name="Normal 57 8 5" xfId="16635" xr:uid="{00000000-0005-0000-0000-0000AE400000}"/>
    <cellStyle name="Normal 57 8 6" xfId="16636" xr:uid="{00000000-0005-0000-0000-0000AF400000}"/>
    <cellStyle name="Normal 57 9" xfId="16637" xr:uid="{00000000-0005-0000-0000-0000B0400000}"/>
    <cellStyle name="Normal 57 9 2" xfId="16638" xr:uid="{00000000-0005-0000-0000-0000B1400000}"/>
    <cellStyle name="Normal 57 9 2 2" xfId="16639" xr:uid="{00000000-0005-0000-0000-0000B2400000}"/>
    <cellStyle name="Normal 57 9 3" xfId="16640" xr:uid="{00000000-0005-0000-0000-0000B3400000}"/>
    <cellStyle name="Normal 57 9 3 2" xfId="16641" xr:uid="{00000000-0005-0000-0000-0000B4400000}"/>
    <cellStyle name="Normal 57 9 4" xfId="16642" xr:uid="{00000000-0005-0000-0000-0000B5400000}"/>
    <cellStyle name="Normal 57 9 5" xfId="16643" xr:uid="{00000000-0005-0000-0000-0000B6400000}"/>
    <cellStyle name="Normal 57_20110918_Additional measures_ECB" xfId="16644" xr:uid="{00000000-0005-0000-0000-0000B7400000}"/>
    <cellStyle name="Normal 58" xfId="16645" xr:uid="{00000000-0005-0000-0000-0000B8400000}"/>
    <cellStyle name="Normal 58 10" xfId="16646" xr:uid="{00000000-0005-0000-0000-0000B9400000}"/>
    <cellStyle name="Normal 58 10 2" xfId="16647" xr:uid="{00000000-0005-0000-0000-0000BA400000}"/>
    <cellStyle name="Normal 58 11" xfId="16648" xr:uid="{00000000-0005-0000-0000-0000BB400000}"/>
    <cellStyle name="Normal 58 12" xfId="16649" xr:uid="{00000000-0005-0000-0000-0000BC400000}"/>
    <cellStyle name="Normal 58 13" xfId="16650" xr:uid="{00000000-0005-0000-0000-0000BD400000}"/>
    <cellStyle name="Normal 58 14" xfId="16651" xr:uid="{00000000-0005-0000-0000-0000BE400000}"/>
    <cellStyle name="Normal 58 15" xfId="16652" xr:uid="{00000000-0005-0000-0000-0000BF400000}"/>
    <cellStyle name="Normal 58 16" xfId="16653" xr:uid="{00000000-0005-0000-0000-0000C0400000}"/>
    <cellStyle name="Normal 58 2" xfId="16654" xr:uid="{00000000-0005-0000-0000-0000C1400000}"/>
    <cellStyle name="Normal 58 2 10" xfId="16655" xr:uid="{00000000-0005-0000-0000-0000C2400000}"/>
    <cellStyle name="Normal 58 2 11" xfId="16656" xr:uid="{00000000-0005-0000-0000-0000C3400000}"/>
    <cellStyle name="Normal 58 2 12" xfId="16657" xr:uid="{00000000-0005-0000-0000-0000C4400000}"/>
    <cellStyle name="Normal 58 2 13" xfId="16658" xr:uid="{00000000-0005-0000-0000-0000C5400000}"/>
    <cellStyle name="Normal 58 2 14" xfId="16659" xr:uid="{00000000-0005-0000-0000-0000C6400000}"/>
    <cellStyle name="Normal 58 2 15" xfId="16660" xr:uid="{00000000-0005-0000-0000-0000C7400000}"/>
    <cellStyle name="Normal 58 2 2" xfId="16661" xr:uid="{00000000-0005-0000-0000-0000C8400000}"/>
    <cellStyle name="Normal 58 2 2 2" xfId="16662" xr:uid="{00000000-0005-0000-0000-0000C9400000}"/>
    <cellStyle name="Normal 58 2 3" xfId="16663" xr:uid="{00000000-0005-0000-0000-0000CA400000}"/>
    <cellStyle name="Normal 58 2 3 2" xfId="16664" xr:uid="{00000000-0005-0000-0000-0000CB400000}"/>
    <cellStyle name="Normal 58 2 3 3" xfId="16665" xr:uid="{00000000-0005-0000-0000-0000CC400000}"/>
    <cellStyle name="Normal 58 2 3 4" xfId="16666" xr:uid="{00000000-0005-0000-0000-0000CD400000}"/>
    <cellStyle name="Normal 58 2 3 5" xfId="16667" xr:uid="{00000000-0005-0000-0000-0000CE400000}"/>
    <cellStyle name="Normal 58 2 4" xfId="16668" xr:uid="{00000000-0005-0000-0000-0000CF400000}"/>
    <cellStyle name="Normal 58 2 4 10" xfId="16669" xr:uid="{00000000-0005-0000-0000-0000D0400000}"/>
    <cellStyle name="Normal 58 2 4 2" xfId="16670" xr:uid="{00000000-0005-0000-0000-0000D1400000}"/>
    <cellStyle name="Normal 58 2 4 2 2" xfId="16671" xr:uid="{00000000-0005-0000-0000-0000D2400000}"/>
    <cellStyle name="Normal 58 2 4 2 2 2" xfId="16672" xr:uid="{00000000-0005-0000-0000-0000D3400000}"/>
    <cellStyle name="Normal 58 2 4 2 2 2 2" xfId="16673" xr:uid="{00000000-0005-0000-0000-0000D4400000}"/>
    <cellStyle name="Normal 58 2 4 2 2 3" xfId="16674" xr:uid="{00000000-0005-0000-0000-0000D5400000}"/>
    <cellStyle name="Normal 58 2 4 2 2 3 2" xfId="16675" xr:uid="{00000000-0005-0000-0000-0000D6400000}"/>
    <cellStyle name="Normal 58 2 4 2 2 4" xfId="16676" xr:uid="{00000000-0005-0000-0000-0000D7400000}"/>
    <cellStyle name="Normal 58 2 4 2 3" xfId="16677" xr:uid="{00000000-0005-0000-0000-0000D8400000}"/>
    <cellStyle name="Normal 58 2 4 2 3 2" xfId="16678" xr:uid="{00000000-0005-0000-0000-0000D9400000}"/>
    <cellStyle name="Normal 58 2 4 2 4" xfId="16679" xr:uid="{00000000-0005-0000-0000-0000DA400000}"/>
    <cellStyle name="Normal 58 2 4 2 4 2" xfId="16680" xr:uid="{00000000-0005-0000-0000-0000DB400000}"/>
    <cellStyle name="Normal 58 2 4 2 5" xfId="16681" xr:uid="{00000000-0005-0000-0000-0000DC400000}"/>
    <cellStyle name="Normal 58 2 4 2 6" xfId="16682" xr:uid="{00000000-0005-0000-0000-0000DD400000}"/>
    <cellStyle name="Normal 58 2 4 3" xfId="16683" xr:uid="{00000000-0005-0000-0000-0000DE400000}"/>
    <cellStyle name="Normal 58 2 4 3 2" xfId="16684" xr:uid="{00000000-0005-0000-0000-0000DF400000}"/>
    <cellStyle name="Normal 58 2 4 3 2 2" xfId="16685" xr:uid="{00000000-0005-0000-0000-0000E0400000}"/>
    <cellStyle name="Normal 58 2 4 3 2 2 2" xfId="16686" xr:uid="{00000000-0005-0000-0000-0000E1400000}"/>
    <cellStyle name="Normal 58 2 4 3 2 3" xfId="16687" xr:uid="{00000000-0005-0000-0000-0000E2400000}"/>
    <cellStyle name="Normal 58 2 4 3 2 3 2" xfId="16688" xr:uid="{00000000-0005-0000-0000-0000E3400000}"/>
    <cellStyle name="Normal 58 2 4 3 2 4" xfId="16689" xr:uid="{00000000-0005-0000-0000-0000E4400000}"/>
    <cellStyle name="Normal 58 2 4 3 3" xfId="16690" xr:uid="{00000000-0005-0000-0000-0000E5400000}"/>
    <cellStyle name="Normal 58 2 4 3 3 2" xfId="16691" xr:uid="{00000000-0005-0000-0000-0000E6400000}"/>
    <cellStyle name="Normal 58 2 4 3 4" xfId="16692" xr:uid="{00000000-0005-0000-0000-0000E7400000}"/>
    <cellStyle name="Normal 58 2 4 3 4 2" xfId="16693" xr:uid="{00000000-0005-0000-0000-0000E8400000}"/>
    <cellStyle name="Normal 58 2 4 3 5" xfId="16694" xr:uid="{00000000-0005-0000-0000-0000E9400000}"/>
    <cellStyle name="Normal 58 2 4 4" xfId="16695" xr:uid="{00000000-0005-0000-0000-0000EA400000}"/>
    <cellStyle name="Normal 58 2 4 4 2" xfId="16696" xr:uid="{00000000-0005-0000-0000-0000EB400000}"/>
    <cellStyle name="Normal 58 2 4 4 2 2" xfId="16697" xr:uid="{00000000-0005-0000-0000-0000EC400000}"/>
    <cellStyle name="Normal 58 2 4 4 3" xfId="16698" xr:uid="{00000000-0005-0000-0000-0000ED400000}"/>
    <cellStyle name="Normal 58 2 4 4 3 2" xfId="16699" xr:uid="{00000000-0005-0000-0000-0000EE400000}"/>
    <cellStyle name="Normal 58 2 4 4 4" xfId="16700" xr:uid="{00000000-0005-0000-0000-0000EF400000}"/>
    <cellStyle name="Normal 58 2 4 5" xfId="16701" xr:uid="{00000000-0005-0000-0000-0000F0400000}"/>
    <cellStyle name="Normal 58 2 4 5 2" xfId="16702" xr:uid="{00000000-0005-0000-0000-0000F1400000}"/>
    <cellStyle name="Normal 58 2 4 5 2 2" xfId="16703" xr:uid="{00000000-0005-0000-0000-0000F2400000}"/>
    <cellStyle name="Normal 58 2 4 5 3" xfId="16704" xr:uid="{00000000-0005-0000-0000-0000F3400000}"/>
    <cellStyle name="Normal 58 2 4 5 3 2" xfId="16705" xr:uid="{00000000-0005-0000-0000-0000F4400000}"/>
    <cellStyle name="Normal 58 2 4 5 4" xfId="16706" xr:uid="{00000000-0005-0000-0000-0000F5400000}"/>
    <cellStyle name="Normal 58 2 4 6" xfId="16707" xr:uid="{00000000-0005-0000-0000-0000F6400000}"/>
    <cellStyle name="Normal 58 2 4 6 2" xfId="16708" xr:uid="{00000000-0005-0000-0000-0000F7400000}"/>
    <cellStyle name="Normal 58 2 4 7" xfId="16709" xr:uid="{00000000-0005-0000-0000-0000F8400000}"/>
    <cellStyle name="Normal 58 2 4 7 2" xfId="16710" xr:uid="{00000000-0005-0000-0000-0000F9400000}"/>
    <cellStyle name="Normal 58 2 4 8" xfId="16711" xr:uid="{00000000-0005-0000-0000-0000FA400000}"/>
    <cellStyle name="Normal 58 2 4 9" xfId="16712" xr:uid="{00000000-0005-0000-0000-0000FB400000}"/>
    <cellStyle name="Normal 58 2 5" xfId="16713" xr:uid="{00000000-0005-0000-0000-0000FC400000}"/>
    <cellStyle name="Normal 58 2 5 2" xfId="16714" xr:uid="{00000000-0005-0000-0000-0000FD400000}"/>
    <cellStyle name="Normal 58 2 5 2 2" xfId="16715" xr:uid="{00000000-0005-0000-0000-0000FE400000}"/>
    <cellStyle name="Normal 58 2 5 2 2 2" xfId="16716" xr:uid="{00000000-0005-0000-0000-0000FF400000}"/>
    <cellStyle name="Normal 58 2 5 2 2 2 2" xfId="16717" xr:uid="{00000000-0005-0000-0000-000000410000}"/>
    <cellStyle name="Normal 58 2 5 2 2 3" xfId="16718" xr:uid="{00000000-0005-0000-0000-000001410000}"/>
    <cellStyle name="Normal 58 2 5 2 2 3 2" xfId="16719" xr:uid="{00000000-0005-0000-0000-000002410000}"/>
    <cellStyle name="Normal 58 2 5 2 2 4" xfId="16720" xr:uid="{00000000-0005-0000-0000-000003410000}"/>
    <cellStyle name="Normal 58 2 5 2 3" xfId="16721" xr:uid="{00000000-0005-0000-0000-000004410000}"/>
    <cellStyle name="Normal 58 2 5 2 3 2" xfId="16722" xr:uid="{00000000-0005-0000-0000-000005410000}"/>
    <cellStyle name="Normal 58 2 5 2 4" xfId="16723" xr:uid="{00000000-0005-0000-0000-000006410000}"/>
    <cellStyle name="Normal 58 2 5 2 4 2" xfId="16724" xr:uid="{00000000-0005-0000-0000-000007410000}"/>
    <cellStyle name="Normal 58 2 5 2 5" xfId="16725" xr:uid="{00000000-0005-0000-0000-000008410000}"/>
    <cellStyle name="Normal 58 2 5 2 6" xfId="16726" xr:uid="{00000000-0005-0000-0000-000009410000}"/>
    <cellStyle name="Normal 58 2 5 3" xfId="16727" xr:uid="{00000000-0005-0000-0000-00000A410000}"/>
    <cellStyle name="Normal 58 2 5 3 2" xfId="16728" xr:uid="{00000000-0005-0000-0000-00000B410000}"/>
    <cellStyle name="Normal 58 2 5 3 2 2" xfId="16729" xr:uid="{00000000-0005-0000-0000-00000C410000}"/>
    <cellStyle name="Normal 58 2 5 3 3" xfId="16730" xr:uid="{00000000-0005-0000-0000-00000D410000}"/>
    <cellStyle name="Normal 58 2 5 3 3 2" xfId="16731" xr:uid="{00000000-0005-0000-0000-00000E410000}"/>
    <cellStyle name="Normal 58 2 5 3 4" xfId="16732" xr:uid="{00000000-0005-0000-0000-00000F410000}"/>
    <cellStyle name="Normal 58 2 5 4" xfId="16733" xr:uid="{00000000-0005-0000-0000-000010410000}"/>
    <cellStyle name="Normal 58 2 5 4 2" xfId="16734" xr:uid="{00000000-0005-0000-0000-000011410000}"/>
    <cellStyle name="Normal 58 2 5 5" xfId="16735" xr:uid="{00000000-0005-0000-0000-000012410000}"/>
    <cellStyle name="Normal 58 2 5 5 2" xfId="16736" xr:uid="{00000000-0005-0000-0000-000013410000}"/>
    <cellStyle name="Normal 58 2 5 6" xfId="16737" xr:uid="{00000000-0005-0000-0000-000014410000}"/>
    <cellStyle name="Normal 58 2 5 7" xfId="16738" xr:uid="{00000000-0005-0000-0000-000015410000}"/>
    <cellStyle name="Normal 58 2 6" xfId="16739" xr:uid="{00000000-0005-0000-0000-000016410000}"/>
    <cellStyle name="Normal 58 2 6 2" xfId="16740" xr:uid="{00000000-0005-0000-0000-000017410000}"/>
    <cellStyle name="Normal 58 2 6 2 2" xfId="16741" xr:uid="{00000000-0005-0000-0000-000018410000}"/>
    <cellStyle name="Normal 58 2 6 2 2 2" xfId="16742" xr:uid="{00000000-0005-0000-0000-000019410000}"/>
    <cellStyle name="Normal 58 2 6 2 3" xfId="16743" xr:uid="{00000000-0005-0000-0000-00001A410000}"/>
    <cellStyle name="Normal 58 2 6 2 3 2" xfId="16744" xr:uid="{00000000-0005-0000-0000-00001B410000}"/>
    <cellStyle name="Normal 58 2 6 2 4" xfId="16745" xr:uid="{00000000-0005-0000-0000-00001C410000}"/>
    <cellStyle name="Normal 58 2 6 2 5" xfId="16746" xr:uid="{00000000-0005-0000-0000-00001D410000}"/>
    <cellStyle name="Normal 58 2 6 3" xfId="16747" xr:uid="{00000000-0005-0000-0000-00001E410000}"/>
    <cellStyle name="Normal 58 2 6 3 2" xfId="16748" xr:uid="{00000000-0005-0000-0000-00001F410000}"/>
    <cellStyle name="Normal 58 2 6 4" xfId="16749" xr:uid="{00000000-0005-0000-0000-000020410000}"/>
    <cellStyle name="Normal 58 2 6 4 2" xfId="16750" xr:uid="{00000000-0005-0000-0000-000021410000}"/>
    <cellStyle name="Normal 58 2 6 5" xfId="16751" xr:uid="{00000000-0005-0000-0000-000022410000}"/>
    <cellStyle name="Normal 58 2 6 6" xfId="16752" xr:uid="{00000000-0005-0000-0000-000023410000}"/>
    <cellStyle name="Normal 58 2 7" xfId="16753" xr:uid="{00000000-0005-0000-0000-000024410000}"/>
    <cellStyle name="Normal 58 2 7 2" xfId="16754" xr:uid="{00000000-0005-0000-0000-000025410000}"/>
    <cellStyle name="Normal 58 2 7 2 2" xfId="16755" xr:uid="{00000000-0005-0000-0000-000026410000}"/>
    <cellStyle name="Normal 58 2 7 3" xfId="16756" xr:uid="{00000000-0005-0000-0000-000027410000}"/>
    <cellStyle name="Normal 58 2 7 3 2" xfId="16757" xr:uid="{00000000-0005-0000-0000-000028410000}"/>
    <cellStyle name="Normal 58 2 7 4" xfId="16758" xr:uid="{00000000-0005-0000-0000-000029410000}"/>
    <cellStyle name="Normal 58 2 7 5" xfId="16759" xr:uid="{00000000-0005-0000-0000-00002A410000}"/>
    <cellStyle name="Normal 58 2 8" xfId="16760" xr:uid="{00000000-0005-0000-0000-00002B410000}"/>
    <cellStyle name="Normal 58 2 8 2" xfId="16761" xr:uid="{00000000-0005-0000-0000-00002C410000}"/>
    <cellStyle name="Normal 58 2 8 2 2" xfId="16762" xr:uid="{00000000-0005-0000-0000-00002D410000}"/>
    <cellStyle name="Normal 58 2 8 3" xfId="16763" xr:uid="{00000000-0005-0000-0000-00002E410000}"/>
    <cellStyle name="Normal 58 2 8 3 2" xfId="16764" xr:uid="{00000000-0005-0000-0000-00002F410000}"/>
    <cellStyle name="Normal 58 2 8 4" xfId="16765" xr:uid="{00000000-0005-0000-0000-000030410000}"/>
    <cellStyle name="Normal 58 2 9" xfId="16766" xr:uid="{00000000-0005-0000-0000-000031410000}"/>
    <cellStyle name="Normal 58 2 9 2" xfId="16767" xr:uid="{00000000-0005-0000-0000-000032410000}"/>
    <cellStyle name="Normal 58 3" xfId="16768" xr:uid="{00000000-0005-0000-0000-000033410000}"/>
    <cellStyle name="Normal 58 3 2" xfId="16769" xr:uid="{00000000-0005-0000-0000-000034410000}"/>
    <cellStyle name="Normal 58 4" xfId="16770" xr:uid="{00000000-0005-0000-0000-000035410000}"/>
    <cellStyle name="Normal 58 4 2" xfId="16771" xr:uid="{00000000-0005-0000-0000-000036410000}"/>
    <cellStyle name="Normal 58 4 3" xfId="16772" xr:uid="{00000000-0005-0000-0000-000037410000}"/>
    <cellStyle name="Normal 58 4 4" xfId="16773" xr:uid="{00000000-0005-0000-0000-000038410000}"/>
    <cellStyle name="Normal 58 4 5" xfId="16774" xr:uid="{00000000-0005-0000-0000-000039410000}"/>
    <cellStyle name="Normal 58 5" xfId="16775" xr:uid="{00000000-0005-0000-0000-00003A410000}"/>
    <cellStyle name="Normal 58 5 10" xfId="16776" xr:uid="{00000000-0005-0000-0000-00003B410000}"/>
    <cellStyle name="Normal 58 5 2" xfId="16777" xr:uid="{00000000-0005-0000-0000-00003C410000}"/>
    <cellStyle name="Normal 58 5 2 2" xfId="16778" xr:uid="{00000000-0005-0000-0000-00003D410000}"/>
    <cellStyle name="Normal 58 5 2 2 2" xfId="16779" xr:uid="{00000000-0005-0000-0000-00003E410000}"/>
    <cellStyle name="Normal 58 5 2 2 2 2" xfId="16780" xr:uid="{00000000-0005-0000-0000-00003F410000}"/>
    <cellStyle name="Normal 58 5 2 2 3" xfId="16781" xr:uid="{00000000-0005-0000-0000-000040410000}"/>
    <cellStyle name="Normal 58 5 2 2 3 2" xfId="16782" xr:uid="{00000000-0005-0000-0000-000041410000}"/>
    <cellStyle name="Normal 58 5 2 2 4" xfId="16783" xr:uid="{00000000-0005-0000-0000-000042410000}"/>
    <cellStyle name="Normal 58 5 2 3" xfId="16784" xr:uid="{00000000-0005-0000-0000-000043410000}"/>
    <cellStyle name="Normal 58 5 2 3 2" xfId="16785" xr:uid="{00000000-0005-0000-0000-000044410000}"/>
    <cellStyle name="Normal 58 5 2 4" xfId="16786" xr:uid="{00000000-0005-0000-0000-000045410000}"/>
    <cellStyle name="Normal 58 5 2 4 2" xfId="16787" xr:uid="{00000000-0005-0000-0000-000046410000}"/>
    <cellStyle name="Normal 58 5 2 5" xfId="16788" xr:uid="{00000000-0005-0000-0000-000047410000}"/>
    <cellStyle name="Normal 58 5 2 6" xfId="16789" xr:uid="{00000000-0005-0000-0000-000048410000}"/>
    <cellStyle name="Normal 58 5 3" xfId="16790" xr:uid="{00000000-0005-0000-0000-000049410000}"/>
    <cellStyle name="Normal 58 5 3 2" xfId="16791" xr:uid="{00000000-0005-0000-0000-00004A410000}"/>
    <cellStyle name="Normal 58 5 3 2 2" xfId="16792" xr:uid="{00000000-0005-0000-0000-00004B410000}"/>
    <cellStyle name="Normal 58 5 3 2 2 2" xfId="16793" xr:uid="{00000000-0005-0000-0000-00004C410000}"/>
    <cellStyle name="Normal 58 5 3 2 3" xfId="16794" xr:uid="{00000000-0005-0000-0000-00004D410000}"/>
    <cellStyle name="Normal 58 5 3 2 3 2" xfId="16795" xr:uid="{00000000-0005-0000-0000-00004E410000}"/>
    <cellStyle name="Normal 58 5 3 2 4" xfId="16796" xr:uid="{00000000-0005-0000-0000-00004F410000}"/>
    <cellStyle name="Normal 58 5 3 3" xfId="16797" xr:uid="{00000000-0005-0000-0000-000050410000}"/>
    <cellStyle name="Normal 58 5 3 3 2" xfId="16798" xr:uid="{00000000-0005-0000-0000-000051410000}"/>
    <cellStyle name="Normal 58 5 3 4" xfId="16799" xr:uid="{00000000-0005-0000-0000-000052410000}"/>
    <cellStyle name="Normal 58 5 3 4 2" xfId="16800" xr:uid="{00000000-0005-0000-0000-000053410000}"/>
    <cellStyle name="Normal 58 5 3 5" xfId="16801" xr:uid="{00000000-0005-0000-0000-000054410000}"/>
    <cellStyle name="Normal 58 5 4" xfId="16802" xr:uid="{00000000-0005-0000-0000-000055410000}"/>
    <cellStyle name="Normal 58 5 4 2" xfId="16803" xr:uid="{00000000-0005-0000-0000-000056410000}"/>
    <cellStyle name="Normal 58 5 4 2 2" xfId="16804" xr:uid="{00000000-0005-0000-0000-000057410000}"/>
    <cellStyle name="Normal 58 5 4 3" xfId="16805" xr:uid="{00000000-0005-0000-0000-000058410000}"/>
    <cellStyle name="Normal 58 5 4 3 2" xfId="16806" xr:uid="{00000000-0005-0000-0000-000059410000}"/>
    <cellStyle name="Normal 58 5 4 4" xfId="16807" xr:uid="{00000000-0005-0000-0000-00005A410000}"/>
    <cellStyle name="Normal 58 5 5" xfId="16808" xr:uid="{00000000-0005-0000-0000-00005B410000}"/>
    <cellStyle name="Normal 58 5 5 2" xfId="16809" xr:uid="{00000000-0005-0000-0000-00005C410000}"/>
    <cellStyle name="Normal 58 5 5 2 2" xfId="16810" xr:uid="{00000000-0005-0000-0000-00005D410000}"/>
    <cellStyle name="Normal 58 5 5 3" xfId="16811" xr:uid="{00000000-0005-0000-0000-00005E410000}"/>
    <cellStyle name="Normal 58 5 5 3 2" xfId="16812" xr:uid="{00000000-0005-0000-0000-00005F410000}"/>
    <cellStyle name="Normal 58 5 5 4" xfId="16813" xr:uid="{00000000-0005-0000-0000-000060410000}"/>
    <cellStyle name="Normal 58 5 6" xfId="16814" xr:uid="{00000000-0005-0000-0000-000061410000}"/>
    <cellStyle name="Normal 58 5 6 2" xfId="16815" xr:uid="{00000000-0005-0000-0000-000062410000}"/>
    <cellStyle name="Normal 58 5 7" xfId="16816" xr:uid="{00000000-0005-0000-0000-000063410000}"/>
    <cellStyle name="Normal 58 5 7 2" xfId="16817" xr:uid="{00000000-0005-0000-0000-000064410000}"/>
    <cellStyle name="Normal 58 5 8" xfId="16818" xr:uid="{00000000-0005-0000-0000-000065410000}"/>
    <cellStyle name="Normal 58 5 9" xfId="16819" xr:uid="{00000000-0005-0000-0000-000066410000}"/>
    <cellStyle name="Normal 58 6" xfId="16820" xr:uid="{00000000-0005-0000-0000-000067410000}"/>
    <cellStyle name="Normal 58 6 2" xfId="16821" xr:uid="{00000000-0005-0000-0000-000068410000}"/>
    <cellStyle name="Normal 58 6 2 2" xfId="16822" xr:uid="{00000000-0005-0000-0000-000069410000}"/>
    <cellStyle name="Normal 58 6 2 2 2" xfId="16823" xr:uid="{00000000-0005-0000-0000-00006A410000}"/>
    <cellStyle name="Normal 58 6 2 2 2 2" xfId="16824" xr:uid="{00000000-0005-0000-0000-00006B410000}"/>
    <cellStyle name="Normal 58 6 2 2 3" xfId="16825" xr:uid="{00000000-0005-0000-0000-00006C410000}"/>
    <cellStyle name="Normal 58 6 2 2 3 2" xfId="16826" xr:uid="{00000000-0005-0000-0000-00006D410000}"/>
    <cellStyle name="Normal 58 6 2 2 4" xfId="16827" xr:uid="{00000000-0005-0000-0000-00006E410000}"/>
    <cellStyle name="Normal 58 6 2 3" xfId="16828" xr:uid="{00000000-0005-0000-0000-00006F410000}"/>
    <cellStyle name="Normal 58 6 2 3 2" xfId="16829" xr:uid="{00000000-0005-0000-0000-000070410000}"/>
    <cellStyle name="Normal 58 6 2 4" xfId="16830" xr:uid="{00000000-0005-0000-0000-000071410000}"/>
    <cellStyle name="Normal 58 6 2 4 2" xfId="16831" xr:uid="{00000000-0005-0000-0000-000072410000}"/>
    <cellStyle name="Normal 58 6 2 5" xfId="16832" xr:uid="{00000000-0005-0000-0000-000073410000}"/>
    <cellStyle name="Normal 58 6 2 6" xfId="16833" xr:uid="{00000000-0005-0000-0000-000074410000}"/>
    <cellStyle name="Normal 58 6 3" xfId="16834" xr:uid="{00000000-0005-0000-0000-000075410000}"/>
    <cellStyle name="Normal 58 6 3 2" xfId="16835" xr:uid="{00000000-0005-0000-0000-000076410000}"/>
    <cellStyle name="Normal 58 6 3 2 2" xfId="16836" xr:uid="{00000000-0005-0000-0000-000077410000}"/>
    <cellStyle name="Normal 58 6 3 3" xfId="16837" xr:uid="{00000000-0005-0000-0000-000078410000}"/>
    <cellStyle name="Normal 58 6 3 3 2" xfId="16838" xr:uid="{00000000-0005-0000-0000-000079410000}"/>
    <cellStyle name="Normal 58 6 3 4" xfId="16839" xr:uid="{00000000-0005-0000-0000-00007A410000}"/>
    <cellStyle name="Normal 58 6 4" xfId="16840" xr:uid="{00000000-0005-0000-0000-00007B410000}"/>
    <cellStyle name="Normal 58 6 4 2" xfId="16841" xr:uid="{00000000-0005-0000-0000-00007C410000}"/>
    <cellStyle name="Normal 58 6 5" xfId="16842" xr:uid="{00000000-0005-0000-0000-00007D410000}"/>
    <cellStyle name="Normal 58 6 5 2" xfId="16843" xr:uid="{00000000-0005-0000-0000-00007E410000}"/>
    <cellStyle name="Normal 58 6 6" xfId="16844" xr:uid="{00000000-0005-0000-0000-00007F410000}"/>
    <cellStyle name="Normal 58 6 7" xfId="16845" xr:uid="{00000000-0005-0000-0000-000080410000}"/>
    <cellStyle name="Normal 58 7" xfId="16846" xr:uid="{00000000-0005-0000-0000-000081410000}"/>
    <cellStyle name="Normal 58 7 2" xfId="16847" xr:uid="{00000000-0005-0000-0000-000082410000}"/>
    <cellStyle name="Normal 58 7 2 2" xfId="16848" xr:uid="{00000000-0005-0000-0000-000083410000}"/>
    <cellStyle name="Normal 58 7 2 2 2" xfId="16849" xr:uid="{00000000-0005-0000-0000-000084410000}"/>
    <cellStyle name="Normal 58 7 2 3" xfId="16850" xr:uid="{00000000-0005-0000-0000-000085410000}"/>
    <cellStyle name="Normal 58 7 2 3 2" xfId="16851" xr:uid="{00000000-0005-0000-0000-000086410000}"/>
    <cellStyle name="Normal 58 7 2 4" xfId="16852" xr:uid="{00000000-0005-0000-0000-000087410000}"/>
    <cellStyle name="Normal 58 7 2 5" xfId="16853" xr:uid="{00000000-0005-0000-0000-000088410000}"/>
    <cellStyle name="Normal 58 7 3" xfId="16854" xr:uid="{00000000-0005-0000-0000-000089410000}"/>
    <cellStyle name="Normal 58 7 3 2" xfId="16855" xr:uid="{00000000-0005-0000-0000-00008A410000}"/>
    <cellStyle name="Normal 58 7 4" xfId="16856" xr:uid="{00000000-0005-0000-0000-00008B410000}"/>
    <cellStyle name="Normal 58 7 4 2" xfId="16857" xr:uid="{00000000-0005-0000-0000-00008C410000}"/>
    <cellStyle name="Normal 58 7 5" xfId="16858" xr:uid="{00000000-0005-0000-0000-00008D410000}"/>
    <cellStyle name="Normal 58 7 6" xfId="16859" xr:uid="{00000000-0005-0000-0000-00008E410000}"/>
    <cellStyle name="Normal 58 8" xfId="16860" xr:uid="{00000000-0005-0000-0000-00008F410000}"/>
    <cellStyle name="Normal 58 8 2" xfId="16861" xr:uid="{00000000-0005-0000-0000-000090410000}"/>
    <cellStyle name="Normal 58 8 2 2" xfId="16862" xr:uid="{00000000-0005-0000-0000-000091410000}"/>
    <cellStyle name="Normal 58 8 3" xfId="16863" xr:uid="{00000000-0005-0000-0000-000092410000}"/>
    <cellStyle name="Normal 58 8 3 2" xfId="16864" xr:uid="{00000000-0005-0000-0000-000093410000}"/>
    <cellStyle name="Normal 58 8 4" xfId="16865" xr:uid="{00000000-0005-0000-0000-000094410000}"/>
    <cellStyle name="Normal 58 8 5" xfId="16866" xr:uid="{00000000-0005-0000-0000-000095410000}"/>
    <cellStyle name="Normal 58 9" xfId="16867" xr:uid="{00000000-0005-0000-0000-000096410000}"/>
    <cellStyle name="Normal 58 9 2" xfId="16868" xr:uid="{00000000-0005-0000-0000-000097410000}"/>
    <cellStyle name="Normal 58 9 2 2" xfId="16869" xr:uid="{00000000-0005-0000-0000-000098410000}"/>
    <cellStyle name="Normal 58 9 3" xfId="16870" xr:uid="{00000000-0005-0000-0000-000099410000}"/>
    <cellStyle name="Normal 58 9 3 2" xfId="16871" xr:uid="{00000000-0005-0000-0000-00009A410000}"/>
    <cellStyle name="Normal 58 9 4" xfId="16872" xr:uid="{00000000-0005-0000-0000-00009B410000}"/>
    <cellStyle name="Normal 58_20110918_Additional measures_ECB" xfId="16873" xr:uid="{00000000-0005-0000-0000-00009C410000}"/>
    <cellStyle name="Normal 59" xfId="16874" xr:uid="{00000000-0005-0000-0000-00009D410000}"/>
    <cellStyle name="Normal 59 10" xfId="16875" xr:uid="{00000000-0005-0000-0000-00009E410000}"/>
    <cellStyle name="Normal 59 10 2" xfId="16876" xr:uid="{00000000-0005-0000-0000-00009F410000}"/>
    <cellStyle name="Normal 59 11" xfId="16877" xr:uid="{00000000-0005-0000-0000-0000A0410000}"/>
    <cellStyle name="Normal 59 12" xfId="16878" xr:uid="{00000000-0005-0000-0000-0000A1410000}"/>
    <cellStyle name="Normal 59 13" xfId="16879" xr:uid="{00000000-0005-0000-0000-0000A2410000}"/>
    <cellStyle name="Normal 59 14" xfId="16880" xr:uid="{00000000-0005-0000-0000-0000A3410000}"/>
    <cellStyle name="Normal 59 15" xfId="16881" xr:uid="{00000000-0005-0000-0000-0000A4410000}"/>
    <cellStyle name="Normal 59 16" xfId="16882" xr:uid="{00000000-0005-0000-0000-0000A5410000}"/>
    <cellStyle name="Normal 59 2" xfId="16883" xr:uid="{00000000-0005-0000-0000-0000A6410000}"/>
    <cellStyle name="Normal 59 2 10" xfId="16884" xr:uid="{00000000-0005-0000-0000-0000A7410000}"/>
    <cellStyle name="Normal 59 2 11" xfId="16885" xr:uid="{00000000-0005-0000-0000-0000A8410000}"/>
    <cellStyle name="Normal 59 2 12" xfId="16886" xr:uid="{00000000-0005-0000-0000-0000A9410000}"/>
    <cellStyle name="Normal 59 2 13" xfId="16887" xr:uid="{00000000-0005-0000-0000-0000AA410000}"/>
    <cellStyle name="Normal 59 2 14" xfId="16888" xr:uid="{00000000-0005-0000-0000-0000AB410000}"/>
    <cellStyle name="Normal 59 2 15" xfId="16889" xr:uid="{00000000-0005-0000-0000-0000AC410000}"/>
    <cellStyle name="Normal 59 2 2" xfId="16890" xr:uid="{00000000-0005-0000-0000-0000AD410000}"/>
    <cellStyle name="Normal 59 2 2 2" xfId="16891" xr:uid="{00000000-0005-0000-0000-0000AE410000}"/>
    <cellStyle name="Normal 59 2 3" xfId="16892" xr:uid="{00000000-0005-0000-0000-0000AF410000}"/>
    <cellStyle name="Normal 59 2 3 2" xfId="16893" xr:uid="{00000000-0005-0000-0000-0000B0410000}"/>
    <cellStyle name="Normal 59 2 3 3" xfId="16894" xr:uid="{00000000-0005-0000-0000-0000B1410000}"/>
    <cellStyle name="Normal 59 2 3 4" xfId="16895" xr:uid="{00000000-0005-0000-0000-0000B2410000}"/>
    <cellStyle name="Normal 59 2 3 5" xfId="16896" xr:uid="{00000000-0005-0000-0000-0000B3410000}"/>
    <cellStyle name="Normal 59 2 4" xfId="16897" xr:uid="{00000000-0005-0000-0000-0000B4410000}"/>
    <cellStyle name="Normal 59 2 4 10" xfId="16898" xr:uid="{00000000-0005-0000-0000-0000B5410000}"/>
    <cellStyle name="Normal 59 2 4 2" xfId="16899" xr:uid="{00000000-0005-0000-0000-0000B6410000}"/>
    <cellStyle name="Normal 59 2 4 2 2" xfId="16900" xr:uid="{00000000-0005-0000-0000-0000B7410000}"/>
    <cellStyle name="Normal 59 2 4 2 2 2" xfId="16901" xr:uid="{00000000-0005-0000-0000-0000B8410000}"/>
    <cellStyle name="Normal 59 2 4 2 2 2 2" xfId="16902" xr:uid="{00000000-0005-0000-0000-0000B9410000}"/>
    <cellStyle name="Normal 59 2 4 2 2 3" xfId="16903" xr:uid="{00000000-0005-0000-0000-0000BA410000}"/>
    <cellStyle name="Normal 59 2 4 2 2 3 2" xfId="16904" xr:uid="{00000000-0005-0000-0000-0000BB410000}"/>
    <cellStyle name="Normal 59 2 4 2 2 4" xfId="16905" xr:uid="{00000000-0005-0000-0000-0000BC410000}"/>
    <cellStyle name="Normal 59 2 4 2 3" xfId="16906" xr:uid="{00000000-0005-0000-0000-0000BD410000}"/>
    <cellStyle name="Normal 59 2 4 2 3 2" xfId="16907" xr:uid="{00000000-0005-0000-0000-0000BE410000}"/>
    <cellStyle name="Normal 59 2 4 2 4" xfId="16908" xr:uid="{00000000-0005-0000-0000-0000BF410000}"/>
    <cellStyle name="Normal 59 2 4 2 4 2" xfId="16909" xr:uid="{00000000-0005-0000-0000-0000C0410000}"/>
    <cellStyle name="Normal 59 2 4 2 5" xfId="16910" xr:uid="{00000000-0005-0000-0000-0000C1410000}"/>
    <cellStyle name="Normal 59 2 4 2 6" xfId="16911" xr:uid="{00000000-0005-0000-0000-0000C2410000}"/>
    <cellStyle name="Normal 59 2 4 3" xfId="16912" xr:uid="{00000000-0005-0000-0000-0000C3410000}"/>
    <cellStyle name="Normal 59 2 4 3 2" xfId="16913" xr:uid="{00000000-0005-0000-0000-0000C4410000}"/>
    <cellStyle name="Normal 59 2 4 3 2 2" xfId="16914" xr:uid="{00000000-0005-0000-0000-0000C5410000}"/>
    <cellStyle name="Normal 59 2 4 3 2 2 2" xfId="16915" xr:uid="{00000000-0005-0000-0000-0000C6410000}"/>
    <cellStyle name="Normal 59 2 4 3 2 3" xfId="16916" xr:uid="{00000000-0005-0000-0000-0000C7410000}"/>
    <cellStyle name="Normal 59 2 4 3 2 3 2" xfId="16917" xr:uid="{00000000-0005-0000-0000-0000C8410000}"/>
    <cellStyle name="Normal 59 2 4 3 2 4" xfId="16918" xr:uid="{00000000-0005-0000-0000-0000C9410000}"/>
    <cellStyle name="Normal 59 2 4 3 3" xfId="16919" xr:uid="{00000000-0005-0000-0000-0000CA410000}"/>
    <cellStyle name="Normal 59 2 4 3 3 2" xfId="16920" xr:uid="{00000000-0005-0000-0000-0000CB410000}"/>
    <cellStyle name="Normal 59 2 4 3 4" xfId="16921" xr:uid="{00000000-0005-0000-0000-0000CC410000}"/>
    <cellStyle name="Normal 59 2 4 3 4 2" xfId="16922" xr:uid="{00000000-0005-0000-0000-0000CD410000}"/>
    <cellStyle name="Normal 59 2 4 3 5" xfId="16923" xr:uid="{00000000-0005-0000-0000-0000CE410000}"/>
    <cellStyle name="Normal 59 2 4 4" xfId="16924" xr:uid="{00000000-0005-0000-0000-0000CF410000}"/>
    <cellStyle name="Normal 59 2 4 4 2" xfId="16925" xr:uid="{00000000-0005-0000-0000-0000D0410000}"/>
    <cellStyle name="Normal 59 2 4 4 2 2" xfId="16926" xr:uid="{00000000-0005-0000-0000-0000D1410000}"/>
    <cellStyle name="Normal 59 2 4 4 3" xfId="16927" xr:uid="{00000000-0005-0000-0000-0000D2410000}"/>
    <cellStyle name="Normal 59 2 4 4 3 2" xfId="16928" xr:uid="{00000000-0005-0000-0000-0000D3410000}"/>
    <cellStyle name="Normal 59 2 4 4 4" xfId="16929" xr:uid="{00000000-0005-0000-0000-0000D4410000}"/>
    <cellStyle name="Normal 59 2 4 5" xfId="16930" xr:uid="{00000000-0005-0000-0000-0000D5410000}"/>
    <cellStyle name="Normal 59 2 4 5 2" xfId="16931" xr:uid="{00000000-0005-0000-0000-0000D6410000}"/>
    <cellStyle name="Normal 59 2 4 5 2 2" xfId="16932" xr:uid="{00000000-0005-0000-0000-0000D7410000}"/>
    <cellStyle name="Normal 59 2 4 5 3" xfId="16933" xr:uid="{00000000-0005-0000-0000-0000D8410000}"/>
    <cellStyle name="Normal 59 2 4 5 3 2" xfId="16934" xr:uid="{00000000-0005-0000-0000-0000D9410000}"/>
    <cellStyle name="Normal 59 2 4 5 4" xfId="16935" xr:uid="{00000000-0005-0000-0000-0000DA410000}"/>
    <cellStyle name="Normal 59 2 4 6" xfId="16936" xr:uid="{00000000-0005-0000-0000-0000DB410000}"/>
    <cellStyle name="Normal 59 2 4 6 2" xfId="16937" xr:uid="{00000000-0005-0000-0000-0000DC410000}"/>
    <cellStyle name="Normal 59 2 4 7" xfId="16938" xr:uid="{00000000-0005-0000-0000-0000DD410000}"/>
    <cellStyle name="Normal 59 2 4 7 2" xfId="16939" xr:uid="{00000000-0005-0000-0000-0000DE410000}"/>
    <cellStyle name="Normal 59 2 4 8" xfId="16940" xr:uid="{00000000-0005-0000-0000-0000DF410000}"/>
    <cellStyle name="Normal 59 2 4 9" xfId="16941" xr:uid="{00000000-0005-0000-0000-0000E0410000}"/>
    <cellStyle name="Normal 59 2 5" xfId="16942" xr:uid="{00000000-0005-0000-0000-0000E1410000}"/>
    <cellStyle name="Normal 59 2 5 2" xfId="16943" xr:uid="{00000000-0005-0000-0000-0000E2410000}"/>
    <cellStyle name="Normal 59 2 5 2 2" xfId="16944" xr:uid="{00000000-0005-0000-0000-0000E3410000}"/>
    <cellStyle name="Normal 59 2 5 2 2 2" xfId="16945" xr:uid="{00000000-0005-0000-0000-0000E4410000}"/>
    <cellStyle name="Normal 59 2 5 2 2 2 2" xfId="16946" xr:uid="{00000000-0005-0000-0000-0000E5410000}"/>
    <cellStyle name="Normal 59 2 5 2 2 3" xfId="16947" xr:uid="{00000000-0005-0000-0000-0000E6410000}"/>
    <cellStyle name="Normal 59 2 5 2 2 3 2" xfId="16948" xr:uid="{00000000-0005-0000-0000-0000E7410000}"/>
    <cellStyle name="Normal 59 2 5 2 2 4" xfId="16949" xr:uid="{00000000-0005-0000-0000-0000E8410000}"/>
    <cellStyle name="Normal 59 2 5 2 3" xfId="16950" xr:uid="{00000000-0005-0000-0000-0000E9410000}"/>
    <cellStyle name="Normal 59 2 5 2 3 2" xfId="16951" xr:uid="{00000000-0005-0000-0000-0000EA410000}"/>
    <cellStyle name="Normal 59 2 5 2 4" xfId="16952" xr:uid="{00000000-0005-0000-0000-0000EB410000}"/>
    <cellStyle name="Normal 59 2 5 2 4 2" xfId="16953" xr:uid="{00000000-0005-0000-0000-0000EC410000}"/>
    <cellStyle name="Normal 59 2 5 2 5" xfId="16954" xr:uid="{00000000-0005-0000-0000-0000ED410000}"/>
    <cellStyle name="Normal 59 2 5 2 6" xfId="16955" xr:uid="{00000000-0005-0000-0000-0000EE410000}"/>
    <cellStyle name="Normal 59 2 5 3" xfId="16956" xr:uid="{00000000-0005-0000-0000-0000EF410000}"/>
    <cellStyle name="Normal 59 2 5 3 2" xfId="16957" xr:uid="{00000000-0005-0000-0000-0000F0410000}"/>
    <cellStyle name="Normal 59 2 5 3 2 2" xfId="16958" xr:uid="{00000000-0005-0000-0000-0000F1410000}"/>
    <cellStyle name="Normal 59 2 5 3 3" xfId="16959" xr:uid="{00000000-0005-0000-0000-0000F2410000}"/>
    <cellStyle name="Normal 59 2 5 3 3 2" xfId="16960" xr:uid="{00000000-0005-0000-0000-0000F3410000}"/>
    <cellStyle name="Normal 59 2 5 3 4" xfId="16961" xr:uid="{00000000-0005-0000-0000-0000F4410000}"/>
    <cellStyle name="Normal 59 2 5 4" xfId="16962" xr:uid="{00000000-0005-0000-0000-0000F5410000}"/>
    <cellStyle name="Normal 59 2 5 4 2" xfId="16963" xr:uid="{00000000-0005-0000-0000-0000F6410000}"/>
    <cellStyle name="Normal 59 2 5 5" xfId="16964" xr:uid="{00000000-0005-0000-0000-0000F7410000}"/>
    <cellStyle name="Normal 59 2 5 5 2" xfId="16965" xr:uid="{00000000-0005-0000-0000-0000F8410000}"/>
    <cellStyle name="Normal 59 2 5 6" xfId="16966" xr:uid="{00000000-0005-0000-0000-0000F9410000}"/>
    <cellStyle name="Normal 59 2 5 7" xfId="16967" xr:uid="{00000000-0005-0000-0000-0000FA410000}"/>
    <cellStyle name="Normal 59 2 6" xfId="16968" xr:uid="{00000000-0005-0000-0000-0000FB410000}"/>
    <cellStyle name="Normal 59 2 6 2" xfId="16969" xr:uid="{00000000-0005-0000-0000-0000FC410000}"/>
    <cellStyle name="Normal 59 2 6 2 2" xfId="16970" xr:uid="{00000000-0005-0000-0000-0000FD410000}"/>
    <cellStyle name="Normal 59 2 6 2 2 2" xfId="16971" xr:uid="{00000000-0005-0000-0000-0000FE410000}"/>
    <cellStyle name="Normal 59 2 6 2 3" xfId="16972" xr:uid="{00000000-0005-0000-0000-0000FF410000}"/>
    <cellStyle name="Normal 59 2 6 2 3 2" xfId="16973" xr:uid="{00000000-0005-0000-0000-000000420000}"/>
    <cellStyle name="Normal 59 2 6 2 4" xfId="16974" xr:uid="{00000000-0005-0000-0000-000001420000}"/>
    <cellStyle name="Normal 59 2 6 2 5" xfId="16975" xr:uid="{00000000-0005-0000-0000-000002420000}"/>
    <cellStyle name="Normal 59 2 6 3" xfId="16976" xr:uid="{00000000-0005-0000-0000-000003420000}"/>
    <cellStyle name="Normal 59 2 6 3 2" xfId="16977" xr:uid="{00000000-0005-0000-0000-000004420000}"/>
    <cellStyle name="Normal 59 2 6 4" xfId="16978" xr:uid="{00000000-0005-0000-0000-000005420000}"/>
    <cellStyle name="Normal 59 2 6 4 2" xfId="16979" xr:uid="{00000000-0005-0000-0000-000006420000}"/>
    <cellStyle name="Normal 59 2 6 5" xfId="16980" xr:uid="{00000000-0005-0000-0000-000007420000}"/>
    <cellStyle name="Normal 59 2 6 6" xfId="16981" xr:uid="{00000000-0005-0000-0000-000008420000}"/>
    <cellStyle name="Normal 59 2 7" xfId="16982" xr:uid="{00000000-0005-0000-0000-000009420000}"/>
    <cellStyle name="Normal 59 2 7 2" xfId="16983" xr:uid="{00000000-0005-0000-0000-00000A420000}"/>
    <cellStyle name="Normal 59 2 7 2 2" xfId="16984" xr:uid="{00000000-0005-0000-0000-00000B420000}"/>
    <cellStyle name="Normal 59 2 7 3" xfId="16985" xr:uid="{00000000-0005-0000-0000-00000C420000}"/>
    <cellStyle name="Normal 59 2 7 3 2" xfId="16986" xr:uid="{00000000-0005-0000-0000-00000D420000}"/>
    <cellStyle name="Normal 59 2 7 4" xfId="16987" xr:uid="{00000000-0005-0000-0000-00000E420000}"/>
    <cellStyle name="Normal 59 2 7 5" xfId="16988" xr:uid="{00000000-0005-0000-0000-00000F420000}"/>
    <cellStyle name="Normal 59 2 8" xfId="16989" xr:uid="{00000000-0005-0000-0000-000010420000}"/>
    <cellStyle name="Normal 59 2 8 2" xfId="16990" xr:uid="{00000000-0005-0000-0000-000011420000}"/>
    <cellStyle name="Normal 59 2 8 2 2" xfId="16991" xr:uid="{00000000-0005-0000-0000-000012420000}"/>
    <cellStyle name="Normal 59 2 8 3" xfId="16992" xr:uid="{00000000-0005-0000-0000-000013420000}"/>
    <cellStyle name="Normal 59 2 8 3 2" xfId="16993" xr:uid="{00000000-0005-0000-0000-000014420000}"/>
    <cellStyle name="Normal 59 2 8 4" xfId="16994" xr:uid="{00000000-0005-0000-0000-000015420000}"/>
    <cellStyle name="Normal 59 2 9" xfId="16995" xr:uid="{00000000-0005-0000-0000-000016420000}"/>
    <cellStyle name="Normal 59 2 9 2" xfId="16996" xr:uid="{00000000-0005-0000-0000-000017420000}"/>
    <cellStyle name="Normal 59 3" xfId="16997" xr:uid="{00000000-0005-0000-0000-000018420000}"/>
    <cellStyle name="Normal 59 3 2" xfId="16998" xr:uid="{00000000-0005-0000-0000-000019420000}"/>
    <cellStyle name="Normal 59 4" xfId="16999" xr:uid="{00000000-0005-0000-0000-00001A420000}"/>
    <cellStyle name="Normal 59 4 2" xfId="17000" xr:uid="{00000000-0005-0000-0000-00001B420000}"/>
    <cellStyle name="Normal 59 4 3" xfId="17001" xr:uid="{00000000-0005-0000-0000-00001C420000}"/>
    <cellStyle name="Normal 59 4 4" xfId="17002" xr:uid="{00000000-0005-0000-0000-00001D420000}"/>
    <cellStyle name="Normal 59 4 5" xfId="17003" xr:uid="{00000000-0005-0000-0000-00001E420000}"/>
    <cellStyle name="Normal 59 5" xfId="17004" xr:uid="{00000000-0005-0000-0000-00001F420000}"/>
    <cellStyle name="Normal 59 5 10" xfId="17005" xr:uid="{00000000-0005-0000-0000-000020420000}"/>
    <cellStyle name="Normal 59 5 2" xfId="17006" xr:uid="{00000000-0005-0000-0000-000021420000}"/>
    <cellStyle name="Normal 59 5 2 2" xfId="17007" xr:uid="{00000000-0005-0000-0000-000022420000}"/>
    <cellStyle name="Normal 59 5 2 2 2" xfId="17008" xr:uid="{00000000-0005-0000-0000-000023420000}"/>
    <cellStyle name="Normal 59 5 2 2 2 2" xfId="17009" xr:uid="{00000000-0005-0000-0000-000024420000}"/>
    <cellStyle name="Normal 59 5 2 2 3" xfId="17010" xr:uid="{00000000-0005-0000-0000-000025420000}"/>
    <cellStyle name="Normal 59 5 2 2 3 2" xfId="17011" xr:uid="{00000000-0005-0000-0000-000026420000}"/>
    <cellStyle name="Normal 59 5 2 2 4" xfId="17012" xr:uid="{00000000-0005-0000-0000-000027420000}"/>
    <cellStyle name="Normal 59 5 2 3" xfId="17013" xr:uid="{00000000-0005-0000-0000-000028420000}"/>
    <cellStyle name="Normal 59 5 2 3 2" xfId="17014" xr:uid="{00000000-0005-0000-0000-000029420000}"/>
    <cellStyle name="Normal 59 5 2 4" xfId="17015" xr:uid="{00000000-0005-0000-0000-00002A420000}"/>
    <cellStyle name="Normal 59 5 2 4 2" xfId="17016" xr:uid="{00000000-0005-0000-0000-00002B420000}"/>
    <cellStyle name="Normal 59 5 2 5" xfId="17017" xr:uid="{00000000-0005-0000-0000-00002C420000}"/>
    <cellStyle name="Normal 59 5 2 6" xfId="17018" xr:uid="{00000000-0005-0000-0000-00002D420000}"/>
    <cellStyle name="Normal 59 5 3" xfId="17019" xr:uid="{00000000-0005-0000-0000-00002E420000}"/>
    <cellStyle name="Normal 59 5 3 2" xfId="17020" xr:uid="{00000000-0005-0000-0000-00002F420000}"/>
    <cellStyle name="Normal 59 5 3 2 2" xfId="17021" xr:uid="{00000000-0005-0000-0000-000030420000}"/>
    <cellStyle name="Normal 59 5 3 2 2 2" xfId="17022" xr:uid="{00000000-0005-0000-0000-000031420000}"/>
    <cellStyle name="Normal 59 5 3 2 3" xfId="17023" xr:uid="{00000000-0005-0000-0000-000032420000}"/>
    <cellStyle name="Normal 59 5 3 2 3 2" xfId="17024" xr:uid="{00000000-0005-0000-0000-000033420000}"/>
    <cellStyle name="Normal 59 5 3 2 4" xfId="17025" xr:uid="{00000000-0005-0000-0000-000034420000}"/>
    <cellStyle name="Normal 59 5 3 3" xfId="17026" xr:uid="{00000000-0005-0000-0000-000035420000}"/>
    <cellStyle name="Normal 59 5 3 3 2" xfId="17027" xr:uid="{00000000-0005-0000-0000-000036420000}"/>
    <cellStyle name="Normal 59 5 3 4" xfId="17028" xr:uid="{00000000-0005-0000-0000-000037420000}"/>
    <cellStyle name="Normal 59 5 3 4 2" xfId="17029" xr:uid="{00000000-0005-0000-0000-000038420000}"/>
    <cellStyle name="Normal 59 5 3 5" xfId="17030" xr:uid="{00000000-0005-0000-0000-000039420000}"/>
    <cellStyle name="Normal 59 5 4" xfId="17031" xr:uid="{00000000-0005-0000-0000-00003A420000}"/>
    <cellStyle name="Normal 59 5 4 2" xfId="17032" xr:uid="{00000000-0005-0000-0000-00003B420000}"/>
    <cellStyle name="Normal 59 5 4 2 2" xfId="17033" xr:uid="{00000000-0005-0000-0000-00003C420000}"/>
    <cellStyle name="Normal 59 5 4 3" xfId="17034" xr:uid="{00000000-0005-0000-0000-00003D420000}"/>
    <cellStyle name="Normal 59 5 4 3 2" xfId="17035" xr:uid="{00000000-0005-0000-0000-00003E420000}"/>
    <cellStyle name="Normal 59 5 4 4" xfId="17036" xr:uid="{00000000-0005-0000-0000-00003F420000}"/>
    <cellStyle name="Normal 59 5 5" xfId="17037" xr:uid="{00000000-0005-0000-0000-000040420000}"/>
    <cellStyle name="Normal 59 5 5 2" xfId="17038" xr:uid="{00000000-0005-0000-0000-000041420000}"/>
    <cellStyle name="Normal 59 5 5 2 2" xfId="17039" xr:uid="{00000000-0005-0000-0000-000042420000}"/>
    <cellStyle name="Normal 59 5 5 3" xfId="17040" xr:uid="{00000000-0005-0000-0000-000043420000}"/>
    <cellStyle name="Normal 59 5 5 3 2" xfId="17041" xr:uid="{00000000-0005-0000-0000-000044420000}"/>
    <cellStyle name="Normal 59 5 5 4" xfId="17042" xr:uid="{00000000-0005-0000-0000-000045420000}"/>
    <cellStyle name="Normal 59 5 6" xfId="17043" xr:uid="{00000000-0005-0000-0000-000046420000}"/>
    <cellStyle name="Normal 59 5 6 2" xfId="17044" xr:uid="{00000000-0005-0000-0000-000047420000}"/>
    <cellStyle name="Normal 59 5 7" xfId="17045" xr:uid="{00000000-0005-0000-0000-000048420000}"/>
    <cellStyle name="Normal 59 5 7 2" xfId="17046" xr:uid="{00000000-0005-0000-0000-000049420000}"/>
    <cellStyle name="Normal 59 5 8" xfId="17047" xr:uid="{00000000-0005-0000-0000-00004A420000}"/>
    <cellStyle name="Normal 59 5 9" xfId="17048" xr:uid="{00000000-0005-0000-0000-00004B420000}"/>
    <cellStyle name="Normal 59 6" xfId="17049" xr:uid="{00000000-0005-0000-0000-00004C420000}"/>
    <cellStyle name="Normal 59 6 2" xfId="17050" xr:uid="{00000000-0005-0000-0000-00004D420000}"/>
    <cellStyle name="Normal 59 6 2 2" xfId="17051" xr:uid="{00000000-0005-0000-0000-00004E420000}"/>
    <cellStyle name="Normal 59 6 2 2 2" xfId="17052" xr:uid="{00000000-0005-0000-0000-00004F420000}"/>
    <cellStyle name="Normal 59 6 2 2 2 2" xfId="17053" xr:uid="{00000000-0005-0000-0000-000050420000}"/>
    <cellStyle name="Normal 59 6 2 2 3" xfId="17054" xr:uid="{00000000-0005-0000-0000-000051420000}"/>
    <cellStyle name="Normal 59 6 2 2 3 2" xfId="17055" xr:uid="{00000000-0005-0000-0000-000052420000}"/>
    <cellStyle name="Normal 59 6 2 2 4" xfId="17056" xr:uid="{00000000-0005-0000-0000-000053420000}"/>
    <cellStyle name="Normal 59 6 2 3" xfId="17057" xr:uid="{00000000-0005-0000-0000-000054420000}"/>
    <cellStyle name="Normal 59 6 2 3 2" xfId="17058" xr:uid="{00000000-0005-0000-0000-000055420000}"/>
    <cellStyle name="Normal 59 6 2 4" xfId="17059" xr:uid="{00000000-0005-0000-0000-000056420000}"/>
    <cellStyle name="Normal 59 6 2 4 2" xfId="17060" xr:uid="{00000000-0005-0000-0000-000057420000}"/>
    <cellStyle name="Normal 59 6 2 5" xfId="17061" xr:uid="{00000000-0005-0000-0000-000058420000}"/>
    <cellStyle name="Normal 59 6 2 6" xfId="17062" xr:uid="{00000000-0005-0000-0000-000059420000}"/>
    <cellStyle name="Normal 59 6 3" xfId="17063" xr:uid="{00000000-0005-0000-0000-00005A420000}"/>
    <cellStyle name="Normal 59 6 3 2" xfId="17064" xr:uid="{00000000-0005-0000-0000-00005B420000}"/>
    <cellStyle name="Normal 59 6 3 2 2" xfId="17065" xr:uid="{00000000-0005-0000-0000-00005C420000}"/>
    <cellStyle name="Normal 59 6 3 3" xfId="17066" xr:uid="{00000000-0005-0000-0000-00005D420000}"/>
    <cellStyle name="Normal 59 6 3 3 2" xfId="17067" xr:uid="{00000000-0005-0000-0000-00005E420000}"/>
    <cellStyle name="Normal 59 6 3 4" xfId="17068" xr:uid="{00000000-0005-0000-0000-00005F420000}"/>
    <cellStyle name="Normal 59 6 4" xfId="17069" xr:uid="{00000000-0005-0000-0000-000060420000}"/>
    <cellStyle name="Normal 59 6 4 2" xfId="17070" xr:uid="{00000000-0005-0000-0000-000061420000}"/>
    <cellStyle name="Normal 59 6 5" xfId="17071" xr:uid="{00000000-0005-0000-0000-000062420000}"/>
    <cellStyle name="Normal 59 6 5 2" xfId="17072" xr:uid="{00000000-0005-0000-0000-000063420000}"/>
    <cellStyle name="Normal 59 6 6" xfId="17073" xr:uid="{00000000-0005-0000-0000-000064420000}"/>
    <cellStyle name="Normal 59 6 7" xfId="17074" xr:uid="{00000000-0005-0000-0000-000065420000}"/>
    <cellStyle name="Normal 59 7" xfId="17075" xr:uid="{00000000-0005-0000-0000-000066420000}"/>
    <cellStyle name="Normal 59 7 2" xfId="17076" xr:uid="{00000000-0005-0000-0000-000067420000}"/>
    <cellStyle name="Normal 59 7 2 2" xfId="17077" xr:uid="{00000000-0005-0000-0000-000068420000}"/>
    <cellStyle name="Normal 59 7 2 2 2" xfId="17078" xr:uid="{00000000-0005-0000-0000-000069420000}"/>
    <cellStyle name="Normal 59 7 2 3" xfId="17079" xr:uid="{00000000-0005-0000-0000-00006A420000}"/>
    <cellStyle name="Normal 59 7 2 3 2" xfId="17080" xr:uid="{00000000-0005-0000-0000-00006B420000}"/>
    <cellStyle name="Normal 59 7 2 4" xfId="17081" xr:uid="{00000000-0005-0000-0000-00006C420000}"/>
    <cellStyle name="Normal 59 7 2 5" xfId="17082" xr:uid="{00000000-0005-0000-0000-00006D420000}"/>
    <cellStyle name="Normal 59 7 3" xfId="17083" xr:uid="{00000000-0005-0000-0000-00006E420000}"/>
    <cellStyle name="Normal 59 7 3 2" xfId="17084" xr:uid="{00000000-0005-0000-0000-00006F420000}"/>
    <cellStyle name="Normal 59 7 4" xfId="17085" xr:uid="{00000000-0005-0000-0000-000070420000}"/>
    <cellStyle name="Normal 59 7 4 2" xfId="17086" xr:uid="{00000000-0005-0000-0000-000071420000}"/>
    <cellStyle name="Normal 59 7 5" xfId="17087" xr:uid="{00000000-0005-0000-0000-000072420000}"/>
    <cellStyle name="Normal 59 7 6" xfId="17088" xr:uid="{00000000-0005-0000-0000-000073420000}"/>
    <cellStyle name="Normal 59 8" xfId="17089" xr:uid="{00000000-0005-0000-0000-000074420000}"/>
    <cellStyle name="Normal 59 8 2" xfId="17090" xr:uid="{00000000-0005-0000-0000-000075420000}"/>
    <cellStyle name="Normal 59 8 2 2" xfId="17091" xr:uid="{00000000-0005-0000-0000-000076420000}"/>
    <cellStyle name="Normal 59 8 3" xfId="17092" xr:uid="{00000000-0005-0000-0000-000077420000}"/>
    <cellStyle name="Normal 59 8 3 2" xfId="17093" xr:uid="{00000000-0005-0000-0000-000078420000}"/>
    <cellStyle name="Normal 59 8 4" xfId="17094" xr:uid="{00000000-0005-0000-0000-000079420000}"/>
    <cellStyle name="Normal 59 8 5" xfId="17095" xr:uid="{00000000-0005-0000-0000-00007A420000}"/>
    <cellStyle name="Normal 59 9" xfId="17096" xr:uid="{00000000-0005-0000-0000-00007B420000}"/>
    <cellStyle name="Normal 59 9 2" xfId="17097" xr:uid="{00000000-0005-0000-0000-00007C420000}"/>
    <cellStyle name="Normal 59 9 2 2" xfId="17098" xr:uid="{00000000-0005-0000-0000-00007D420000}"/>
    <cellStyle name="Normal 59 9 3" xfId="17099" xr:uid="{00000000-0005-0000-0000-00007E420000}"/>
    <cellStyle name="Normal 59 9 3 2" xfId="17100" xr:uid="{00000000-0005-0000-0000-00007F420000}"/>
    <cellStyle name="Normal 59 9 4" xfId="17101" xr:uid="{00000000-0005-0000-0000-000080420000}"/>
    <cellStyle name="Normal 59_20110918_Additional measures_ECB" xfId="17102" xr:uid="{00000000-0005-0000-0000-000081420000}"/>
    <cellStyle name="Normal 6" xfId="17103" xr:uid="{00000000-0005-0000-0000-000082420000}"/>
    <cellStyle name="Normal 6 10" xfId="17104" xr:uid="{00000000-0005-0000-0000-000083420000}"/>
    <cellStyle name="Normal 6 11" xfId="17105" xr:uid="{00000000-0005-0000-0000-000084420000}"/>
    <cellStyle name="Normal 6 12" xfId="17106" xr:uid="{00000000-0005-0000-0000-000085420000}"/>
    <cellStyle name="Normal 6 13" xfId="17107" xr:uid="{00000000-0005-0000-0000-000086420000}"/>
    <cellStyle name="Normal 6 14" xfId="17108" xr:uid="{00000000-0005-0000-0000-000087420000}"/>
    <cellStyle name="Normal 6 15" xfId="17109" xr:uid="{00000000-0005-0000-0000-000088420000}"/>
    <cellStyle name="Normal 6 2" xfId="17110" xr:uid="{00000000-0005-0000-0000-000089420000}"/>
    <cellStyle name="Normal 6 2 10" xfId="17111" xr:uid="{00000000-0005-0000-0000-00008A420000}"/>
    <cellStyle name="Normal 6 2 2" xfId="17112" xr:uid="{00000000-0005-0000-0000-00008B420000}"/>
    <cellStyle name="Normal 6 2 2 2" xfId="17113" xr:uid="{00000000-0005-0000-0000-00008C420000}"/>
    <cellStyle name="Normal 6 2 2 2 2" xfId="17114" xr:uid="{00000000-0005-0000-0000-00008D420000}"/>
    <cellStyle name="Normal 6 2 2 2 3" xfId="17115" xr:uid="{00000000-0005-0000-0000-00008E420000}"/>
    <cellStyle name="Normal 6 2 2 2 4" xfId="17116" xr:uid="{00000000-0005-0000-0000-00008F420000}"/>
    <cellStyle name="Normal 6 2 2 2 5" xfId="17117" xr:uid="{00000000-0005-0000-0000-000090420000}"/>
    <cellStyle name="Normal 6 2 2 3" xfId="17118" xr:uid="{00000000-0005-0000-0000-000091420000}"/>
    <cellStyle name="Normal 6 2 2 4" xfId="17119" xr:uid="{00000000-0005-0000-0000-000092420000}"/>
    <cellStyle name="Normal 6 2 2 5" xfId="17120" xr:uid="{00000000-0005-0000-0000-000093420000}"/>
    <cellStyle name="Normal 6 2 2 6" xfId="17121" xr:uid="{00000000-0005-0000-0000-000094420000}"/>
    <cellStyle name="Normal 6 2 2 7" xfId="17122" xr:uid="{00000000-0005-0000-0000-000095420000}"/>
    <cellStyle name="Normal 6 2 2_20120313_final_participating_bonds_mar2012_interest_calc" xfId="17123" xr:uid="{00000000-0005-0000-0000-000096420000}"/>
    <cellStyle name="Normal 6 2 3" xfId="17124" xr:uid="{00000000-0005-0000-0000-000097420000}"/>
    <cellStyle name="Normal 6 2 3 2" xfId="17125" xr:uid="{00000000-0005-0000-0000-000098420000}"/>
    <cellStyle name="Normal 6 2 3 3" xfId="17126" xr:uid="{00000000-0005-0000-0000-000099420000}"/>
    <cellStyle name="Normal 6 2 3 4" xfId="17127" xr:uid="{00000000-0005-0000-0000-00009A420000}"/>
    <cellStyle name="Normal 6 2 3 5" xfId="17128" xr:uid="{00000000-0005-0000-0000-00009B420000}"/>
    <cellStyle name="Normal 6 2 4" xfId="17129" xr:uid="{00000000-0005-0000-0000-00009C420000}"/>
    <cellStyle name="Normal 6 2 5" xfId="17130" xr:uid="{00000000-0005-0000-0000-00009D420000}"/>
    <cellStyle name="Normal 6 2 6" xfId="17131" xr:uid="{00000000-0005-0000-0000-00009E420000}"/>
    <cellStyle name="Normal 6 2 7" xfId="17132" xr:uid="{00000000-0005-0000-0000-00009F420000}"/>
    <cellStyle name="Normal 6 2 8" xfId="17133" xr:uid="{00000000-0005-0000-0000-0000A0420000}"/>
    <cellStyle name="Normal 6 2 9" xfId="17134" xr:uid="{00000000-0005-0000-0000-0000A1420000}"/>
    <cellStyle name="Normal 6 2_20120313_final_participating_bonds_mar2012_interest_calc" xfId="17135" xr:uid="{00000000-0005-0000-0000-0000A2420000}"/>
    <cellStyle name="Normal 6 3" xfId="17136" xr:uid="{00000000-0005-0000-0000-0000A3420000}"/>
    <cellStyle name="Normal 6 3 10" xfId="17137" xr:uid="{00000000-0005-0000-0000-0000A4420000}"/>
    <cellStyle name="Normal 6 3 10 2" xfId="17138" xr:uid="{00000000-0005-0000-0000-0000A5420000}"/>
    <cellStyle name="Normal 6 3 10 2 2" xfId="17139" xr:uid="{00000000-0005-0000-0000-0000A6420000}"/>
    <cellStyle name="Normal 6 3 10 3" xfId="17140" xr:uid="{00000000-0005-0000-0000-0000A7420000}"/>
    <cellStyle name="Normal 6 3 10 3 2" xfId="17141" xr:uid="{00000000-0005-0000-0000-0000A8420000}"/>
    <cellStyle name="Normal 6 3 10 4" xfId="17142" xr:uid="{00000000-0005-0000-0000-0000A9420000}"/>
    <cellStyle name="Normal 6 3 11" xfId="17143" xr:uid="{00000000-0005-0000-0000-0000AA420000}"/>
    <cellStyle name="Normal 6 3 11 2" xfId="17144" xr:uid="{00000000-0005-0000-0000-0000AB420000}"/>
    <cellStyle name="Normal 6 3 12" xfId="17145" xr:uid="{00000000-0005-0000-0000-0000AC420000}"/>
    <cellStyle name="Normal 6 3 13" xfId="17146" xr:uid="{00000000-0005-0000-0000-0000AD420000}"/>
    <cellStyle name="Normal 6 3 14" xfId="17147" xr:uid="{00000000-0005-0000-0000-0000AE420000}"/>
    <cellStyle name="Normal 6 3 15" xfId="17148" xr:uid="{00000000-0005-0000-0000-0000AF420000}"/>
    <cellStyle name="Normal 6 3 16" xfId="17149" xr:uid="{00000000-0005-0000-0000-0000B0420000}"/>
    <cellStyle name="Normal 6 3 17" xfId="17150" xr:uid="{00000000-0005-0000-0000-0000B1420000}"/>
    <cellStyle name="Normal 6 3 2" xfId="17151" xr:uid="{00000000-0005-0000-0000-0000B2420000}"/>
    <cellStyle name="Normal 6 3 2 10" xfId="17152" xr:uid="{00000000-0005-0000-0000-0000B3420000}"/>
    <cellStyle name="Normal 6 3 2 10 2" xfId="17153" xr:uid="{00000000-0005-0000-0000-0000B4420000}"/>
    <cellStyle name="Normal 6 3 2 11" xfId="17154" xr:uid="{00000000-0005-0000-0000-0000B5420000}"/>
    <cellStyle name="Normal 6 3 2 12" xfId="17155" xr:uid="{00000000-0005-0000-0000-0000B6420000}"/>
    <cellStyle name="Normal 6 3 2 13" xfId="17156" xr:uid="{00000000-0005-0000-0000-0000B7420000}"/>
    <cellStyle name="Normal 6 3 2 14" xfId="17157" xr:uid="{00000000-0005-0000-0000-0000B8420000}"/>
    <cellStyle name="Normal 6 3 2 15" xfId="17158" xr:uid="{00000000-0005-0000-0000-0000B9420000}"/>
    <cellStyle name="Normal 6 3 2 16" xfId="17159" xr:uid="{00000000-0005-0000-0000-0000BA420000}"/>
    <cellStyle name="Normal 6 3 2 2" xfId="17160" xr:uid="{00000000-0005-0000-0000-0000BB420000}"/>
    <cellStyle name="Normal 6 3 2 2 2" xfId="17161" xr:uid="{00000000-0005-0000-0000-0000BC420000}"/>
    <cellStyle name="Normal 6 3 2 2 3" xfId="17162" xr:uid="{00000000-0005-0000-0000-0000BD420000}"/>
    <cellStyle name="Normal 6 3 2 2 4" xfId="17163" xr:uid="{00000000-0005-0000-0000-0000BE420000}"/>
    <cellStyle name="Normal 6 3 2 2 5" xfId="17164" xr:uid="{00000000-0005-0000-0000-0000BF420000}"/>
    <cellStyle name="Normal 6 3 2 3" xfId="17165" xr:uid="{00000000-0005-0000-0000-0000C0420000}"/>
    <cellStyle name="Normal 6 3 2 3 2" xfId="17166" xr:uid="{00000000-0005-0000-0000-0000C1420000}"/>
    <cellStyle name="Normal 6 3 2 3 3" xfId="17167" xr:uid="{00000000-0005-0000-0000-0000C2420000}"/>
    <cellStyle name="Normal 6 3 2 3 4" xfId="17168" xr:uid="{00000000-0005-0000-0000-0000C3420000}"/>
    <cellStyle name="Normal 6 3 2 3 5" xfId="17169" xr:uid="{00000000-0005-0000-0000-0000C4420000}"/>
    <cellStyle name="Normal 6 3 2 4" xfId="17170" xr:uid="{00000000-0005-0000-0000-0000C5420000}"/>
    <cellStyle name="Normal 6 3 2 4 10" xfId="17171" xr:uid="{00000000-0005-0000-0000-0000C6420000}"/>
    <cellStyle name="Normal 6 3 2 4 2" xfId="17172" xr:uid="{00000000-0005-0000-0000-0000C7420000}"/>
    <cellStyle name="Normal 6 3 2 4 2 2" xfId="17173" xr:uid="{00000000-0005-0000-0000-0000C8420000}"/>
    <cellStyle name="Normal 6 3 2 4 2 2 2" xfId="17174" xr:uid="{00000000-0005-0000-0000-0000C9420000}"/>
    <cellStyle name="Normal 6 3 2 4 2 2 2 2" xfId="17175" xr:uid="{00000000-0005-0000-0000-0000CA420000}"/>
    <cellStyle name="Normal 6 3 2 4 2 2 3" xfId="17176" xr:uid="{00000000-0005-0000-0000-0000CB420000}"/>
    <cellStyle name="Normal 6 3 2 4 2 2 3 2" xfId="17177" xr:uid="{00000000-0005-0000-0000-0000CC420000}"/>
    <cellStyle name="Normal 6 3 2 4 2 2 4" xfId="17178" xr:uid="{00000000-0005-0000-0000-0000CD420000}"/>
    <cellStyle name="Normal 6 3 2 4 2 3" xfId="17179" xr:uid="{00000000-0005-0000-0000-0000CE420000}"/>
    <cellStyle name="Normal 6 3 2 4 2 3 2" xfId="17180" xr:uid="{00000000-0005-0000-0000-0000CF420000}"/>
    <cellStyle name="Normal 6 3 2 4 2 4" xfId="17181" xr:uid="{00000000-0005-0000-0000-0000D0420000}"/>
    <cellStyle name="Normal 6 3 2 4 2 4 2" xfId="17182" xr:uid="{00000000-0005-0000-0000-0000D1420000}"/>
    <cellStyle name="Normal 6 3 2 4 2 5" xfId="17183" xr:uid="{00000000-0005-0000-0000-0000D2420000}"/>
    <cellStyle name="Normal 6 3 2 4 2 6" xfId="17184" xr:uid="{00000000-0005-0000-0000-0000D3420000}"/>
    <cellStyle name="Normal 6 3 2 4 3" xfId="17185" xr:uid="{00000000-0005-0000-0000-0000D4420000}"/>
    <cellStyle name="Normal 6 3 2 4 3 2" xfId="17186" xr:uid="{00000000-0005-0000-0000-0000D5420000}"/>
    <cellStyle name="Normal 6 3 2 4 3 2 2" xfId="17187" xr:uid="{00000000-0005-0000-0000-0000D6420000}"/>
    <cellStyle name="Normal 6 3 2 4 3 2 2 2" xfId="17188" xr:uid="{00000000-0005-0000-0000-0000D7420000}"/>
    <cellStyle name="Normal 6 3 2 4 3 2 3" xfId="17189" xr:uid="{00000000-0005-0000-0000-0000D8420000}"/>
    <cellStyle name="Normal 6 3 2 4 3 2 3 2" xfId="17190" xr:uid="{00000000-0005-0000-0000-0000D9420000}"/>
    <cellStyle name="Normal 6 3 2 4 3 2 4" xfId="17191" xr:uid="{00000000-0005-0000-0000-0000DA420000}"/>
    <cellStyle name="Normal 6 3 2 4 3 3" xfId="17192" xr:uid="{00000000-0005-0000-0000-0000DB420000}"/>
    <cellStyle name="Normal 6 3 2 4 3 3 2" xfId="17193" xr:uid="{00000000-0005-0000-0000-0000DC420000}"/>
    <cellStyle name="Normal 6 3 2 4 3 4" xfId="17194" xr:uid="{00000000-0005-0000-0000-0000DD420000}"/>
    <cellStyle name="Normal 6 3 2 4 3 4 2" xfId="17195" xr:uid="{00000000-0005-0000-0000-0000DE420000}"/>
    <cellStyle name="Normal 6 3 2 4 3 5" xfId="17196" xr:uid="{00000000-0005-0000-0000-0000DF420000}"/>
    <cellStyle name="Normal 6 3 2 4 4" xfId="17197" xr:uid="{00000000-0005-0000-0000-0000E0420000}"/>
    <cellStyle name="Normal 6 3 2 4 4 2" xfId="17198" xr:uid="{00000000-0005-0000-0000-0000E1420000}"/>
    <cellStyle name="Normal 6 3 2 4 4 2 2" xfId="17199" xr:uid="{00000000-0005-0000-0000-0000E2420000}"/>
    <cellStyle name="Normal 6 3 2 4 4 3" xfId="17200" xr:uid="{00000000-0005-0000-0000-0000E3420000}"/>
    <cellStyle name="Normal 6 3 2 4 4 3 2" xfId="17201" xr:uid="{00000000-0005-0000-0000-0000E4420000}"/>
    <cellStyle name="Normal 6 3 2 4 4 4" xfId="17202" xr:uid="{00000000-0005-0000-0000-0000E5420000}"/>
    <cellStyle name="Normal 6 3 2 4 5" xfId="17203" xr:uid="{00000000-0005-0000-0000-0000E6420000}"/>
    <cellStyle name="Normal 6 3 2 4 5 2" xfId="17204" xr:uid="{00000000-0005-0000-0000-0000E7420000}"/>
    <cellStyle name="Normal 6 3 2 4 5 2 2" xfId="17205" xr:uid="{00000000-0005-0000-0000-0000E8420000}"/>
    <cellStyle name="Normal 6 3 2 4 5 3" xfId="17206" xr:uid="{00000000-0005-0000-0000-0000E9420000}"/>
    <cellStyle name="Normal 6 3 2 4 5 3 2" xfId="17207" xr:uid="{00000000-0005-0000-0000-0000EA420000}"/>
    <cellStyle name="Normal 6 3 2 4 5 4" xfId="17208" xr:uid="{00000000-0005-0000-0000-0000EB420000}"/>
    <cellStyle name="Normal 6 3 2 4 6" xfId="17209" xr:uid="{00000000-0005-0000-0000-0000EC420000}"/>
    <cellStyle name="Normal 6 3 2 4 6 2" xfId="17210" xr:uid="{00000000-0005-0000-0000-0000ED420000}"/>
    <cellStyle name="Normal 6 3 2 4 7" xfId="17211" xr:uid="{00000000-0005-0000-0000-0000EE420000}"/>
    <cellStyle name="Normal 6 3 2 4 7 2" xfId="17212" xr:uid="{00000000-0005-0000-0000-0000EF420000}"/>
    <cellStyle name="Normal 6 3 2 4 8" xfId="17213" xr:uid="{00000000-0005-0000-0000-0000F0420000}"/>
    <cellStyle name="Normal 6 3 2 4 9" xfId="17214" xr:uid="{00000000-0005-0000-0000-0000F1420000}"/>
    <cellStyle name="Normal 6 3 2 5" xfId="17215" xr:uid="{00000000-0005-0000-0000-0000F2420000}"/>
    <cellStyle name="Normal 6 3 2 5 2" xfId="17216" xr:uid="{00000000-0005-0000-0000-0000F3420000}"/>
    <cellStyle name="Normal 6 3 2 5 2 2" xfId="17217" xr:uid="{00000000-0005-0000-0000-0000F4420000}"/>
    <cellStyle name="Normal 6 3 2 5 2 2 2" xfId="17218" xr:uid="{00000000-0005-0000-0000-0000F5420000}"/>
    <cellStyle name="Normal 6 3 2 5 2 2 2 2" xfId="17219" xr:uid="{00000000-0005-0000-0000-0000F6420000}"/>
    <cellStyle name="Normal 6 3 2 5 2 2 3" xfId="17220" xr:uid="{00000000-0005-0000-0000-0000F7420000}"/>
    <cellStyle name="Normal 6 3 2 5 2 2 3 2" xfId="17221" xr:uid="{00000000-0005-0000-0000-0000F8420000}"/>
    <cellStyle name="Normal 6 3 2 5 2 2 4" xfId="17222" xr:uid="{00000000-0005-0000-0000-0000F9420000}"/>
    <cellStyle name="Normal 6 3 2 5 2 3" xfId="17223" xr:uid="{00000000-0005-0000-0000-0000FA420000}"/>
    <cellStyle name="Normal 6 3 2 5 2 3 2" xfId="17224" xr:uid="{00000000-0005-0000-0000-0000FB420000}"/>
    <cellStyle name="Normal 6 3 2 5 2 4" xfId="17225" xr:uid="{00000000-0005-0000-0000-0000FC420000}"/>
    <cellStyle name="Normal 6 3 2 5 2 4 2" xfId="17226" xr:uid="{00000000-0005-0000-0000-0000FD420000}"/>
    <cellStyle name="Normal 6 3 2 5 2 5" xfId="17227" xr:uid="{00000000-0005-0000-0000-0000FE420000}"/>
    <cellStyle name="Normal 6 3 2 5 2 6" xfId="17228" xr:uid="{00000000-0005-0000-0000-0000FF420000}"/>
    <cellStyle name="Normal 6 3 2 5 3" xfId="17229" xr:uid="{00000000-0005-0000-0000-000000430000}"/>
    <cellStyle name="Normal 6 3 2 5 3 2" xfId="17230" xr:uid="{00000000-0005-0000-0000-000001430000}"/>
    <cellStyle name="Normal 6 3 2 5 3 2 2" xfId="17231" xr:uid="{00000000-0005-0000-0000-000002430000}"/>
    <cellStyle name="Normal 6 3 2 5 3 3" xfId="17232" xr:uid="{00000000-0005-0000-0000-000003430000}"/>
    <cellStyle name="Normal 6 3 2 5 3 3 2" xfId="17233" xr:uid="{00000000-0005-0000-0000-000004430000}"/>
    <cellStyle name="Normal 6 3 2 5 3 4" xfId="17234" xr:uid="{00000000-0005-0000-0000-000005430000}"/>
    <cellStyle name="Normal 6 3 2 5 4" xfId="17235" xr:uid="{00000000-0005-0000-0000-000006430000}"/>
    <cellStyle name="Normal 6 3 2 5 4 2" xfId="17236" xr:uid="{00000000-0005-0000-0000-000007430000}"/>
    <cellStyle name="Normal 6 3 2 5 5" xfId="17237" xr:uid="{00000000-0005-0000-0000-000008430000}"/>
    <cellStyle name="Normal 6 3 2 5 5 2" xfId="17238" xr:uid="{00000000-0005-0000-0000-000009430000}"/>
    <cellStyle name="Normal 6 3 2 5 6" xfId="17239" xr:uid="{00000000-0005-0000-0000-00000A430000}"/>
    <cellStyle name="Normal 6 3 2 5 7" xfId="17240" xr:uid="{00000000-0005-0000-0000-00000B430000}"/>
    <cellStyle name="Normal 6 3 2 6" xfId="17241" xr:uid="{00000000-0005-0000-0000-00000C430000}"/>
    <cellStyle name="Normal 6 3 2 6 2" xfId="17242" xr:uid="{00000000-0005-0000-0000-00000D430000}"/>
    <cellStyle name="Normal 6 3 2 6 2 2" xfId="17243" xr:uid="{00000000-0005-0000-0000-00000E430000}"/>
    <cellStyle name="Normal 6 3 2 6 3" xfId="17244" xr:uid="{00000000-0005-0000-0000-00000F430000}"/>
    <cellStyle name="Normal 6 3 2 7" xfId="17245" xr:uid="{00000000-0005-0000-0000-000010430000}"/>
    <cellStyle name="Normal 6 3 2 7 2" xfId="17246" xr:uid="{00000000-0005-0000-0000-000011430000}"/>
    <cellStyle name="Normal 6 3 2 7 2 2" xfId="17247" xr:uid="{00000000-0005-0000-0000-000012430000}"/>
    <cellStyle name="Normal 6 3 2 7 2 2 2" xfId="17248" xr:uid="{00000000-0005-0000-0000-000013430000}"/>
    <cellStyle name="Normal 6 3 2 7 2 3" xfId="17249" xr:uid="{00000000-0005-0000-0000-000014430000}"/>
    <cellStyle name="Normal 6 3 2 7 2 3 2" xfId="17250" xr:uid="{00000000-0005-0000-0000-000015430000}"/>
    <cellStyle name="Normal 6 3 2 7 2 4" xfId="17251" xr:uid="{00000000-0005-0000-0000-000016430000}"/>
    <cellStyle name="Normal 6 3 2 7 3" xfId="17252" xr:uid="{00000000-0005-0000-0000-000017430000}"/>
    <cellStyle name="Normal 6 3 2 7 3 2" xfId="17253" xr:uid="{00000000-0005-0000-0000-000018430000}"/>
    <cellStyle name="Normal 6 3 2 7 4" xfId="17254" xr:uid="{00000000-0005-0000-0000-000019430000}"/>
    <cellStyle name="Normal 6 3 2 7 4 2" xfId="17255" xr:uid="{00000000-0005-0000-0000-00001A430000}"/>
    <cellStyle name="Normal 6 3 2 7 5" xfId="17256" xr:uid="{00000000-0005-0000-0000-00001B430000}"/>
    <cellStyle name="Normal 6 3 2 7 6" xfId="17257" xr:uid="{00000000-0005-0000-0000-00001C430000}"/>
    <cellStyle name="Normal 6 3 2 8" xfId="17258" xr:uid="{00000000-0005-0000-0000-00001D430000}"/>
    <cellStyle name="Normal 6 3 2 8 2" xfId="17259" xr:uid="{00000000-0005-0000-0000-00001E430000}"/>
    <cellStyle name="Normal 6 3 2 8 2 2" xfId="17260" xr:uid="{00000000-0005-0000-0000-00001F430000}"/>
    <cellStyle name="Normal 6 3 2 8 3" xfId="17261" xr:uid="{00000000-0005-0000-0000-000020430000}"/>
    <cellStyle name="Normal 6 3 2 8 3 2" xfId="17262" xr:uid="{00000000-0005-0000-0000-000021430000}"/>
    <cellStyle name="Normal 6 3 2 8 4" xfId="17263" xr:uid="{00000000-0005-0000-0000-000022430000}"/>
    <cellStyle name="Normal 6 3 2 9" xfId="17264" xr:uid="{00000000-0005-0000-0000-000023430000}"/>
    <cellStyle name="Normal 6 3 2 9 2" xfId="17265" xr:uid="{00000000-0005-0000-0000-000024430000}"/>
    <cellStyle name="Normal 6 3 2 9 2 2" xfId="17266" xr:uid="{00000000-0005-0000-0000-000025430000}"/>
    <cellStyle name="Normal 6 3 2 9 3" xfId="17267" xr:uid="{00000000-0005-0000-0000-000026430000}"/>
    <cellStyle name="Normal 6 3 2 9 3 2" xfId="17268" xr:uid="{00000000-0005-0000-0000-000027430000}"/>
    <cellStyle name="Normal 6 3 2 9 4" xfId="17269" xr:uid="{00000000-0005-0000-0000-000028430000}"/>
    <cellStyle name="Normal 6 3 3" xfId="17270" xr:uid="{00000000-0005-0000-0000-000029430000}"/>
    <cellStyle name="Normal 6 3 3 2" xfId="17271" xr:uid="{00000000-0005-0000-0000-00002A430000}"/>
    <cellStyle name="Normal 6 3 3 3" xfId="17272" xr:uid="{00000000-0005-0000-0000-00002B430000}"/>
    <cellStyle name="Normal 6 3 3 4" xfId="17273" xr:uid="{00000000-0005-0000-0000-00002C430000}"/>
    <cellStyle name="Normal 6 3 3 5" xfId="17274" xr:uid="{00000000-0005-0000-0000-00002D430000}"/>
    <cellStyle name="Normal 6 3 4" xfId="17275" xr:uid="{00000000-0005-0000-0000-00002E430000}"/>
    <cellStyle name="Normal 6 3 4 2" xfId="17276" xr:uid="{00000000-0005-0000-0000-00002F430000}"/>
    <cellStyle name="Normal 6 3 4 3" xfId="17277" xr:uid="{00000000-0005-0000-0000-000030430000}"/>
    <cellStyle name="Normal 6 3 4 4" xfId="17278" xr:uid="{00000000-0005-0000-0000-000031430000}"/>
    <cellStyle name="Normal 6 3 4 5" xfId="17279" xr:uid="{00000000-0005-0000-0000-000032430000}"/>
    <cellStyle name="Normal 6 3 5" xfId="17280" xr:uid="{00000000-0005-0000-0000-000033430000}"/>
    <cellStyle name="Normal 6 3 5 10" xfId="17281" xr:uid="{00000000-0005-0000-0000-000034430000}"/>
    <cellStyle name="Normal 6 3 5 2" xfId="17282" xr:uid="{00000000-0005-0000-0000-000035430000}"/>
    <cellStyle name="Normal 6 3 5 2 2" xfId="17283" xr:uid="{00000000-0005-0000-0000-000036430000}"/>
    <cellStyle name="Normal 6 3 5 2 2 2" xfId="17284" xr:uid="{00000000-0005-0000-0000-000037430000}"/>
    <cellStyle name="Normal 6 3 5 2 2 2 2" xfId="17285" xr:uid="{00000000-0005-0000-0000-000038430000}"/>
    <cellStyle name="Normal 6 3 5 2 2 3" xfId="17286" xr:uid="{00000000-0005-0000-0000-000039430000}"/>
    <cellStyle name="Normal 6 3 5 2 2 3 2" xfId="17287" xr:uid="{00000000-0005-0000-0000-00003A430000}"/>
    <cellStyle name="Normal 6 3 5 2 2 4" xfId="17288" xr:uid="{00000000-0005-0000-0000-00003B430000}"/>
    <cellStyle name="Normal 6 3 5 2 3" xfId="17289" xr:uid="{00000000-0005-0000-0000-00003C430000}"/>
    <cellStyle name="Normal 6 3 5 2 3 2" xfId="17290" xr:uid="{00000000-0005-0000-0000-00003D430000}"/>
    <cellStyle name="Normal 6 3 5 2 4" xfId="17291" xr:uid="{00000000-0005-0000-0000-00003E430000}"/>
    <cellStyle name="Normal 6 3 5 2 4 2" xfId="17292" xr:uid="{00000000-0005-0000-0000-00003F430000}"/>
    <cellStyle name="Normal 6 3 5 2 5" xfId="17293" xr:uid="{00000000-0005-0000-0000-000040430000}"/>
    <cellStyle name="Normal 6 3 5 2 6" xfId="17294" xr:uid="{00000000-0005-0000-0000-000041430000}"/>
    <cellStyle name="Normal 6 3 5 3" xfId="17295" xr:uid="{00000000-0005-0000-0000-000042430000}"/>
    <cellStyle name="Normal 6 3 5 3 2" xfId="17296" xr:uid="{00000000-0005-0000-0000-000043430000}"/>
    <cellStyle name="Normal 6 3 5 3 2 2" xfId="17297" xr:uid="{00000000-0005-0000-0000-000044430000}"/>
    <cellStyle name="Normal 6 3 5 3 2 2 2" xfId="17298" xr:uid="{00000000-0005-0000-0000-000045430000}"/>
    <cellStyle name="Normal 6 3 5 3 2 3" xfId="17299" xr:uid="{00000000-0005-0000-0000-000046430000}"/>
    <cellStyle name="Normal 6 3 5 3 2 3 2" xfId="17300" xr:uid="{00000000-0005-0000-0000-000047430000}"/>
    <cellStyle name="Normal 6 3 5 3 2 4" xfId="17301" xr:uid="{00000000-0005-0000-0000-000048430000}"/>
    <cellStyle name="Normal 6 3 5 3 3" xfId="17302" xr:uid="{00000000-0005-0000-0000-000049430000}"/>
    <cellStyle name="Normal 6 3 5 3 3 2" xfId="17303" xr:uid="{00000000-0005-0000-0000-00004A430000}"/>
    <cellStyle name="Normal 6 3 5 3 4" xfId="17304" xr:uid="{00000000-0005-0000-0000-00004B430000}"/>
    <cellStyle name="Normal 6 3 5 3 4 2" xfId="17305" xr:uid="{00000000-0005-0000-0000-00004C430000}"/>
    <cellStyle name="Normal 6 3 5 3 5" xfId="17306" xr:uid="{00000000-0005-0000-0000-00004D430000}"/>
    <cellStyle name="Normal 6 3 5 4" xfId="17307" xr:uid="{00000000-0005-0000-0000-00004E430000}"/>
    <cellStyle name="Normal 6 3 5 4 2" xfId="17308" xr:uid="{00000000-0005-0000-0000-00004F430000}"/>
    <cellStyle name="Normal 6 3 5 4 2 2" xfId="17309" xr:uid="{00000000-0005-0000-0000-000050430000}"/>
    <cellStyle name="Normal 6 3 5 4 3" xfId="17310" xr:uid="{00000000-0005-0000-0000-000051430000}"/>
    <cellStyle name="Normal 6 3 5 4 3 2" xfId="17311" xr:uid="{00000000-0005-0000-0000-000052430000}"/>
    <cellStyle name="Normal 6 3 5 4 4" xfId="17312" xr:uid="{00000000-0005-0000-0000-000053430000}"/>
    <cellStyle name="Normal 6 3 5 5" xfId="17313" xr:uid="{00000000-0005-0000-0000-000054430000}"/>
    <cellStyle name="Normal 6 3 5 5 2" xfId="17314" xr:uid="{00000000-0005-0000-0000-000055430000}"/>
    <cellStyle name="Normal 6 3 5 5 2 2" xfId="17315" xr:uid="{00000000-0005-0000-0000-000056430000}"/>
    <cellStyle name="Normal 6 3 5 5 3" xfId="17316" xr:uid="{00000000-0005-0000-0000-000057430000}"/>
    <cellStyle name="Normal 6 3 5 5 3 2" xfId="17317" xr:uid="{00000000-0005-0000-0000-000058430000}"/>
    <cellStyle name="Normal 6 3 5 5 4" xfId="17318" xr:uid="{00000000-0005-0000-0000-000059430000}"/>
    <cellStyle name="Normal 6 3 5 6" xfId="17319" xr:uid="{00000000-0005-0000-0000-00005A430000}"/>
    <cellStyle name="Normal 6 3 5 6 2" xfId="17320" xr:uid="{00000000-0005-0000-0000-00005B430000}"/>
    <cellStyle name="Normal 6 3 5 7" xfId="17321" xr:uid="{00000000-0005-0000-0000-00005C430000}"/>
    <cellStyle name="Normal 6 3 5 7 2" xfId="17322" xr:uid="{00000000-0005-0000-0000-00005D430000}"/>
    <cellStyle name="Normal 6 3 5 8" xfId="17323" xr:uid="{00000000-0005-0000-0000-00005E430000}"/>
    <cellStyle name="Normal 6 3 5 9" xfId="17324" xr:uid="{00000000-0005-0000-0000-00005F430000}"/>
    <cellStyle name="Normal 6 3 6" xfId="17325" xr:uid="{00000000-0005-0000-0000-000060430000}"/>
    <cellStyle name="Normal 6 3 6 2" xfId="17326" xr:uid="{00000000-0005-0000-0000-000061430000}"/>
    <cellStyle name="Normal 6 3 6 2 2" xfId="17327" xr:uid="{00000000-0005-0000-0000-000062430000}"/>
    <cellStyle name="Normal 6 3 6 2 2 2" xfId="17328" xr:uid="{00000000-0005-0000-0000-000063430000}"/>
    <cellStyle name="Normal 6 3 6 2 2 2 2" xfId="17329" xr:uid="{00000000-0005-0000-0000-000064430000}"/>
    <cellStyle name="Normal 6 3 6 2 2 3" xfId="17330" xr:uid="{00000000-0005-0000-0000-000065430000}"/>
    <cellStyle name="Normal 6 3 6 2 2 3 2" xfId="17331" xr:uid="{00000000-0005-0000-0000-000066430000}"/>
    <cellStyle name="Normal 6 3 6 2 2 4" xfId="17332" xr:uid="{00000000-0005-0000-0000-000067430000}"/>
    <cellStyle name="Normal 6 3 6 2 3" xfId="17333" xr:uid="{00000000-0005-0000-0000-000068430000}"/>
    <cellStyle name="Normal 6 3 6 2 3 2" xfId="17334" xr:uid="{00000000-0005-0000-0000-000069430000}"/>
    <cellStyle name="Normal 6 3 6 2 4" xfId="17335" xr:uid="{00000000-0005-0000-0000-00006A430000}"/>
    <cellStyle name="Normal 6 3 6 2 4 2" xfId="17336" xr:uid="{00000000-0005-0000-0000-00006B430000}"/>
    <cellStyle name="Normal 6 3 6 2 5" xfId="17337" xr:uid="{00000000-0005-0000-0000-00006C430000}"/>
    <cellStyle name="Normal 6 3 6 2 6" xfId="17338" xr:uid="{00000000-0005-0000-0000-00006D430000}"/>
    <cellStyle name="Normal 6 3 6 3" xfId="17339" xr:uid="{00000000-0005-0000-0000-00006E430000}"/>
    <cellStyle name="Normal 6 3 6 3 2" xfId="17340" xr:uid="{00000000-0005-0000-0000-00006F430000}"/>
    <cellStyle name="Normal 6 3 6 3 2 2" xfId="17341" xr:uid="{00000000-0005-0000-0000-000070430000}"/>
    <cellStyle name="Normal 6 3 6 3 3" xfId="17342" xr:uid="{00000000-0005-0000-0000-000071430000}"/>
    <cellStyle name="Normal 6 3 6 3 3 2" xfId="17343" xr:uid="{00000000-0005-0000-0000-000072430000}"/>
    <cellStyle name="Normal 6 3 6 3 4" xfId="17344" xr:uid="{00000000-0005-0000-0000-000073430000}"/>
    <cellStyle name="Normal 6 3 6 4" xfId="17345" xr:uid="{00000000-0005-0000-0000-000074430000}"/>
    <cellStyle name="Normal 6 3 6 4 2" xfId="17346" xr:uid="{00000000-0005-0000-0000-000075430000}"/>
    <cellStyle name="Normal 6 3 6 5" xfId="17347" xr:uid="{00000000-0005-0000-0000-000076430000}"/>
    <cellStyle name="Normal 6 3 6 5 2" xfId="17348" xr:uid="{00000000-0005-0000-0000-000077430000}"/>
    <cellStyle name="Normal 6 3 6 6" xfId="17349" xr:uid="{00000000-0005-0000-0000-000078430000}"/>
    <cellStyle name="Normal 6 3 6 7" xfId="17350" xr:uid="{00000000-0005-0000-0000-000079430000}"/>
    <cellStyle name="Normal 6 3 7" xfId="17351" xr:uid="{00000000-0005-0000-0000-00007A430000}"/>
    <cellStyle name="Normal 6 3 7 2" xfId="17352" xr:uid="{00000000-0005-0000-0000-00007B430000}"/>
    <cellStyle name="Normal 6 3 7 2 2" xfId="17353" xr:uid="{00000000-0005-0000-0000-00007C430000}"/>
    <cellStyle name="Normal 6 3 7 3" xfId="17354" xr:uid="{00000000-0005-0000-0000-00007D430000}"/>
    <cellStyle name="Normal 6 3 8" xfId="17355" xr:uid="{00000000-0005-0000-0000-00007E430000}"/>
    <cellStyle name="Normal 6 3 8 2" xfId="17356" xr:uid="{00000000-0005-0000-0000-00007F430000}"/>
    <cellStyle name="Normal 6 3 8 2 2" xfId="17357" xr:uid="{00000000-0005-0000-0000-000080430000}"/>
    <cellStyle name="Normal 6 3 8 2 2 2" xfId="17358" xr:uid="{00000000-0005-0000-0000-000081430000}"/>
    <cellStyle name="Normal 6 3 8 2 3" xfId="17359" xr:uid="{00000000-0005-0000-0000-000082430000}"/>
    <cellStyle name="Normal 6 3 8 2 3 2" xfId="17360" xr:uid="{00000000-0005-0000-0000-000083430000}"/>
    <cellStyle name="Normal 6 3 8 2 4" xfId="17361" xr:uid="{00000000-0005-0000-0000-000084430000}"/>
    <cellStyle name="Normal 6 3 8 3" xfId="17362" xr:uid="{00000000-0005-0000-0000-000085430000}"/>
    <cellStyle name="Normal 6 3 8 3 2" xfId="17363" xr:uid="{00000000-0005-0000-0000-000086430000}"/>
    <cellStyle name="Normal 6 3 8 4" xfId="17364" xr:uid="{00000000-0005-0000-0000-000087430000}"/>
    <cellStyle name="Normal 6 3 8 4 2" xfId="17365" xr:uid="{00000000-0005-0000-0000-000088430000}"/>
    <cellStyle name="Normal 6 3 8 5" xfId="17366" xr:uid="{00000000-0005-0000-0000-000089430000}"/>
    <cellStyle name="Normal 6 3 8 6" xfId="17367" xr:uid="{00000000-0005-0000-0000-00008A430000}"/>
    <cellStyle name="Normal 6 3 9" xfId="17368" xr:uid="{00000000-0005-0000-0000-00008B430000}"/>
    <cellStyle name="Normal 6 3 9 2" xfId="17369" xr:uid="{00000000-0005-0000-0000-00008C430000}"/>
    <cellStyle name="Normal 6 3 9 2 2" xfId="17370" xr:uid="{00000000-0005-0000-0000-00008D430000}"/>
    <cellStyle name="Normal 6 3 9 3" xfId="17371" xr:uid="{00000000-0005-0000-0000-00008E430000}"/>
    <cellStyle name="Normal 6 3 9 3 2" xfId="17372" xr:uid="{00000000-0005-0000-0000-00008F430000}"/>
    <cellStyle name="Normal 6 3 9 4" xfId="17373" xr:uid="{00000000-0005-0000-0000-000090430000}"/>
    <cellStyle name="Normal 6 3_20110918_Additional measures_ECB" xfId="17374" xr:uid="{00000000-0005-0000-0000-000091430000}"/>
    <cellStyle name="Normal 6 4" xfId="17375" xr:uid="{00000000-0005-0000-0000-000092430000}"/>
    <cellStyle name="Normal 6 4 2" xfId="17376" xr:uid="{00000000-0005-0000-0000-000093430000}"/>
    <cellStyle name="Normal 6 4 2 2" xfId="17377" xr:uid="{00000000-0005-0000-0000-000094430000}"/>
    <cellStyle name="Normal 6 4 2 3" xfId="17378" xr:uid="{00000000-0005-0000-0000-000095430000}"/>
    <cellStyle name="Normal 6 4 2 4" xfId="17379" xr:uid="{00000000-0005-0000-0000-000096430000}"/>
    <cellStyle name="Normal 6 4 2 5" xfId="17380" xr:uid="{00000000-0005-0000-0000-000097430000}"/>
    <cellStyle name="Normal 6 4 2 6" xfId="17381" xr:uid="{00000000-0005-0000-0000-000098430000}"/>
    <cellStyle name="Normal 6 4 2 7" xfId="17382" xr:uid="{00000000-0005-0000-0000-000099430000}"/>
    <cellStyle name="Normal 6 4 3" xfId="17383" xr:uid="{00000000-0005-0000-0000-00009A430000}"/>
    <cellStyle name="Normal 6 4 4" xfId="17384" xr:uid="{00000000-0005-0000-0000-00009B430000}"/>
    <cellStyle name="Normal 6 4 5" xfId="17385" xr:uid="{00000000-0005-0000-0000-00009C430000}"/>
    <cellStyle name="Normal 6 4 6" xfId="17386" xr:uid="{00000000-0005-0000-0000-00009D430000}"/>
    <cellStyle name="Normal 6 4 7" xfId="17387" xr:uid="{00000000-0005-0000-0000-00009E430000}"/>
    <cellStyle name="Normal 6 4 8" xfId="17388" xr:uid="{00000000-0005-0000-0000-00009F430000}"/>
    <cellStyle name="Normal 6 4_GGB DomLaw Results" xfId="17389" xr:uid="{00000000-0005-0000-0000-0000A0430000}"/>
    <cellStyle name="Normal 6 5" xfId="17390" xr:uid="{00000000-0005-0000-0000-0000A1430000}"/>
    <cellStyle name="Normal 6 5 2" xfId="17391" xr:uid="{00000000-0005-0000-0000-0000A2430000}"/>
    <cellStyle name="Normal 6 5 3" xfId="17392" xr:uid="{00000000-0005-0000-0000-0000A3430000}"/>
    <cellStyle name="Normal 6 5 4" xfId="17393" xr:uid="{00000000-0005-0000-0000-0000A4430000}"/>
    <cellStyle name="Normal 6 5 5" xfId="17394" xr:uid="{00000000-0005-0000-0000-0000A5430000}"/>
    <cellStyle name="Normal 6 5 6" xfId="17395" xr:uid="{00000000-0005-0000-0000-0000A6430000}"/>
    <cellStyle name="Normal 6 5 7" xfId="17396" xr:uid="{00000000-0005-0000-0000-0000A7430000}"/>
    <cellStyle name="Normal 6 6" xfId="17397" xr:uid="{00000000-0005-0000-0000-0000A8430000}"/>
    <cellStyle name="Normal 6 7" xfId="17398" xr:uid="{00000000-0005-0000-0000-0000A9430000}"/>
    <cellStyle name="Normal 6 8" xfId="17399" xr:uid="{00000000-0005-0000-0000-0000AA430000}"/>
    <cellStyle name="Normal 6 9" xfId="17400" xr:uid="{00000000-0005-0000-0000-0000AB430000}"/>
    <cellStyle name="Normal 6_20110918_Additional measures_ECB" xfId="17401" xr:uid="{00000000-0005-0000-0000-0000AC430000}"/>
    <cellStyle name="Normal 60" xfId="17402" xr:uid="{00000000-0005-0000-0000-0000AD430000}"/>
    <cellStyle name="Normal 60 2" xfId="17403" xr:uid="{00000000-0005-0000-0000-0000AE430000}"/>
    <cellStyle name="Normal 60 2 2" xfId="17404" xr:uid="{00000000-0005-0000-0000-0000AF430000}"/>
    <cellStyle name="Normal 60 2 3" xfId="17405" xr:uid="{00000000-0005-0000-0000-0000B0430000}"/>
    <cellStyle name="Normal 60 2 4" xfId="17406" xr:uid="{00000000-0005-0000-0000-0000B1430000}"/>
    <cellStyle name="Normal 60 2 5" xfId="17407" xr:uid="{00000000-0005-0000-0000-0000B2430000}"/>
    <cellStyle name="Normal 60 3" xfId="17408" xr:uid="{00000000-0005-0000-0000-0000B3430000}"/>
    <cellStyle name="Normal 60 4" xfId="17409" xr:uid="{00000000-0005-0000-0000-0000B4430000}"/>
    <cellStyle name="Normal 60 5" xfId="17410" xr:uid="{00000000-0005-0000-0000-0000B5430000}"/>
    <cellStyle name="Normal 60 6" xfId="17411" xr:uid="{00000000-0005-0000-0000-0000B6430000}"/>
    <cellStyle name="Normal 60 7" xfId="17412" xr:uid="{00000000-0005-0000-0000-0000B7430000}"/>
    <cellStyle name="Normal 60_Cumulative" xfId="17413" xr:uid="{00000000-0005-0000-0000-0000B8430000}"/>
    <cellStyle name="Normal 61" xfId="17414" xr:uid="{00000000-0005-0000-0000-0000B9430000}"/>
    <cellStyle name="Normal 61 2" xfId="17415" xr:uid="{00000000-0005-0000-0000-0000BA430000}"/>
    <cellStyle name="Normal 61 2 2" xfId="17416" xr:uid="{00000000-0005-0000-0000-0000BB430000}"/>
    <cellStyle name="Normal 61 2 3" xfId="17417" xr:uid="{00000000-0005-0000-0000-0000BC430000}"/>
    <cellStyle name="Normal 61 2 4" xfId="17418" xr:uid="{00000000-0005-0000-0000-0000BD430000}"/>
    <cellStyle name="Normal 61 2 5" xfId="17419" xr:uid="{00000000-0005-0000-0000-0000BE430000}"/>
    <cellStyle name="Normal 61 3" xfId="17420" xr:uid="{00000000-0005-0000-0000-0000BF430000}"/>
    <cellStyle name="Normal 61 4" xfId="17421" xr:uid="{00000000-0005-0000-0000-0000C0430000}"/>
    <cellStyle name="Normal 61 5" xfId="17422" xr:uid="{00000000-0005-0000-0000-0000C1430000}"/>
    <cellStyle name="Normal 61 6" xfId="17423" xr:uid="{00000000-0005-0000-0000-0000C2430000}"/>
    <cellStyle name="Normal 61 7" xfId="17424" xr:uid="{00000000-0005-0000-0000-0000C3430000}"/>
    <cellStyle name="Normal 61_Cumulative" xfId="17425" xr:uid="{00000000-0005-0000-0000-0000C4430000}"/>
    <cellStyle name="Normal 62" xfId="17426" xr:uid="{00000000-0005-0000-0000-0000C5430000}"/>
    <cellStyle name="Normal 62 10" xfId="17427" xr:uid="{00000000-0005-0000-0000-0000C6430000}"/>
    <cellStyle name="Normal 62 11" xfId="17428" xr:uid="{00000000-0005-0000-0000-0000C7430000}"/>
    <cellStyle name="Normal 62 12" xfId="17429" xr:uid="{00000000-0005-0000-0000-0000C8430000}"/>
    <cellStyle name="Normal 62 13" xfId="17430" xr:uid="{00000000-0005-0000-0000-0000C9430000}"/>
    <cellStyle name="Normal 62 14" xfId="17431" xr:uid="{00000000-0005-0000-0000-0000CA430000}"/>
    <cellStyle name="Normal 62 15" xfId="17432" xr:uid="{00000000-0005-0000-0000-0000CB430000}"/>
    <cellStyle name="Normal 62 2" xfId="17433" xr:uid="{00000000-0005-0000-0000-0000CC430000}"/>
    <cellStyle name="Normal 62 2 2" xfId="17434" xr:uid="{00000000-0005-0000-0000-0000CD430000}"/>
    <cellStyle name="Normal 62 3" xfId="17435" xr:uid="{00000000-0005-0000-0000-0000CE430000}"/>
    <cellStyle name="Normal 62 3 2" xfId="17436" xr:uid="{00000000-0005-0000-0000-0000CF430000}"/>
    <cellStyle name="Normal 62 3 3" xfId="17437" xr:uid="{00000000-0005-0000-0000-0000D0430000}"/>
    <cellStyle name="Normal 62 3 4" xfId="17438" xr:uid="{00000000-0005-0000-0000-0000D1430000}"/>
    <cellStyle name="Normal 62 3 5" xfId="17439" xr:uid="{00000000-0005-0000-0000-0000D2430000}"/>
    <cellStyle name="Normal 62 4" xfId="17440" xr:uid="{00000000-0005-0000-0000-0000D3430000}"/>
    <cellStyle name="Normal 62 4 10" xfId="17441" xr:uid="{00000000-0005-0000-0000-0000D4430000}"/>
    <cellStyle name="Normal 62 4 2" xfId="17442" xr:uid="{00000000-0005-0000-0000-0000D5430000}"/>
    <cellStyle name="Normal 62 4 2 2" xfId="17443" xr:uid="{00000000-0005-0000-0000-0000D6430000}"/>
    <cellStyle name="Normal 62 4 2 2 2" xfId="17444" xr:uid="{00000000-0005-0000-0000-0000D7430000}"/>
    <cellStyle name="Normal 62 4 2 2 2 2" xfId="17445" xr:uid="{00000000-0005-0000-0000-0000D8430000}"/>
    <cellStyle name="Normal 62 4 2 2 3" xfId="17446" xr:uid="{00000000-0005-0000-0000-0000D9430000}"/>
    <cellStyle name="Normal 62 4 2 2 3 2" xfId="17447" xr:uid="{00000000-0005-0000-0000-0000DA430000}"/>
    <cellStyle name="Normal 62 4 2 2 4" xfId="17448" xr:uid="{00000000-0005-0000-0000-0000DB430000}"/>
    <cellStyle name="Normal 62 4 2 3" xfId="17449" xr:uid="{00000000-0005-0000-0000-0000DC430000}"/>
    <cellStyle name="Normal 62 4 2 3 2" xfId="17450" xr:uid="{00000000-0005-0000-0000-0000DD430000}"/>
    <cellStyle name="Normal 62 4 2 4" xfId="17451" xr:uid="{00000000-0005-0000-0000-0000DE430000}"/>
    <cellStyle name="Normal 62 4 2 4 2" xfId="17452" xr:uid="{00000000-0005-0000-0000-0000DF430000}"/>
    <cellStyle name="Normal 62 4 2 5" xfId="17453" xr:uid="{00000000-0005-0000-0000-0000E0430000}"/>
    <cellStyle name="Normal 62 4 2 6" xfId="17454" xr:uid="{00000000-0005-0000-0000-0000E1430000}"/>
    <cellStyle name="Normal 62 4 3" xfId="17455" xr:uid="{00000000-0005-0000-0000-0000E2430000}"/>
    <cellStyle name="Normal 62 4 3 2" xfId="17456" xr:uid="{00000000-0005-0000-0000-0000E3430000}"/>
    <cellStyle name="Normal 62 4 3 2 2" xfId="17457" xr:uid="{00000000-0005-0000-0000-0000E4430000}"/>
    <cellStyle name="Normal 62 4 3 2 2 2" xfId="17458" xr:uid="{00000000-0005-0000-0000-0000E5430000}"/>
    <cellStyle name="Normal 62 4 3 2 3" xfId="17459" xr:uid="{00000000-0005-0000-0000-0000E6430000}"/>
    <cellStyle name="Normal 62 4 3 2 3 2" xfId="17460" xr:uid="{00000000-0005-0000-0000-0000E7430000}"/>
    <cellStyle name="Normal 62 4 3 2 4" xfId="17461" xr:uid="{00000000-0005-0000-0000-0000E8430000}"/>
    <cellStyle name="Normal 62 4 3 3" xfId="17462" xr:uid="{00000000-0005-0000-0000-0000E9430000}"/>
    <cellStyle name="Normal 62 4 3 3 2" xfId="17463" xr:uid="{00000000-0005-0000-0000-0000EA430000}"/>
    <cellStyle name="Normal 62 4 3 4" xfId="17464" xr:uid="{00000000-0005-0000-0000-0000EB430000}"/>
    <cellStyle name="Normal 62 4 3 4 2" xfId="17465" xr:uid="{00000000-0005-0000-0000-0000EC430000}"/>
    <cellStyle name="Normal 62 4 3 5" xfId="17466" xr:uid="{00000000-0005-0000-0000-0000ED430000}"/>
    <cellStyle name="Normal 62 4 4" xfId="17467" xr:uid="{00000000-0005-0000-0000-0000EE430000}"/>
    <cellStyle name="Normal 62 4 4 2" xfId="17468" xr:uid="{00000000-0005-0000-0000-0000EF430000}"/>
    <cellStyle name="Normal 62 4 4 2 2" xfId="17469" xr:uid="{00000000-0005-0000-0000-0000F0430000}"/>
    <cellStyle name="Normal 62 4 4 3" xfId="17470" xr:uid="{00000000-0005-0000-0000-0000F1430000}"/>
    <cellStyle name="Normal 62 4 4 3 2" xfId="17471" xr:uid="{00000000-0005-0000-0000-0000F2430000}"/>
    <cellStyle name="Normal 62 4 4 4" xfId="17472" xr:uid="{00000000-0005-0000-0000-0000F3430000}"/>
    <cellStyle name="Normal 62 4 5" xfId="17473" xr:uid="{00000000-0005-0000-0000-0000F4430000}"/>
    <cellStyle name="Normal 62 4 5 2" xfId="17474" xr:uid="{00000000-0005-0000-0000-0000F5430000}"/>
    <cellStyle name="Normal 62 4 5 2 2" xfId="17475" xr:uid="{00000000-0005-0000-0000-0000F6430000}"/>
    <cellStyle name="Normal 62 4 5 3" xfId="17476" xr:uid="{00000000-0005-0000-0000-0000F7430000}"/>
    <cellStyle name="Normal 62 4 5 3 2" xfId="17477" xr:uid="{00000000-0005-0000-0000-0000F8430000}"/>
    <cellStyle name="Normal 62 4 5 4" xfId="17478" xr:uid="{00000000-0005-0000-0000-0000F9430000}"/>
    <cellStyle name="Normal 62 4 6" xfId="17479" xr:uid="{00000000-0005-0000-0000-0000FA430000}"/>
    <cellStyle name="Normal 62 4 6 2" xfId="17480" xr:uid="{00000000-0005-0000-0000-0000FB430000}"/>
    <cellStyle name="Normal 62 4 7" xfId="17481" xr:uid="{00000000-0005-0000-0000-0000FC430000}"/>
    <cellStyle name="Normal 62 4 7 2" xfId="17482" xr:uid="{00000000-0005-0000-0000-0000FD430000}"/>
    <cellStyle name="Normal 62 4 8" xfId="17483" xr:uid="{00000000-0005-0000-0000-0000FE430000}"/>
    <cellStyle name="Normal 62 4 9" xfId="17484" xr:uid="{00000000-0005-0000-0000-0000FF430000}"/>
    <cellStyle name="Normal 62 5" xfId="17485" xr:uid="{00000000-0005-0000-0000-000000440000}"/>
    <cellStyle name="Normal 62 5 2" xfId="17486" xr:uid="{00000000-0005-0000-0000-000001440000}"/>
    <cellStyle name="Normal 62 5 2 2" xfId="17487" xr:uid="{00000000-0005-0000-0000-000002440000}"/>
    <cellStyle name="Normal 62 5 2 2 2" xfId="17488" xr:uid="{00000000-0005-0000-0000-000003440000}"/>
    <cellStyle name="Normal 62 5 2 2 2 2" xfId="17489" xr:uid="{00000000-0005-0000-0000-000004440000}"/>
    <cellStyle name="Normal 62 5 2 2 3" xfId="17490" xr:uid="{00000000-0005-0000-0000-000005440000}"/>
    <cellStyle name="Normal 62 5 2 2 3 2" xfId="17491" xr:uid="{00000000-0005-0000-0000-000006440000}"/>
    <cellStyle name="Normal 62 5 2 2 4" xfId="17492" xr:uid="{00000000-0005-0000-0000-000007440000}"/>
    <cellStyle name="Normal 62 5 2 3" xfId="17493" xr:uid="{00000000-0005-0000-0000-000008440000}"/>
    <cellStyle name="Normal 62 5 2 3 2" xfId="17494" xr:uid="{00000000-0005-0000-0000-000009440000}"/>
    <cellStyle name="Normal 62 5 2 4" xfId="17495" xr:uid="{00000000-0005-0000-0000-00000A440000}"/>
    <cellStyle name="Normal 62 5 2 4 2" xfId="17496" xr:uid="{00000000-0005-0000-0000-00000B440000}"/>
    <cellStyle name="Normal 62 5 2 5" xfId="17497" xr:uid="{00000000-0005-0000-0000-00000C440000}"/>
    <cellStyle name="Normal 62 5 2 6" xfId="17498" xr:uid="{00000000-0005-0000-0000-00000D440000}"/>
    <cellStyle name="Normal 62 5 3" xfId="17499" xr:uid="{00000000-0005-0000-0000-00000E440000}"/>
    <cellStyle name="Normal 62 5 3 2" xfId="17500" xr:uid="{00000000-0005-0000-0000-00000F440000}"/>
    <cellStyle name="Normal 62 5 3 2 2" xfId="17501" xr:uid="{00000000-0005-0000-0000-000010440000}"/>
    <cellStyle name="Normal 62 5 3 3" xfId="17502" xr:uid="{00000000-0005-0000-0000-000011440000}"/>
    <cellStyle name="Normal 62 5 3 3 2" xfId="17503" xr:uid="{00000000-0005-0000-0000-000012440000}"/>
    <cellStyle name="Normal 62 5 3 4" xfId="17504" xr:uid="{00000000-0005-0000-0000-000013440000}"/>
    <cellStyle name="Normal 62 5 4" xfId="17505" xr:uid="{00000000-0005-0000-0000-000014440000}"/>
    <cellStyle name="Normal 62 5 4 2" xfId="17506" xr:uid="{00000000-0005-0000-0000-000015440000}"/>
    <cellStyle name="Normal 62 5 5" xfId="17507" xr:uid="{00000000-0005-0000-0000-000016440000}"/>
    <cellStyle name="Normal 62 5 5 2" xfId="17508" xr:uid="{00000000-0005-0000-0000-000017440000}"/>
    <cellStyle name="Normal 62 5 6" xfId="17509" xr:uid="{00000000-0005-0000-0000-000018440000}"/>
    <cellStyle name="Normal 62 5 7" xfId="17510" xr:uid="{00000000-0005-0000-0000-000019440000}"/>
    <cellStyle name="Normal 62 6" xfId="17511" xr:uid="{00000000-0005-0000-0000-00001A440000}"/>
    <cellStyle name="Normal 62 6 2" xfId="17512" xr:uid="{00000000-0005-0000-0000-00001B440000}"/>
    <cellStyle name="Normal 62 6 2 2" xfId="17513" xr:uid="{00000000-0005-0000-0000-00001C440000}"/>
    <cellStyle name="Normal 62 6 2 2 2" xfId="17514" xr:uid="{00000000-0005-0000-0000-00001D440000}"/>
    <cellStyle name="Normal 62 6 2 3" xfId="17515" xr:uid="{00000000-0005-0000-0000-00001E440000}"/>
    <cellStyle name="Normal 62 6 2 3 2" xfId="17516" xr:uid="{00000000-0005-0000-0000-00001F440000}"/>
    <cellStyle name="Normal 62 6 2 4" xfId="17517" xr:uid="{00000000-0005-0000-0000-000020440000}"/>
    <cellStyle name="Normal 62 6 2 5" xfId="17518" xr:uid="{00000000-0005-0000-0000-000021440000}"/>
    <cellStyle name="Normal 62 6 3" xfId="17519" xr:uid="{00000000-0005-0000-0000-000022440000}"/>
    <cellStyle name="Normal 62 6 3 2" xfId="17520" xr:uid="{00000000-0005-0000-0000-000023440000}"/>
    <cellStyle name="Normal 62 6 4" xfId="17521" xr:uid="{00000000-0005-0000-0000-000024440000}"/>
    <cellStyle name="Normal 62 6 4 2" xfId="17522" xr:uid="{00000000-0005-0000-0000-000025440000}"/>
    <cellStyle name="Normal 62 6 5" xfId="17523" xr:uid="{00000000-0005-0000-0000-000026440000}"/>
    <cellStyle name="Normal 62 6 6" xfId="17524" xr:uid="{00000000-0005-0000-0000-000027440000}"/>
    <cellStyle name="Normal 62 7" xfId="17525" xr:uid="{00000000-0005-0000-0000-000028440000}"/>
    <cellStyle name="Normal 62 7 2" xfId="17526" xr:uid="{00000000-0005-0000-0000-000029440000}"/>
    <cellStyle name="Normal 62 7 2 2" xfId="17527" xr:uid="{00000000-0005-0000-0000-00002A440000}"/>
    <cellStyle name="Normal 62 7 3" xfId="17528" xr:uid="{00000000-0005-0000-0000-00002B440000}"/>
    <cellStyle name="Normal 62 7 3 2" xfId="17529" xr:uid="{00000000-0005-0000-0000-00002C440000}"/>
    <cellStyle name="Normal 62 7 4" xfId="17530" xr:uid="{00000000-0005-0000-0000-00002D440000}"/>
    <cellStyle name="Normal 62 7 5" xfId="17531" xr:uid="{00000000-0005-0000-0000-00002E440000}"/>
    <cellStyle name="Normal 62 8" xfId="17532" xr:uid="{00000000-0005-0000-0000-00002F440000}"/>
    <cellStyle name="Normal 62 8 2" xfId="17533" xr:uid="{00000000-0005-0000-0000-000030440000}"/>
    <cellStyle name="Normal 62 8 2 2" xfId="17534" xr:uid="{00000000-0005-0000-0000-000031440000}"/>
    <cellStyle name="Normal 62 8 3" xfId="17535" xr:uid="{00000000-0005-0000-0000-000032440000}"/>
    <cellStyle name="Normal 62 8 3 2" xfId="17536" xr:uid="{00000000-0005-0000-0000-000033440000}"/>
    <cellStyle name="Normal 62 8 4" xfId="17537" xr:uid="{00000000-0005-0000-0000-000034440000}"/>
    <cellStyle name="Normal 62 9" xfId="17538" xr:uid="{00000000-0005-0000-0000-000035440000}"/>
    <cellStyle name="Normal 62 9 2" xfId="17539" xr:uid="{00000000-0005-0000-0000-000036440000}"/>
    <cellStyle name="Normal 63" xfId="17540" xr:uid="{00000000-0005-0000-0000-000037440000}"/>
    <cellStyle name="Normal 63 10" xfId="17541" xr:uid="{00000000-0005-0000-0000-000038440000}"/>
    <cellStyle name="Normal 63 11" xfId="17542" xr:uid="{00000000-0005-0000-0000-000039440000}"/>
    <cellStyle name="Normal 63 12" xfId="17543" xr:uid="{00000000-0005-0000-0000-00003A440000}"/>
    <cellStyle name="Normal 63 13" xfId="17544" xr:uid="{00000000-0005-0000-0000-00003B440000}"/>
    <cellStyle name="Normal 63 14" xfId="17545" xr:uid="{00000000-0005-0000-0000-00003C440000}"/>
    <cellStyle name="Normal 63 15" xfId="17546" xr:uid="{00000000-0005-0000-0000-00003D440000}"/>
    <cellStyle name="Normal 63 2" xfId="17547" xr:uid="{00000000-0005-0000-0000-00003E440000}"/>
    <cellStyle name="Normal 63 2 2" xfId="17548" xr:uid="{00000000-0005-0000-0000-00003F440000}"/>
    <cellStyle name="Normal 63 3" xfId="17549" xr:uid="{00000000-0005-0000-0000-000040440000}"/>
    <cellStyle name="Normal 63 3 2" xfId="17550" xr:uid="{00000000-0005-0000-0000-000041440000}"/>
    <cellStyle name="Normal 63 3 3" xfId="17551" xr:uid="{00000000-0005-0000-0000-000042440000}"/>
    <cellStyle name="Normal 63 3 4" xfId="17552" xr:uid="{00000000-0005-0000-0000-000043440000}"/>
    <cellStyle name="Normal 63 3 5" xfId="17553" xr:uid="{00000000-0005-0000-0000-000044440000}"/>
    <cellStyle name="Normal 63 4" xfId="17554" xr:uid="{00000000-0005-0000-0000-000045440000}"/>
    <cellStyle name="Normal 63 4 10" xfId="17555" xr:uid="{00000000-0005-0000-0000-000046440000}"/>
    <cellStyle name="Normal 63 4 2" xfId="17556" xr:uid="{00000000-0005-0000-0000-000047440000}"/>
    <cellStyle name="Normal 63 4 2 2" xfId="17557" xr:uid="{00000000-0005-0000-0000-000048440000}"/>
    <cellStyle name="Normal 63 4 2 2 2" xfId="17558" xr:uid="{00000000-0005-0000-0000-000049440000}"/>
    <cellStyle name="Normal 63 4 2 2 2 2" xfId="17559" xr:uid="{00000000-0005-0000-0000-00004A440000}"/>
    <cellStyle name="Normal 63 4 2 2 3" xfId="17560" xr:uid="{00000000-0005-0000-0000-00004B440000}"/>
    <cellStyle name="Normal 63 4 2 2 3 2" xfId="17561" xr:uid="{00000000-0005-0000-0000-00004C440000}"/>
    <cellStyle name="Normal 63 4 2 2 4" xfId="17562" xr:uid="{00000000-0005-0000-0000-00004D440000}"/>
    <cellStyle name="Normal 63 4 2 3" xfId="17563" xr:uid="{00000000-0005-0000-0000-00004E440000}"/>
    <cellStyle name="Normal 63 4 2 3 2" xfId="17564" xr:uid="{00000000-0005-0000-0000-00004F440000}"/>
    <cellStyle name="Normal 63 4 2 4" xfId="17565" xr:uid="{00000000-0005-0000-0000-000050440000}"/>
    <cellStyle name="Normal 63 4 2 4 2" xfId="17566" xr:uid="{00000000-0005-0000-0000-000051440000}"/>
    <cellStyle name="Normal 63 4 2 5" xfId="17567" xr:uid="{00000000-0005-0000-0000-000052440000}"/>
    <cellStyle name="Normal 63 4 2 6" xfId="17568" xr:uid="{00000000-0005-0000-0000-000053440000}"/>
    <cellStyle name="Normal 63 4 3" xfId="17569" xr:uid="{00000000-0005-0000-0000-000054440000}"/>
    <cellStyle name="Normal 63 4 3 2" xfId="17570" xr:uid="{00000000-0005-0000-0000-000055440000}"/>
    <cellStyle name="Normal 63 4 3 2 2" xfId="17571" xr:uid="{00000000-0005-0000-0000-000056440000}"/>
    <cellStyle name="Normal 63 4 3 2 2 2" xfId="17572" xr:uid="{00000000-0005-0000-0000-000057440000}"/>
    <cellStyle name="Normal 63 4 3 2 3" xfId="17573" xr:uid="{00000000-0005-0000-0000-000058440000}"/>
    <cellStyle name="Normal 63 4 3 2 3 2" xfId="17574" xr:uid="{00000000-0005-0000-0000-000059440000}"/>
    <cellStyle name="Normal 63 4 3 2 4" xfId="17575" xr:uid="{00000000-0005-0000-0000-00005A440000}"/>
    <cellStyle name="Normal 63 4 3 3" xfId="17576" xr:uid="{00000000-0005-0000-0000-00005B440000}"/>
    <cellStyle name="Normal 63 4 3 3 2" xfId="17577" xr:uid="{00000000-0005-0000-0000-00005C440000}"/>
    <cellStyle name="Normal 63 4 3 4" xfId="17578" xr:uid="{00000000-0005-0000-0000-00005D440000}"/>
    <cellStyle name="Normal 63 4 3 4 2" xfId="17579" xr:uid="{00000000-0005-0000-0000-00005E440000}"/>
    <cellStyle name="Normal 63 4 3 5" xfId="17580" xr:uid="{00000000-0005-0000-0000-00005F440000}"/>
    <cellStyle name="Normal 63 4 4" xfId="17581" xr:uid="{00000000-0005-0000-0000-000060440000}"/>
    <cellStyle name="Normal 63 4 4 2" xfId="17582" xr:uid="{00000000-0005-0000-0000-000061440000}"/>
    <cellStyle name="Normal 63 4 4 2 2" xfId="17583" xr:uid="{00000000-0005-0000-0000-000062440000}"/>
    <cellStyle name="Normal 63 4 4 3" xfId="17584" xr:uid="{00000000-0005-0000-0000-000063440000}"/>
    <cellStyle name="Normal 63 4 4 3 2" xfId="17585" xr:uid="{00000000-0005-0000-0000-000064440000}"/>
    <cellStyle name="Normal 63 4 4 4" xfId="17586" xr:uid="{00000000-0005-0000-0000-000065440000}"/>
    <cellStyle name="Normal 63 4 5" xfId="17587" xr:uid="{00000000-0005-0000-0000-000066440000}"/>
    <cellStyle name="Normal 63 4 5 2" xfId="17588" xr:uid="{00000000-0005-0000-0000-000067440000}"/>
    <cellStyle name="Normal 63 4 5 2 2" xfId="17589" xr:uid="{00000000-0005-0000-0000-000068440000}"/>
    <cellStyle name="Normal 63 4 5 3" xfId="17590" xr:uid="{00000000-0005-0000-0000-000069440000}"/>
    <cellStyle name="Normal 63 4 5 3 2" xfId="17591" xr:uid="{00000000-0005-0000-0000-00006A440000}"/>
    <cellStyle name="Normal 63 4 5 4" xfId="17592" xr:uid="{00000000-0005-0000-0000-00006B440000}"/>
    <cellStyle name="Normal 63 4 6" xfId="17593" xr:uid="{00000000-0005-0000-0000-00006C440000}"/>
    <cellStyle name="Normal 63 4 6 2" xfId="17594" xr:uid="{00000000-0005-0000-0000-00006D440000}"/>
    <cellStyle name="Normal 63 4 7" xfId="17595" xr:uid="{00000000-0005-0000-0000-00006E440000}"/>
    <cellStyle name="Normal 63 4 7 2" xfId="17596" xr:uid="{00000000-0005-0000-0000-00006F440000}"/>
    <cellStyle name="Normal 63 4 8" xfId="17597" xr:uid="{00000000-0005-0000-0000-000070440000}"/>
    <cellStyle name="Normal 63 4 9" xfId="17598" xr:uid="{00000000-0005-0000-0000-000071440000}"/>
    <cellStyle name="Normal 63 5" xfId="17599" xr:uid="{00000000-0005-0000-0000-000072440000}"/>
    <cellStyle name="Normal 63 5 2" xfId="17600" xr:uid="{00000000-0005-0000-0000-000073440000}"/>
    <cellStyle name="Normal 63 5 2 2" xfId="17601" xr:uid="{00000000-0005-0000-0000-000074440000}"/>
    <cellStyle name="Normal 63 5 2 2 2" xfId="17602" xr:uid="{00000000-0005-0000-0000-000075440000}"/>
    <cellStyle name="Normal 63 5 2 2 2 2" xfId="17603" xr:uid="{00000000-0005-0000-0000-000076440000}"/>
    <cellStyle name="Normal 63 5 2 2 3" xfId="17604" xr:uid="{00000000-0005-0000-0000-000077440000}"/>
    <cellStyle name="Normal 63 5 2 2 3 2" xfId="17605" xr:uid="{00000000-0005-0000-0000-000078440000}"/>
    <cellStyle name="Normal 63 5 2 2 4" xfId="17606" xr:uid="{00000000-0005-0000-0000-000079440000}"/>
    <cellStyle name="Normal 63 5 2 3" xfId="17607" xr:uid="{00000000-0005-0000-0000-00007A440000}"/>
    <cellStyle name="Normal 63 5 2 3 2" xfId="17608" xr:uid="{00000000-0005-0000-0000-00007B440000}"/>
    <cellStyle name="Normal 63 5 2 4" xfId="17609" xr:uid="{00000000-0005-0000-0000-00007C440000}"/>
    <cellStyle name="Normal 63 5 2 4 2" xfId="17610" xr:uid="{00000000-0005-0000-0000-00007D440000}"/>
    <cellStyle name="Normal 63 5 2 5" xfId="17611" xr:uid="{00000000-0005-0000-0000-00007E440000}"/>
    <cellStyle name="Normal 63 5 2 6" xfId="17612" xr:uid="{00000000-0005-0000-0000-00007F440000}"/>
    <cellStyle name="Normal 63 5 3" xfId="17613" xr:uid="{00000000-0005-0000-0000-000080440000}"/>
    <cellStyle name="Normal 63 5 3 2" xfId="17614" xr:uid="{00000000-0005-0000-0000-000081440000}"/>
    <cellStyle name="Normal 63 5 3 2 2" xfId="17615" xr:uid="{00000000-0005-0000-0000-000082440000}"/>
    <cellStyle name="Normal 63 5 3 3" xfId="17616" xr:uid="{00000000-0005-0000-0000-000083440000}"/>
    <cellStyle name="Normal 63 5 3 3 2" xfId="17617" xr:uid="{00000000-0005-0000-0000-000084440000}"/>
    <cellStyle name="Normal 63 5 3 4" xfId="17618" xr:uid="{00000000-0005-0000-0000-000085440000}"/>
    <cellStyle name="Normal 63 5 4" xfId="17619" xr:uid="{00000000-0005-0000-0000-000086440000}"/>
    <cellStyle name="Normal 63 5 4 2" xfId="17620" xr:uid="{00000000-0005-0000-0000-000087440000}"/>
    <cellStyle name="Normal 63 5 5" xfId="17621" xr:uid="{00000000-0005-0000-0000-000088440000}"/>
    <cellStyle name="Normal 63 5 5 2" xfId="17622" xr:uid="{00000000-0005-0000-0000-000089440000}"/>
    <cellStyle name="Normal 63 5 6" xfId="17623" xr:uid="{00000000-0005-0000-0000-00008A440000}"/>
    <cellStyle name="Normal 63 5 7" xfId="17624" xr:uid="{00000000-0005-0000-0000-00008B440000}"/>
    <cellStyle name="Normal 63 6" xfId="17625" xr:uid="{00000000-0005-0000-0000-00008C440000}"/>
    <cellStyle name="Normal 63 6 2" xfId="17626" xr:uid="{00000000-0005-0000-0000-00008D440000}"/>
    <cellStyle name="Normal 63 6 2 2" xfId="17627" xr:uid="{00000000-0005-0000-0000-00008E440000}"/>
    <cellStyle name="Normal 63 6 2 2 2" xfId="17628" xr:uid="{00000000-0005-0000-0000-00008F440000}"/>
    <cellStyle name="Normal 63 6 2 3" xfId="17629" xr:uid="{00000000-0005-0000-0000-000090440000}"/>
    <cellStyle name="Normal 63 6 2 3 2" xfId="17630" xr:uid="{00000000-0005-0000-0000-000091440000}"/>
    <cellStyle name="Normal 63 6 2 4" xfId="17631" xr:uid="{00000000-0005-0000-0000-000092440000}"/>
    <cellStyle name="Normal 63 6 2 5" xfId="17632" xr:uid="{00000000-0005-0000-0000-000093440000}"/>
    <cellStyle name="Normal 63 6 3" xfId="17633" xr:uid="{00000000-0005-0000-0000-000094440000}"/>
    <cellStyle name="Normal 63 6 3 2" xfId="17634" xr:uid="{00000000-0005-0000-0000-000095440000}"/>
    <cellStyle name="Normal 63 6 4" xfId="17635" xr:uid="{00000000-0005-0000-0000-000096440000}"/>
    <cellStyle name="Normal 63 6 4 2" xfId="17636" xr:uid="{00000000-0005-0000-0000-000097440000}"/>
    <cellStyle name="Normal 63 6 5" xfId="17637" xr:uid="{00000000-0005-0000-0000-000098440000}"/>
    <cellStyle name="Normal 63 6 6" xfId="17638" xr:uid="{00000000-0005-0000-0000-000099440000}"/>
    <cellStyle name="Normal 63 7" xfId="17639" xr:uid="{00000000-0005-0000-0000-00009A440000}"/>
    <cellStyle name="Normal 63 7 2" xfId="17640" xr:uid="{00000000-0005-0000-0000-00009B440000}"/>
    <cellStyle name="Normal 63 7 2 2" xfId="17641" xr:uid="{00000000-0005-0000-0000-00009C440000}"/>
    <cellStyle name="Normal 63 7 3" xfId="17642" xr:uid="{00000000-0005-0000-0000-00009D440000}"/>
    <cellStyle name="Normal 63 7 3 2" xfId="17643" xr:uid="{00000000-0005-0000-0000-00009E440000}"/>
    <cellStyle name="Normal 63 7 4" xfId="17644" xr:uid="{00000000-0005-0000-0000-00009F440000}"/>
    <cellStyle name="Normal 63 7 5" xfId="17645" xr:uid="{00000000-0005-0000-0000-0000A0440000}"/>
    <cellStyle name="Normal 63 8" xfId="17646" xr:uid="{00000000-0005-0000-0000-0000A1440000}"/>
    <cellStyle name="Normal 63 8 2" xfId="17647" xr:uid="{00000000-0005-0000-0000-0000A2440000}"/>
    <cellStyle name="Normal 63 8 2 2" xfId="17648" xr:uid="{00000000-0005-0000-0000-0000A3440000}"/>
    <cellStyle name="Normal 63 8 3" xfId="17649" xr:uid="{00000000-0005-0000-0000-0000A4440000}"/>
    <cellStyle name="Normal 63 8 3 2" xfId="17650" xr:uid="{00000000-0005-0000-0000-0000A5440000}"/>
    <cellStyle name="Normal 63 8 4" xfId="17651" xr:uid="{00000000-0005-0000-0000-0000A6440000}"/>
    <cellStyle name="Normal 63 9" xfId="17652" xr:uid="{00000000-0005-0000-0000-0000A7440000}"/>
    <cellStyle name="Normal 63 9 2" xfId="17653" xr:uid="{00000000-0005-0000-0000-0000A8440000}"/>
    <cellStyle name="Normal 64" xfId="17654" xr:uid="{00000000-0005-0000-0000-0000A9440000}"/>
    <cellStyle name="Normal 64 10" xfId="17655" xr:uid="{00000000-0005-0000-0000-0000AA440000}"/>
    <cellStyle name="Normal 64 11" xfId="17656" xr:uid="{00000000-0005-0000-0000-0000AB440000}"/>
    <cellStyle name="Normal 64 12" xfId="17657" xr:uid="{00000000-0005-0000-0000-0000AC440000}"/>
    <cellStyle name="Normal 64 13" xfId="17658" xr:uid="{00000000-0005-0000-0000-0000AD440000}"/>
    <cellStyle name="Normal 64 14" xfId="17659" xr:uid="{00000000-0005-0000-0000-0000AE440000}"/>
    <cellStyle name="Normal 64 15" xfId="17660" xr:uid="{00000000-0005-0000-0000-0000AF440000}"/>
    <cellStyle name="Normal 64 2" xfId="17661" xr:uid="{00000000-0005-0000-0000-0000B0440000}"/>
    <cellStyle name="Normal 64 2 2" xfId="17662" xr:uid="{00000000-0005-0000-0000-0000B1440000}"/>
    <cellStyle name="Normal 64 2 3" xfId="17663" xr:uid="{00000000-0005-0000-0000-0000B2440000}"/>
    <cellStyle name="Normal 64 2 4" xfId="17664" xr:uid="{00000000-0005-0000-0000-0000B3440000}"/>
    <cellStyle name="Normal 64 2 5" xfId="17665" xr:uid="{00000000-0005-0000-0000-0000B4440000}"/>
    <cellStyle name="Normal 64 3" xfId="17666" xr:uid="{00000000-0005-0000-0000-0000B5440000}"/>
    <cellStyle name="Normal 64 3 10" xfId="17667" xr:uid="{00000000-0005-0000-0000-0000B6440000}"/>
    <cellStyle name="Normal 64 3 2" xfId="17668" xr:uid="{00000000-0005-0000-0000-0000B7440000}"/>
    <cellStyle name="Normal 64 3 2 2" xfId="17669" xr:uid="{00000000-0005-0000-0000-0000B8440000}"/>
    <cellStyle name="Normal 64 3 2 2 2" xfId="17670" xr:uid="{00000000-0005-0000-0000-0000B9440000}"/>
    <cellStyle name="Normal 64 3 2 2 2 2" xfId="17671" xr:uid="{00000000-0005-0000-0000-0000BA440000}"/>
    <cellStyle name="Normal 64 3 2 2 3" xfId="17672" xr:uid="{00000000-0005-0000-0000-0000BB440000}"/>
    <cellStyle name="Normal 64 3 2 2 3 2" xfId="17673" xr:uid="{00000000-0005-0000-0000-0000BC440000}"/>
    <cellStyle name="Normal 64 3 2 2 4" xfId="17674" xr:uid="{00000000-0005-0000-0000-0000BD440000}"/>
    <cellStyle name="Normal 64 3 2 3" xfId="17675" xr:uid="{00000000-0005-0000-0000-0000BE440000}"/>
    <cellStyle name="Normal 64 3 2 3 2" xfId="17676" xr:uid="{00000000-0005-0000-0000-0000BF440000}"/>
    <cellStyle name="Normal 64 3 2 4" xfId="17677" xr:uid="{00000000-0005-0000-0000-0000C0440000}"/>
    <cellStyle name="Normal 64 3 2 4 2" xfId="17678" xr:uid="{00000000-0005-0000-0000-0000C1440000}"/>
    <cellStyle name="Normal 64 3 2 5" xfId="17679" xr:uid="{00000000-0005-0000-0000-0000C2440000}"/>
    <cellStyle name="Normal 64 3 2 6" xfId="17680" xr:uid="{00000000-0005-0000-0000-0000C3440000}"/>
    <cellStyle name="Normal 64 3 3" xfId="17681" xr:uid="{00000000-0005-0000-0000-0000C4440000}"/>
    <cellStyle name="Normal 64 3 3 2" xfId="17682" xr:uid="{00000000-0005-0000-0000-0000C5440000}"/>
    <cellStyle name="Normal 64 3 3 2 2" xfId="17683" xr:uid="{00000000-0005-0000-0000-0000C6440000}"/>
    <cellStyle name="Normal 64 3 3 2 2 2" xfId="17684" xr:uid="{00000000-0005-0000-0000-0000C7440000}"/>
    <cellStyle name="Normal 64 3 3 2 3" xfId="17685" xr:uid="{00000000-0005-0000-0000-0000C8440000}"/>
    <cellStyle name="Normal 64 3 3 2 3 2" xfId="17686" xr:uid="{00000000-0005-0000-0000-0000C9440000}"/>
    <cellStyle name="Normal 64 3 3 2 4" xfId="17687" xr:uid="{00000000-0005-0000-0000-0000CA440000}"/>
    <cellStyle name="Normal 64 3 3 3" xfId="17688" xr:uid="{00000000-0005-0000-0000-0000CB440000}"/>
    <cellStyle name="Normal 64 3 3 3 2" xfId="17689" xr:uid="{00000000-0005-0000-0000-0000CC440000}"/>
    <cellStyle name="Normal 64 3 3 4" xfId="17690" xr:uid="{00000000-0005-0000-0000-0000CD440000}"/>
    <cellStyle name="Normal 64 3 3 4 2" xfId="17691" xr:uid="{00000000-0005-0000-0000-0000CE440000}"/>
    <cellStyle name="Normal 64 3 3 5" xfId="17692" xr:uid="{00000000-0005-0000-0000-0000CF440000}"/>
    <cellStyle name="Normal 64 3 4" xfId="17693" xr:uid="{00000000-0005-0000-0000-0000D0440000}"/>
    <cellStyle name="Normal 64 3 4 2" xfId="17694" xr:uid="{00000000-0005-0000-0000-0000D1440000}"/>
    <cellStyle name="Normal 64 3 4 2 2" xfId="17695" xr:uid="{00000000-0005-0000-0000-0000D2440000}"/>
    <cellStyle name="Normal 64 3 4 3" xfId="17696" xr:uid="{00000000-0005-0000-0000-0000D3440000}"/>
    <cellStyle name="Normal 64 3 4 3 2" xfId="17697" xr:uid="{00000000-0005-0000-0000-0000D4440000}"/>
    <cellStyle name="Normal 64 3 4 4" xfId="17698" xr:uid="{00000000-0005-0000-0000-0000D5440000}"/>
    <cellStyle name="Normal 64 3 5" xfId="17699" xr:uid="{00000000-0005-0000-0000-0000D6440000}"/>
    <cellStyle name="Normal 64 3 5 2" xfId="17700" xr:uid="{00000000-0005-0000-0000-0000D7440000}"/>
    <cellStyle name="Normal 64 3 5 2 2" xfId="17701" xr:uid="{00000000-0005-0000-0000-0000D8440000}"/>
    <cellStyle name="Normal 64 3 5 3" xfId="17702" xr:uid="{00000000-0005-0000-0000-0000D9440000}"/>
    <cellStyle name="Normal 64 3 5 3 2" xfId="17703" xr:uid="{00000000-0005-0000-0000-0000DA440000}"/>
    <cellStyle name="Normal 64 3 5 4" xfId="17704" xr:uid="{00000000-0005-0000-0000-0000DB440000}"/>
    <cellStyle name="Normal 64 3 6" xfId="17705" xr:uid="{00000000-0005-0000-0000-0000DC440000}"/>
    <cellStyle name="Normal 64 3 6 2" xfId="17706" xr:uid="{00000000-0005-0000-0000-0000DD440000}"/>
    <cellStyle name="Normal 64 3 7" xfId="17707" xr:uid="{00000000-0005-0000-0000-0000DE440000}"/>
    <cellStyle name="Normal 64 3 7 2" xfId="17708" xr:uid="{00000000-0005-0000-0000-0000DF440000}"/>
    <cellStyle name="Normal 64 3 8" xfId="17709" xr:uid="{00000000-0005-0000-0000-0000E0440000}"/>
    <cellStyle name="Normal 64 3 9" xfId="17710" xr:uid="{00000000-0005-0000-0000-0000E1440000}"/>
    <cellStyle name="Normal 64 4" xfId="17711" xr:uid="{00000000-0005-0000-0000-0000E2440000}"/>
    <cellStyle name="Normal 64 4 2" xfId="17712" xr:uid="{00000000-0005-0000-0000-0000E3440000}"/>
    <cellStyle name="Normal 64 4 2 2" xfId="17713" xr:uid="{00000000-0005-0000-0000-0000E4440000}"/>
    <cellStyle name="Normal 64 4 2 2 2" xfId="17714" xr:uid="{00000000-0005-0000-0000-0000E5440000}"/>
    <cellStyle name="Normal 64 4 2 2 2 2" xfId="17715" xr:uid="{00000000-0005-0000-0000-0000E6440000}"/>
    <cellStyle name="Normal 64 4 2 2 3" xfId="17716" xr:uid="{00000000-0005-0000-0000-0000E7440000}"/>
    <cellStyle name="Normal 64 4 2 2 3 2" xfId="17717" xr:uid="{00000000-0005-0000-0000-0000E8440000}"/>
    <cellStyle name="Normal 64 4 2 2 4" xfId="17718" xr:uid="{00000000-0005-0000-0000-0000E9440000}"/>
    <cellStyle name="Normal 64 4 2 3" xfId="17719" xr:uid="{00000000-0005-0000-0000-0000EA440000}"/>
    <cellStyle name="Normal 64 4 2 3 2" xfId="17720" xr:uid="{00000000-0005-0000-0000-0000EB440000}"/>
    <cellStyle name="Normal 64 4 2 4" xfId="17721" xr:uid="{00000000-0005-0000-0000-0000EC440000}"/>
    <cellStyle name="Normal 64 4 2 4 2" xfId="17722" xr:uid="{00000000-0005-0000-0000-0000ED440000}"/>
    <cellStyle name="Normal 64 4 2 5" xfId="17723" xr:uid="{00000000-0005-0000-0000-0000EE440000}"/>
    <cellStyle name="Normal 64 4 2 6" xfId="17724" xr:uid="{00000000-0005-0000-0000-0000EF440000}"/>
    <cellStyle name="Normal 64 4 3" xfId="17725" xr:uid="{00000000-0005-0000-0000-0000F0440000}"/>
    <cellStyle name="Normal 64 4 3 2" xfId="17726" xr:uid="{00000000-0005-0000-0000-0000F1440000}"/>
    <cellStyle name="Normal 64 4 3 2 2" xfId="17727" xr:uid="{00000000-0005-0000-0000-0000F2440000}"/>
    <cellStyle name="Normal 64 4 3 3" xfId="17728" xr:uid="{00000000-0005-0000-0000-0000F3440000}"/>
    <cellStyle name="Normal 64 4 3 3 2" xfId="17729" xr:uid="{00000000-0005-0000-0000-0000F4440000}"/>
    <cellStyle name="Normal 64 4 3 4" xfId="17730" xr:uid="{00000000-0005-0000-0000-0000F5440000}"/>
    <cellStyle name="Normal 64 4 4" xfId="17731" xr:uid="{00000000-0005-0000-0000-0000F6440000}"/>
    <cellStyle name="Normal 64 4 4 2" xfId="17732" xr:uid="{00000000-0005-0000-0000-0000F7440000}"/>
    <cellStyle name="Normal 64 4 5" xfId="17733" xr:uid="{00000000-0005-0000-0000-0000F8440000}"/>
    <cellStyle name="Normal 64 4 5 2" xfId="17734" xr:uid="{00000000-0005-0000-0000-0000F9440000}"/>
    <cellStyle name="Normal 64 4 6" xfId="17735" xr:uid="{00000000-0005-0000-0000-0000FA440000}"/>
    <cellStyle name="Normal 64 4 7" xfId="17736" xr:uid="{00000000-0005-0000-0000-0000FB440000}"/>
    <cellStyle name="Normal 64 5" xfId="17737" xr:uid="{00000000-0005-0000-0000-0000FC440000}"/>
    <cellStyle name="Normal 64 5 2" xfId="17738" xr:uid="{00000000-0005-0000-0000-0000FD440000}"/>
    <cellStyle name="Normal 64 5 2 2" xfId="17739" xr:uid="{00000000-0005-0000-0000-0000FE440000}"/>
    <cellStyle name="Normal 64 5 3" xfId="17740" xr:uid="{00000000-0005-0000-0000-0000FF440000}"/>
    <cellStyle name="Normal 64 6" xfId="17741" xr:uid="{00000000-0005-0000-0000-000000450000}"/>
    <cellStyle name="Normal 64 6 2" xfId="17742" xr:uid="{00000000-0005-0000-0000-000001450000}"/>
    <cellStyle name="Normal 64 6 2 2" xfId="17743" xr:uid="{00000000-0005-0000-0000-000002450000}"/>
    <cellStyle name="Normal 64 6 2 2 2" xfId="17744" xr:uid="{00000000-0005-0000-0000-000003450000}"/>
    <cellStyle name="Normal 64 6 2 3" xfId="17745" xr:uid="{00000000-0005-0000-0000-000004450000}"/>
    <cellStyle name="Normal 64 6 2 3 2" xfId="17746" xr:uid="{00000000-0005-0000-0000-000005450000}"/>
    <cellStyle name="Normal 64 6 2 4" xfId="17747" xr:uid="{00000000-0005-0000-0000-000006450000}"/>
    <cellStyle name="Normal 64 6 3" xfId="17748" xr:uid="{00000000-0005-0000-0000-000007450000}"/>
    <cellStyle name="Normal 64 6 3 2" xfId="17749" xr:uid="{00000000-0005-0000-0000-000008450000}"/>
    <cellStyle name="Normal 64 6 4" xfId="17750" xr:uid="{00000000-0005-0000-0000-000009450000}"/>
    <cellStyle name="Normal 64 6 4 2" xfId="17751" xr:uid="{00000000-0005-0000-0000-00000A450000}"/>
    <cellStyle name="Normal 64 6 5" xfId="17752" xr:uid="{00000000-0005-0000-0000-00000B450000}"/>
    <cellStyle name="Normal 64 6 6" xfId="17753" xr:uid="{00000000-0005-0000-0000-00000C450000}"/>
    <cellStyle name="Normal 64 7" xfId="17754" xr:uid="{00000000-0005-0000-0000-00000D450000}"/>
    <cellStyle name="Normal 64 7 2" xfId="17755" xr:uid="{00000000-0005-0000-0000-00000E450000}"/>
    <cellStyle name="Normal 64 7 2 2" xfId="17756" xr:uid="{00000000-0005-0000-0000-00000F450000}"/>
    <cellStyle name="Normal 64 7 3" xfId="17757" xr:uid="{00000000-0005-0000-0000-000010450000}"/>
    <cellStyle name="Normal 64 7 3 2" xfId="17758" xr:uid="{00000000-0005-0000-0000-000011450000}"/>
    <cellStyle name="Normal 64 7 4" xfId="17759" xr:uid="{00000000-0005-0000-0000-000012450000}"/>
    <cellStyle name="Normal 64 8" xfId="17760" xr:uid="{00000000-0005-0000-0000-000013450000}"/>
    <cellStyle name="Normal 64 8 2" xfId="17761" xr:uid="{00000000-0005-0000-0000-000014450000}"/>
    <cellStyle name="Normal 64 8 2 2" xfId="17762" xr:uid="{00000000-0005-0000-0000-000015450000}"/>
    <cellStyle name="Normal 64 8 3" xfId="17763" xr:uid="{00000000-0005-0000-0000-000016450000}"/>
    <cellStyle name="Normal 64 8 3 2" xfId="17764" xr:uid="{00000000-0005-0000-0000-000017450000}"/>
    <cellStyle name="Normal 64 8 4" xfId="17765" xr:uid="{00000000-0005-0000-0000-000018450000}"/>
    <cellStyle name="Normal 64 9" xfId="17766" xr:uid="{00000000-0005-0000-0000-000019450000}"/>
    <cellStyle name="Normal 64 9 2" xfId="17767" xr:uid="{00000000-0005-0000-0000-00001A450000}"/>
    <cellStyle name="Normal 65" xfId="17768" xr:uid="{00000000-0005-0000-0000-00001B450000}"/>
    <cellStyle name="Normal 65 10" xfId="17769" xr:uid="{00000000-0005-0000-0000-00001C450000}"/>
    <cellStyle name="Normal 65 11" xfId="17770" xr:uid="{00000000-0005-0000-0000-00001D450000}"/>
    <cellStyle name="Normal 65 12" xfId="17771" xr:uid="{00000000-0005-0000-0000-00001E450000}"/>
    <cellStyle name="Normal 65 13" xfId="17772" xr:uid="{00000000-0005-0000-0000-00001F450000}"/>
    <cellStyle name="Normal 65 14" xfId="17773" xr:uid="{00000000-0005-0000-0000-000020450000}"/>
    <cellStyle name="Normal 65 15" xfId="17774" xr:uid="{00000000-0005-0000-0000-000021450000}"/>
    <cellStyle name="Normal 65 16" xfId="17775" xr:uid="{00000000-0005-0000-0000-000022450000}"/>
    <cellStyle name="Normal 65 2" xfId="17776" xr:uid="{00000000-0005-0000-0000-000023450000}"/>
    <cellStyle name="Normal 65 2 2" xfId="17777" xr:uid="{00000000-0005-0000-0000-000024450000}"/>
    <cellStyle name="Normal 65 3" xfId="17778" xr:uid="{00000000-0005-0000-0000-000025450000}"/>
    <cellStyle name="Normal 65 3 10" xfId="17779" xr:uid="{00000000-0005-0000-0000-000026450000}"/>
    <cellStyle name="Normal 65 3 2" xfId="17780" xr:uid="{00000000-0005-0000-0000-000027450000}"/>
    <cellStyle name="Normal 65 3 2 2" xfId="17781" xr:uid="{00000000-0005-0000-0000-000028450000}"/>
    <cellStyle name="Normal 65 3 2 2 2" xfId="17782" xr:uid="{00000000-0005-0000-0000-000029450000}"/>
    <cellStyle name="Normal 65 3 2 2 2 2" xfId="17783" xr:uid="{00000000-0005-0000-0000-00002A450000}"/>
    <cellStyle name="Normal 65 3 2 2 3" xfId="17784" xr:uid="{00000000-0005-0000-0000-00002B450000}"/>
    <cellStyle name="Normal 65 3 2 2 3 2" xfId="17785" xr:uid="{00000000-0005-0000-0000-00002C450000}"/>
    <cellStyle name="Normal 65 3 2 2 4" xfId="17786" xr:uid="{00000000-0005-0000-0000-00002D450000}"/>
    <cellStyle name="Normal 65 3 2 3" xfId="17787" xr:uid="{00000000-0005-0000-0000-00002E450000}"/>
    <cellStyle name="Normal 65 3 2 3 2" xfId="17788" xr:uid="{00000000-0005-0000-0000-00002F450000}"/>
    <cellStyle name="Normal 65 3 2 4" xfId="17789" xr:uid="{00000000-0005-0000-0000-000030450000}"/>
    <cellStyle name="Normal 65 3 2 4 2" xfId="17790" xr:uid="{00000000-0005-0000-0000-000031450000}"/>
    <cellStyle name="Normal 65 3 2 5" xfId="17791" xr:uid="{00000000-0005-0000-0000-000032450000}"/>
    <cellStyle name="Normal 65 3 2 6" xfId="17792" xr:uid="{00000000-0005-0000-0000-000033450000}"/>
    <cellStyle name="Normal 65 3 3" xfId="17793" xr:uid="{00000000-0005-0000-0000-000034450000}"/>
    <cellStyle name="Normal 65 3 3 2" xfId="17794" xr:uid="{00000000-0005-0000-0000-000035450000}"/>
    <cellStyle name="Normal 65 3 3 2 2" xfId="17795" xr:uid="{00000000-0005-0000-0000-000036450000}"/>
    <cellStyle name="Normal 65 3 3 2 2 2" xfId="17796" xr:uid="{00000000-0005-0000-0000-000037450000}"/>
    <cellStyle name="Normal 65 3 3 2 3" xfId="17797" xr:uid="{00000000-0005-0000-0000-000038450000}"/>
    <cellStyle name="Normal 65 3 3 2 3 2" xfId="17798" xr:uid="{00000000-0005-0000-0000-000039450000}"/>
    <cellStyle name="Normal 65 3 3 2 4" xfId="17799" xr:uid="{00000000-0005-0000-0000-00003A450000}"/>
    <cellStyle name="Normal 65 3 3 3" xfId="17800" xr:uid="{00000000-0005-0000-0000-00003B450000}"/>
    <cellStyle name="Normal 65 3 3 3 2" xfId="17801" xr:uid="{00000000-0005-0000-0000-00003C450000}"/>
    <cellStyle name="Normal 65 3 3 4" xfId="17802" xr:uid="{00000000-0005-0000-0000-00003D450000}"/>
    <cellStyle name="Normal 65 3 3 4 2" xfId="17803" xr:uid="{00000000-0005-0000-0000-00003E450000}"/>
    <cellStyle name="Normal 65 3 3 5" xfId="17804" xr:uid="{00000000-0005-0000-0000-00003F450000}"/>
    <cellStyle name="Normal 65 3 4" xfId="17805" xr:uid="{00000000-0005-0000-0000-000040450000}"/>
    <cellStyle name="Normal 65 3 4 2" xfId="17806" xr:uid="{00000000-0005-0000-0000-000041450000}"/>
    <cellStyle name="Normal 65 3 4 2 2" xfId="17807" xr:uid="{00000000-0005-0000-0000-000042450000}"/>
    <cellStyle name="Normal 65 3 4 3" xfId="17808" xr:uid="{00000000-0005-0000-0000-000043450000}"/>
    <cellStyle name="Normal 65 3 4 3 2" xfId="17809" xr:uid="{00000000-0005-0000-0000-000044450000}"/>
    <cellStyle name="Normal 65 3 4 4" xfId="17810" xr:uid="{00000000-0005-0000-0000-000045450000}"/>
    <cellStyle name="Normal 65 3 5" xfId="17811" xr:uid="{00000000-0005-0000-0000-000046450000}"/>
    <cellStyle name="Normal 65 3 5 2" xfId="17812" xr:uid="{00000000-0005-0000-0000-000047450000}"/>
    <cellStyle name="Normal 65 3 5 2 2" xfId="17813" xr:uid="{00000000-0005-0000-0000-000048450000}"/>
    <cellStyle name="Normal 65 3 5 3" xfId="17814" xr:uid="{00000000-0005-0000-0000-000049450000}"/>
    <cellStyle name="Normal 65 3 5 3 2" xfId="17815" xr:uid="{00000000-0005-0000-0000-00004A450000}"/>
    <cellStyle name="Normal 65 3 5 4" xfId="17816" xr:uid="{00000000-0005-0000-0000-00004B450000}"/>
    <cellStyle name="Normal 65 3 6" xfId="17817" xr:uid="{00000000-0005-0000-0000-00004C450000}"/>
    <cellStyle name="Normal 65 3 6 2" xfId="17818" xr:uid="{00000000-0005-0000-0000-00004D450000}"/>
    <cellStyle name="Normal 65 3 7" xfId="17819" xr:uid="{00000000-0005-0000-0000-00004E450000}"/>
    <cellStyle name="Normal 65 3 7 2" xfId="17820" xr:uid="{00000000-0005-0000-0000-00004F450000}"/>
    <cellStyle name="Normal 65 3 8" xfId="17821" xr:uid="{00000000-0005-0000-0000-000050450000}"/>
    <cellStyle name="Normal 65 3 9" xfId="17822" xr:uid="{00000000-0005-0000-0000-000051450000}"/>
    <cellStyle name="Normal 65 4" xfId="17823" xr:uid="{00000000-0005-0000-0000-000052450000}"/>
    <cellStyle name="Normal 65 4 2" xfId="17824" xr:uid="{00000000-0005-0000-0000-000053450000}"/>
    <cellStyle name="Normal 65 4 2 2" xfId="17825" xr:uid="{00000000-0005-0000-0000-000054450000}"/>
    <cellStyle name="Normal 65 4 2 2 2" xfId="17826" xr:uid="{00000000-0005-0000-0000-000055450000}"/>
    <cellStyle name="Normal 65 4 2 2 2 2" xfId="17827" xr:uid="{00000000-0005-0000-0000-000056450000}"/>
    <cellStyle name="Normal 65 4 2 2 3" xfId="17828" xr:uid="{00000000-0005-0000-0000-000057450000}"/>
    <cellStyle name="Normal 65 4 2 2 3 2" xfId="17829" xr:uid="{00000000-0005-0000-0000-000058450000}"/>
    <cellStyle name="Normal 65 4 2 2 4" xfId="17830" xr:uid="{00000000-0005-0000-0000-000059450000}"/>
    <cellStyle name="Normal 65 4 2 3" xfId="17831" xr:uid="{00000000-0005-0000-0000-00005A450000}"/>
    <cellStyle name="Normal 65 4 2 3 2" xfId="17832" xr:uid="{00000000-0005-0000-0000-00005B450000}"/>
    <cellStyle name="Normal 65 4 2 4" xfId="17833" xr:uid="{00000000-0005-0000-0000-00005C450000}"/>
    <cellStyle name="Normal 65 4 2 4 2" xfId="17834" xr:uid="{00000000-0005-0000-0000-00005D450000}"/>
    <cellStyle name="Normal 65 4 2 5" xfId="17835" xr:uid="{00000000-0005-0000-0000-00005E450000}"/>
    <cellStyle name="Normal 65 4 2 6" xfId="17836" xr:uid="{00000000-0005-0000-0000-00005F450000}"/>
    <cellStyle name="Normal 65 4 3" xfId="17837" xr:uid="{00000000-0005-0000-0000-000060450000}"/>
    <cellStyle name="Normal 65 4 3 2" xfId="17838" xr:uid="{00000000-0005-0000-0000-000061450000}"/>
    <cellStyle name="Normal 65 4 3 2 2" xfId="17839" xr:uid="{00000000-0005-0000-0000-000062450000}"/>
    <cellStyle name="Normal 65 4 3 3" xfId="17840" xr:uid="{00000000-0005-0000-0000-000063450000}"/>
    <cellStyle name="Normal 65 4 3 3 2" xfId="17841" xr:uid="{00000000-0005-0000-0000-000064450000}"/>
    <cellStyle name="Normal 65 4 3 4" xfId="17842" xr:uid="{00000000-0005-0000-0000-000065450000}"/>
    <cellStyle name="Normal 65 4 4" xfId="17843" xr:uid="{00000000-0005-0000-0000-000066450000}"/>
    <cellStyle name="Normal 65 4 4 2" xfId="17844" xr:uid="{00000000-0005-0000-0000-000067450000}"/>
    <cellStyle name="Normal 65 4 5" xfId="17845" xr:uid="{00000000-0005-0000-0000-000068450000}"/>
    <cellStyle name="Normal 65 4 5 2" xfId="17846" xr:uid="{00000000-0005-0000-0000-000069450000}"/>
    <cellStyle name="Normal 65 4 6" xfId="17847" xr:uid="{00000000-0005-0000-0000-00006A450000}"/>
    <cellStyle name="Normal 65 4 7" xfId="17848" xr:uid="{00000000-0005-0000-0000-00006B450000}"/>
    <cellStyle name="Normal 65 5" xfId="17849" xr:uid="{00000000-0005-0000-0000-00006C450000}"/>
    <cellStyle name="Normal 65 5 2" xfId="17850" xr:uid="{00000000-0005-0000-0000-00006D450000}"/>
    <cellStyle name="Normal 65 5 2 2" xfId="17851" xr:uid="{00000000-0005-0000-0000-00006E450000}"/>
    <cellStyle name="Normal 65 5 3" xfId="17852" xr:uid="{00000000-0005-0000-0000-00006F450000}"/>
    <cellStyle name="Normal 65 6" xfId="17853" xr:uid="{00000000-0005-0000-0000-000070450000}"/>
    <cellStyle name="Normal 65 6 2" xfId="17854" xr:uid="{00000000-0005-0000-0000-000071450000}"/>
    <cellStyle name="Normal 65 6 2 2" xfId="17855" xr:uid="{00000000-0005-0000-0000-000072450000}"/>
    <cellStyle name="Normal 65 6 2 2 2" xfId="17856" xr:uid="{00000000-0005-0000-0000-000073450000}"/>
    <cellStyle name="Normal 65 6 2 3" xfId="17857" xr:uid="{00000000-0005-0000-0000-000074450000}"/>
    <cellStyle name="Normal 65 6 2 3 2" xfId="17858" xr:uid="{00000000-0005-0000-0000-000075450000}"/>
    <cellStyle name="Normal 65 6 2 4" xfId="17859" xr:uid="{00000000-0005-0000-0000-000076450000}"/>
    <cellStyle name="Normal 65 6 3" xfId="17860" xr:uid="{00000000-0005-0000-0000-000077450000}"/>
    <cellStyle name="Normal 65 6 3 2" xfId="17861" xr:uid="{00000000-0005-0000-0000-000078450000}"/>
    <cellStyle name="Normal 65 6 4" xfId="17862" xr:uid="{00000000-0005-0000-0000-000079450000}"/>
    <cellStyle name="Normal 65 6 4 2" xfId="17863" xr:uid="{00000000-0005-0000-0000-00007A450000}"/>
    <cellStyle name="Normal 65 6 5" xfId="17864" xr:uid="{00000000-0005-0000-0000-00007B450000}"/>
    <cellStyle name="Normal 65 6 6" xfId="17865" xr:uid="{00000000-0005-0000-0000-00007C450000}"/>
    <cellStyle name="Normal 65 7" xfId="17866" xr:uid="{00000000-0005-0000-0000-00007D450000}"/>
    <cellStyle name="Normal 65 7 2" xfId="17867" xr:uid="{00000000-0005-0000-0000-00007E450000}"/>
    <cellStyle name="Normal 65 7 2 2" xfId="17868" xr:uid="{00000000-0005-0000-0000-00007F450000}"/>
    <cellStyle name="Normal 65 7 3" xfId="17869" xr:uid="{00000000-0005-0000-0000-000080450000}"/>
    <cellStyle name="Normal 65 7 3 2" xfId="17870" xr:uid="{00000000-0005-0000-0000-000081450000}"/>
    <cellStyle name="Normal 65 7 4" xfId="17871" xr:uid="{00000000-0005-0000-0000-000082450000}"/>
    <cellStyle name="Normal 65 8" xfId="17872" xr:uid="{00000000-0005-0000-0000-000083450000}"/>
    <cellStyle name="Normal 65 8 2" xfId="17873" xr:uid="{00000000-0005-0000-0000-000084450000}"/>
    <cellStyle name="Normal 65 8 2 2" xfId="17874" xr:uid="{00000000-0005-0000-0000-000085450000}"/>
    <cellStyle name="Normal 65 8 3" xfId="17875" xr:uid="{00000000-0005-0000-0000-000086450000}"/>
    <cellStyle name="Normal 65 8 3 2" xfId="17876" xr:uid="{00000000-0005-0000-0000-000087450000}"/>
    <cellStyle name="Normal 65 8 4" xfId="17877" xr:uid="{00000000-0005-0000-0000-000088450000}"/>
    <cellStyle name="Normal 65 9" xfId="17878" xr:uid="{00000000-0005-0000-0000-000089450000}"/>
    <cellStyle name="Normal 65 9 2" xfId="17879" xr:uid="{00000000-0005-0000-0000-00008A450000}"/>
    <cellStyle name="Normal 65_20120313_final_participating_bonds_mar2012_interest_calc" xfId="17880" xr:uid="{00000000-0005-0000-0000-00008B450000}"/>
    <cellStyle name="Normal 66" xfId="17881" xr:uid="{00000000-0005-0000-0000-00008C450000}"/>
    <cellStyle name="Normal 66 2" xfId="17882" xr:uid="{00000000-0005-0000-0000-00008D450000}"/>
    <cellStyle name="Normal 66 2 2" xfId="17883" xr:uid="{00000000-0005-0000-0000-00008E450000}"/>
    <cellStyle name="Normal 66 2 3" xfId="17884" xr:uid="{00000000-0005-0000-0000-00008F450000}"/>
    <cellStyle name="Normal 66 2 4" xfId="17885" xr:uid="{00000000-0005-0000-0000-000090450000}"/>
    <cellStyle name="Normal 66 2 5" xfId="17886" xr:uid="{00000000-0005-0000-0000-000091450000}"/>
    <cellStyle name="Normal 66 3" xfId="17887" xr:uid="{00000000-0005-0000-0000-000092450000}"/>
    <cellStyle name="Normal 66 4" xfId="17888" xr:uid="{00000000-0005-0000-0000-000093450000}"/>
    <cellStyle name="Normal 66 5" xfId="17889" xr:uid="{00000000-0005-0000-0000-000094450000}"/>
    <cellStyle name="Normal 66 6" xfId="17890" xr:uid="{00000000-0005-0000-0000-000095450000}"/>
    <cellStyle name="Normal 66_20120313_final_participating_bonds_mar2012_interest_calc" xfId="17891" xr:uid="{00000000-0005-0000-0000-000096450000}"/>
    <cellStyle name="Normal 67" xfId="17892" xr:uid="{00000000-0005-0000-0000-000097450000}"/>
    <cellStyle name="Normal 67 2" xfId="17893" xr:uid="{00000000-0005-0000-0000-000098450000}"/>
    <cellStyle name="Normal 67 2 2" xfId="17894" xr:uid="{00000000-0005-0000-0000-000099450000}"/>
    <cellStyle name="Normal 67 2 3" xfId="17895" xr:uid="{00000000-0005-0000-0000-00009A450000}"/>
    <cellStyle name="Normal 67 2 4" xfId="17896" xr:uid="{00000000-0005-0000-0000-00009B450000}"/>
    <cellStyle name="Normal 67 3" xfId="17897" xr:uid="{00000000-0005-0000-0000-00009C450000}"/>
    <cellStyle name="Normal 67 4" xfId="17898" xr:uid="{00000000-0005-0000-0000-00009D450000}"/>
    <cellStyle name="Normal 67 4 2" xfId="17899" xr:uid="{00000000-0005-0000-0000-00009E450000}"/>
    <cellStyle name="Normal 67 5" xfId="17900" xr:uid="{00000000-0005-0000-0000-00009F450000}"/>
    <cellStyle name="Normal 67 6" xfId="17901" xr:uid="{00000000-0005-0000-0000-0000A0450000}"/>
    <cellStyle name="Normal 67 7" xfId="17902" xr:uid="{00000000-0005-0000-0000-0000A1450000}"/>
    <cellStyle name="Normal 67 8" xfId="17903" xr:uid="{00000000-0005-0000-0000-0000A2450000}"/>
    <cellStyle name="Normal 67 9" xfId="17904" xr:uid="{00000000-0005-0000-0000-0000A3450000}"/>
    <cellStyle name="Normal 67_20120313_final_participating_bonds_mar2012_interest_calc" xfId="17905" xr:uid="{00000000-0005-0000-0000-0000A4450000}"/>
    <cellStyle name="Normal 68" xfId="17906" xr:uid="{00000000-0005-0000-0000-0000A5450000}"/>
    <cellStyle name="Normal 68 10" xfId="17907" xr:uid="{00000000-0005-0000-0000-0000A6450000}"/>
    <cellStyle name="Normal 68 11" xfId="17908" xr:uid="{00000000-0005-0000-0000-0000A7450000}"/>
    <cellStyle name="Normal 68 12" xfId="17909" xr:uid="{00000000-0005-0000-0000-0000A8450000}"/>
    <cellStyle name="Normal 68 13" xfId="17910" xr:uid="{00000000-0005-0000-0000-0000A9450000}"/>
    <cellStyle name="Normal 68 2" xfId="17911" xr:uid="{00000000-0005-0000-0000-0000AA450000}"/>
    <cellStyle name="Normal 68 2 2" xfId="17912" xr:uid="{00000000-0005-0000-0000-0000AB450000}"/>
    <cellStyle name="Normal 68 2 2 2" xfId="17913" xr:uid="{00000000-0005-0000-0000-0000AC450000}"/>
    <cellStyle name="Normal 68 2 2 2 2" xfId="17914" xr:uid="{00000000-0005-0000-0000-0000AD450000}"/>
    <cellStyle name="Normal 68 2 2 2 2 2" xfId="17915" xr:uid="{00000000-0005-0000-0000-0000AE450000}"/>
    <cellStyle name="Normal 68 2 2 2 3" xfId="17916" xr:uid="{00000000-0005-0000-0000-0000AF450000}"/>
    <cellStyle name="Normal 68 2 2 2 3 2" xfId="17917" xr:uid="{00000000-0005-0000-0000-0000B0450000}"/>
    <cellStyle name="Normal 68 2 2 2 4" xfId="17918" xr:uid="{00000000-0005-0000-0000-0000B1450000}"/>
    <cellStyle name="Normal 68 2 2 3" xfId="17919" xr:uid="{00000000-0005-0000-0000-0000B2450000}"/>
    <cellStyle name="Normal 68 2 2 3 2" xfId="17920" xr:uid="{00000000-0005-0000-0000-0000B3450000}"/>
    <cellStyle name="Normal 68 2 2 4" xfId="17921" xr:uid="{00000000-0005-0000-0000-0000B4450000}"/>
    <cellStyle name="Normal 68 2 2 4 2" xfId="17922" xr:uid="{00000000-0005-0000-0000-0000B5450000}"/>
    <cellStyle name="Normal 68 2 2 5" xfId="17923" xr:uid="{00000000-0005-0000-0000-0000B6450000}"/>
    <cellStyle name="Normal 68 2 3" xfId="17924" xr:uid="{00000000-0005-0000-0000-0000B7450000}"/>
    <cellStyle name="Normal 68 2 3 2" xfId="17925" xr:uid="{00000000-0005-0000-0000-0000B8450000}"/>
    <cellStyle name="Normal 68 2 3 2 2" xfId="17926" xr:uid="{00000000-0005-0000-0000-0000B9450000}"/>
    <cellStyle name="Normal 68 2 3 2 2 2" xfId="17927" xr:uid="{00000000-0005-0000-0000-0000BA450000}"/>
    <cellStyle name="Normal 68 2 3 2 3" xfId="17928" xr:uid="{00000000-0005-0000-0000-0000BB450000}"/>
    <cellStyle name="Normal 68 2 3 2 3 2" xfId="17929" xr:uid="{00000000-0005-0000-0000-0000BC450000}"/>
    <cellStyle name="Normal 68 2 3 2 4" xfId="17930" xr:uid="{00000000-0005-0000-0000-0000BD450000}"/>
    <cellStyle name="Normal 68 2 3 3" xfId="17931" xr:uid="{00000000-0005-0000-0000-0000BE450000}"/>
    <cellStyle name="Normal 68 2 3 3 2" xfId="17932" xr:uid="{00000000-0005-0000-0000-0000BF450000}"/>
    <cellStyle name="Normal 68 2 3 4" xfId="17933" xr:uid="{00000000-0005-0000-0000-0000C0450000}"/>
    <cellStyle name="Normal 68 2 3 4 2" xfId="17934" xr:uid="{00000000-0005-0000-0000-0000C1450000}"/>
    <cellStyle name="Normal 68 2 3 5" xfId="17935" xr:uid="{00000000-0005-0000-0000-0000C2450000}"/>
    <cellStyle name="Normal 68 2 4" xfId="17936" xr:uid="{00000000-0005-0000-0000-0000C3450000}"/>
    <cellStyle name="Normal 68 2 4 2" xfId="17937" xr:uid="{00000000-0005-0000-0000-0000C4450000}"/>
    <cellStyle name="Normal 68 2 4 2 2" xfId="17938" xr:uid="{00000000-0005-0000-0000-0000C5450000}"/>
    <cellStyle name="Normal 68 2 4 3" xfId="17939" xr:uid="{00000000-0005-0000-0000-0000C6450000}"/>
    <cellStyle name="Normal 68 2 4 3 2" xfId="17940" xr:uid="{00000000-0005-0000-0000-0000C7450000}"/>
    <cellStyle name="Normal 68 2 4 4" xfId="17941" xr:uid="{00000000-0005-0000-0000-0000C8450000}"/>
    <cellStyle name="Normal 68 2 5" xfId="17942" xr:uid="{00000000-0005-0000-0000-0000C9450000}"/>
    <cellStyle name="Normal 68 2 5 2" xfId="17943" xr:uid="{00000000-0005-0000-0000-0000CA450000}"/>
    <cellStyle name="Normal 68 2 5 2 2" xfId="17944" xr:uid="{00000000-0005-0000-0000-0000CB450000}"/>
    <cellStyle name="Normal 68 2 5 3" xfId="17945" xr:uid="{00000000-0005-0000-0000-0000CC450000}"/>
    <cellStyle name="Normal 68 2 5 3 2" xfId="17946" xr:uid="{00000000-0005-0000-0000-0000CD450000}"/>
    <cellStyle name="Normal 68 2 5 4" xfId="17947" xr:uid="{00000000-0005-0000-0000-0000CE450000}"/>
    <cellStyle name="Normal 68 2 6" xfId="17948" xr:uid="{00000000-0005-0000-0000-0000CF450000}"/>
    <cellStyle name="Normal 68 2 6 2" xfId="17949" xr:uid="{00000000-0005-0000-0000-0000D0450000}"/>
    <cellStyle name="Normal 68 2 7" xfId="17950" xr:uid="{00000000-0005-0000-0000-0000D1450000}"/>
    <cellStyle name="Normal 68 2 7 2" xfId="17951" xr:uid="{00000000-0005-0000-0000-0000D2450000}"/>
    <cellStyle name="Normal 68 2 8" xfId="17952" xr:uid="{00000000-0005-0000-0000-0000D3450000}"/>
    <cellStyle name="Normal 68 3" xfId="17953" xr:uid="{00000000-0005-0000-0000-0000D4450000}"/>
    <cellStyle name="Normal 68 3 2" xfId="17954" xr:uid="{00000000-0005-0000-0000-0000D5450000}"/>
    <cellStyle name="Normal 68 3 2 2" xfId="17955" xr:uid="{00000000-0005-0000-0000-0000D6450000}"/>
    <cellStyle name="Normal 68 3 2 2 2" xfId="17956" xr:uid="{00000000-0005-0000-0000-0000D7450000}"/>
    <cellStyle name="Normal 68 3 2 2 2 2" xfId="17957" xr:uid="{00000000-0005-0000-0000-0000D8450000}"/>
    <cellStyle name="Normal 68 3 2 2 3" xfId="17958" xr:uid="{00000000-0005-0000-0000-0000D9450000}"/>
    <cellStyle name="Normal 68 3 2 2 3 2" xfId="17959" xr:uid="{00000000-0005-0000-0000-0000DA450000}"/>
    <cellStyle name="Normal 68 3 2 2 4" xfId="17960" xr:uid="{00000000-0005-0000-0000-0000DB450000}"/>
    <cellStyle name="Normal 68 3 2 3" xfId="17961" xr:uid="{00000000-0005-0000-0000-0000DC450000}"/>
    <cellStyle name="Normal 68 3 2 3 2" xfId="17962" xr:uid="{00000000-0005-0000-0000-0000DD450000}"/>
    <cellStyle name="Normal 68 3 2 4" xfId="17963" xr:uid="{00000000-0005-0000-0000-0000DE450000}"/>
    <cellStyle name="Normal 68 3 2 4 2" xfId="17964" xr:uid="{00000000-0005-0000-0000-0000DF450000}"/>
    <cellStyle name="Normal 68 3 2 5" xfId="17965" xr:uid="{00000000-0005-0000-0000-0000E0450000}"/>
    <cellStyle name="Normal 68 3 3" xfId="17966" xr:uid="{00000000-0005-0000-0000-0000E1450000}"/>
    <cellStyle name="Normal 68 3 3 2" xfId="17967" xr:uid="{00000000-0005-0000-0000-0000E2450000}"/>
    <cellStyle name="Normal 68 3 3 2 2" xfId="17968" xr:uid="{00000000-0005-0000-0000-0000E3450000}"/>
    <cellStyle name="Normal 68 3 3 3" xfId="17969" xr:uid="{00000000-0005-0000-0000-0000E4450000}"/>
    <cellStyle name="Normal 68 3 3 3 2" xfId="17970" xr:uid="{00000000-0005-0000-0000-0000E5450000}"/>
    <cellStyle name="Normal 68 3 3 4" xfId="17971" xr:uid="{00000000-0005-0000-0000-0000E6450000}"/>
    <cellStyle name="Normal 68 3 4" xfId="17972" xr:uid="{00000000-0005-0000-0000-0000E7450000}"/>
    <cellStyle name="Normal 68 3 4 2" xfId="17973" xr:uid="{00000000-0005-0000-0000-0000E8450000}"/>
    <cellStyle name="Normal 68 3 5" xfId="17974" xr:uid="{00000000-0005-0000-0000-0000E9450000}"/>
    <cellStyle name="Normal 68 3 5 2" xfId="17975" xr:uid="{00000000-0005-0000-0000-0000EA450000}"/>
    <cellStyle name="Normal 68 3 6" xfId="17976" xr:uid="{00000000-0005-0000-0000-0000EB450000}"/>
    <cellStyle name="Normal 68 4" xfId="17977" xr:uid="{00000000-0005-0000-0000-0000EC450000}"/>
    <cellStyle name="Normal 68 5" xfId="17978" xr:uid="{00000000-0005-0000-0000-0000ED450000}"/>
    <cellStyle name="Normal 68 5 2" xfId="17979" xr:uid="{00000000-0005-0000-0000-0000EE450000}"/>
    <cellStyle name="Normal 68 5 2 2" xfId="17980" xr:uid="{00000000-0005-0000-0000-0000EF450000}"/>
    <cellStyle name="Normal 68 5 2 2 2" xfId="17981" xr:uid="{00000000-0005-0000-0000-0000F0450000}"/>
    <cellStyle name="Normal 68 5 2 3" xfId="17982" xr:uid="{00000000-0005-0000-0000-0000F1450000}"/>
    <cellStyle name="Normal 68 5 2 3 2" xfId="17983" xr:uid="{00000000-0005-0000-0000-0000F2450000}"/>
    <cellStyle name="Normal 68 5 2 4" xfId="17984" xr:uid="{00000000-0005-0000-0000-0000F3450000}"/>
    <cellStyle name="Normal 68 5 3" xfId="17985" xr:uid="{00000000-0005-0000-0000-0000F4450000}"/>
    <cellStyle name="Normal 68 5 3 2" xfId="17986" xr:uid="{00000000-0005-0000-0000-0000F5450000}"/>
    <cellStyle name="Normal 68 5 4" xfId="17987" xr:uid="{00000000-0005-0000-0000-0000F6450000}"/>
    <cellStyle name="Normal 68 5 4 2" xfId="17988" xr:uid="{00000000-0005-0000-0000-0000F7450000}"/>
    <cellStyle name="Normal 68 5 5" xfId="17989" xr:uid="{00000000-0005-0000-0000-0000F8450000}"/>
    <cellStyle name="Normal 68 6" xfId="17990" xr:uid="{00000000-0005-0000-0000-0000F9450000}"/>
    <cellStyle name="Normal 68 6 2" xfId="17991" xr:uid="{00000000-0005-0000-0000-0000FA450000}"/>
    <cellStyle name="Normal 68 6 2 2" xfId="17992" xr:uid="{00000000-0005-0000-0000-0000FB450000}"/>
    <cellStyle name="Normal 68 6 3" xfId="17993" xr:uid="{00000000-0005-0000-0000-0000FC450000}"/>
    <cellStyle name="Normal 68 6 3 2" xfId="17994" xr:uid="{00000000-0005-0000-0000-0000FD450000}"/>
    <cellStyle name="Normal 68 6 4" xfId="17995" xr:uid="{00000000-0005-0000-0000-0000FE450000}"/>
    <cellStyle name="Normal 68 7" xfId="17996" xr:uid="{00000000-0005-0000-0000-0000FF450000}"/>
    <cellStyle name="Normal 68 7 2" xfId="17997" xr:uid="{00000000-0005-0000-0000-000000460000}"/>
    <cellStyle name="Normal 68 7 2 2" xfId="17998" xr:uid="{00000000-0005-0000-0000-000001460000}"/>
    <cellStyle name="Normal 68 7 3" xfId="17999" xr:uid="{00000000-0005-0000-0000-000002460000}"/>
    <cellStyle name="Normal 68 7 3 2" xfId="18000" xr:uid="{00000000-0005-0000-0000-000003460000}"/>
    <cellStyle name="Normal 68 7 4" xfId="18001" xr:uid="{00000000-0005-0000-0000-000004460000}"/>
    <cellStyle name="Normal 68 8" xfId="18002" xr:uid="{00000000-0005-0000-0000-000005460000}"/>
    <cellStyle name="Normal 68 8 2" xfId="18003" xr:uid="{00000000-0005-0000-0000-000006460000}"/>
    <cellStyle name="Normal 68 9" xfId="18004" xr:uid="{00000000-0005-0000-0000-000007460000}"/>
    <cellStyle name="Normal 69" xfId="18005" xr:uid="{00000000-0005-0000-0000-000008460000}"/>
    <cellStyle name="Normal 69 2" xfId="18006" xr:uid="{00000000-0005-0000-0000-000009460000}"/>
    <cellStyle name="Normal 69 2 2" xfId="18007" xr:uid="{00000000-0005-0000-0000-00000A460000}"/>
    <cellStyle name="Normal 69 2 3" xfId="18008" xr:uid="{00000000-0005-0000-0000-00000B460000}"/>
    <cellStyle name="Normal 69 2 4" xfId="18009" xr:uid="{00000000-0005-0000-0000-00000C460000}"/>
    <cellStyle name="Normal 69 2 5" xfId="18010" xr:uid="{00000000-0005-0000-0000-00000D460000}"/>
    <cellStyle name="Normal 69 2 6" xfId="18011" xr:uid="{00000000-0005-0000-0000-00000E460000}"/>
    <cellStyle name="Normal 69 3" xfId="18012" xr:uid="{00000000-0005-0000-0000-00000F460000}"/>
    <cellStyle name="Normal 69 4" xfId="18013" xr:uid="{00000000-0005-0000-0000-000010460000}"/>
    <cellStyle name="Normal 69 4 2" xfId="18014" xr:uid="{00000000-0005-0000-0000-000011460000}"/>
    <cellStyle name="Normal 69 5" xfId="18015" xr:uid="{00000000-0005-0000-0000-000012460000}"/>
    <cellStyle name="Normal 69 6" xfId="18016" xr:uid="{00000000-0005-0000-0000-000013460000}"/>
    <cellStyle name="Normal 69 7" xfId="18017" xr:uid="{00000000-0005-0000-0000-000014460000}"/>
    <cellStyle name="Normal 69_f_SSF" xfId="18018" xr:uid="{00000000-0005-0000-0000-000015460000}"/>
    <cellStyle name="Normal 7" xfId="18019" xr:uid="{00000000-0005-0000-0000-000016460000}"/>
    <cellStyle name="Normal 7 10" xfId="18020" xr:uid="{00000000-0005-0000-0000-000017460000}"/>
    <cellStyle name="Normal 7 2" xfId="18021" xr:uid="{00000000-0005-0000-0000-000018460000}"/>
    <cellStyle name="Normal 7 2 2" xfId="18022" xr:uid="{00000000-0005-0000-0000-000019460000}"/>
    <cellStyle name="Normal 7 2 2 2" xfId="18023" xr:uid="{00000000-0005-0000-0000-00001A460000}"/>
    <cellStyle name="Normal 7 2 2 3" xfId="18024" xr:uid="{00000000-0005-0000-0000-00001B460000}"/>
    <cellStyle name="Normal 7 2 2 4" xfId="18025" xr:uid="{00000000-0005-0000-0000-00001C460000}"/>
    <cellStyle name="Normal 7 2 2 5" xfId="18026" xr:uid="{00000000-0005-0000-0000-00001D460000}"/>
    <cellStyle name="Normal 7 2 3" xfId="18027" xr:uid="{00000000-0005-0000-0000-00001E460000}"/>
    <cellStyle name="Normal 7 2 4" xfId="18028" xr:uid="{00000000-0005-0000-0000-00001F460000}"/>
    <cellStyle name="Normal 7 2 5" xfId="18029" xr:uid="{00000000-0005-0000-0000-000020460000}"/>
    <cellStyle name="Normal 7 2 6" xfId="18030" xr:uid="{00000000-0005-0000-0000-000021460000}"/>
    <cellStyle name="Normal 7 2 7" xfId="18031" xr:uid="{00000000-0005-0000-0000-000022460000}"/>
    <cellStyle name="Normal 7 2 8" xfId="18032" xr:uid="{00000000-0005-0000-0000-000023460000}"/>
    <cellStyle name="Normal 7 2_20120313_final_participating_bonds_mar2012_interest_calc" xfId="18033" xr:uid="{00000000-0005-0000-0000-000024460000}"/>
    <cellStyle name="Normal 7 3" xfId="18034" xr:uid="{00000000-0005-0000-0000-000025460000}"/>
    <cellStyle name="Normal 7 3 2" xfId="18035" xr:uid="{00000000-0005-0000-0000-000026460000}"/>
    <cellStyle name="Normal 7 3 3" xfId="18036" xr:uid="{00000000-0005-0000-0000-000027460000}"/>
    <cellStyle name="Normal 7 3 4" xfId="18037" xr:uid="{00000000-0005-0000-0000-000028460000}"/>
    <cellStyle name="Normal 7 3 5" xfId="18038" xr:uid="{00000000-0005-0000-0000-000029460000}"/>
    <cellStyle name="Normal 7 3 6" xfId="18039" xr:uid="{00000000-0005-0000-0000-00002A460000}"/>
    <cellStyle name="Normal 7 4" xfId="18040" xr:uid="{00000000-0005-0000-0000-00002B460000}"/>
    <cellStyle name="Normal 7 4 2" xfId="18041" xr:uid="{00000000-0005-0000-0000-00002C460000}"/>
    <cellStyle name="Normal 7 4 3" xfId="18042" xr:uid="{00000000-0005-0000-0000-00002D460000}"/>
    <cellStyle name="Normal 7 4 4" xfId="18043" xr:uid="{00000000-0005-0000-0000-00002E460000}"/>
    <cellStyle name="Normal 7 4 5" xfId="18044" xr:uid="{00000000-0005-0000-0000-00002F460000}"/>
    <cellStyle name="Normal 7 4 6" xfId="18045" xr:uid="{00000000-0005-0000-0000-000030460000}"/>
    <cellStyle name="Normal 7 5" xfId="18046" xr:uid="{00000000-0005-0000-0000-000031460000}"/>
    <cellStyle name="Normal 7 6" xfId="18047" xr:uid="{00000000-0005-0000-0000-000032460000}"/>
    <cellStyle name="Normal 7 7" xfId="18048" xr:uid="{00000000-0005-0000-0000-000033460000}"/>
    <cellStyle name="Normal 7 8" xfId="18049" xr:uid="{00000000-0005-0000-0000-000034460000}"/>
    <cellStyle name="Normal 7 9" xfId="18050" xr:uid="{00000000-0005-0000-0000-000035460000}"/>
    <cellStyle name="Normal 7_20120313_final_participating_bonds_mar2012_interest_calc" xfId="18051" xr:uid="{00000000-0005-0000-0000-000036460000}"/>
    <cellStyle name="Normal 70" xfId="18052" xr:uid="{00000000-0005-0000-0000-000037460000}"/>
    <cellStyle name="Normal 70 2" xfId="18053" xr:uid="{00000000-0005-0000-0000-000038460000}"/>
    <cellStyle name="Normal 70 2 2" xfId="18054" xr:uid="{00000000-0005-0000-0000-000039460000}"/>
    <cellStyle name="Normal 70 2 3" xfId="18055" xr:uid="{00000000-0005-0000-0000-00003A460000}"/>
    <cellStyle name="Normal 70 2 4" xfId="18056" xr:uid="{00000000-0005-0000-0000-00003B460000}"/>
    <cellStyle name="Normal 70 2 5" xfId="18057" xr:uid="{00000000-0005-0000-0000-00003C460000}"/>
    <cellStyle name="Normal 70 2 6" xfId="18058" xr:uid="{00000000-0005-0000-0000-00003D460000}"/>
    <cellStyle name="Normal 70 3" xfId="18059" xr:uid="{00000000-0005-0000-0000-00003E460000}"/>
    <cellStyle name="Normal 70 4" xfId="18060" xr:uid="{00000000-0005-0000-0000-00003F460000}"/>
    <cellStyle name="Normal 70 4 2" xfId="18061" xr:uid="{00000000-0005-0000-0000-000040460000}"/>
    <cellStyle name="Normal 70 5" xfId="18062" xr:uid="{00000000-0005-0000-0000-000041460000}"/>
    <cellStyle name="Normal 70 6" xfId="18063" xr:uid="{00000000-0005-0000-0000-000042460000}"/>
    <cellStyle name="Normal 70 7" xfId="18064" xr:uid="{00000000-0005-0000-0000-000043460000}"/>
    <cellStyle name="Normal 71" xfId="18065" xr:uid="{00000000-0005-0000-0000-000044460000}"/>
    <cellStyle name="Normal 71 2" xfId="18066" xr:uid="{00000000-0005-0000-0000-000045460000}"/>
    <cellStyle name="Normal 71 3" xfId="18067" xr:uid="{00000000-0005-0000-0000-000046460000}"/>
    <cellStyle name="Normal 71 3 2" xfId="18068" xr:uid="{00000000-0005-0000-0000-000047460000}"/>
    <cellStyle name="Normal 71 4" xfId="18069" xr:uid="{00000000-0005-0000-0000-000048460000}"/>
    <cellStyle name="Normal 71 5" xfId="18070" xr:uid="{00000000-0005-0000-0000-000049460000}"/>
    <cellStyle name="Normal 71 6" xfId="18071" xr:uid="{00000000-0005-0000-0000-00004A460000}"/>
    <cellStyle name="Normal 72" xfId="18072" xr:uid="{00000000-0005-0000-0000-00004B460000}"/>
    <cellStyle name="Normal 72 2" xfId="18073" xr:uid="{00000000-0005-0000-0000-00004C460000}"/>
    <cellStyle name="Normal 72 3" xfId="18074" xr:uid="{00000000-0005-0000-0000-00004D460000}"/>
    <cellStyle name="Normal 72 4" xfId="18075" xr:uid="{00000000-0005-0000-0000-00004E460000}"/>
    <cellStyle name="Normal 72 5" xfId="18076" xr:uid="{00000000-0005-0000-0000-00004F460000}"/>
    <cellStyle name="Normal 73" xfId="18077" xr:uid="{00000000-0005-0000-0000-000050460000}"/>
    <cellStyle name="Normal 73 2" xfId="18078" xr:uid="{00000000-0005-0000-0000-000051460000}"/>
    <cellStyle name="Normal 73 3" xfId="18079" xr:uid="{00000000-0005-0000-0000-000052460000}"/>
    <cellStyle name="Normal 73 4" xfId="18080" xr:uid="{00000000-0005-0000-0000-000053460000}"/>
    <cellStyle name="Normal 73 5" xfId="18081" xr:uid="{00000000-0005-0000-0000-000054460000}"/>
    <cellStyle name="Normal 74" xfId="18082" xr:uid="{00000000-0005-0000-0000-000055460000}"/>
    <cellStyle name="Normal 74 2" xfId="18083" xr:uid="{00000000-0005-0000-0000-000056460000}"/>
    <cellStyle name="Normal 74 3" xfId="18084" xr:uid="{00000000-0005-0000-0000-000057460000}"/>
    <cellStyle name="Normal 74 4" xfId="18085" xr:uid="{00000000-0005-0000-0000-000058460000}"/>
    <cellStyle name="Normal 74 5" xfId="18086" xr:uid="{00000000-0005-0000-0000-000059460000}"/>
    <cellStyle name="Normal 75" xfId="18087" xr:uid="{00000000-0005-0000-0000-00005A460000}"/>
    <cellStyle name="Normal 75 2" xfId="18088" xr:uid="{00000000-0005-0000-0000-00005B460000}"/>
    <cellStyle name="Normal 75 2 2" xfId="18089" xr:uid="{00000000-0005-0000-0000-00005C460000}"/>
    <cellStyle name="Normal 75 2 3" xfId="18090" xr:uid="{00000000-0005-0000-0000-00005D460000}"/>
    <cellStyle name="Normal 75 2 4" xfId="18091" xr:uid="{00000000-0005-0000-0000-00005E460000}"/>
    <cellStyle name="Normal 75 2 5" xfId="18092" xr:uid="{00000000-0005-0000-0000-00005F460000}"/>
    <cellStyle name="Normal 75 2 6" xfId="18093" xr:uid="{00000000-0005-0000-0000-000060460000}"/>
    <cellStyle name="Normal 75 3" xfId="18094" xr:uid="{00000000-0005-0000-0000-000061460000}"/>
    <cellStyle name="Normal 75 4" xfId="18095" xr:uid="{00000000-0005-0000-0000-000062460000}"/>
    <cellStyle name="Normal 75 5" xfId="18096" xr:uid="{00000000-0005-0000-0000-000063460000}"/>
    <cellStyle name="Normal 75 6" xfId="18097" xr:uid="{00000000-0005-0000-0000-000064460000}"/>
    <cellStyle name="Normal 76" xfId="18098" xr:uid="{00000000-0005-0000-0000-000065460000}"/>
    <cellStyle name="Normal 76 2" xfId="18099" xr:uid="{00000000-0005-0000-0000-000066460000}"/>
    <cellStyle name="Normal 76 3" xfId="18100" xr:uid="{00000000-0005-0000-0000-000067460000}"/>
    <cellStyle name="Normal 76 4" xfId="18101" xr:uid="{00000000-0005-0000-0000-000068460000}"/>
    <cellStyle name="Normal 76 5" xfId="18102" xr:uid="{00000000-0005-0000-0000-000069460000}"/>
    <cellStyle name="Normal 77" xfId="18103" xr:uid="{00000000-0005-0000-0000-00006A460000}"/>
    <cellStyle name="Normal 77 2" xfId="18104" xr:uid="{00000000-0005-0000-0000-00006B460000}"/>
    <cellStyle name="Normal 77 3" xfId="18105" xr:uid="{00000000-0005-0000-0000-00006C460000}"/>
    <cellStyle name="Normal 77 4" xfId="18106" xr:uid="{00000000-0005-0000-0000-00006D460000}"/>
    <cellStyle name="Normal 77 5" xfId="18107" xr:uid="{00000000-0005-0000-0000-00006E460000}"/>
    <cellStyle name="Normal 78" xfId="18108" xr:uid="{00000000-0005-0000-0000-00006F460000}"/>
    <cellStyle name="Normal 78 2" xfId="18109" xr:uid="{00000000-0005-0000-0000-000070460000}"/>
    <cellStyle name="Normal 78 3" xfId="18110" xr:uid="{00000000-0005-0000-0000-000071460000}"/>
    <cellStyle name="Normal 78 4" xfId="18111" xr:uid="{00000000-0005-0000-0000-000072460000}"/>
    <cellStyle name="Normal 78 5" xfId="18112" xr:uid="{00000000-0005-0000-0000-000073460000}"/>
    <cellStyle name="Normal 79" xfId="18113" xr:uid="{00000000-0005-0000-0000-000074460000}"/>
    <cellStyle name="Normal 79 2" xfId="18114" xr:uid="{00000000-0005-0000-0000-000075460000}"/>
    <cellStyle name="Normal 79 3" xfId="18115" xr:uid="{00000000-0005-0000-0000-000076460000}"/>
    <cellStyle name="Normal 79 4" xfId="18116" xr:uid="{00000000-0005-0000-0000-000077460000}"/>
    <cellStyle name="Normal 79 5" xfId="18117" xr:uid="{00000000-0005-0000-0000-000078460000}"/>
    <cellStyle name="Normal 8" xfId="18118" xr:uid="{00000000-0005-0000-0000-000079460000}"/>
    <cellStyle name="Normal 8 10" xfId="18119" xr:uid="{00000000-0005-0000-0000-00007A460000}"/>
    <cellStyle name="Normal 8 10 2" xfId="18120" xr:uid="{00000000-0005-0000-0000-00007B460000}"/>
    <cellStyle name="Normal 8 10 2 2" xfId="18121" xr:uid="{00000000-0005-0000-0000-00007C460000}"/>
    <cellStyle name="Normal 8 10 2 2 2" xfId="18122" xr:uid="{00000000-0005-0000-0000-00007D460000}"/>
    <cellStyle name="Normal 8 10 2 3" xfId="18123" xr:uid="{00000000-0005-0000-0000-00007E460000}"/>
    <cellStyle name="Normal 8 10 2 3 2" xfId="18124" xr:uid="{00000000-0005-0000-0000-00007F460000}"/>
    <cellStyle name="Normal 8 10 2 4" xfId="18125" xr:uid="{00000000-0005-0000-0000-000080460000}"/>
    <cellStyle name="Normal 8 10 3" xfId="18126" xr:uid="{00000000-0005-0000-0000-000081460000}"/>
    <cellStyle name="Normal 8 10 3 2" xfId="18127" xr:uid="{00000000-0005-0000-0000-000082460000}"/>
    <cellStyle name="Normal 8 10 4" xfId="18128" xr:uid="{00000000-0005-0000-0000-000083460000}"/>
    <cellStyle name="Normal 8 10 4 2" xfId="18129" xr:uid="{00000000-0005-0000-0000-000084460000}"/>
    <cellStyle name="Normal 8 10 5" xfId="18130" xr:uid="{00000000-0005-0000-0000-000085460000}"/>
    <cellStyle name="Normal 8 11" xfId="18131" xr:uid="{00000000-0005-0000-0000-000086460000}"/>
    <cellStyle name="Normal 8 11 2" xfId="18132" xr:uid="{00000000-0005-0000-0000-000087460000}"/>
    <cellStyle name="Normal 8 11 2 2" xfId="18133" xr:uid="{00000000-0005-0000-0000-000088460000}"/>
    <cellStyle name="Normal 8 11 3" xfId="18134" xr:uid="{00000000-0005-0000-0000-000089460000}"/>
    <cellStyle name="Normal 8 11 3 2" xfId="18135" xr:uid="{00000000-0005-0000-0000-00008A460000}"/>
    <cellStyle name="Normal 8 11 4" xfId="18136" xr:uid="{00000000-0005-0000-0000-00008B460000}"/>
    <cellStyle name="Normal 8 12" xfId="18137" xr:uid="{00000000-0005-0000-0000-00008C460000}"/>
    <cellStyle name="Normal 8 13" xfId="18138" xr:uid="{00000000-0005-0000-0000-00008D460000}"/>
    <cellStyle name="Normal 8 13 2" xfId="18139" xr:uid="{00000000-0005-0000-0000-00008E460000}"/>
    <cellStyle name="Normal 8 13 2 2" xfId="18140" xr:uid="{00000000-0005-0000-0000-00008F460000}"/>
    <cellStyle name="Normal 8 13 3" xfId="18141" xr:uid="{00000000-0005-0000-0000-000090460000}"/>
    <cellStyle name="Normal 8 13 3 2" xfId="18142" xr:uid="{00000000-0005-0000-0000-000091460000}"/>
    <cellStyle name="Normal 8 13 4" xfId="18143" xr:uid="{00000000-0005-0000-0000-000092460000}"/>
    <cellStyle name="Normal 8 14" xfId="18144" xr:uid="{00000000-0005-0000-0000-000093460000}"/>
    <cellStyle name="Normal 8 14 2" xfId="18145" xr:uid="{00000000-0005-0000-0000-000094460000}"/>
    <cellStyle name="Normal 8 15" xfId="18146" xr:uid="{00000000-0005-0000-0000-000095460000}"/>
    <cellStyle name="Normal 8 16" xfId="18147" xr:uid="{00000000-0005-0000-0000-000096460000}"/>
    <cellStyle name="Normal 8 17" xfId="18148" xr:uid="{00000000-0005-0000-0000-000097460000}"/>
    <cellStyle name="Normal 8 18" xfId="18149" xr:uid="{00000000-0005-0000-0000-000098460000}"/>
    <cellStyle name="Normal 8 19" xfId="18150" xr:uid="{00000000-0005-0000-0000-000099460000}"/>
    <cellStyle name="Normal 8 2" xfId="18151" xr:uid="{00000000-0005-0000-0000-00009A460000}"/>
    <cellStyle name="Normal 8 2 10" xfId="18152" xr:uid="{00000000-0005-0000-0000-00009B460000}"/>
    <cellStyle name="Normal 8 2 2" xfId="18153" xr:uid="{00000000-0005-0000-0000-00009C460000}"/>
    <cellStyle name="Normal 8 2 2 2" xfId="18154" xr:uid="{00000000-0005-0000-0000-00009D460000}"/>
    <cellStyle name="Normal 8 2 2 2 2" xfId="18155" xr:uid="{00000000-0005-0000-0000-00009E460000}"/>
    <cellStyle name="Normal 8 2 2 2 3" xfId="18156" xr:uid="{00000000-0005-0000-0000-00009F460000}"/>
    <cellStyle name="Normal 8 2 2 2 4" xfId="18157" xr:uid="{00000000-0005-0000-0000-0000A0460000}"/>
    <cellStyle name="Normal 8 2 2 2 5" xfId="18158" xr:uid="{00000000-0005-0000-0000-0000A1460000}"/>
    <cellStyle name="Normal 8 2 2 3" xfId="18159" xr:uid="{00000000-0005-0000-0000-0000A2460000}"/>
    <cellStyle name="Normal 8 2 2 4" xfId="18160" xr:uid="{00000000-0005-0000-0000-0000A3460000}"/>
    <cellStyle name="Normal 8 2 2 5" xfId="18161" xr:uid="{00000000-0005-0000-0000-0000A4460000}"/>
    <cellStyle name="Normal 8 2 2 6" xfId="18162" xr:uid="{00000000-0005-0000-0000-0000A5460000}"/>
    <cellStyle name="Normal 8 2 2 7" xfId="18163" xr:uid="{00000000-0005-0000-0000-0000A6460000}"/>
    <cellStyle name="Normal 8 2 2_20120313_final_participating_bonds_mar2012_interest_calc" xfId="18164" xr:uid="{00000000-0005-0000-0000-0000A7460000}"/>
    <cellStyle name="Normal 8 2 3" xfId="18165" xr:uid="{00000000-0005-0000-0000-0000A8460000}"/>
    <cellStyle name="Normal 8 2 3 2" xfId="18166" xr:uid="{00000000-0005-0000-0000-0000A9460000}"/>
    <cellStyle name="Normal 8 2 3 3" xfId="18167" xr:uid="{00000000-0005-0000-0000-0000AA460000}"/>
    <cellStyle name="Normal 8 2 3 4" xfId="18168" xr:uid="{00000000-0005-0000-0000-0000AB460000}"/>
    <cellStyle name="Normal 8 2 3 5" xfId="18169" xr:uid="{00000000-0005-0000-0000-0000AC460000}"/>
    <cellStyle name="Normal 8 2 4" xfId="18170" xr:uid="{00000000-0005-0000-0000-0000AD460000}"/>
    <cellStyle name="Normal 8 2 5" xfId="18171" xr:uid="{00000000-0005-0000-0000-0000AE460000}"/>
    <cellStyle name="Normal 8 2 6" xfId="18172" xr:uid="{00000000-0005-0000-0000-0000AF460000}"/>
    <cellStyle name="Normal 8 2 7" xfId="18173" xr:uid="{00000000-0005-0000-0000-0000B0460000}"/>
    <cellStyle name="Normal 8 2 8" xfId="18174" xr:uid="{00000000-0005-0000-0000-0000B1460000}"/>
    <cellStyle name="Normal 8 2 9" xfId="18175" xr:uid="{00000000-0005-0000-0000-0000B2460000}"/>
    <cellStyle name="Normal 8 2_20120313_final_participating_bonds_mar2012_interest_calc" xfId="18176" xr:uid="{00000000-0005-0000-0000-0000B3460000}"/>
    <cellStyle name="Normal 8 20" xfId="18177" xr:uid="{00000000-0005-0000-0000-0000B4460000}"/>
    <cellStyle name="Normal 8 3" xfId="18178" xr:uid="{00000000-0005-0000-0000-0000B5460000}"/>
    <cellStyle name="Normal 8 3 10" xfId="18179" xr:uid="{00000000-0005-0000-0000-0000B6460000}"/>
    <cellStyle name="Normal 8 3 10 2" xfId="18180" xr:uid="{00000000-0005-0000-0000-0000B7460000}"/>
    <cellStyle name="Normal 8 3 11" xfId="18181" xr:uid="{00000000-0005-0000-0000-0000B8460000}"/>
    <cellStyle name="Normal 8 3 12" xfId="18182" xr:uid="{00000000-0005-0000-0000-0000B9460000}"/>
    <cellStyle name="Normal 8 3 13" xfId="18183" xr:uid="{00000000-0005-0000-0000-0000BA460000}"/>
    <cellStyle name="Normal 8 3 14" xfId="18184" xr:uid="{00000000-0005-0000-0000-0000BB460000}"/>
    <cellStyle name="Normal 8 3 15" xfId="18185" xr:uid="{00000000-0005-0000-0000-0000BC460000}"/>
    <cellStyle name="Normal 8 3 16" xfId="18186" xr:uid="{00000000-0005-0000-0000-0000BD460000}"/>
    <cellStyle name="Normal 8 3 2" xfId="18187" xr:uid="{00000000-0005-0000-0000-0000BE460000}"/>
    <cellStyle name="Normal 8 3 2 2" xfId="18188" xr:uid="{00000000-0005-0000-0000-0000BF460000}"/>
    <cellStyle name="Normal 8 3 2 3" xfId="18189" xr:uid="{00000000-0005-0000-0000-0000C0460000}"/>
    <cellStyle name="Normal 8 3 2 4" xfId="18190" xr:uid="{00000000-0005-0000-0000-0000C1460000}"/>
    <cellStyle name="Normal 8 3 2 5" xfId="18191" xr:uid="{00000000-0005-0000-0000-0000C2460000}"/>
    <cellStyle name="Normal 8 3 3" xfId="18192" xr:uid="{00000000-0005-0000-0000-0000C3460000}"/>
    <cellStyle name="Normal 8 3 3 2" xfId="18193" xr:uid="{00000000-0005-0000-0000-0000C4460000}"/>
    <cellStyle name="Normal 8 3 3 3" xfId="18194" xr:uid="{00000000-0005-0000-0000-0000C5460000}"/>
    <cellStyle name="Normal 8 3 3 4" xfId="18195" xr:uid="{00000000-0005-0000-0000-0000C6460000}"/>
    <cellStyle name="Normal 8 3 3 5" xfId="18196" xr:uid="{00000000-0005-0000-0000-0000C7460000}"/>
    <cellStyle name="Normal 8 3 4" xfId="18197" xr:uid="{00000000-0005-0000-0000-0000C8460000}"/>
    <cellStyle name="Normal 8 3 4 10" xfId="18198" xr:uid="{00000000-0005-0000-0000-0000C9460000}"/>
    <cellStyle name="Normal 8 3 4 2" xfId="18199" xr:uid="{00000000-0005-0000-0000-0000CA460000}"/>
    <cellStyle name="Normal 8 3 4 2 2" xfId="18200" xr:uid="{00000000-0005-0000-0000-0000CB460000}"/>
    <cellStyle name="Normal 8 3 4 2 2 2" xfId="18201" xr:uid="{00000000-0005-0000-0000-0000CC460000}"/>
    <cellStyle name="Normal 8 3 4 2 2 2 2" xfId="18202" xr:uid="{00000000-0005-0000-0000-0000CD460000}"/>
    <cellStyle name="Normal 8 3 4 2 2 3" xfId="18203" xr:uid="{00000000-0005-0000-0000-0000CE460000}"/>
    <cellStyle name="Normal 8 3 4 2 2 3 2" xfId="18204" xr:uid="{00000000-0005-0000-0000-0000CF460000}"/>
    <cellStyle name="Normal 8 3 4 2 2 4" xfId="18205" xr:uid="{00000000-0005-0000-0000-0000D0460000}"/>
    <cellStyle name="Normal 8 3 4 2 3" xfId="18206" xr:uid="{00000000-0005-0000-0000-0000D1460000}"/>
    <cellStyle name="Normal 8 3 4 2 3 2" xfId="18207" xr:uid="{00000000-0005-0000-0000-0000D2460000}"/>
    <cellStyle name="Normal 8 3 4 2 4" xfId="18208" xr:uid="{00000000-0005-0000-0000-0000D3460000}"/>
    <cellStyle name="Normal 8 3 4 2 4 2" xfId="18209" xr:uid="{00000000-0005-0000-0000-0000D4460000}"/>
    <cellStyle name="Normal 8 3 4 2 5" xfId="18210" xr:uid="{00000000-0005-0000-0000-0000D5460000}"/>
    <cellStyle name="Normal 8 3 4 2 6" xfId="18211" xr:uid="{00000000-0005-0000-0000-0000D6460000}"/>
    <cellStyle name="Normal 8 3 4 3" xfId="18212" xr:uid="{00000000-0005-0000-0000-0000D7460000}"/>
    <cellStyle name="Normal 8 3 4 3 2" xfId="18213" xr:uid="{00000000-0005-0000-0000-0000D8460000}"/>
    <cellStyle name="Normal 8 3 4 3 2 2" xfId="18214" xr:uid="{00000000-0005-0000-0000-0000D9460000}"/>
    <cellStyle name="Normal 8 3 4 3 2 2 2" xfId="18215" xr:uid="{00000000-0005-0000-0000-0000DA460000}"/>
    <cellStyle name="Normal 8 3 4 3 2 3" xfId="18216" xr:uid="{00000000-0005-0000-0000-0000DB460000}"/>
    <cellStyle name="Normal 8 3 4 3 2 3 2" xfId="18217" xr:uid="{00000000-0005-0000-0000-0000DC460000}"/>
    <cellStyle name="Normal 8 3 4 3 2 4" xfId="18218" xr:uid="{00000000-0005-0000-0000-0000DD460000}"/>
    <cellStyle name="Normal 8 3 4 3 3" xfId="18219" xr:uid="{00000000-0005-0000-0000-0000DE460000}"/>
    <cellStyle name="Normal 8 3 4 3 3 2" xfId="18220" xr:uid="{00000000-0005-0000-0000-0000DF460000}"/>
    <cellStyle name="Normal 8 3 4 3 4" xfId="18221" xr:uid="{00000000-0005-0000-0000-0000E0460000}"/>
    <cellStyle name="Normal 8 3 4 3 4 2" xfId="18222" xr:uid="{00000000-0005-0000-0000-0000E1460000}"/>
    <cellStyle name="Normal 8 3 4 3 5" xfId="18223" xr:uid="{00000000-0005-0000-0000-0000E2460000}"/>
    <cellStyle name="Normal 8 3 4 4" xfId="18224" xr:uid="{00000000-0005-0000-0000-0000E3460000}"/>
    <cellStyle name="Normal 8 3 4 4 2" xfId="18225" xr:uid="{00000000-0005-0000-0000-0000E4460000}"/>
    <cellStyle name="Normal 8 3 4 4 2 2" xfId="18226" xr:uid="{00000000-0005-0000-0000-0000E5460000}"/>
    <cellStyle name="Normal 8 3 4 4 3" xfId="18227" xr:uid="{00000000-0005-0000-0000-0000E6460000}"/>
    <cellStyle name="Normal 8 3 4 4 3 2" xfId="18228" xr:uid="{00000000-0005-0000-0000-0000E7460000}"/>
    <cellStyle name="Normal 8 3 4 4 4" xfId="18229" xr:uid="{00000000-0005-0000-0000-0000E8460000}"/>
    <cellStyle name="Normal 8 3 4 5" xfId="18230" xr:uid="{00000000-0005-0000-0000-0000E9460000}"/>
    <cellStyle name="Normal 8 3 4 5 2" xfId="18231" xr:uid="{00000000-0005-0000-0000-0000EA460000}"/>
    <cellStyle name="Normal 8 3 4 5 2 2" xfId="18232" xr:uid="{00000000-0005-0000-0000-0000EB460000}"/>
    <cellStyle name="Normal 8 3 4 5 3" xfId="18233" xr:uid="{00000000-0005-0000-0000-0000EC460000}"/>
    <cellStyle name="Normal 8 3 4 5 3 2" xfId="18234" xr:uid="{00000000-0005-0000-0000-0000ED460000}"/>
    <cellStyle name="Normal 8 3 4 5 4" xfId="18235" xr:uid="{00000000-0005-0000-0000-0000EE460000}"/>
    <cellStyle name="Normal 8 3 4 6" xfId="18236" xr:uid="{00000000-0005-0000-0000-0000EF460000}"/>
    <cellStyle name="Normal 8 3 4 6 2" xfId="18237" xr:uid="{00000000-0005-0000-0000-0000F0460000}"/>
    <cellStyle name="Normal 8 3 4 7" xfId="18238" xr:uid="{00000000-0005-0000-0000-0000F1460000}"/>
    <cellStyle name="Normal 8 3 4 7 2" xfId="18239" xr:uid="{00000000-0005-0000-0000-0000F2460000}"/>
    <cellStyle name="Normal 8 3 4 8" xfId="18240" xr:uid="{00000000-0005-0000-0000-0000F3460000}"/>
    <cellStyle name="Normal 8 3 4 9" xfId="18241" xr:uid="{00000000-0005-0000-0000-0000F4460000}"/>
    <cellStyle name="Normal 8 3 5" xfId="18242" xr:uid="{00000000-0005-0000-0000-0000F5460000}"/>
    <cellStyle name="Normal 8 3 5 2" xfId="18243" xr:uid="{00000000-0005-0000-0000-0000F6460000}"/>
    <cellStyle name="Normal 8 3 5 2 2" xfId="18244" xr:uid="{00000000-0005-0000-0000-0000F7460000}"/>
    <cellStyle name="Normal 8 3 5 2 2 2" xfId="18245" xr:uid="{00000000-0005-0000-0000-0000F8460000}"/>
    <cellStyle name="Normal 8 3 5 2 2 2 2" xfId="18246" xr:uid="{00000000-0005-0000-0000-0000F9460000}"/>
    <cellStyle name="Normal 8 3 5 2 2 3" xfId="18247" xr:uid="{00000000-0005-0000-0000-0000FA460000}"/>
    <cellStyle name="Normal 8 3 5 2 2 3 2" xfId="18248" xr:uid="{00000000-0005-0000-0000-0000FB460000}"/>
    <cellStyle name="Normal 8 3 5 2 2 4" xfId="18249" xr:uid="{00000000-0005-0000-0000-0000FC460000}"/>
    <cellStyle name="Normal 8 3 5 2 3" xfId="18250" xr:uid="{00000000-0005-0000-0000-0000FD460000}"/>
    <cellStyle name="Normal 8 3 5 2 3 2" xfId="18251" xr:uid="{00000000-0005-0000-0000-0000FE460000}"/>
    <cellStyle name="Normal 8 3 5 2 4" xfId="18252" xr:uid="{00000000-0005-0000-0000-0000FF460000}"/>
    <cellStyle name="Normal 8 3 5 2 4 2" xfId="18253" xr:uid="{00000000-0005-0000-0000-000000470000}"/>
    <cellStyle name="Normal 8 3 5 2 5" xfId="18254" xr:uid="{00000000-0005-0000-0000-000001470000}"/>
    <cellStyle name="Normal 8 3 5 2 6" xfId="18255" xr:uid="{00000000-0005-0000-0000-000002470000}"/>
    <cellStyle name="Normal 8 3 5 3" xfId="18256" xr:uid="{00000000-0005-0000-0000-000003470000}"/>
    <cellStyle name="Normal 8 3 5 3 2" xfId="18257" xr:uid="{00000000-0005-0000-0000-000004470000}"/>
    <cellStyle name="Normal 8 3 5 3 2 2" xfId="18258" xr:uid="{00000000-0005-0000-0000-000005470000}"/>
    <cellStyle name="Normal 8 3 5 3 3" xfId="18259" xr:uid="{00000000-0005-0000-0000-000006470000}"/>
    <cellStyle name="Normal 8 3 5 3 3 2" xfId="18260" xr:uid="{00000000-0005-0000-0000-000007470000}"/>
    <cellStyle name="Normal 8 3 5 3 4" xfId="18261" xr:uid="{00000000-0005-0000-0000-000008470000}"/>
    <cellStyle name="Normal 8 3 5 4" xfId="18262" xr:uid="{00000000-0005-0000-0000-000009470000}"/>
    <cellStyle name="Normal 8 3 5 4 2" xfId="18263" xr:uid="{00000000-0005-0000-0000-00000A470000}"/>
    <cellStyle name="Normal 8 3 5 5" xfId="18264" xr:uid="{00000000-0005-0000-0000-00000B470000}"/>
    <cellStyle name="Normal 8 3 5 5 2" xfId="18265" xr:uid="{00000000-0005-0000-0000-00000C470000}"/>
    <cellStyle name="Normal 8 3 5 6" xfId="18266" xr:uid="{00000000-0005-0000-0000-00000D470000}"/>
    <cellStyle name="Normal 8 3 5 7" xfId="18267" xr:uid="{00000000-0005-0000-0000-00000E470000}"/>
    <cellStyle name="Normal 8 3 6" xfId="18268" xr:uid="{00000000-0005-0000-0000-00000F470000}"/>
    <cellStyle name="Normal 8 3 6 2" xfId="18269" xr:uid="{00000000-0005-0000-0000-000010470000}"/>
    <cellStyle name="Normal 8 3 6 2 2" xfId="18270" xr:uid="{00000000-0005-0000-0000-000011470000}"/>
    <cellStyle name="Normal 8 3 6 3" xfId="18271" xr:uid="{00000000-0005-0000-0000-000012470000}"/>
    <cellStyle name="Normal 8 3 7" xfId="18272" xr:uid="{00000000-0005-0000-0000-000013470000}"/>
    <cellStyle name="Normal 8 3 7 2" xfId="18273" xr:uid="{00000000-0005-0000-0000-000014470000}"/>
    <cellStyle name="Normal 8 3 7 2 2" xfId="18274" xr:uid="{00000000-0005-0000-0000-000015470000}"/>
    <cellStyle name="Normal 8 3 7 2 2 2" xfId="18275" xr:uid="{00000000-0005-0000-0000-000016470000}"/>
    <cellStyle name="Normal 8 3 7 2 3" xfId="18276" xr:uid="{00000000-0005-0000-0000-000017470000}"/>
    <cellStyle name="Normal 8 3 7 2 3 2" xfId="18277" xr:uid="{00000000-0005-0000-0000-000018470000}"/>
    <cellStyle name="Normal 8 3 7 2 4" xfId="18278" xr:uid="{00000000-0005-0000-0000-000019470000}"/>
    <cellStyle name="Normal 8 3 7 3" xfId="18279" xr:uid="{00000000-0005-0000-0000-00001A470000}"/>
    <cellStyle name="Normal 8 3 7 3 2" xfId="18280" xr:uid="{00000000-0005-0000-0000-00001B470000}"/>
    <cellStyle name="Normal 8 3 7 4" xfId="18281" xr:uid="{00000000-0005-0000-0000-00001C470000}"/>
    <cellStyle name="Normal 8 3 7 4 2" xfId="18282" xr:uid="{00000000-0005-0000-0000-00001D470000}"/>
    <cellStyle name="Normal 8 3 7 5" xfId="18283" xr:uid="{00000000-0005-0000-0000-00001E470000}"/>
    <cellStyle name="Normal 8 3 7 6" xfId="18284" xr:uid="{00000000-0005-0000-0000-00001F470000}"/>
    <cellStyle name="Normal 8 3 8" xfId="18285" xr:uid="{00000000-0005-0000-0000-000020470000}"/>
    <cellStyle name="Normal 8 3 8 2" xfId="18286" xr:uid="{00000000-0005-0000-0000-000021470000}"/>
    <cellStyle name="Normal 8 3 8 2 2" xfId="18287" xr:uid="{00000000-0005-0000-0000-000022470000}"/>
    <cellStyle name="Normal 8 3 8 3" xfId="18288" xr:uid="{00000000-0005-0000-0000-000023470000}"/>
    <cellStyle name="Normal 8 3 8 3 2" xfId="18289" xr:uid="{00000000-0005-0000-0000-000024470000}"/>
    <cellStyle name="Normal 8 3 8 4" xfId="18290" xr:uid="{00000000-0005-0000-0000-000025470000}"/>
    <cellStyle name="Normal 8 3 9" xfId="18291" xr:uid="{00000000-0005-0000-0000-000026470000}"/>
    <cellStyle name="Normal 8 3 9 2" xfId="18292" xr:uid="{00000000-0005-0000-0000-000027470000}"/>
    <cellStyle name="Normal 8 3 9 2 2" xfId="18293" xr:uid="{00000000-0005-0000-0000-000028470000}"/>
    <cellStyle name="Normal 8 3 9 3" xfId="18294" xr:uid="{00000000-0005-0000-0000-000029470000}"/>
    <cellStyle name="Normal 8 3 9 3 2" xfId="18295" xr:uid="{00000000-0005-0000-0000-00002A470000}"/>
    <cellStyle name="Normal 8 3 9 4" xfId="18296" xr:uid="{00000000-0005-0000-0000-00002B470000}"/>
    <cellStyle name="Normal 8 3_GGB DomLaw Results" xfId="18297" xr:uid="{00000000-0005-0000-0000-00002C470000}"/>
    <cellStyle name="Normal 8 4" xfId="18298" xr:uid="{00000000-0005-0000-0000-00002D470000}"/>
    <cellStyle name="Normal 8 4 2" xfId="18299" xr:uid="{00000000-0005-0000-0000-00002E470000}"/>
    <cellStyle name="Normal 8 4 3" xfId="18300" xr:uid="{00000000-0005-0000-0000-00002F470000}"/>
    <cellStyle name="Normal 8 4 4" xfId="18301" xr:uid="{00000000-0005-0000-0000-000030470000}"/>
    <cellStyle name="Normal 8 4 5" xfId="18302" xr:uid="{00000000-0005-0000-0000-000031470000}"/>
    <cellStyle name="Normal 8 5" xfId="18303" xr:uid="{00000000-0005-0000-0000-000032470000}"/>
    <cellStyle name="Normal 8 5 2" xfId="18304" xr:uid="{00000000-0005-0000-0000-000033470000}"/>
    <cellStyle name="Normal 8 5 3" xfId="18305" xr:uid="{00000000-0005-0000-0000-000034470000}"/>
    <cellStyle name="Normal 8 5 4" xfId="18306" xr:uid="{00000000-0005-0000-0000-000035470000}"/>
    <cellStyle name="Normal 8 5 5" xfId="18307" xr:uid="{00000000-0005-0000-0000-000036470000}"/>
    <cellStyle name="Normal 8 6" xfId="18308" xr:uid="{00000000-0005-0000-0000-000037470000}"/>
    <cellStyle name="Normal 8 6 10" xfId="18309" xr:uid="{00000000-0005-0000-0000-000038470000}"/>
    <cellStyle name="Normal 8 6 2" xfId="18310" xr:uid="{00000000-0005-0000-0000-000039470000}"/>
    <cellStyle name="Normal 8 6 2 2" xfId="18311" xr:uid="{00000000-0005-0000-0000-00003A470000}"/>
    <cellStyle name="Normal 8 6 2 2 2" xfId="18312" xr:uid="{00000000-0005-0000-0000-00003B470000}"/>
    <cellStyle name="Normal 8 6 2 2 2 2" xfId="18313" xr:uid="{00000000-0005-0000-0000-00003C470000}"/>
    <cellStyle name="Normal 8 6 2 2 3" xfId="18314" xr:uid="{00000000-0005-0000-0000-00003D470000}"/>
    <cellStyle name="Normal 8 6 2 2 3 2" xfId="18315" xr:uid="{00000000-0005-0000-0000-00003E470000}"/>
    <cellStyle name="Normal 8 6 2 2 4" xfId="18316" xr:uid="{00000000-0005-0000-0000-00003F470000}"/>
    <cellStyle name="Normal 8 6 2 3" xfId="18317" xr:uid="{00000000-0005-0000-0000-000040470000}"/>
    <cellStyle name="Normal 8 6 2 3 2" xfId="18318" xr:uid="{00000000-0005-0000-0000-000041470000}"/>
    <cellStyle name="Normal 8 6 2 4" xfId="18319" xr:uid="{00000000-0005-0000-0000-000042470000}"/>
    <cellStyle name="Normal 8 6 2 4 2" xfId="18320" xr:uid="{00000000-0005-0000-0000-000043470000}"/>
    <cellStyle name="Normal 8 6 2 5" xfId="18321" xr:uid="{00000000-0005-0000-0000-000044470000}"/>
    <cellStyle name="Normal 8 6 2 6" xfId="18322" xr:uid="{00000000-0005-0000-0000-000045470000}"/>
    <cellStyle name="Normal 8 6 3" xfId="18323" xr:uid="{00000000-0005-0000-0000-000046470000}"/>
    <cellStyle name="Normal 8 6 3 2" xfId="18324" xr:uid="{00000000-0005-0000-0000-000047470000}"/>
    <cellStyle name="Normal 8 6 3 2 2" xfId="18325" xr:uid="{00000000-0005-0000-0000-000048470000}"/>
    <cellStyle name="Normal 8 6 3 2 2 2" xfId="18326" xr:uid="{00000000-0005-0000-0000-000049470000}"/>
    <cellStyle name="Normal 8 6 3 2 3" xfId="18327" xr:uid="{00000000-0005-0000-0000-00004A470000}"/>
    <cellStyle name="Normal 8 6 3 2 3 2" xfId="18328" xr:uid="{00000000-0005-0000-0000-00004B470000}"/>
    <cellStyle name="Normal 8 6 3 2 4" xfId="18329" xr:uid="{00000000-0005-0000-0000-00004C470000}"/>
    <cellStyle name="Normal 8 6 3 3" xfId="18330" xr:uid="{00000000-0005-0000-0000-00004D470000}"/>
    <cellStyle name="Normal 8 6 3 3 2" xfId="18331" xr:uid="{00000000-0005-0000-0000-00004E470000}"/>
    <cellStyle name="Normal 8 6 3 4" xfId="18332" xr:uid="{00000000-0005-0000-0000-00004F470000}"/>
    <cellStyle name="Normal 8 6 3 4 2" xfId="18333" xr:uid="{00000000-0005-0000-0000-000050470000}"/>
    <cellStyle name="Normal 8 6 3 5" xfId="18334" xr:uid="{00000000-0005-0000-0000-000051470000}"/>
    <cellStyle name="Normal 8 6 4" xfId="18335" xr:uid="{00000000-0005-0000-0000-000052470000}"/>
    <cellStyle name="Normal 8 6 4 2" xfId="18336" xr:uid="{00000000-0005-0000-0000-000053470000}"/>
    <cellStyle name="Normal 8 6 4 2 2" xfId="18337" xr:uid="{00000000-0005-0000-0000-000054470000}"/>
    <cellStyle name="Normal 8 6 4 3" xfId="18338" xr:uid="{00000000-0005-0000-0000-000055470000}"/>
    <cellStyle name="Normal 8 6 4 3 2" xfId="18339" xr:uid="{00000000-0005-0000-0000-000056470000}"/>
    <cellStyle name="Normal 8 6 4 4" xfId="18340" xr:uid="{00000000-0005-0000-0000-000057470000}"/>
    <cellStyle name="Normal 8 6 5" xfId="18341" xr:uid="{00000000-0005-0000-0000-000058470000}"/>
    <cellStyle name="Normal 8 6 5 2" xfId="18342" xr:uid="{00000000-0005-0000-0000-000059470000}"/>
    <cellStyle name="Normal 8 6 5 2 2" xfId="18343" xr:uid="{00000000-0005-0000-0000-00005A470000}"/>
    <cellStyle name="Normal 8 6 5 3" xfId="18344" xr:uid="{00000000-0005-0000-0000-00005B470000}"/>
    <cellStyle name="Normal 8 6 5 3 2" xfId="18345" xr:uid="{00000000-0005-0000-0000-00005C470000}"/>
    <cellStyle name="Normal 8 6 5 4" xfId="18346" xr:uid="{00000000-0005-0000-0000-00005D470000}"/>
    <cellStyle name="Normal 8 6 6" xfId="18347" xr:uid="{00000000-0005-0000-0000-00005E470000}"/>
    <cellStyle name="Normal 8 6 6 2" xfId="18348" xr:uid="{00000000-0005-0000-0000-00005F470000}"/>
    <cellStyle name="Normal 8 6 7" xfId="18349" xr:uid="{00000000-0005-0000-0000-000060470000}"/>
    <cellStyle name="Normal 8 6 7 2" xfId="18350" xr:uid="{00000000-0005-0000-0000-000061470000}"/>
    <cellStyle name="Normal 8 6 8" xfId="18351" xr:uid="{00000000-0005-0000-0000-000062470000}"/>
    <cellStyle name="Normal 8 6 9" xfId="18352" xr:uid="{00000000-0005-0000-0000-000063470000}"/>
    <cellStyle name="Normal 8 7" xfId="18353" xr:uid="{00000000-0005-0000-0000-000064470000}"/>
    <cellStyle name="Normal 8 7 2" xfId="18354" xr:uid="{00000000-0005-0000-0000-000065470000}"/>
    <cellStyle name="Normal 8 7 2 2" xfId="18355" xr:uid="{00000000-0005-0000-0000-000066470000}"/>
    <cellStyle name="Normal 8 7 2 2 2" xfId="18356" xr:uid="{00000000-0005-0000-0000-000067470000}"/>
    <cellStyle name="Normal 8 7 2 2 2 2" xfId="18357" xr:uid="{00000000-0005-0000-0000-000068470000}"/>
    <cellStyle name="Normal 8 7 2 2 3" xfId="18358" xr:uid="{00000000-0005-0000-0000-000069470000}"/>
    <cellStyle name="Normal 8 7 2 2 3 2" xfId="18359" xr:uid="{00000000-0005-0000-0000-00006A470000}"/>
    <cellStyle name="Normal 8 7 2 2 4" xfId="18360" xr:uid="{00000000-0005-0000-0000-00006B470000}"/>
    <cellStyle name="Normal 8 7 2 3" xfId="18361" xr:uid="{00000000-0005-0000-0000-00006C470000}"/>
    <cellStyle name="Normal 8 7 2 3 2" xfId="18362" xr:uid="{00000000-0005-0000-0000-00006D470000}"/>
    <cellStyle name="Normal 8 7 2 4" xfId="18363" xr:uid="{00000000-0005-0000-0000-00006E470000}"/>
    <cellStyle name="Normal 8 7 2 4 2" xfId="18364" xr:uid="{00000000-0005-0000-0000-00006F470000}"/>
    <cellStyle name="Normal 8 7 2 5" xfId="18365" xr:uid="{00000000-0005-0000-0000-000070470000}"/>
    <cellStyle name="Normal 8 7 2 6" xfId="18366" xr:uid="{00000000-0005-0000-0000-000071470000}"/>
    <cellStyle name="Normal 8 7 3" xfId="18367" xr:uid="{00000000-0005-0000-0000-000072470000}"/>
    <cellStyle name="Normal 8 7 3 2" xfId="18368" xr:uid="{00000000-0005-0000-0000-000073470000}"/>
    <cellStyle name="Normal 8 7 3 2 2" xfId="18369" xr:uid="{00000000-0005-0000-0000-000074470000}"/>
    <cellStyle name="Normal 8 7 3 3" xfId="18370" xr:uid="{00000000-0005-0000-0000-000075470000}"/>
    <cellStyle name="Normal 8 7 3 3 2" xfId="18371" xr:uid="{00000000-0005-0000-0000-000076470000}"/>
    <cellStyle name="Normal 8 7 3 4" xfId="18372" xr:uid="{00000000-0005-0000-0000-000077470000}"/>
    <cellStyle name="Normal 8 7 4" xfId="18373" xr:uid="{00000000-0005-0000-0000-000078470000}"/>
    <cellStyle name="Normal 8 7 4 2" xfId="18374" xr:uid="{00000000-0005-0000-0000-000079470000}"/>
    <cellStyle name="Normal 8 7 5" xfId="18375" xr:uid="{00000000-0005-0000-0000-00007A470000}"/>
    <cellStyle name="Normal 8 7 5 2" xfId="18376" xr:uid="{00000000-0005-0000-0000-00007B470000}"/>
    <cellStyle name="Normal 8 7 6" xfId="18377" xr:uid="{00000000-0005-0000-0000-00007C470000}"/>
    <cellStyle name="Normal 8 7 7" xfId="18378" xr:uid="{00000000-0005-0000-0000-00007D470000}"/>
    <cellStyle name="Normal 8 8" xfId="18379" xr:uid="{00000000-0005-0000-0000-00007E470000}"/>
    <cellStyle name="Normal 8 8 2" xfId="18380" xr:uid="{00000000-0005-0000-0000-00007F470000}"/>
    <cellStyle name="Normal 8 8 2 2" xfId="18381" xr:uid="{00000000-0005-0000-0000-000080470000}"/>
    <cellStyle name="Normal 8 8 3" xfId="18382" xr:uid="{00000000-0005-0000-0000-000081470000}"/>
    <cellStyle name="Normal 8 9" xfId="18383" xr:uid="{00000000-0005-0000-0000-000082470000}"/>
    <cellStyle name="Normal 8 9 2" xfId="18384" xr:uid="{00000000-0005-0000-0000-000083470000}"/>
    <cellStyle name="Normal 8_20110918_Additional measures_ECB" xfId="18385" xr:uid="{00000000-0005-0000-0000-000084470000}"/>
    <cellStyle name="Normal 80" xfId="18386" xr:uid="{00000000-0005-0000-0000-000085470000}"/>
    <cellStyle name="Normal 80 2" xfId="18387" xr:uid="{00000000-0005-0000-0000-000086470000}"/>
    <cellStyle name="Normal 80 3" xfId="18388" xr:uid="{00000000-0005-0000-0000-000087470000}"/>
    <cellStyle name="Normal 80 4" xfId="18389" xr:uid="{00000000-0005-0000-0000-000088470000}"/>
    <cellStyle name="Normal 80 5" xfId="18390" xr:uid="{00000000-0005-0000-0000-000089470000}"/>
    <cellStyle name="Normal 80 5 2" xfId="18391" xr:uid="{00000000-0005-0000-0000-00008A470000}"/>
    <cellStyle name="Normal 80 5 2 2" xfId="18392" xr:uid="{00000000-0005-0000-0000-00008B470000}"/>
    <cellStyle name="Normal 80 5 2 2 2" xfId="18393" xr:uid="{00000000-0005-0000-0000-00008C470000}"/>
    <cellStyle name="Normal 80 5 2 3" xfId="18394" xr:uid="{00000000-0005-0000-0000-00008D470000}"/>
    <cellStyle name="Normal 80 5 2 3 2" xfId="18395" xr:uid="{00000000-0005-0000-0000-00008E470000}"/>
    <cellStyle name="Normal 80 5 2 4" xfId="18396" xr:uid="{00000000-0005-0000-0000-00008F470000}"/>
    <cellStyle name="Normal 80 5 3" xfId="18397" xr:uid="{00000000-0005-0000-0000-000090470000}"/>
    <cellStyle name="Normal 80 5 3 2" xfId="18398" xr:uid="{00000000-0005-0000-0000-000091470000}"/>
    <cellStyle name="Normal 80 5 4" xfId="18399" xr:uid="{00000000-0005-0000-0000-000092470000}"/>
    <cellStyle name="Normal 80 5 4 2" xfId="18400" xr:uid="{00000000-0005-0000-0000-000093470000}"/>
    <cellStyle name="Normal 80 5 5" xfId="18401" xr:uid="{00000000-0005-0000-0000-000094470000}"/>
    <cellStyle name="Normal 80 6" xfId="18402" xr:uid="{00000000-0005-0000-0000-000095470000}"/>
    <cellStyle name="Normal 80 7" xfId="18403" xr:uid="{00000000-0005-0000-0000-000096470000}"/>
    <cellStyle name="Normal 80 7 2" xfId="18404" xr:uid="{00000000-0005-0000-0000-000097470000}"/>
    <cellStyle name="Normal 80 7 2 2" xfId="18405" xr:uid="{00000000-0005-0000-0000-000098470000}"/>
    <cellStyle name="Normal 80 7 3" xfId="18406" xr:uid="{00000000-0005-0000-0000-000099470000}"/>
    <cellStyle name="Normal 80 7 3 2" xfId="18407" xr:uid="{00000000-0005-0000-0000-00009A470000}"/>
    <cellStyle name="Normal 80 7 4" xfId="18408" xr:uid="{00000000-0005-0000-0000-00009B470000}"/>
    <cellStyle name="Normal 81" xfId="18409" xr:uid="{00000000-0005-0000-0000-00009C470000}"/>
    <cellStyle name="Normal 81 2" xfId="18410" xr:uid="{00000000-0005-0000-0000-00009D470000}"/>
    <cellStyle name="Normal 81 3" xfId="18411" xr:uid="{00000000-0005-0000-0000-00009E470000}"/>
    <cellStyle name="Normal 81 4" xfId="18412" xr:uid="{00000000-0005-0000-0000-00009F470000}"/>
    <cellStyle name="Normal 81 5" xfId="18413" xr:uid="{00000000-0005-0000-0000-0000A0470000}"/>
    <cellStyle name="Normal 82" xfId="18414" xr:uid="{00000000-0005-0000-0000-0000A1470000}"/>
    <cellStyle name="Normal 82 2" xfId="18415" xr:uid="{00000000-0005-0000-0000-0000A2470000}"/>
    <cellStyle name="Normal 82 3" xfId="18416" xr:uid="{00000000-0005-0000-0000-0000A3470000}"/>
    <cellStyle name="Normal 82 4" xfId="18417" xr:uid="{00000000-0005-0000-0000-0000A4470000}"/>
    <cellStyle name="Normal 82 5" xfId="18418" xr:uid="{00000000-0005-0000-0000-0000A5470000}"/>
    <cellStyle name="Normal 83" xfId="18419" xr:uid="{00000000-0005-0000-0000-0000A6470000}"/>
    <cellStyle name="Normal 83 2" xfId="18420" xr:uid="{00000000-0005-0000-0000-0000A7470000}"/>
    <cellStyle name="Normal 83 3" xfId="18421" xr:uid="{00000000-0005-0000-0000-0000A8470000}"/>
    <cellStyle name="Normal 83 4" xfId="18422" xr:uid="{00000000-0005-0000-0000-0000A9470000}"/>
    <cellStyle name="Normal 83 5" xfId="18423" xr:uid="{00000000-0005-0000-0000-0000AA470000}"/>
    <cellStyle name="Normal 84" xfId="18424" xr:uid="{00000000-0005-0000-0000-0000AB470000}"/>
    <cellStyle name="Normal 84 2" xfId="18425" xr:uid="{00000000-0005-0000-0000-0000AC470000}"/>
    <cellStyle name="Normal 85" xfId="18426" xr:uid="{00000000-0005-0000-0000-0000AD470000}"/>
    <cellStyle name="Normal 85 2" xfId="18427" xr:uid="{00000000-0005-0000-0000-0000AE470000}"/>
    <cellStyle name="Normal 85 2 2" xfId="18428" xr:uid="{00000000-0005-0000-0000-0000AF470000}"/>
    <cellStyle name="Normal 85 3" xfId="18429" xr:uid="{00000000-0005-0000-0000-0000B0470000}"/>
    <cellStyle name="Normal 85 4" xfId="18430" xr:uid="{00000000-0005-0000-0000-0000B1470000}"/>
    <cellStyle name="Normal 85 5" xfId="18431" xr:uid="{00000000-0005-0000-0000-0000B2470000}"/>
    <cellStyle name="Normal 85_20120313_final_participating_bonds_mar2012_interest_calc" xfId="18432" xr:uid="{00000000-0005-0000-0000-0000B3470000}"/>
    <cellStyle name="Normal 86" xfId="18433" xr:uid="{00000000-0005-0000-0000-0000B4470000}"/>
    <cellStyle name="Normal 86 2" xfId="18434" xr:uid="{00000000-0005-0000-0000-0000B5470000}"/>
    <cellStyle name="Normal 87" xfId="18435" xr:uid="{00000000-0005-0000-0000-0000B6470000}"/>
    <cellStyle name="Normal 87 2" xfId="18436" xr:uid="{00000000-0005-0000-0000-0000B7470000}"/>
    <cellStyle name="Normal 87 3" xfId="18437" xr:uid="{00000000-0005-0000-0000-0000B8470000}"/>
    <cellStyle name="Normal 87 4" xfId="18438" xr:uid="{00000000-0005-0000-0000-0000B9470000}"/>
    <cellStyle name="Normal 87 5" xfId="18439" xr:uid="{00000000-0005-0000-0000-0000BA470000}"/>
    <cellStyle name="Normal 88" xfId="18440" xr:uid="{00000000-0005-0000-0000-0000BB470000}"/>
    <cellStyle name="Normal 88 2" xfId="18441" xr:uid="{00000000-0005-0000-0000-0000BC470000}"/>
    <cellStyle name="Normal 88 3" xfId="18442" xr:uid="{00000000-0005-0000-0000-0000BD470000}"/>
    <cellStyle name="Normal 88 4" xfId="18443" xr:uid="{00000000-0005-0000-0000-0000BE470000}"/>
    <cellStyle name="Normal 88 5" xfId="18444" xr:uid="{00000000-0005-0000-0000-0000BF470000}"/>
    <cellStyle name="Normal 89" xfId="18445" xr:uid="{00000000-0005-0000-0000-0000C0470000}"/>
    <cellStyle name="Normal 89 2" xfId="18446" xr:uid="{00000000-0005-0000-0000-0000C1470000}"/>
    <cellStyle name="Normal 89 3" xfId="18447" xr:uid="{00000000-0005-0000-0000-0000C2470000}"/>
    <cellStyle name="Normal 89 4" xfId="18448" xr:uid="{00000000-0005-0000-0000-0000C3470000}"/>
    <cellStyle name="Normal 89 5" xfId="18449" xr:uid="{00000000-0005-0000-0000-0000C4470000}"/>
    <cellStyle name="Normal 9" xfId="18450" xr:uid="{00000000-0005-0000-0000-0000C5470000}"/>
    <cellStyle name="Normal 9 10" xfId="18451" xr:uid="{00000000-0005-0000-0000-0000C6470000}"/>
    <cellStyle name="Normal 9 10 2" xfId="18452" xr:uid="{00000000-0005-0000-0000-0000C7470000}"/>
    <cellStyle name="Normal 9 10 2 2" xfId="18453" xr:uid="{00000000-0005-0000-0000-0000C8470000}"/>
    <cellStyle name="Normal 9 10 2 2 2" xfId="18454" xr:uid="{00000000-0005-0000-0000-0000C9470000}"/>
    <cellStyle name="Normal 9 10 2 3" xfId="18455" xr:uid="{00000000-0005-0000-0000-0000CA470000}"/>
    <cellStyle name="Normal 9 10 2 3 2" xfId="18456" xr:uid="{00000000-0005-0000-0000-0000CB470000}"/>
    <cellStyle name="Normal 9 10 2 4" xfId="18457" xr:uid="{00000000-0005-0000-0000-0000CC470000}"/>
    <cellStyle name="Normal 9 10 3" xfId="18458" xr:uid="{00000000-0005-0000-0000-0000CD470000}"/>
    <cellStyle name="Normal 9 10 3 2" xfId="18459" xr:uid="{00000000-0005-0000-0000-0000CE470000}"/>
    <cellStyle name="Normal 9 10 4" xfId="18460" xr:uid="{00000000-0005-0000-0000-0000CF470000}"/>
    <cellStyle name="Normal 9 10 4 2" xfId="18461" xr:uid="{00000000-0005-0000-0000-0000D0470000}"/>
    <cellStyle name="Normal 9 10 5" xfId="18462" xr:uid="{00000000-0005-0000-0000-0000D1470000}"/>
    <cellStyle name="Normal 9 11" xfId="18463" xr:uid="{00000000-0005-0000-0000-0000D2470000}"/>
    <cellStyle name="Normal 9 11 2" xfId="18464" xr:uid="{00000000-0005-0000-0000-0000D3470000}"/>
    <cellStyle name="Normal 9 11 2 2" xfId="18465" xr:uid="{00000000-0005-0000-0000-0000D4470000}"/>
    <cellStyle name="Normal 9 11 3" xfId="18466" xr:uid="{00000000-0005-0000-0000-0000D5470000}"/>
    <cellStyle name="Normal 9 11 3 2" xfId="18467" xr:uid="{00000000-0005-0000-0000-0000D6470000}"/>
    <cellStyle name="Normal 9 11 4" xfId="18468" xr:uid="{00000000-0005-0000-0000-0000D7470000}"/>
    <cellStyle name="Normal 9 12" xfId="18469" xr:uid="{00000000-0005-0000-0000-0000D8470000}"/>
    <cellStyle name="Normal 9 13" xfId="18470" xr:uid="{00000000-0005-0000-0000-0000D9470000}"/>
    <cellStyle name="Normal 9 13 2" xfId="18471" xr:uid="{00000000-0005-0000-0000-0000DA470000}"/>
    <cellStyle name="Normal 9 13 2 2" xfId="18472" xr:uid="{00000000-0005-0000-0000-0000DB470000}"/>
    <cellStyle name="Normal 9 13 3" xfId="18473" xr:uid="{00000000-0005-0000-0000-0000DC470000}"/>
    <cellStyle name="Normal 9 13 3 2" xfId="18474" xr:uid="{00000000-0005-0000-0000-0000DD470000}"/>
    <cellStyle name="Normal 9 13 4" xfId="18475" xr:uid="{00000000-0005-0000-0000-0000DE470000}"/>
    <cellStyle name="Normal 9 14" xfId="18476" xr:uid="{00000000-0005-0000-0000-0000DF470000}"/>
    <cellStyle name="Normal 9 14 2" xfId="18477" xr:uid="{00000000-0005-0000-0000-0000E0470000}"/>
    <cellStyle name="Normal 9 15" xfId="18478" xr:uid="{00000000-0005-0000-0000-0000E1470000}"/>
    <cellStyle name="Normal 9 16" xfId="18479" xr:uid="{00000000-0005-0000-0000-0000E2470000}"/>
    <cellStyle name="Normal 9 17" xfId="18480" xr:uid="{00000000-0005-0000-0000-0000E3470000}"/>
    <cellStyle name="Normal 9 18" xfId="18481" xr:uid="{00000000-0005-0000-0000-0000E4470000}"/>
    <cellStyle name="Normal 9 19" xfId="18482" xr:uid="{00000000-0005-0000-0000-0000E5470000}"/>
    <cellStyle name="Normal 9 2" xfId="18483" xr:uid="{00000000-0005-0000-0000-0000E6470000}"/>
    <cellStyle name="Normal 9 2 10" xfId="18484" xr:uid="{00000000-0005-0000-0000-0000E7470000}"/>
    <cellStyle name="Normal 9 2 2" xfId="18485" xr:uid="{00000000-0005-0000-0000-0000E8470000}"/>
    <cellStyle name="Normal 9 2 2 2" xfId="18486" xr:uid="{00000000-0005-0000-0000-0000E9470000}"/>
    <cellStyle name="Normal 9 2 2 2 2" xfId="18487" xr:uid="{00000000-0005-0000-0000-0000EA470000}"/>
    <cellStyle name="Normal 9 2 2 2 3" xfId="18488" xr:uid="{00000000-0005-0000-0000-0000EB470000}"/>
    <cellStyle name="Normal 9 2 2 2 4" xfId="18489" xr:uid="{00000000-0005-0000-0000-0000EC470000}"/>
    <cellStyle name="Normal 9 2 2 2 5" xfId="18490" xr:uid="{00000000-0005-0000-0000-0000ED470000}"/>
    <cellStyle name="Normal 9 2 2 3" xfId="18491" xr:uid="{00000000-0005-0000-0000-0000EE470000}"/>
    <cellStyle name="Normal 9 2 2 4" xfId="18492" xr:uid="{00000000-0005-0000-0000-0000EF470000}"/>
    <cellStyle name="Normal 9 2 2 5" xfId="18493" xr:uid="{00000000-0005-0000-0000-0000F0470000}"/>
    <cellStyle name="Normal 9 2 2 6" xfId="18494" xr:uid="{00000000-0005-0000-0000-0000F1470000}"/>
    <cellStyle name="Normal 9 2 2 7" xfId="18495" xr:uid="{00000000-0005-0000-0000-0000F2470000}"/>
    <cellStyle name="Normal 9 2 2_20120313_final_participating_bonds_mar2012_interest_calc" xfId="18496" xr:uid="{00000000-0005-0000-0000-0000F3470000}"/>
    <cellStyle name="Normal 9 2 3" xfId="18497" xr:uid="{00000000-0005-0000-0000-0000F4470000}"/>
    <cellStyle name="Normal 9 2 3 2" xfId="18498" xr:uid="{00000000-0005-0000-0000-0000F5470000}"/>
    <cellStyle name="Normal 9 2 3 3" xfId="18499" xr:uid="{00000000-0005-0000-0000-0000F6470000}"/>
    <cellStyle name="Normal 9 2 3 4" xfId="18500" xr:uid="{00000000-0005-0000-0000-0000F7470000}"/>
    <cellStyle name="Normal 9 2 3 5" xfId="18501" xr:uid="{00000000-0005-0000-0000-0000F8470000}"/>
    <cellStyle name="Normal 9 2 4" xfId="18502" xr:uid="{00000000-0005-0000-0000-0000F9470000}"/>
    <cellStyle name="Normal 9 2 5" xfId="18503" xr:uid="{00000000-0005-0000-0000-0000FA470000}"/>
    <cellStyle name="Normal 9 2 6" xfId="18504" xr:uid="{00000000-0005-0000-0000-0000FB470000}"/>
    <cellStyle name="Normal 9 2 7" xfId="18505" xr:uid="{00000000-0005-0000-0000-0000FC470000}"/>
    <cellStyle name="Normal 9 2 8" xfId="18506" xr:uid="{00000000-0005-0000-0000-0000FD470000}"/>
    <cellStyle name="Normal 9 2 9" xfId="18507" xr:uid="{00000000-0005-0000-0000-0000FE470000}"/>
    <cellStyle name="Normal 9 2_20120313_final_participating_bonds_mar2012_interest_calc" xfId="18508" xr:uid="{00000000-0005-0000-0000-0000FF470000}"/>
    <cellStyle name="Normal 9 20" xfId="18509" xr:uid="{00000000-0005-0000-0000-000000480000}"/>
    <cellStyle name="Normal 9 3" xfId="18510" xr:uid="{00000000-0005-0000-0000-000001480000}"/>
    <cellStyle name="Normal 9 3 10" xfId="18511" xr:uid="{00000000-0005-0000-0000-000002480000}"/>
    <cellStyle name="Normal 9 3 10 2" xfId="18512" xr:uid="{00000000-0005-0000-0000-000003480000}"/>
    <cellStyle name="Normal 9 3 11" xfId="18513" xr:uid="{00000000-0005-0000-0000-000004480000}"/>
    <cellStyle name="Normal 9 3 12" xfId="18514" xr:uid="{00000000-0005-0000-0000-000005480000}"/>
    <cellStyle name="Normal 9 3 13" xfId="18515" xr:uid="{00000000-0005-0000-0000-000006480000}"/>
    <cellStyle name="Normal 9 3 14" xfId="18516" xr:uid="{00000000-0005-0000-0000-000007480000}"/>
    <cellStyle name="Normal 9 3 15" xfId="18517" xr:uid="{00000000-0005-0000-0000-000008480000}"/>
    <cellStyle name="Normal 9 3 16" xfId="18518" xr:uid="{00000000-0005-0000-0000-000009480000}"/>
    <cellStyle name="Normal 9 3 2" xfId="18519" xr:uid="{00000000-0005-0000-0000-00000A480000}"/>
    <cellStyle name="Normal 9 3 2 2" xfId="18520" xr:uid="{00000000-0005-0000-0000-00000B480000}"/>
    <cellStyle name="Normal 9 3 2 3" xfId="18521" xr:uid="{00000000-0005-0000-0000-00000C480000}"/>
    <cellStyle name="Normal 9 3 2 4" xfId="18522" xr:uid="{00000000-0005-0000-0000-00000D480000}"/>
    <cellStyle name="Normal 9 3 2 5" xfId="18523" xr:uid="{00000000-0005-0000-0000-00000E480000}"/>
    <cellStyle name="Normal 9 3 3" xfId="18524" xr:uid="{00000000-0005-0000-0000-00000F480000}"/>
    <cellStyle name="Normal 9 3 3 2" xfId="18525" xr:uid="{00000000-0005-0000-0000-000010480000}"/>
    <cellStyle name="Normal 9 3 3 3" xfId="18526" xr:uid="{00000000-0005-0000-0000-000011480000}"/>
    <cellStyle name="Normal 9 3 3 4" xfId="18527" xr:uid="{00000000-0005-0000-0000-000012480000}"/>
    <cellStyle name="Normal 9 3 3 5" xfId="18528" xr:uid="{00000000-0005-0000-0000-000013480000}"/>
    <cellStyle name="Normal 9 3 4" xfId="18529" xr:uid="{00000000-0005-0000-0000-000014480000}"/>
    <cellStyle name="Normal 9 3 4 10" xfId="18530" xr:uid="{00000000-0005-0000-0000-000015480000}"/>
    <cellStyle name="Normal 9 3 4 2" xfId="18531" xr:uid="{00000000-0005-0000-0000-000016480000}"/>
    <cellStyle name="Normal 9 3 4 2 2" xfId="18532" xr:uid="{00000000-0005-0000-0000-000017480000}"/>
    <cellStyle name="Normal 9 3 4 2 2 2" xfId="18533" xr:uid="{00000000-0005-0000-0000-000018480000}"/>
    <cellStyle name="Normal 9 3 4 2 2 2 2" xfId="18534" xr:uid="{00000000-0005-0000-0000-000019480000}"/>
    <cellStyle name="Normal 9 3 4 2 2 3" xfId="18535" xr:uid="{00000000-0005-0000-0000-00001A480000}"/>
    <cellStyle name="Normal 9 3 4 2 2 3 2" xfId="18536" xr:uid="{00000000-0005-0000-0000-00001B480000}"/>
    <cellStyle name="Normal 9 3 4 2 2 4" xfId="18537" xr:uid="{00000000-0005-0000-0000-00001C480000}"/>
    <cellStyle name="Normal 9 3 4 2 3" xfId="18538" xr:uid="{00000000-0005-0000-0000-00001D480000}"/>
    <cellStyle name="Normal 9 3 4 2 3 2" xfId="18539" xr:uid="{00000000-0005-0000-0000-00001E480000}"/>
    <cellStyle name="Normal 9 3 4 2 4" xfId="18540" xr:uid="{00000000-0005-0000-0000-00001F480000}"/>
    <cellStyle name="Normal 9 3 4 2 4 2" xfId="18541" xr:uid="{00000000-0005-0000-0000-000020480000}"/>
    <cellStyle name="Normal 9 3 4 2 5" xfId="18542" xr:uid="{00000000-0005-0000-0000-000021480000}"/>
    <cellStyle name="Normal 9 3 4 2 6" xfId="18543" xr:uid="{00000000-0005-0000-0000-000022480000}"/>
    <cellStyle name="Normal 9 3 4 3" xfId="18544" xr:uid="{00000000-0005-0000-0000-000023480000}"/>
    <cellStyle name="Normal 9 3 4 3 2" xfId="18545" xr:uid="{00000000-0005-0000-0000-000024480000}"/>
    <cellStyle name="Normal 9 3 4 3 2 2" xfId="18546" xr:uid="{00000000-0005-0000-0000-000025480000}"/>
    <cellStyle name="Normal 9 3 4 3 2 2 2" xfId="18547" xr:uid="{00000000-0005-0000-0000-000026480000}"/>
    <cellStyle name="Normal 9 3 4 3 2 3" xfId="18548" xr:uid="{00000000-0005-0000-0000-000027480000}"/>
    <cellStyle name="Normal 9 3 4 3 2 3 2" xfId="18549" xr:uid="{00000000-0005-0000-0000-000028480000}"/>
    <cellStyle name="Normal 9 3 4 3 2 4" xfId="18550" xr:uid="{00000000-0005-0000-0000-000029480000}"/>
    <cellStyle name="Normal 9 3 4 3 3" xfId="18551" xr:uid="{00000000-0005-0000-0000-00002A480000}"/>
    <cellStyle name="Normal 9 3 4 3 3 2" xfId="18552" xr:uid="{00000000-0005-0000-0000-00002B480000}"/>
    <cellStyle name="Normal 9 3 4 3 4" xfId="18553" xr:uid="{00000000-0005-0000-0000-00002C480000}"/>
    <cellStyle name="Normal 9 3 4 3 4 2" xfId="18554" xr:uid="{00000000-0005-0000-0000-00002D480000}"/>
    <cellStyle name="Normal 9 3 4 3 5" xfId="18555" xr:uid="{00000000-0005-0000-0000-00002E480000}"/>
    <cellStyle name="Normal 9 3 4 4" xfId="18556" xr:uid="{00000000-0005-0000-0000-00002F480000}"/>
    <cellStyle name="Normal 9 3 4 4 2" xfId="18557" xr:uid="{00000000-0005-0000-0000-000030480000}"/>
    <cellStyle name="Normal 9 3 4 4 2 2" xfId="18558" xr:uid="{00000000-0005-0000-0000-000031480000}"/>
    <cellStyle name="Normal 9 3 4 4 3" xfId="18559" xr:uid="{00000000-0005-0000-0000-000032480000}"/>
    <cellStyle name="Normal 9 3 4 4 3 2" xfId="18560" xr:uid="{00000000-0005-0000-0000-000033480000}"/>
    <cellStyle name="Normal 9 3 4 4 4" xfId="18561" xr:uid="{00000000-0005-0000-0000-000034480000}"/>
    <cellStyle name="Normal 9 3 4 5" xfId="18562" xr:uid="{00000000-0005-0000-0000-000035480000}"/>
    <cellStyle name="Normal 9 3 4 5 2" xfId="18563" xr:uid="{00000000-0005-0000-0000-000036480000}"/>
    <cellStyle name="Normal 9 3 4 5 2 2" xfId="18564" xr:uid="{00000000-0005-0000-0000-000037480000}"/>
    <cellStyle name="Normal 9 3 4 5 3" xfId="18565" xr:uid="{00000000-0005-0000-0000-000038480000}"/>
    <cellStyle name="Normal 9 3 4 5 3 2" xfId="18566" xr:uid="{00000000-0005-0000-0000-000039480000}"/>
    <cellStyle name="Normal 9 3 4 5 4" xfId="18567" xr:uid="{00000000-0005-0000-0000-00003A480000}"/>
    <cellStyle name="Normal 9 3 4 6" xfId="18568" xr:uid="{00000000-0005-0000-0000-00003B480000}"/>
    <cellStyle name="Normal 9 3 4 6 2" xfId="18569" xr:uid="{00000000-0005-0000-0000-00003C480000}"/>
    <cellStyle name="Normal 9 3 4 7" xfId="18570" xr:uid="{00000000-0005-0000-0000-00003D480000}"/>
    <cellStyle name="Normal 9 3 4 7 2" xfId="18571" xr:uid="{00000000-0005-0000-0000-00003E480000}"/>
    <cellStyle name="Normal 9 3 4 8" xfId="18572" xr:uid="{00000000-0005-0000-0000-00003F480000}"/>
    <cellStyle name="Normal 9 3 4 9" xfId="18573" xr:uid="{00000000-0005-0000-0000-000040480000}"/>
    <cellStyle name="Normal 9 3 5" xfId="18574" xr:uid="{00000000-0005-0000-0000-000041480000}"/>
    <cellStyle name="Normal 9 3 5 2" xfId="18575" xr:uid="{00000000-0005-0000-0000-000042480000}"/>
    <cellStyle name="Normal 9 3 5 2 2" xfId="18576" xr:uid="{00000000-0005-0000-0000-000043480000}"/>
    <cellStyle name="Normal 9 3 5 2 2 2" xfId="18577" xr:uid="{00000000-0005-0000-0000-000044480000}"/>
    <cellStyle name="Normal 9 3 5 2 2 2 2" xfId="18578" xr:uid="{00000000-0005-0000-0000-000045480000}"/>
    <cellStyle name="Normal 9 3 5 2 2 3" xfId="18579" xr:uid="{00000000-0005-0000-0000-000046480000}"/>
    <cellStyle name="Normal 9 3 5 2 2 3 2" xfId="18580" xr:uid="{00000000-0005-0000-0000-000047480000}"/>
    <cellStyle name="Normal 9 3 5 2 2 4" xfId="18581" xr:uid="{00000000-0005-0000-0000-000048480000}"/>
    <cellStyle name="Normal 9 3 5 2 3" xfId="18582" xr:uid="{00000000-0005-0000-0000-000049480000}"/>
    <cellStyle name="Normal 9 3 5 2 3 2" xfId="18583" xr:uid="{00000000-0005-0000-0000-00004A480000}"/>
    <cellStyle name="Normal 9 3 5 2 4" xfId="18584" xr:uid="{00000000-0005-0000-0000-00004B480000}"/>
    <cellStyle name="Normal 9 3 5 2 4 2" xfId="18585" xr:uid="{00000000-0005-0000-0000-00004C480000}"/>
    <cellStyle name="Normal 9 3 5 2 5" xfId="18586" xr:uid="{00000000-0005-0000-0000-00004D480000}"/>
    <cellStyle name="Normal 9 3 5 2 6" xfId="18587" xr:uid="{00000000-0005-0000-0000-00004E480000}"/>
    <cellStyle name="Normal 9 3 5 3" xfId="18588" xr:uid="{00000000-0005-0000-0000-00004F480000}"/>
    <cellStyle name="Normal 9 3 5 3 2" xfId="18589" xr:uid="{00000000-0005-0000-0000-000050480000}"/>
    <cellStyle name="Normal 9 3 5 3 2 2" xfId="18590" xr:uid="{00000000-0005-0000-0000-000051480000}"/>
    <cellStyle name="Normal 9 3 5 3 3" xfId="18591" xr:uid="{00000000-0005-0000-0000-000052480000}"/>
    <cellStyle name="Normal 9 3 5 3 3 2" xfId="18592" xr:uid="{00000000-0005-0000-0000-000053480000}"/>
    <cellStyle name="Normal 9 3 5 3 4" xfId="18593" xr:uid="{00000000-0005-0000-0000-000054480000}"/>
    <cellStyle name="Normal 9 3 5 4" xfId="18594" xr:uid="{00000000-0005-0000-0000-000055480000}"/>
    <cellStyle name="Normal 9 3 5 4 2" xfId="18595" xr:uid="{00000000-0005-0000-0000-000056480000}"/>
    <cellStyle name="Normal 9 3 5 5" xfId="18596" xr:uid="{00000000-0005-0000-0000-000057480000}"/>
    <cellStyle name="Normal 9 3 5 5 2" xfId="18597" xr:uid="{00000000-0005-0000-0000-000058480000}"/>
    <cellStyle name="Normal 9 3 5 6" xfId="18598" xr:uid="{00000000-0005-0000-0000-000059480000}"/>
    <cellStyle name="Normal 9 3 5 7" xfId="18599" xr:uid="{00000000-0005-0000-0000-00005A480000}"/>
    <cellStyle name="Normal 9 3 6" xfId="18600" xr:uid="{00000000-0005-0000-0000-00005B480000}"/>
    <cellStyle name="Normal 9 3 6 2" xfId="18601" xr:uid="{00000000-0005-0000-0000-00005C480000}"/>
    <cellStyle name="Normal 9 3 6 2 2" xfId="18602" xr:uid="{00000000-0005-0000-0000-00005D480000}"/>
    <cellStyle name="Normal 9 3 6 3" xfId="18603" xr:uid="{00000000-0005-0000-0000-00005E480000}"/>
    <cellStyle name="Normal 9 3 7" xfId="18604" xr:uid="{00000000-0005-0000-0000-00005F480000}"/>
    <cellStyle name="Normal 9 3 7 2" xfId="18605" xr:uid="{00000000-0005-0000-0000-000060480000}"/>
    <cellStyle name="Normal 9 3 7 2 2" xfId="18606" xr:uid="{00000000-0005-0000-0000-000061480000}"/>
    <cellStyle name="Normal 9 3 7 2 2 2" xfId="18607" xr:uid="{00000000-0005-0000-0000-000062480000}"/>
    <cellStyle name="Normal 9 3 7 2 3" xfId="18608" xr:uid="{00000000-0005-0000-0000-000063480000}"/>
    <cellStyle name="Normal 9 3 7 2 3 2" xfId="18609" xr:uid="{00000000-0005-0000-0000-000064480000}"/>
    <cellStyle name="Normal 9 3 7 2 4" xfId="18610" xr:uid="{00000000-0005-0000-0000-000065480000}"/>
    <cellStyle name="Normal 9 3 7 3" xfId="18611" xr:uid="{00000000-0005-0000-0000-000066480000}"/>
    <cellStyle name="Normal 9 3 7 3 2" xfId="18612" xr:uid="{00000000-0005-0000-0000-000067480000}"/>
    <cellStyle name="Normal 9 3 7 4" xfId="18613" xr:uid="{00000000-0005-0000-0000-000068480000}"/>
    <cellStyle name="Normal 9 3 7 4 2" xfId="18614" xr:uid="{00000000-0005-0000-0000-000069480000}"/>
    <cellStyle name="Normal 9 3 7 5" xfId="18615" xr:uid="{00000000-0005-0000-0000-00006A480000}"/>
    <cellStyle name="Normal 9 3 7 6" xfId="18616" xr:uid="{00000000-0005-0000-0000-00006B480000}"/>
    <cellStyle name="Normal 9 3 8" xfId="18617" xr:uid="{00000000-0005-0000-0000-00006C480000}"/>
    <cellStyle name="Normal 9 3 8 2" xfId="18618" xr:uid="{00000000-0005-0000-0000-00006D480000}"/>
    <cellStyle name="Normal 9 3 8 2 2" xfId="18619" xr:uid="{00000000-0005-0000-0000-00006E480000}"/>
    <cellStyle name="Normal 9 3 8 3" xfId="18620" xr:uid="{00000000-0005-0000-0000-00006F480000}"/>
    <cellStyle name="Normal 9 3 8 3 2" xfId="18621" xr:uid="{00000000-0005-0000-0000-000070480000}"/>
    <cellStyle name="Normal 9 3 8 4" xfId="18622" xr:uid="{00000000-0005-0000-0000-000071480000}"/>
    <cellStyle name="Normal 9 3 9" xfId="18623" xr:uid="{00000000-0005-0000-0000-000072480000}"/>
    <cellStyle name="Normal 9 3 9 2" xfId="18624" xr:uid="{00000000-0005-0000-0000-000073480000}"/>
    <cellStyle name="Normal 9 3 9 2 2" xfId="18625" xr:uid="{00000000-0005-0000-0000-000074480000}"/>
    <cellStyle name="Normal 9 3 9 3" xfId="18626" xr:uid="{00000000-0005-0000-0000-000075480000}"/>
    <cellStyle name="Normal 9 3 9 3 2" xfId="18627" xr:uid="{00000000-0005-0000-0000-000076480000}"/>
    <cellStyle name="Normal 9 3 9 4" xfId="18628" xr:uid="{00000000-0005-0000-0000-000077480000}"/>
    <cellStyle name="Normal 9 3_GGB DomLaw Results" xfId="18629" xr:uid="{00000000-0005-0000-0000-000078480000}"/>
    <cellStyle name="Normal 9 4" xfId="18630" xr:uid="{00000000-0005-0000-0000-000079480000}"/>
    <cellStyle name="Normal 9 4 2" xfId="18631" xr:uid="{00000000-0005-0000-0000-00007A480000}"/>
    <cellStyle name="Normal 9 4 2 2" xfId="18632" xr:uid="{00000000-0005-0000-0000-00007B480000}"/>
    <cellStyle name="Normal 9 4 3" xfId="18633" xr:uid="{00000000-0005-0000-0000-00007C480000}"/>
    <cellStyle name="Normal 9 4 4" xfId="18634" xr:uid="{00000000-0005-0000-0000-00007D480000}"/>
    <cellStyle name="Normal 9 5" xfId="18635" xr:uid="{00000000-0005-0000-0000-00007E480000}"/>
    <cellStyle name="Normal 9 5 2" xfId="18636" xr:uid="{00000000-0005-0000-0000-00007F480000}"/>
    <cellStyle name="Normal 9 5 3" xfId="18637" xr:uid="{00000000-0005-0000-0000-000080480000}"/>
    <cellStyle name="Normal 9 5 4" xfId="18638" xr:uid="{00000000-0005-0000-0000-000081480000}"/>
    <cellStyle name="Normal 9 5 5" xfId="18639" xr:uid="{00000000-0005-0000-0000-000082480000}"/>
    <cellStyle name="Normal 9 5 6" xfId="18640" xr:uid="{00000000-0005-0000-0000-000083480000}"/>
    <cellStyle name="Normal 9 5 7" xfId="18641" xr:uid="{00000000-0005-0000-0000-000084480000}"/>
    <cellStyle name="Normal 9 6" xfId="18642" xr:uid="{00000000-0005-0000-0000-000085480000}"/>
    <cellStyle name="Normal 9 6 10" xfId="18643" xr:uid="{00000000-0005-0000-0000-000086480000}"/>
    <cellStyle name="Normal 9 6 2" xfId="18644" xr:uid="{00000000-0005-0000-0000-000087480000}"/>
    <cellStyle name="Normal 9 6 2 2" xfId="18645" xr:uid="{00000000-0005-0000-0000-000088480000}"/>
    <cellStyle name="Normal 9 6 2 2 2" xfId="18646" xr:uid="{00000000-0005-0000-0000-000089480000}"/>
    <cellStyle name="Normal 9 6 2 2 2 2" xfId="18647" xr:uid="{00000000-0005-0000-0000-00008A480000}"/>
    <cellStyle name="Normal 9 6 2 2 3" xfId="18648" xr:uid="{00000000-0005-0000-0000-00008B480000}"/>
    <cellStyle name="Normal 9 6 2 2 3 2" xfId="18649" xr:uid="{00000000-0005-0000-0000-00008C480000}"/>
    <cellStyle name="Normal 9 6 2 2 4" xfId="18650" xr:uid="{00000000-0005-0000-0000-00008D480000}"/>
    <cellStyle name="Normal 9 6 2 3" xfId="18651" xr:uid="{00000000-0005-0000-0000-00008E480000}"/>
    <cellStyle name="Normal 9 6 2 3 2" xfId="18652" xr:uid="{00000000-0005-0000-0000-00008F480000}"/>
    <cellStyle name="Normal 9 6 2 4" xfId="18653" xr:uid="{00000000-0005-0000-0000-000090480000}"/>
    <cellStyle name="Normal 9 6 2 4 2" xfId="18654" xr:uid="{00000000-0005-0000-0000-000091480000}"/>
    <cellStyle name="Normal 9 6 2 5" xfId="18655" xr:uid="{00000000-0005-0000-0000-000092480000}"/>
    <cellStyle name="Normal 9 6 2 6" xfId="18656" xr:uid="{00000000-0005-0000-0000-000093480000}"/>
    <cellStyle name="Normal 9 6 3" xfId="18657" xr:uid="{00000000-0005-0000-0000-000094480000}"/>
    <cellStyle name="Normal 9 6 3 2" xfId="18658" xr:uid="{00000000-0005-0000-0000-000095480000}"/>
    <cellStyle name="Normal 9 6 3 2 2" xfId="18659" xr:uid="{00000000-0005-0000-0000-000096480000}"/>
    <cellStyle name="Normal 9 6 3 2 2 2" xfId="18660" xr:uid="{00000000-0005-0000-0000-000097480000}"/>
    <cellStyle name="Normal 9 6 3 2 3" xfId="18661" xr:uid="{00000000-0005-0000-0000-000098480000}"/>
    <cellStyle name="Normal 9 6 3 2 3 2" xfId="18662" xr:uid="{00000000-0005-0000-0000-000099480000}"/>
    <cellStyle name="Normal 9 6 3 2 4" xfId="18663" xr:uid="{00000000-0005-0000-0000-00009A480000}"/>
    <cellStyle name="Normal 9 6 3 3" xfId="18664" xr:uid="{00000000-0005-0000-0000-00009B480000}"/>
    <cellStyle name="Normal 9 6 3 3 2" xfId="18665" xr:uid="{00000000-0005-0000-0000-00009C480000}"/>
    <cellStyle name="Normal 9 6 3 4" xfId="18666" xr:uid="{00000000-0005-0000-0000-00009D480000}"/>
    <cellStyle name="Normal 9 6 3 4 2" xfId="18667" xr:uid="{00000000-0005-0000-0000-00009E480000}"/>
    <cellStyle name="Normal 9 6 3 5" xfId="18668" xr:uid="{00000000-0005-0000-0000-00009F480000}"/>
    <cellStyle name="Normal 9 6 4" xfId="18669" xr:uid="{00000000-0005-0000-0000-0000A0480000}"/>
    <cellStyle name="Normal 9 6 4 2" xfId="18670" xr:uid="{00000000-0005-0000-0000-0000A1480000}"/>
    <cellStyle name="Normal 9 6 4 2 2" xfId="18671" xr:uid="{00000000-0005-0000-0000-0000A2480000}"/>
    <cellStyle name="Normal 9 6 4 3" xfId="18672" xr:uid="{00000000-0005-0000-0000-0000A3480000}"/>
    <cellStyle name="Normal 9 6 4 3 2" xfId="18673" xr:uid="{00000000-0005-0000-0000-0000A4480000}"/>
    <cellStyle name="Normal 9 6 4 4" xfId="18674" xr:uid="{00000000-0005-0000-0000-0000A5480000}"/>
    <cellStyle name="Normal 9 6 5" xfId="18675" xr:uid="{00000000-0005-0000-0000-0000A6480000}"/>
    <cellStyle name="Normal 9 6 5 2" xfId="18676" xr:uid="{00000000-0005-0000-0000-0000A7480000}"/>
    <cellStyle name="Normal 9 6 5 2 2" xfId="18677" xr:uid="{00000000-0005-0000-0000-0000A8480000}"/>
    <cellStyle name="Normal 9 6 5 3" xfId="18678" xr:uid="{00000000-0005-0000-0000-0000A9480000}"/>
    <cellStyle name="Normal 9 6 5 3 2" xfId="18679" xr:uid="{00000000-0005-0000-0000-0000AA480000}"/>
    <cellStyle name="Normal 9 6 5 4" xfId="18680" xr:uid="{00000000-0005-0000-0000-0000AB480000}"/>
    <cellStyle name="Normal 9 6 6" xfId="18681" xr:uid="{00000000-0005-0000-0000-0000AC480000}"/>
    <cellStyle name="Normal 9 6 6 2" xfId="18682" xr:uid="{00000000-0005-0000-0000-0000AD480000}"/>
    <cellStyle name="Normal 9 6 7" xfId="18683" xr:uid="{00000000-0005-0000-0000-0000AE480000}"/>
    <cellStyle name="Normal 9 6 7 2" xfId="18684" xr:uid="{00000000-0005-0000-0000-0000AF480000}"/>
    <cellStyle name="Normal 9 6 8" xfId="18685" xr:uid="{00000000-0005-0000-0000-0000B0480000}"/>
    <cellStyle name="Normal 9 6 9" xfId="18686" xr:uid="{00000000-0005-0000-0000-0000B1480000}"/>
    <cellStyle name="Normal 9 7" xfId="18687" xr:uid="{00000000-0005-0000-0000-0000B2480000}"/>
    <cellStyle name="Normal 9 7 2" xfId="18688" xr:uid="{00000000-0005-0000-0000-0000B3480000}"/>
    <cellStyle name="Normal 9 7 2 2" xfId="18689" xr:uid="{00000000-0005-0000-0000-0000B4480000}"/>
    <cellStyle name="Normal 9 7 2 2 2" xfId="18690" xr:uid="{00000000-0005-0000-0000-0000B5480000}"/>
    <cellStyle name="Normal 9 7 2 2 2 2" xfId="18691" xr:uid="{00000000-0005-0000-0000-0000B6480000}"/>
    <cellStyle name="Normal 9 7 2 2 3" xfId="18692" xr:uid="{00000000-0005-0000-0000-0000B7480000}"/>
    <cellStyle name="Normal 9 7 2 2 3 2" xfId="18693" xr:uid="{00000000-0005-0000-0000-0000B8480000}"/>
    <cellStyle name="Normal 9 7 2 2 4" xfId="18694" xr:uid="{00000000-0005-0000-0000-0000B9480000}"/>
    <cellStyle name="Normal 9 7 2 3" xfId="18695" xr:uid="{00000000-0005-0000-0000-0000BA480000}"/>
    <cellStyle name="Normal 9 7 2 3 2" xfId="18696" xr:uid="{00000000-0005-0000-0000-0000BB480000}"/>
    <cellStyle name="Normal 9 7 2 4" xfId="18697" xr:uid="{00000000-0005-0000-0000-0000BC480000}"/>
    <cellStyle name="Normal 9 7 2 4 2" xfId="18698" xr:uid="{00000000-0005-0000-0000-0000BD480000}"/>
    <cellStyle name="Normal 9 7 2 5" xfId="18699" xr:uid="{00000000-0005-0000-0000-0000BE480000}"/>
    <cellStyle name="Normal 9 7 2 6" xfId="18700" xr:uid="{00000000-0005-0000-0000-0000BF480000}"/>
    <cellStyle name="Normal 9 7 3" xfId="18701" xr:uid="{00000000-0005-0000-0000-0000C0480000}"/>
    <cellStyle name="Normal 9 7 3 2" xfId="18702" xr:uid="{00000000-0005-0000-0000-0000C1480000}"/>
    <cellStyle name="Normal 9 7 3 2 2" xfId="18703" xr:uid="{00000000-0005-0000-0000-0000C2480000}"/>
    <cellStyle name="Normal 9 7 3 3" xfId="18704" xr:uid="{00000000-0005-0000-0000-0000C3480000}"/>
    <cellStyle name="Normal 9 7 3 3 2" xfId="18705" xr:uid="{00000000-0005-0000-0000-0000C4480000}"/>
    <cellStyle name="Normal 9 7 3 4" xfId="18706" xr:uid="{00000000-0005-0000-0000-0000C5480000}"/>
    <cellStyle name="Normal 9 7 4" xfId="18707" xr:uid="{00000000-0005-0000-0000-0000C6480000}"/>
    <cellStyle name="Normal 9 7 4 2" xfId="18708" xr:uid="{00000000-0005-0000-0000-0000C7480000}"/>
    <cellStyle name="Normal 9 7 5" xfId="18709" xr:uid="{00000000-0005-0000-0000-0000C8480000}"/>
    <cellStyle name="Normal 9 7 5 2" xfId="18710" xr:uid="{00000000-0005-0000-0000-0000C9480000}"/>
    <cellStyle name="Normal 9 7 6" xfId="18711" xr:uid="{00000000-0005-0000-0000-0000CA480000}"/>
    <cellStyle name="Normal 9 7 7" xfId="18712" xr:uid="{00000000-0005-0000-0000-0000CB480000}"/>
    <cellStyle name="Normal 9 8" xfId="18713" xr:uid="{00000000-0005-0000-0000-0000CC480000}"/>
    <cellStyle name="Normal 9 8 2" xfId="18714" xr:uid="{00000000-0005-0000-0000-0000CD480000}"/>
    <cellStyle name="Normal 9 8 2 2" xfId="18715" xr:uid="{00000000-0005-0000-0000-0000CE480000}"/>
    <cellStyle name="Normal 9 8 3" xfId="18716" xr:uid="{00000000-0005-0000-0000-0000CF480000}"/>
    <cellStyle name="Normal 9 9" xfId="18717" xr:uid="{00000000-0005-0000-0000-0000D0480000}"/>
    <cellStyle name="Normal 9 9 2" xfId="18718" xr:uid="{00000000-0005-0000-0000-0000D1480000}"/>
    <cellStyle name="Normal 9_20110918_Additional measures_ECB" xfId="18719" xr:uid="{00000000-0005-0000-0000-0000D2480000}"/>
    <cellStyle name="Normal 90" xfId="18720" xr:uid="{00000000-0005-0000-0000-0000D3480000}"/>
    <cellStyle name="Normal 90 2" xfId="18721" xr:uid="{00000000-0005-0000-0000-0000D4480000}"/>
    <cellStyle name="Normal 90 3" xfId="18722" xr:uid="{00000000-0005-0000-0000-0000D5480000}"/>
    <cellStyle name="Normal 90 4" xfId="18723" xr:uid="{00000000-0005-0000-0000-0000D6480000}"/>
    <cellStyle name="Normal 90 5" xfId="18724" xr:uid="{00000000-0005-0000-0000-0000D7480000}"/>
    <cellStyle name="Normal 91" xfId="18725" xr:uid="{00000000-0005-0000-0000-0000D8480000}"/>
    <cellStyle name="Normal 91 2" xfId="18726" xr:uid="{00000000-0005-0000-0000-0000D9480000}"/>
    <cellStyle name="Normal 91 3" xfId="18727" xr:uid="{00000000-0005-0000-0000-0000DA480000}"/>
    <cellStyle name="Normal 91 4" xfId="18728" xr:uid="{00000000-0005-0000-0000-0000DB480000}"/>
    <cellStyle name="Normal 91 4 2" xfId="18729" xr:uid="{00000000-0005-0000-0000-0000DC480000}"/>
    <cellStyle name="Normal 91 4 2 2" xfId="18730" xr:uid="{00000000-0005-0000-0000-0000DD480000}"/>
    <cellStyle name="Normal 91 4 2 2 2" xfId="18731" xr:uid="{00000000-0005-0000-0000-0000DE480000}"/>
    <cellStyle name="Normal 91 4 2 2 2 2" xfId="18732" xr:uid="{00000000-0005-0000-0000-0000DF480000}"/>
    <cellStyle name="Normal 91 4 2 2 3" xfId="18733" xr:uid="{00000000-0005-0000-0000-0000E0480000}"/>
    <cellStyle name="Normal 91 4 2 2 3 2" xfId="18734" xr:uid="{00000000-0005-0000-0000-0000E1480000}"/>
    <cellStyle name="Normal 91 4 2 2 4" xfId="18735" xr:uid="{00000000-0005-0000-0000-0000E2480000}"/>
    <cellStyle name="Normal 91 4 2 3" xfId="18736" xr:uid="{00000000-0005-0000-0000-0000E3480000}"/>
    <cellStyle name="Normal 91 4 2 3 2" xfId="18737" xr:uid="{00000000-0005-0000-0000-0000E4480000}"/>
    <cellStyle name="Normal 91 4 2 4" xfId="18738" xr:uid="{00000000-0005-0000-0000-0000E5480000}"/>
    <cellStyle name="Normal 91 4 2 4 2" xfId="18739" xr:uid="{00000000-0005-0000-0000-0000E6480000}"/>
    <cellStyle name="Normal 91 4 2 5" xfId="18740" xr:uid="{00000000-0005-0000-0000-0000E7480000}"/>
    <cellStyle name="Normal 91 4 3" xfId="18741" xr:uid="{00000000-0005-0000-0000-0000E8480000}"/>
    <cellStyle name="Normal 91 4 3 2" xfId="18742" xr:uid="{00000000-0005-0000-0000-0000E9480000}"/>
    <cellStyle name="Normal 91 4 3 2 2" xfId="18743" xr:uid="{00000000-0005-0000-0000-0000EA480000}"/>
    <cellStyle name="Normal 91 4 3 3" xfId="18744" xr:uid="{00000000-0005-0000-0000-0000EB480000}"/>
    <cellStyle name="Normal 91 4 3 3 2" xfId="18745" xr:uid="{00000000-0005-0000-0000-0000EC480000}"/>
    <cellStyle name="Normal 91 4 3 4" xfId="18746" xr:uid="{00000000-0005-0000-0000-0000ED480000}"/>
    <cellStyle name="Normal 91 4 4" xfId="18747" xr:uid="{00000000-0005-0000-0000-0000EE480000}"/>
    <cellStyle name="Normal 91 4 4 2" xfId="18748" xr:uid="{00000000-0005-0000-0000-0000EF480000}"/>
    <cellStyle name="Normal 91 4 5" xfId="18749" xr:uid="{00000000-0005-0000-0000-0000F0480000}"/>
    <cellStyle name="Normal 91 4 5 2" xfId="18750" xr:uid="{00000000-0005-0000-0000-0000F1480000}"/>
    <cellStyle name="Normal 91 4 6" xfId="18751" xr:uid="{00000000-0005-0000-0000-0000F2480000}"/>
    <cellStyle name="Normal 91 5" xfId="18752" xr:uid="{00000000-0005-0000-0000-0000F3480000}"/>
    <cellStyle name="Normal 91 5 2" xfId="18753" xr:uid="{00000000-0005-0000-0000-0000F4480000}"/>
    <cellStyle name="Normal 91 5 2 2" xfId="18754" xr:uid="{00000000-0005-0000-0000-0000F5480000}"/>
    <cellStyle name="Normal 91 5 2 2 2" xfId="18755" xr:uid="{00000000-0005-0000-0000-0000F6480000}"/>
    <cellStyle name="Normal 91 5 2 3" xfId="18756" xr:uid="{00000000-0005-0000-0000-0000F7480000}"/>
    <cellStyle name="Normal 91 5 2 3 2" xfId="18757" xr:uid="{00000000-0005-0000-0000-0000F8480000}"/>
    <cellStyle name="Normal 91 5 2 4" xfId="18758" xr:uid="{00000000-0005-0000-0000-0000F9480000}"/>
    <cellStyle name="Normal 91 5 3" xfId="18759" xr:uid="{00000000-0005-0000-0000-0000FA480000}"/>
    <cellStyle name="Normal 91 5 3 2" xfId="18760" xr:uid="{00000000-0005-0000-0000-0000FB480000}"/>
    <cellStyle name="Normal 91 5 4" xfId="18761" xr:uid="{00000000-0005-0000-0000-0000FC480000}"/>
    <cellStyle name="Normal 91 5 4 2" xfId="18762" xr:uid="{00000000-0005-0000-0000-0000FD480000}"/>
    <cellStyle name="Normal 91 5 5" xfId="18763" xr:uid="{00000000-0005-0000-0000-0000FE480000}"/>
    <cellStyle name="Normal 91 6" xfId="18764" xr:uid="{00000000-0005-0000-0000-0000FF480000}"/>
    <cellStyle name="Normal 91 7" xfId="18765" xr:uid="{00000000-0005-0000-0000-000000490000}"/>
    <cellStyle name="Normal 91 7 2" xfId="18766" xr:uid="{00000000-0005-0000-0000-000001490000}"/>
    <cellStyle name="Normal 91 7 2 2" xfId="18767" xr:uid="{00000000-0005-0000-0000-000002490000}"/>
    <cellStyle name="Normal 91 7 3" xfId="18768" xr:uid="{00000000-0005-0000-0000-000003490000}"/>
    <cellStyle name="Normal 91 7 3 2" xfId="18769" xr:uid="{00000000-0005-0000-0000-000004490000}"/>
    <cellStyle name="Normal 91 7 4" xfId="18770" xr:uid="{00000000-0005-0000-0000-000005490000}"/>
    <cellStyle name="Normal 92" xfId="18771" xr:uid="{00000000-0005-0000-0000-000006490000}"/>
    <cellStyle name="Normal 92 2" xfId="18772" xr:uid="{00000000-0005-0000-0000-000007490000}"/>
    <cellStyle name="Normal 92 3" xfId="18773" xr:uid="{00000000-0005-0000-0000-000008490000}"/>
    <cellStyle name="Normal 92 4" xfId="18774" xr:uid="{00000000-0005-0000-0000-000009490000}"/>
    <cellStyle name="Normal 92 5" xfId="18775" xr:uid="{00000000-0005-0000-0000-00000A490000}"/>
    <cellStyle name="Normal 93" xfId="18776" xr:uid="{00000000-0005-0000-0000-00000B490000}"/>
    <cellStyle name="Normal 93 2" xfId="18777" xr:uid="{00000000-0005-0000-0000-00000C490000}"/>
    <cellStyle name="Normal 93 3" xfId="18778" xr:uid="{00000000-0005-0000-0000-00000D490000}"/>
    <cellStyle name="Normal 93 4" xfId="18779" xr:uid="{00000000-0005-0000-0000-00000E490000}"/>
    <cellStyle name="Normal 93 4 2" xfId="18780" xr:uid="{00000000-0005-0000-0000-00000F490000}"/>
    <cellStyle name="Normal 93 4 2 2" xfId="18781" xr:uid="{00000000-0005-0000-0000-000010490000}"/>
    <cellStyle name="Normal 93 4 2 2 2" xfId="18782" xr:uid="{00000000-0005-0000-0000-000011490000}"/>
    <cellStyle name="Normal 93 4 2 2 2 2" xfId="18783" xr:uid="{00000000-0005-0000-0000-000012490000}"/>
    <cellStyle name="Normal 93 4 2 2 3" xfId="18784" xr:uid="{00000000-0005-0000-0000-000013490000}"/>
    <cellStyle name="Normal 93 4 2 2 3 2" xfId="18785" xr:uid="{00000000-0005-0000-0000-000014490000}"/>
    <cellStyle name="Normal 93 4 2 2 4" xfId="18786" xr:uid="{00000000-0005-0000-0000-000015490000}"/>
    <cellStyle name="Normal 93 4 2 3" xfId="18787" xr:uid="{00000000-0005-0000-0000-000016490000}"/>
    <cellStyle name="Normal 93 4 2 3 2" xfId="18788" xr:uid="{00000000-0005-0000-0000-000017490000}"/>
    <cellStyle name="Normal 93 4 2 4" xfId="18789" xr:uid="{00000000-0005-0000-0000-000018490000}"/>
    <cellStyle name="Normal 93 4 2 4 2" xfId="18790" xr:uid="{00000000-0005-0000-0000-000019490000}"/>
    <cellStyle name="Normal 93 4 2 5" xfId="18791" xr:uid="{00000000-0005-0000-0000-00001A490000}"/>
    <cellStyle name="Normal 93 4 3" xfId="18792" xr:uid="{00000000-0005-0000-0000-00001B490000}"/>
    <cellStyle name="Normal 93 4 3 2" xfId="18793" xr:uid="{00000000-0005-0000-0000-00001C490000}"/>
    <cellStyle name="Normal 93 4 3 2 2" xfId="18794" xr:uid="{00000000-0005-0000-0000-00001D490000}"/>
    <cellStyle name="Normal 93 4 3 3" xfId="18795" xr:uid="{00000000-0005-0000-0000-00001E490000}"/>
    <cellStyle name="Normal 93 4 3 3 2" xfId="18796" xr:uid="{00000000-0005-0000-0000-00001F490000}"/>
    <cellStyle name="Normal 93 4 3 4" xfId="18797" xr:uid="{00000000-0005-0000-0000-000020490000}"/>
    <cellStyle name="Normal 93 4 4" xfId="18798" xr:uid="{00000000-0005-0000-0000-000021490000}"/>
    <cellStyle name="Normal 93 4 4 2" xfId="18799" xr:uid="{00000000-0005-0000-0000-000022490000}"/>
    <cellStyle name="Normal 93 4 5" xfId="18800" xr:uid="{00000000-0005-0000-0000-000023490000}"/>
    <cellStyle name="Normal 93 4 5 2" xfId="18801" xr:uid="{00000000-0005-0000-0000-000024490000}"/>
    <cellStyle name="Normal 93 4 6" xfId="18802" xr:uid="{00000000-0005-0000-0000-000025490000}"/>
    <cellStyle name="Normal 93 5" xfId="18803" xr:uid="{00000000-0005-0000-0000-000026490000}"/>
    <cellStyle name="Normal 93 5 2" xfId="18804" xr:uid="{00000000-0005-0000-0000-000027490000}"/>
    <cellStyle name="Normal 93 5 2 2" xfId="18805" xr:uid="{00000000-0005-0000-0000-000028490000}"/>
    <cellStyle name="Normal 93 5 2 2 2" xfId="18806" xr:uid="{00000000-0005-0000-0000-000029490000}"/>
    <cellStyle name="Normal 93 5 2 3" xfId="18807" xr:uid="{00000000-0005-0000-0000-00002A490000}"/>
    <cellStyle name="Normal 93 5 2 3 2" xfId="18808" xr:uid="{00000000-0005-0000-0000-00002B490000}"/>
    <cellStyle name="Normal 93 5 2 4" xfId="18809" xr:uid="{00000000-0005-0000-0000-00002C490000}"/>
    <cellStyle name="Normal 93 5 3" xfId="18810" xr:uid="{00000000-0005-0000-0000-00002D490000}"/>
    <cellStyle name="Normal 93 5 3 2" xfId="18811" xr:uid="{00000000-0005-0000-0000-00002E490000}"/>
    <cellStyle name="Normal 93 5 4" xfId="18812" xr:uid="{00000000-0005-0000-0000-00002F490000}"/>
    <cellStyle name="Normal 93 5 4 2" xfId="18813" xr:uid="{00000000-0005-0000-0000-000030490000}"/>
    <cellStyle name="Normal 93 5 5" xfId="18814" xr:uid="{00000000-0005-0000-0000-000031490000}"/>
    <cellStyle name="Normal 93 6" xfId="18815" xr:uid="{00000000-0005-0000-0000-000032490000}"/>
    <cellStyle name="Normal 93 7" xfId="18816" xr:uid="{00000000-0005-0000-0000-000033490000}"/>
    <cellStyle name="Normal 93 7 2" xfId="18817" xr:uid="{00000000-0005-0000-0000-000034490000}"/>
    <cellStyle name="Normal 93 7 2 2" xfId="18818" xr:uid="{00000000-0005-0000-0000-000035490000}"/>
    <cellStyle name="Normal 93 7 3" xfId="18819" xr:uid="{00000000-0005-0000-0000-000036490000}"/>
    <cellStyle name="Normal 93 7 3 2" xfId="18820" xr:uid="{00000000-0005-0000-0000-000037490000}"/>
    <cellStyle name="Normal 93 7 4" xfId="18821" xr:uid="{00000000-0005-0000-0000-000038490000}"/>
    <cellStyle name="Normal 93 8" xfId="18822" xr:uid="{00000000-0005-0000-0000-000039490000}"/>
    <cellStyle name="Normal 93 9" xfId="18823" xr:uid="{00000000-0005-0000-0000-00003A490000}"/>
    <cellStyle name="Normal 94" xfId="18824" xr:uid="{00000000-0005-0000-0000-00003B490000}"/>
    <cellStyle name="Normal 94 10" xfId="18825" xr:uid="{00000000-0005-0000-0000-00003C490000}"/>
    <cellStyle name="Normal 94 11" xfId="18826" xr:uid="{00000000-0005-0000-0000-00003D490000}"/>
    <cellStyle name="Normal 94 12" xfId="18827" xr:uid="{00000000-0005-0000-0000-00003E490000}"/>
    <cellStyle name="Normal 94 13" xfId="18828" xr:uid="{00000000-0005-0000-0000-00003F490000}"/>
    <cellStyle name="Normal 94 14" xfId="18829" xr:uid="{00000000-0005-0000-0000-000040490000}"/>
    <cellStyle name="Normal 94 2" xfId="18830" xr:uid="{00000000-0005-0000-0000-000041490000}"/>
    <cellStyle name="Normal 94 2 2" xfId="18831" xr:uid="{00000000-0005-0000-0000-000042490000}"/>
    <cellStyle name="Normal 94 2 2 2" xfId="18832" xr:uid="{00000000-0005-0000-0000-000043490000}"/>
    <cellStyle name="Normal 94 2 2 2 2" xfId="18833" xr:uid="{00000000-0005-0000-0000-000044490000}"/>
    <cellStyle name="Normal 94 2 2 2 2 2" xfId="18834" xr:uid="{00000000-0005-0000-0000-000045490000}"/>
    <cellStyle name="Normal 94 2 2 2 3" xfId="18835" xr:uid="{00000000-0005-0000-0000-000046490000}"/>
    <cellStyle name="Normal 94 2 2 2 3 2" xfId="18836" xr:uid="{00000000-0005-0000-0000-000047490000}"/>
    <cellStyle name="Normal 94 2 2 2 4" xfId="18837" xr:uid="{00000000-0005-0000-0000-000048490000}"/>
    <cellStyle name="Normal 94 2 2 3" xfId="18838" xr:uid="{00000000-0005-0000-0000-000049490000}"/>
    <cellStyle name="Normal 94 2 2 3 2" xfId="18839" xr:uid="{00000000-0005-0000-0000-00004A490000}"/>
    <cellStyle name="Normal 94 2 2 4" xfId="18840" xr:uid="{00000000-0005-0000-0000-00004B490000}"/>
    <cellStyle name="Normal 94 2 2 4 2" xfId="18841" xr:uid="{00000000-0005-0000-0000-00004C490000}"/>
    <cellStyle name="Normal 94 2 2 5" xfId="18842" xr:uid="{00000000-0005-0000-0000-00004D490000}"/>
    <cellStyle name="Normal 94 2 2 6" xfId="18843" xr:uid="{00000000-0005-0000-0000-00004E490000}"/>
    <cellStyle name="Normal 94 2 3" xfId="18844" xr:uid="{00000000-0005-0000-0000-00004F490000}"/>
    <cellStyle name="Normal 94 2 3 2" xfId="18845" xr:uid="{00000000-0005-0000-0000-000050490000}"/>
    <cellStyle name="Normal 94 2 3 2 2" xfId="18846" xr:uid="{00000000-0005-0000-0000-000051490000}"/>
    <cellStyle name="Normal 94 2 3 2 2 2" xfId="18847" xr:uid="{00000000-0005-0000-0000-000052490000}"/>
    <cellStyle name="Normal 94 2 3 2 3" xfId="18848" xr:uid="{00000000-0005-0000-0000-000053490000}"/>
    <cellStyle name="Normal 94 2 3 2 3 2" xfId="18849" xr:uid="{00000000-0005-0000-0000-000054490000}"/>
    <cellStyle name="Normal 94 2 3 2 4" xfId="18850" xr:uid="{00000000-0005-0000-0000-000055490000}"/>
    <cellStyle name="Normal 94 2 3 3" xfId="18851" xr:uid="{00000000-0005-0000-0000-000056490000}"/>
    <cellStyle name="Normal 94 2 3 3 2" xfId="18852" xr:uid="{00000000-0005-0000-0000-000057490000}"/>
    <cellStyle name="Normal 94 2 3 4" xfId="18853" xr:uid="{00000000-0005-0000-0000-000058490000}"/>
    <cellStyle name="Normal 94 2 3 4 2" xfId="18854" xr:uid="{00000000-0005-0000-0000-000059490000}"/>
    <cellStyle name="Normal 94 2 3 5" xfId="18855" xr:uid="{00000000-0005-0000-0000-00005A490000}"/>
    <cellStyle name="Normal 94 2 4" xfId="18856" xr:uid="{00000000-0005-0000-0000-00005B490000}"/>
    <cellStyle name="Normal 94 2 4 2" xfId="18857" xr:uid="{00000000-0005-0000-0000-00005C490000}"/>
    <cellStyle name="Normal 94 2 4 2 2" xfId="18858" xr:uid="{00000000-0005-0000-0000-00005D490000}"/>
    <cellStyle name="Normal 94 2 4 3" xfId="18859" xr:uid="{00000000-0005-0000-0000-00005E490000}"/>
    <cellStyle name="Normal 94 2 4 3 2" xfId="18860" xr:uid="{00000000-0005-0000-0000-00005F490000}"/>
    <cellStyle name="Normal 94 2 4 4" xfId="18861" xr:uid="{00000000-0005-0000-0000-000060490000}"/>
    <cellStyle name="Normal 94 2 5" xfId="18862" xr:uid="{00000000-0005-0000-0000-000061490000}"/>
    <cellStyle name="Normal 94 2 5 2" xfId="18863" xr:uid="{00000000-0005-0000-0000-000062490000}"/>
    <cellStyle name="Normal 94 2 5 2 2" xfId="18864" xr:uid="{00000000-0005-0000-0000-000063490000}"/>
    <cellStyle name="Normal 94 2 5 3" xfId="18865" xr:uid="{00000000-0005-0000-0000-000064490000}"/>
    <cellStyle name="Normal 94 2 5 3 2" xfId="18866" xr:uid="{00000000-0005-0000-0000-000065490000}"/>
    <cellStyle name="Normal 94 2 5 4" xfId="18867" xr:uid="{00000000-0005-0000-0000-000066490000}"/>
    <cellStyle name="Normal 94 2 6" xfId="18868" xr:uid="{00000000-0005-0000-0000-000067490000}"/>
    <cellStyle name="Normal 94 2 6 2" xfId="18869" xr:uid="{00000000-0005-0000-0000-000068490000}"/>
    <cellStyle name="Normal 94 2 7" xfId="18870" xr:uid="{00000000-0005-0000-0000-000069490000}"/>
    <cellStyle name="Normal 94 2 7 2" xfId="18871" xr:uid="{00000000-0005-0000-0000-00006A490000}"/>
    <cellStyle name="Normal 94 2 8" xfId="18872" xr:uid="{00000000-0005-0000-0000-00006B490000}"/>
    <cellStyle name="Normal 94 2 9" xfId="18873" xr:uid="{00000000-0005-0000-0000-00006C490000}"/>
    <cellStyle name="Normal 94 3" xfId="18874" xr:uid="{00000000-0005-0000-0000-00006D490000}"/>
    <cellStyle name="Normal 94 3 2" xfId="18875" xr:uid="{00000000-0005-0000-0000-00006E490000}"/>
    <cellStyle name="Normal 94 3 2 2" xfId="18876" xr:uid="{00000000-0005-0000-0000-00006F490000}"/>
    <cellStyle name="Normal 94 3 2 2 2" xfId="18877" xr:uid="{00000000-0005-0000-0000-000070490000}"/>
    <cellStyle name="Normal 94 3 2 2 2 2" xfId="18878" xr:uid="{00000000-0005-0000-0000-000071490000}"/>
    <cellStyle name="Normal 94 3 2 2 3" xfId="18879" xr:uid="{00000000-0005-0000-0000-000072490000}"/>
    <cellStyle name="Normal 94 3 2 2 3 2" xfId="18880" xr:uid="{00000000-0005-0000-0000-000073490000}"/>
    <cellStyle name="Normal 94 3 2 2 4" xfId="18881" xr:uid="{00000000-0005-0000-0000-000074490000}"/>
    <cellStyle name="Normal 94 3 2 3" xfId="18882" xr:uid="{00000000-0005-0000-0000-000075490000}"/>
    <cellStyle name="Normal 94 3 2 3 2" xfId="18883" xr:uid="{00000000-0005-0000-0000-000076490000}"/>
    <cellStyle name="Normal 94 3 2 4" xfId="18884" xr:uid="{00000000-0005-0000-0000-000077490000}"/>
    <cellStyle name="Normal 94 3 2 4 2" xfId="18885" xr:uid="{00000000-0005-0000-0000-000078490000}"/>
    <cellStyle name="Normal 94 3 2 5" xfId="18886" xr:uid="{00000000-0005-0000-0000-000079490000}"/>
    <cellStyle name="Normal 94 3 2 6" xfId="18887" xr:uid="{00000000-0005-0000-0000-00007A490000}"/>
    <cellStyle name="Normal 94 3 3" xfId="18888" xr:uid="{00000000-0005-0000-0000-00007B490000}"/>
    <cellStyle name="Normal 94 3 3 2" xfId="18889" xr:uid="{00000000-0005-0000-0000-00007C490000}"/>
    <cellStyle name="Normal 94 3 3 2 2" xfId="18890" xr:uid="{00000000-0005-0000-0000-00007D490000}"/>
    <cellStyle name="Normal 94 3 3 3" xfId="18891" xr:uid="{00000000-0005-0000-0000-00007E490000}"/>
    <cellStyle name="Normal 94 3 3 3 2" xfId="18892" xr:uid="{00000000-0005-0000-0000-00007F490000}"/>
    <cellStyle name="Normal 94 3 3 4" xfId="18893" xr:uid="{00000000-0005-0000-0000-000080490000}"/>
    <cellStyle name="Normal 94 3 4" xfId="18894" xr:uid="{00000000-0005-0000-0000-000081490000}"/>
    <cellStyle name="Normal 94 3 4 2" xfId="18895" xr:uid="{00000000-0005-0000-0000-000082490000}"/>
    <cellStyle name="Normal 94 3 5" xfId="18896" xr:uid="{00000000-0005-0000-0000-000083490000}"/>
    <cellStyle name="Normal 94 3 5 2" xfId="18897" xr:uid="{00000000-0005-0000-0000-000084490000}"/>
    <cellStyle name="Normal 94 3 6" xfId="18898" xr:uid="{00000000-0005-0000-0000-000085490000}"/>
    <cellStyle name="Normal 94 3 7" xfId="18899" xr:uid="{00000000-0005-0000-0000-000086490000}"/>
    <cellStyle name="Normal 94 4" xfId="18900" xr:uid="{00000000-0005-0000-0000-000087490000}"/>
    <cellStyle name="Normal 94 4 2" xfId="18901" xr:uid="{00000000-0005-0000-0000-000088490000}"/>
    <cellStyle name="Normal 94 5" xfId="18902" xr:uid="{00000000-0005-0000-0000-000089490000}"/>
    <cellStyle name="Normal 94 5 2" xfId="18903" xr:uid="{00000000-0005-0000-0000-00008A490000}"/>
    <cellStyle name="Normal 94 5 2 2" xfId="18904" xr:uid="{00000000-0005-0000-0000-00008B490000}"/>
    <cellStyle name="Normal 94 5 2 2 2" xfId="18905" xr:uid="{00000000-0005-0000-0000-00008C490000}"/>
    <cellStyle name="Normal 94 5 2 3" xfId="18906" xr:uid="{00000000-0005-0000-0000-00008D490000}"/>
    <cellStyle name="Normal 94 5 2 3 2" xfId="18907" xr:uid="{00000000-0005-0000-0000-00008E490000}"/>
    <cellStyle name="Normal 94 5 2 4" xfId="18908" xr:uid="{00000000-0005-0000-0000-00008F490000}"/>
    <cellStyle name="Normal 94 5 3" xfId="18909" xr:uid="{00000000-0005-0000-0000-000090490000}"/>
    <cellStyle name="Normal 94 5 3 2" xfId="18910" xr:uid="{00000000-0005-0000-0000-000091490000}"/>
    <cellStyle name="Normal 94 5 4" xfId="18911" xr:uid="{00000000-0005-0000-0000-000092490000}"/>
    <cellStyle name="Normal 94 5 4 2" xfId="18912" xr:uid="{00000000-0005-0000-0000-000093490000}"/>
    <cellStyle name="Normal 94 5 5" xfId="18913" xr:uid="{00000000-0005-0000-0000-000094490000}"/>
    <cellStyle name="Normal 94 5 6" xfId="18914" xr:uid="{00000000-0005-0000-0000-000095490000}"/>
    <cellStyle name="Normal 94 6" xfId="18915" xr:uid="{00000000-0005-0000-0000-000096490000}"/>
    <cellStyle name="Normal 94 6 2" xfId="18916" xr:uid="{00000000-0005-0000-0000-000097490000}"/>
    <cellStyle name="Normal 94 6 2 2" xfId="18917" xr:uid="{00000000-0005-0000-0000-000098490000}"/>
    <cellStyle name="Normal 94 6 3" xfId="18918" xr:uid="{00000000-0005-0000-0000-000099490000}"/>
    <cellStyle name="Normal 94 6 3 2" xfId="18919" xr:uid="{00000000-0005-0000-0000-00009A490000}"/>
    <cellStyle name="Normal 94 6 4" xfId="18920" xr:uid="{00000000-0005-0000-0000-00009B490000}"/>
    <cellStyle name="Normal 94 7" xfId="18921" xr:uid="{00000000-0005-0000-0000-00009C490000}"/>
    <cellStyle name="Normal 94 7 2" xfId="18922" xr:uid="{00000000-0005-0000-0000-00009D490000}"/>
    <cellStyle name="Normal 94 7 2 2" xfId="18923" xr:uid="{00000000-0005-0000-0000-00009E490000}"/>
    <cellStyle name="Normal 94 7 3" xfId="18924" xr:uid="{00000000-0005-0000-0000-00009F490000}"/>
    <cellStyle name="Normal 94 7 3 2" xfId="18925" xr:uid="{00000000-0005-0000-0000-0000A0490000}"/>
    <cellStyle name="Normal 94 7 4" xfId="18926" xr:uid="{00000000-0005-0000-0000-0000A1490000}"/>
    <cellStyle name="Normal 94 8" xfId="18927" xr:uid="{00000000-0005-0000-0000-0000A2490000}"/>
    <cellStyle name="Normal 94 8 2" xfId="18928" xr:uid="{00000000-0005-0000-0000-0000A3490000}"/>
    <cellStyle name="Normal 94 9" xfId="18929" xr:uid="{00000000-0005-0000-0000-0000A4490000}"/>
    <cellStyle name="Normal 95" xfId="18930" xr:uid="{00000000-0005-0000-0000-0000A5490000}"/>
    <cellStyle name="Normal 95 2" xfId="18931" xr:uid="{00000000-0005-0000-0000-0000A6490000}"/>
    <cellStyle name="Normal 95 2 2" xfId="18932" xr:uid="{00000000-0005-0000-0000-0000A7490000}"/>
    <cellStyle name="Normal 95 2 3" xfId="18933" xr:uid="{00000000-0005-0000-0000-0000A8490000}"/>
    <cellStyle name="Normal 95 2 4" xfId="18934" xr:uid="{00000000-0005-0000-0000-0000A9490000}"/>
    <cellStyle name="Normal 95 3" xfId="18935" xr:uid="{00000000-0005-0000-0000-0000AA490000}"/>
    <cellStyle name="Normal 95 4" xfId="18936" xr:uid="{00000000-0005-0000-0000-0000AB490000}"/>
    <cellStyle name="Normal 95 5" xfId="18937" xr:uid="{00000000-0005-0000-0000-0000AC490000}"/>
    <cellStyle name="Normal 95_20120313_final_participating_bonds_mar2012_interest_calc" xfId="18938" xr:uid="{00000000-0005-0000-0000-0000AD490000}"/>
    <cellStyle name="Normal 96" xfId="18939" xr:uid="{00000000-0005-0000-0000-0000AE490000}"/>
    <cellStyle name="Normal 96 2" xfId="18940" xr:uid="{00000000-0005-0000-0000-0000AF490000}"/>
    <cellStyle name="Normal 96 3" xfId="18941" xr:uid="{00000000-0005-0000-0000-0000B0490000}"/>
    <cellStyle name="Normal 96 4" xfId="18942" xr:uid="{00000000-0005-0000-0000-0000B1490000}"/>
    <cellStyle name="Normal 96 5" xfId="18943" xr:uid="{00000000-0005-0000-0000-0000B2490000}"/>
    <cellStyle name="Normal 97" xfId="18944" xr:uid="{00000000-0005-0000-0000-0000B3490000}"/>
    <cellStyle name="Normal 97 2" xfId="18945" xr:uid="{00000000-0005-0000-0000-0000B4490000}"/>
    <cellStyle name="Normal 97 3" xfId="18946" xr:uid="{00000000-0005-0000-0000-0000B5490000}"/>
    <cellStyle name="Normal 97 4" xfId="18947" xr:uid="{00000000-0005-0000-0000-0000B6490000}"/>
    <cellStyle name="Normal 97 5" xfId="18948" xr:uid="{00000000-0005-0000-0000-0000B7490000}"/>
    <cellStyle name="Normal 97 6" xfId="18949" xr:uid="{00000000-0005-0000-0000-0000B8490000}"/>
    <cellStyle name="Normal 98" xfId="18950" xr:uid="{00000000-0005-0000-0000-0000B9490000}"/>
    <cellStyle name="Normal 98 2" xfId="18951" xr:uid="{00000000-0005-0000-0000-0000BA490000}"/>
    <cellStyle name="Normal 98 3" xfId="18952" xr:uid="{00000000-0005-0000-0000-0000BB490000}"/>
    <cellStyle name="Normal 98 4" xfId="18953" xr:uid="{00000000-0005-0000-0000-0000BC490000}"/>
    <cellStyle name="Normal 98 5" xfId="18954" xr:uid="{00000000-0005-0000-0000-0000BD490000}"/>
    <cellStyle name="Normal 98 6" xfId="18955" xr:uid="{00000000-0005-0000-0000-0000BE490000}"/>
    <cellStyle name="Normal 99" xfId="18956" xr:uid="{00000000-0005-0000-0000-0000BF490000}"/>
    <cellStyle name="Normal 99 2" xfId="18957" xr:uid="{00000000-0005-0000-0000-0000C0490000}"/>
    <cellStyle name="Normal 99 3" xfId="18958" xr:uid="{00000000-0005-0000-0000-0000C1490000}"/>
    <cellStyle name="Normal 99 4" xfId="18959" xr:uid="{00000000-0005-0000-0000-0000C2490000}"/>
    <cellStyle name="Normal 99 5" xfId="18960" xr:uid="{00000000-0005-0000-0000-0000C3490000}"/>
    <cellStyle name="Normal Table" xfId="18961" xr:uid="{00000000-0005-0000-0000-0000C4490000}"/>
    <cellStyle name="Normal Table 2" xfId="18962" xr:uid="{00000000-0005-0000-0000-0000C5490000}"/>
    <cellStyle name="Normal_1.1" xfId="108" xr:uid="{00000000-0005-0000-0000-0000C6490000}"/>
    <cellStyle name="Normál_10mell99" xfId="18963" xr:uid="{00000000-0005-0000-0000-0000C7490000}"/>
    <cellStyle name="Normal_GYQ_ENG_NOFORMULA" xfId="18964" xr:uid="{00000000-0005-0000-0000-0000C8490000}"/>
    <cellStyle name="Normál_MERLEG.XLS" xfId="18965" xr:uid="{00000000-0005-0000-0000-0000C9490000}"/>
    <cellStyle name="Normal_Δημόσιο χρέος1" xfId="18966" xr:uid="{00000000-0005-0000-0000-0000CA490000}"/>
    <cellStyle name="normálne_Hárok1" xfId="18967" xr:uid="{00000000-0005-0000-0000-0000CB490000}"/>
    <cellStyle name="normální_agricult_1" xfId="18968" xr:uid="{00000000-0005-0000-0000-0000CC490000}"/>
    <cellStyle name="Normalny_-=New_Project_PDP=-_22.06.2007" xfId="18969" xr:uid="{00000000-0005-0000-0000-0000CD490000}"/>
    <cellStyle name="Normßl - Style1" xfId="18970" xr:uid="{00000000-0005-0000-0000-0000CE490000}"/>
    <cellStyle name="Normßl - Style1 2" xfId="18971" xr:uid="{00000000-0005-0000-0000-0000CF490000}"/>
    <cellStyle name="Note" xfId="45" xr:uid="{00000000-0005-0000-0000-0000D0490000}"/>
    <cellStyle name="Note 10" xfId="18972" xr:uid="{00000000-0005-0000-0000-0000D1490000}"/>
    <cellStyle name="Note 2" xfId="18973" xr:uid="{00000000-0005-0000-0000-0000D2490000}"/>
    <cellStyle name="Note 2 10" xfId="18974" xr:uid="{00000000-0005-0000-0000-0000D3490000}"/>
    <cellStyle name="Note 2 2" xfId="18975" xr:uid="{00000000-0005-0000-0000-0000D4490000}"/>
    <cellStyle name="Note 2 2 2" xfId="18976" xr:uid="{00000000-0005-0000-0000-0000D5490000}"/>
    <cellStyle name="Note 2 2 2 2" xfId="18977" xr:uid="{00000000-0005-0000-0000-0000D6490000}"/>
    <cellStyle name="Note 2 2 2 2 2" xfId="18978" xr:uid="{00000000-0005-0000-0000-0000D7490000}"/>
    <cellStyle name="Note 2 2 2 3" xfId="18979" xr:uid="{00000000-0005-0000-0000-0000D8490000}"/>
    <cellStyle name="Note 2 2 3" xfId="18980" xr:uid="{00000000-0005-0000-0000-0000D9490000}"/>
    <cellStyle name="Note 2 2 3 2" xfId="18981" xr:uid="{00000000-0005-0000-0000-0000DA490000}"/>
    <cellStyle name="Note 2 2 4" xfId="18982" xr:uid="{00000000-0005-0000-0000-0000DB490000}"/>
    <cellStyle name="Note 2 2 4 2" xfId="18983" xr:uid="{00000000-0005-0000-0000-0000DC490000}"/>
    <cellStyle name="Note 2 2 5" xfId="18984" xr:uid="{00000000-0005-0000-0000-0000DD490000}"/>
    <cellStyle name="Note 2 2 5 2" xfId="18985" xr:uid="{00000000-0005-0000-0000-0000DE490000}"/>
    <cellStyle name="Note 2 2 6" xfId="18986" xr:uid="{00000000-0005-0000-0000-0000DF490000}"/>
    <cellStyle name="Note 2 3" xfId="18987" xr:uid="{00000000-0005-0000-0000-0000E0490000}"/>
    <cellStyle name="Note 2 3 2" xfId="18988" xr:uid="{00000000-0005-0000-0000-0000E1490000}"/>
    <cellStyle name="Note 2 3 2 2" xfId="18989" xr:uid="{00000000-0005-0000-0000-0000E2490000}"/>
    <cellStyle name="Note 2 3 2 2 2" xfId="18990" xr:uid="{00000000-0005-0000-0000-0000E3490000}"/>
    <cellStyle name="Note 2 3 2 3" xfId="18991" xr:uid="{00000000-0005-0000-0000-0000E4490000}"/>
    <cellStyle name="Note 2 3 3" xfId="18992" xr:uid="{00000000-0005-0000-0000-0000E5490000}"/>
    <cellStyle name="Note 2 3 3 2" xfId="18993" xr:uid="{00000000-0005-0000-0000-0000E6490000}"/>
    <cellStyle name="Note 2 3 4" xfId="18994" xr:uid="{00000000-0005-0000-0000-0000E7490000}"/>
    <cellStyle name="Note 2 3 4 2" xfId="18995" xr:uid="{00000000-0005-0000-0000-0000E8490000}"/>
    <cellStyle name="Note 2 3 5" xfId="18996" xr:uid="{00000000-0005-0000-0000-0000E9490000}"/>
    <cellStyle name="Note 2 3 5 2" xfId="18997" xr:uid="{00000000-0005-0000-0000-0000EA490000}"/>
    <cellStyle name="Note 2 3 6" xfId="18998" xr:uid="{00000000-0005-0000-0000-0000EB490000}"/>
    <cellStyle name="Note 2 4" xfId="18999" xr:uid="{00000000-0005-0000-0000-0000EC490000}"/>
    <cellStyle name="Note 2 4 2" xfId="19000" xr:uid="{00000000-0005-0000-0000-0000ED490000}"/>
    <cellStyle name="Note 2 4 2 2" xfId="19001" xr:uid="{00000000-0005-0000-0000-0000EE490000}"/>
    <cellStyle name="Note 2 4 3" xfId="19002" xr:uid="{00000000-0005-0000-0000-0000EF490000}"/>
    <cellStyle name="Note 2 5" xfId="19003" xr:uid="{00000000-0005-0000-0000-0000F0490000}"/>
    <cellStyle name="Note 2 5 2" xfId="19004" xr:uid="{00000000-0005-0000-0000-0000F1490000}"/>
    <cellStyle name="Note 2 6" xfId="19005" xr:uid="{00000000-0005-0000-0000-0000F2490000}"/>
    <cellStyle name="Note 2 6 2" xfId="19006" xr:uid="{00000000-0005-0000-0000-0000F3490000}"/>
    <cellStyle name="Note 2 7" xfId="19007" xr:uid="{00000000-0005-0000-0000-0000F4490000}"/>
    <cellStyle name="Note 2 7 2" xfId="19008" xr:uid="{00000000-0005-0000-0000-0000F5490000}"/>
    <cellStyle name="Note 2 8" xfId="19009" xr:uid="{00000000-0005-0000-0000-0000F6490000}"/>
    <cellStyle name="Note 2 9" xfId="19010" xr:uid="{00000000-0005-0000-0000-0000F7490000}"/>
    <cellStyle name="Note 3" xfId="19011" xr:uid="{00000000-0005-0000-0000-0000F8490000}"/>
    <cellStyle name="Note 3 10" xfId="19012" xr:uid="{00000000-0005-0000-0000-0000F9490000}"/>
    <cellStyle name="Note 3 2" xfId="19013" xr:uid="{00000000-0005-0000-0000-0000FA490000}"/>
    <cellStyle name="Note 3 2 2" xfId="19014" xr:uid="{00000000-0005-0000-0000-0000FB490000}"/>
    <cellStyle name="Note 3 2 2 2" xfId="19015" xr:uid="{00000000-0005-0000-0000-0000FC490000}"/>
    <cellStyle name="Note 3 2 2 2 2" xfId="19016" xr:uid="{00000000-0005-0000-0000-0000FD490000}"/>
    <cellStyle name="Note 3 2 2 3" xfId="19017" xr:uid="{00000000-0005-0000-0000-0000FE490000}"/>
    <cellStyle name="Note 3 2 3" xfId="19018" xr:uid="{00000000-0005-0000-0000-0000FF490000}"/>
    <cellStyle name="Note 3 2 3 2" xfId="19019" xr:uid="{00000000-0005-0000-0000-0000004A0000}"/>
    <cellStyle name="Note 3 2 4" xfId="19020" xr:uid="{00000000-0005-0000-0000-0000014A0000}"/>
    <cellStyle name="Note 3 2 4 2" xfId="19021" xr:uid="{00000000-0005-0000-0000-0000024A0000}"/>
    <cellStyle name="Note 3 2 5" xfId="19022" xr:uid="{00000000-0005-0000-0000-0000034A0000}"/>
    <cellStyle name="Note 3 2 5 2" xfId="19023" xr:uid="{00000000-0005-0000-0000-0000044A0000}"/>
    <cellStyle name="Note 3 2 6" xfId="19024" xr:uid="{00000000-0005-0000-0000-0000054A0000}"/>
    <cellStyle name="Note 3 3" xfId="19025" xr:uid="{00000000-0005-0000-0000-0000064A0000}"/>
    <cellStyle name="Note 3 3 2" xfId="19026" xr:uid="{00000000-0005-0000-0000-0000074A0000}"/>
    <cellStyle name="Note 3 3 2 2" xfId="19027" xr:uid="{00000000-0005-0000-0000-0000084A0000}"/>
    <cellStyle name="Note 3 3 2 2 2" xfId="19028" xr:uid="{00000000-0005-0000-0000-0000094A0000}"/>
    <cellStyle name="Note 3 3 2 3" xfId="19029" xr:uid="{00000000-0005-0000-0000-00000A4A0000}"/>
    <cellStyle name="Note 3 3 3" xfId="19030" xr:uid="{00000000-0005-0000-0000-00000B4A0000}"/>
    <cellStyle name="Note 3 3 3 2" xfId="19031" xr:uid="{00000000-0005-0000-0000-00000C4A0000}"/>
    <cellStyle name="Note 3 3 4" xfId="19032" xr:uid="{00000000-0005-0000-0000-00000D4A0000}"/>
    <cellStyle name="Note 3 3 4 2" xfId="19033" xr:uid="{00000000-0005-0000-0000-00000E4A0000}"/>
    <cellStyle name="Note 3 3 5" xfId="19034" xr:uid="{00000000-0005-0000-0000-00000F4A0000}"/>
    <cellStyle name="Note 3 3 5 2" xfId="19035" xr:uid="{00000000-0005-0000-0000-0000104A0000}"/>
    <cellStyle name="Note 3 3 6" xfId="19036" xr:uid="{00000000-0005-0000-0000-0000114A0000}"/>
    <cellStyle name="Note 3 4" xfId="19037" xr:uid="{00000000-0005-0000-0000-0000124A0000}"/>
    <cellStyle name="Note 3 4 2" xfId="19038" xr:uid="{00000000-0005-0000-0000-0000134A0000}"/>
    <cellStyle name="Note 3 4 2 2" xfId="19039" xr:uid="{00000000-0005-0000-0000-0000144A0000}"/>
    <cellStyle name="Note 3 4 3" xfId="19040" xr:uid="{00000000-0005-0000-0000-0000154A0000}"/>
    <cellStyle name="Note 3 5" xfId="19041" xr:uid="{00000000-0005-0000-0000-0000164A0000}"/>
    <cellStyle name="Note 3 5 2" xfId="19042" xr:uid="{00000000-0005-0000-0000-0000174A0000}"/>
    <cellStyle name="Note 3 5 2 2" xfId="19043" xr:uid="{00000000-0005-0000-0000-0000184A0000}"/>
    <cellStyle name="Note 3 5 3" xfId="19044" xr:uid="{00000000-0005-0000-0000-0000194A0000}"/>
    <cellStyle name="Note 3 6" xfId="19045" xr:uid="{00000000-0005-0000-0000-00001A4A0000}"/>
    <cellStyle name="Note 3 6 2" xfId="19046" xr:uid="{00000000-0005-0000-0000-00001B4A0000}"/>
    <cellStyle name="Note 3 6 2 2" xfId="19047" xr:uid="{00000000-0005-0000-0000-00001C4A0000}"/>
    <cellStyle name="Note 3 6 3" xfId="19048" xr:uid="{00000000-0005-0000-0000-00001D4A0000}"/>
    <cellStyle name="Note 3 7" xfId="19049" xr:uid="{00000000-0005-0000-0000-00001E4A0000}"/>
    <cellStyle name="Note 3 7 2" xfId="19050" xr:uid="{00000000-0005-0000-0000-00001F4A0000}"/>
    <cellStyle name="Note 3 8" xfId="19051" xr:uid="{00000000-0005-0000-0000-0000204A0000}"/>
    <cellStyle name="Note 3 8 2" xfId="19052" xr:uid="{00000000-0005-0000-0000-0000214A0000}"/>
    <cellStyle name="Note 3 9" xfId="19053" xr:uid="{00000000-0005-0000-0000-0000224A0000}"/>
    <cellStyle name="Note 3 9 2" xfId="19054" xr:uid="{00000000-0005-0000-0000-0000234A0000}"/>
    <cellStyle name="Note 4" xfId="19055" xr:uid="{00000000-0005-0000-0000-0000244A0000}"/>
    <cellStyle name="Note 4 2" xfId="19056" xr:uid="{00000000-0005-0000-0000-0000254A0000}"/>
    <cellStyle name="Note 4 2 2" xfId="19057" xr:uid="{00000000-0005-0000-0000-0000264A0000}"/>
    <cellStyle name="Note 4 3" xfId="19058" xr:uid="{00000000-0005-0000-0000-0000274A0000}"/>
    <cellStyle name="Note 5" xfId="19059" xr:uid="{00000000-0005-0000-0000-0000284A0000}"/>
    <cellStyle name="Note 5 2" xfId="19060" xr:uid="{00000000-0005-0000-0000-0000294A0000}"/>
    <cellStyle name="Note 5 2 2" xfId="19061" xr:uid="{00000000-0005-0000-0000-00002A4A0000}"/>
    <cellStyle name="Note 5 3" xfId="19062" xr:uid="{00000000-0005-0000-0000-00002B4A0000}"/>
    <cellStyle name="Note 5 3 2" xfId="19063" xr:uid="{00000000-0005-0000-0000-00002C4A0000}"/>
    <cellStyle name="Note 5 4" xfId="19064" xr:uid="{00000000-0005-0000-0000-00002D4A0000}"/>
    <cellStyle name="Note 6" xfId="19065" xr:uid="{00000000-0005-0000-0000-00002E4A0000}"/>
    <cellStyle name="Note 6 2" xfId="19066" xr:uid="{00000000-0005-0000-0000-00002F4A0000}"/>
    <cellStyle name="Note 7" xfId="19067" xr:uid="{00000000-0005-0000-0000-0000304A0000}"/>
    <cellStyle name="Note 7 2" xfId="19068" xr:uid="{00000000-0005-0000-0000-0000314A0000}"/>
    <cellStyle name="Note 8" xfId="19069" xr:uid="{00000000-0005-0000-0000-0000324A0000}"/>
    <cellStyle name="Note 8 2" xfId="19070" xr:uid="{00000000-0005-0000-0000-0000334A0000}"/>
    <cellStyle name="Note 9" xfId="19071" xr:uid="{00000000-0005-0000-0000-0000344A0000}"/>
    <cellStyle name="Notes" xfId="19072" xr:uid="{00000000-0005-0000-0000-0000354A0000}"/>
    <cellStyle name="Notes 10" xfId="19073" xr:uid="{00000000-0005-0000-0000-0000364A0000}"/>
    <cellStyle name="Notes 2" xfId="19074" xr:uid="{00000000-0005-0000-0000-0000374A0000}"/>
    <cellStyle name="Notes 2 2" xfId="19075" xr:uid="{00000000-0005-0000-0000-0000384A0000}"/>
    <cellStyle name="Notes 2 2 2" xfId="19076" xr:uid="{00000000-0005-0000-0000-0000394A0000}"/>
    <cellStyle name="Notes 2 2 2 2" xfId="19077" xr:uid="{00000000-0005-0000-0000-00003A4A0000}"/>
    <cellStyle name="Notes 2 2 2 2 2" xfId="19078" xr:uid="{00000000-0005-0000-0000-00003B4A0000}"/>
    <cellStyle name="Notes 2 2 2 3" xfId="19079" xr:uid="{00000000-0005-0000-0000-00003C4A0000}"/>
    <cellStyle name="Notes 2 2 2 4" xfId="19080" xr:uid="{00000000-0005-0000-0000-00003D4A0000}"/>
    <cellStyle name="Notes 2 2 3" xfId="19081" xr:uid="{00000000-0005-0000-0000-00003E4A0000}"/>
    <cellStyle name="Notes 2 2 3 2" xfId="19082" xr:uid="{00000000-0005-0000-0000-00003F4A0000}"/>
    <cellStyle name="Notes 2 2 4" xfId="19083" xr:uid="{00000000-0005-0000-0000-0000404A0000}"/>
    <cellStyle name="Notes 2 3" xfId="19084" xr:uid="{00000000-0005-0000-0000-0000414A0000}"/>
    <cellStyle name="Notes 2 3 2" xfId="19085" xr:uid="{00000000-0005-0000-0000-0000424A0000}"/>
    <cellStyle name="Notes 2 3 2 2" xfId="19086" xr:uid="{00000000-0005-0000-0000-0000434A0000}"/>
    <cellStyle name="Notes 2 3 2 3" xfId="19087" xr:uid="{00000000-0005-0000-0000-0000444A0000}"/>
    <cellStyle name="Notes 2 3 3" xfId="19088" xr:uid="{00000000-0005-0000-0000-0000454A0000}"/>
    <cellStyle name="Notes 2 3 3 2" xfId="19089" xr:uid="{00000000-0005-0000-0000-0000464A0000}"/>
    <cellStyle name="Notes 2 3 4" xfId="19090" xr:uid="{00000000-0005-0000-0000-0000474A0000}"/>
    <cellStyle name="Notes 2 4" xfId="19091" xr:uid="{00000000-0005-0000-0000-0000484A0000}"/>
    <cellStyle name="Notes 2 4 2" xfId="19092" xr:uid="{00000000-0005-0000-0000-0000494A0000}"/>
    <cellStyle name="Notes 2 4 2 2" xfId="19093" xr:uid="{00000000-0005-0000-0000-00004A4A0000}"/>
    <cellStyle name="Notes 2 4 3" xfId="19094" xr:uid="{00000000-0005-0000-0000-00004B4A0000}"/>
    <cellStyle name="Notes 2 4 3 2" xfId="19095" xr:uid="{00000000-0005-0000-0000-00004C4A0000}"/>
    <cellStyle name="Notes 2 5" xfId="19096" xr:uid="{00000000-0005-0000-0000-00004D4A0000}"/>
    <cellStyle name="Notes 2 5 2" xfId="19097" xr:uid="{00000000-0005-0000-0000-00004E4A0000}"/>
    <cellStyle name="Notes 2 5 2 2" xfId="19098" xr:uid="{00000000-0005-0000-0000-00004F4A0000}"/>
    <cellStyle name="Notes 2 5 3" xfId="19099" xr:uid="{00000000-0005-0000-0000-0000504A0000}"/>
    <cellStyle name="Notes 2 6" xfId="19100" xr:uid="{00000000-0005-0000-0000-0000514A0000}"/>
    <cellStyle name="Notes 2 6 2" xfId="19101" xr:uid="{00000000-0005-0000-0000-0000524A0000}"/>
    <cellStyle name="Notes 2 6 2 2" xfId="19102" xr:uid="{00000000-0005-0000-0000-0000534A0000}"/>
    <cellStyle name="Notes 2 6 3" xfId="19103" xr:uid="{00000000-0005-0000-0000-0000544A0000}"/>
    <cellStyle name="Notes 2 7" xfId="19104" xr:uid="{00000000-0005-0000-0000-0000554A0000}"/>
    <cellStyle name="Notes 2 7 2" xfId="19105" xr:uid="{00000000-0005-0000-0000-0000564A0000}"/>
    <cellStyle name="Notes 2 7 2 2" xfId="19106" xr:uid="{00000000-0005-0000-0000-0000574A0000}"/>
    <cellStyle name="Notes 2 7 3" xfId="19107" xr:uid="{00000000-0005-0000-0000-0000584A0000}"/>
    <cellStyle name="Notes 2 8" xfId="19108" xr:uid="{00000000-0005-0000-0000-0000594A0000}"/>
    <cellStyle name="Notes 2 8 2" xfId="19109" xr:uid="{00000000-0005-0000-0000-00005A4A0000}"/>
    <cellStyle name="Notes 3" xfId="19110" xr:uid="{00000000-0005-0000-0000-00005B4A0000}"/>
    <cellStyle name="Notes 3 2" xfId="19111" xr:uid="{00000000-0005-0000-0000-00005C4A0000}"/>
    <cellStyle name="Notes 3 2 2" xfId="19112" xr:uid="{00000000-0005-0000-0000-00005D4A0000}"/>
    <cellStyle name="Notes 3 2 2 2" xfId="19113" xr:uid="{00000000-0005-0000-0000-00005E4A0000}"/>
    <cellStyle name="Notes 3 2 3" xfId="19114" xr:uid="{00000000-0005-0000-0000-00005F4A0000}"/>
    <cellStyle name="Notes 3 3" xfId="19115" xr:uid="{00000000-0005-0000-0000-0000604A0000}"/>
    <cellStyle name="Notes 3 3 2" xfId="19116" xr:uid="{00000000-0005-0000-0000-0000614A0000}"/>
    <cellStyle name="Notes 3 4" xfId="19117" xr:uid="{00000000-0005-0000-0000-0000624A0000}"/>
    <cellStyle name="Notes 4" xfId="19118" xr:uid="{00000000-0005-0000-0000-0000634A0000}"/>
    <cellStyle name="Notes 4 2" xfId="19119" xr:uid="{00000000-0005-0000-0000-0000644A0000}"/>
    <cellStyle name="Notes 4 2 2" xfId="19120" xr:uid="{00000000-0005-0000-0000-0000654A0000}"/>
    <cellStyle name="Notes 4 2 2 2" xfId="19121" xr:uid="{00000000-0005-0000-0000-0000664A0000}"/>
    <cellStyle name="Notes 4 2 3" xfId="19122" xr:uid="{00000000-0005-0000-0000-0000674A0000}"/>
    <cellStyle name="Notes 4 2 4" xfId="19123" xr:uid="{00000000-0005-0000-0000-0000684A0000}"/>
    <cellStyle name="Notes 4 3" xfId="19124" xr:uid="{00000000-0005-0000-0000-0000694A0000}"/>
    <cellStyle name="Notes 4 3 2" xfId="19125" xr:uid="{00000000-0005-0000-0000-00006A4A0000}"/>
    <cellStyle name="Notes 4 4" xfId="19126" xr:uid="{00000000-0005-0000-0000-00006B4A0000}"/>
    <cellStyle name="Notes 5" xfId="19127" xr:uid="{00000000-0005-0000-0000-00006C4A0000}"/>
    <cellStyle name="Notes 5 2" xfId="19128" xr:uid="{00000000-0005-0000-0000-00006D4A0000}"/>
    <cellStyle name="Notes 5 2 2" xfId="19129" xr:uid="{00000000-0005-0000-0000-00006E4A0000}"/>
    <cellStyle name="Notes 5 3" xfId="19130" xr:uid="{00000000-0005-0000-0000-00006F4A0000}"/>
    <cellStyle name="Notes 5 3 2" xfId="19131" xr:uid="{00000000-0005-0000-0000-0000704A0000}"/>
    <cellStyle name="Notes 6" xfId="19132" xr:uid="{00000000-0005-0000-0000-0000714A0000}"/>
    <cellStyle name="Notes 6 2" xfId="19133" xr:uid="{00000000-0005-0000-0000-0000724A0000}"/>
    <cellStyle name="Notes 6 2 2" xfId="19134" xr:uid="{00000000-0005-0000-0000-0000734A0000}"/>
    <cellStyle name="Notes 6 3" xfId="19135" xr:uid="{00000000-0005-0000-0000-0000744A0000}"/>
    <cellStyle name="Notes 7" xfId="19136" xr:uid="{00000000-0005-0000-0000-0000754A0000}"/>
    <cellStyle name="Notes 7 2" xfId="19137" xr:uid="{00000000-0005-0000-0000-0000764A0000}"/>
    <cellStyle name="Notes 8" xfId="19138" xr:uid="{00000000-0005-0000-0000-0000774A0000}"/>
    <cellStyle name="Notes 9" xfId="19139" xr:uid="{00000000-0005-0000-0000-0000784A0000}"/>
    <cellStyle name="numbers" xfId="19140" xr:uid="{00000000-0005-0000-0000-0000794A0000}"/>
    <cellStyle name="Numbers(2)" xfId="19141" xr:uid="{00000000-0005-0000-0000-00007A4A0000}"/>
    <cellStyle name="Numbers(2) 2" xfId="19142" xr:uid="{00000000-0005-0000-0000-00007B4A0000}"/>
    <cellStyle name="Obično_ENG.30.04.2004" xfId="19143" xr:uid="{00000000-0005-0000-0000-00007C4A0000}"/>
    <cellStyle name="Obliczenia" xfId="19144" xr:uid="{00000000-0005-0000-0000-00007D4A0000}"/>
    <cellStyle name="Obliczenia 10" xfId="19145" xr:uid="{00000000-0005-0000-0000-00007E4A0000}"/>
    <cellStyle name="Obliczenia 10 10" xfId="19146" xr:uid="{00000000-0005-0000-0000-00007F4A0000}"/>
    <cellStyle name="Obliczenia 10 11" xfId="19147" xr:uid="{00000000-0005-0000-0000-0000804A0000}"/>
    <cellStyle name="Obliczenia 10 2" xfId="19148" xr:uid="{00000000-0005-0000-0000-0000814A0000}"/>
    <cellStyle name="Obliczenia 10 2 2" xfId="19149" xr:uid="{00000000-0005-0000-0000-0000824A0000}"/>
    <cellStyle name="Obliczenia 10 2 2 2" xfId="19150" xr:uid="{00000000-0005-0000-0000-0000834A0000}"/>
    <cellStyle name="Obliczenia 10 2 2 2 2" xfId="19151" xr:uid="{00000000-0005-0000-0000-0000844A0000}"/>
    <cellStyle name="Obliczenia 10 2 2 3" xfId="19152" xr:uid="{00000000-0005-0000-0000-0000854A0000}"/>
    <cellStyle name="Obliczenia 10 2 2 3 2" xfId="19153" xr:uid="{00000000-0005-0000-0000-0000864A0000}"/>
    <cellStyle name="Obliczenia 10 2 2 4" xfId="19154" xr:uid="{00000000-0005-0000-0000-0000874A0000}"/>
    <cellStyle name="Obliczenia 10 2 3" xfId="19155" xr:uid="{00000000-0005-0000-0000-0000884A0000}"/>
    <cellStyle name="Obliczenia 10 2 3 2" xfId="19156" xr:uid="{00000000-0005-0000-0000-0000894A0000}"/>
    <cellStyle name="Obliczenia 10 2 4" xfId="19157" xr:uid="{00000000-0005-0000-0000-00008A4A0000}"/>
    <cellStyle name="Obliczenia 10 2 4 2" xfId="19158" xr:uid="{00000000-0005-0000-0000-00008B4A0000}"/>
    <cellStyle name="Obliczenia 10 2 5" xfId="19159" xr:uid="{00000000-0005-0000-0000-00008C4A0000}"/>
    <cellStyle name="Obliczenia 10 2 5 2" xfId="19160" xr:uid="{00000000-0005-0000-0000-00008D4A0000}"/>
    <cellStyle name="Obliczenia 10 2 6" xfId="19161" xr:uid="{00000000-0005-0000-0000-00008E4A0000}"/>
    <cellStyle name="Obliczenia 10 3" xfId="19162" xr:uid="{00000000-0005-0000-0000-00008F4A0000}"/>
    <cellStyle name="Obliczenia 10 3 2" xfId="19163" xr:uid="{00000000-0005-0000-0000-0000904A0000}"/>
    <cellStyle name="Obliczenia 10 3 2 2" xfId="19164" xr:uid="{00000000-0005-0000-0000-0000914A0000}"/>
    <cellStyle name="Obliczenia 10 3 2 2 2" xfId="19165" xr:uid="{00000000-0005-0000-0000-0000924A0000}"/>
    <cellStyle name="Obliczenia 10 3 2 3" xfId="19166" xr:uid="{00000000-0005-0000-0000-0000934A0000}"/>
    <cellStyle name="Obliczenia 10 3 2 3 2" xfId="19167" xr:uid="{00000000-0005-0000-0000-0000944A0000}"/>
    <cellStyle name="Obliczenia 10 3 2 4" xfId="19168" xr:uid="{00000000-0005-0000-0000-0000954A0000}"/>
    <cellStyle name="Obliczenia 10 3 3" xfId="19169" xr:uid="{00000000-0005-0000-0000-0000964A0000}"/>
    <cellStyle name="Obliczenia 10 3 3 2" xfId="19170" xr:uid="{00000000-0005-0000-0000-0000974A0000}"/>
    <cellStyle name="Obliczenia 10 3 4" xfId="19171" xr:uid="{00000000-0005-0000-0000-0000984A0000}"/>
    <cellStyle name="Obliczenia 10 3 4 2" xfId="19172" xr:uid="{00000000-0005-0000-0000-0000994A0000}"/>
    <cellStyle name="Obliczenia 10 3 5" xfId="19173" xr:uid="{00000000-0005-0000-0000-00009A4A0000}"/>
    <cellStyle name="Obliczenia 10 3 5 2" xfId="19174" xr:uid="{00000000-0005-0000-0000-00009B4A0000}"/>
    <cellStyle name="Obliczenia 10 3 6" xfId="19175" xr:uid="{00000000-0005-0000-0000-00009C4A0000}"/>
    <cellStyle name="Obliczenia 10 3 7" xfId="19176" xr:uid="{00000000-0005-0000-0000-00009D4A0000}"/>
    <cellStyle name="Obliczenia 10 3 8" xfId="19177" xr:uid="{00000000-0005-0000-0000-00009E4A0000}"/>
    <cellStyle name="Obliczenia 10 4" xfId="19178" xr:uid="{00000000-0005-0000-0000-00009F4A0000}"/>
    <cellStyle name="Obliczenia 10 4 2" xfId="19179" xr:uid="{00000000-0005-0000-0000-0000A04A0000}"/>
    <cellStyle name="Obliczenia 10 4 2 2" xfId="19180" xr:uid="{00000000-0005-0000-0000-0000A14A0000}"/>
    <cellStyle name="Obliczenia 10 4 3" xfId="19181" xr:uid="{00000000-0005-0000-0000-0000A24A0000}"/>
    <cellStyle name="Obliczenia 10 4 3 2" xfId="19182" xr:uid="{00000000-0005-0000-0000-0000A34A0000}"/>
    <cellStyle name="Obliczenia 10 4 4" xfId="19183" xr:uid="{00000000-0005-0000-0000-0000A44A0000}"/>
    <cellStyle name="Obliczenia 10 4 5" xfId="19184" xr:uid="{00000000-0005-0000-0000-0000A54A0000}"/>
    <cellStyle name="Obliczenia 10 4 6" xfId="19185" xr:uid="{00000000-0005-0000-0000-0000A64A0000}"/>
    <cellStyle name="Obliczenia 10 5" xfId="19186" xr:uid="{00000000-0005-0000-0000-0000A74A0000}"/>
    <cellStyle name="Obliczenia 10 5 2" xfId="19187" xr:uid="{00000000-0005-0000-0000-0000A84A0000}"/>
    <cellStyle name="Obliczenia 10 5 2 2" xfId="19188" xr:uid="{00000000-0005-0000-0000-0000A94A0000}"/>
    <cellStyle name="Obliczenia 10 5 3" xfId="19189" xr:uid="{00000000-0005-0000-0000-0000AA4A0000}"/>
    <cellStyle name="Obliczenia 10 5 3 2" xfId="19190" xr:uid="{00000000-0005-0000-0000-0000AB4A0000}"/>
    <cellStyle name="Obliczenia 10 5 4" xfId="19191" xr:uid="{00000000-0005-0000-0000-0000AC4A0000}"/>
    <cellStyle name="Obliczenia 10 5 5" xfId="19192" xr:uid="{00000000-0005-0000-0000-0000AD4A0000}"/>
    <cellStyle name="Obliczenia 10 5 6" xfId="19193" xr:uid="{00000000-0005-0000-0000-0000AE4A0000}"/>
    <cellStyle name="Obliczenia 10 6" xfId="19194" xr:uid="{00000000-0005-0000-0000-0000AF4A0000}"/>
    <cellStyle name="Obliczenia 10 6 2" xfId="19195" xr:uid="{00000000-0005-0000-0000-0000B04A0000}"/>
    <cellStyle name="Obliczenia 10 6 2 2" xfId="19196" xr:uid="{00000000-0005-0000-0000-0000B14A0000}"/>
    <cellStyle name="Obliczenia 10 6 3" xfId="19197" xr:uid="{00000000-0005-0000-0000-0000B24A0000}"/>
    <cellStyle name="Obliczenia 10 6 3 2" xfId="19198" xr:uid="{00000000-0005-0000-0000-0000B34A0000}"/>
    <cellStyle name="Obliczenia 10 6 4" xfId="19199" xr:uid="{00000000-0005-0000-0000-0000B44A0000}"/>
    <cellStyle name="Obliczenia 10 6 5" xfId="19200" xr:uid="{00000000-0005-0000-0000-0000B54A0000}"/>
    <cellStyle name="Obliczenia 10 6 6" xfId="19201" xr:uid="{00000000-0005-0000-0000-0000B64A0000}"/>
    <cellStyle name="Obliczenia 10 7" xfId="19202" xr:uid="{00000000-0005-0000-0000-0000B74A0000}"/>
    <cellStyle name="Obliczenia 10 7 2" xfId="19203" xr:uid="{00000000-0005-0000-0000-0000B84A0000}"/>
    <cellStyle name="Obliczenia 10 7 3" xfId="19204" xr:uid="{00000000-0005-0000-0000-0000B94A0000}"/>
    <cellStyle name="Obliczenia 10 7 4" xfId="19205" xr:uid="{00000000-0005-0000-0000-0000BA4A0000}"/>
    <cellStyle name="Obliczenia 10 8" xfId="19206" xr:uid="{00000000-0005-0000-0000-0000BB4A0000}"/>
    <cellStyle name="Obliczenia 10 8 2" xfId="19207" xr:uid="{00000000-0005-0000-0000-0000BC4A0000}"/>
    <cellStyle name="Obliczenia 10 9" xfId="19208" xr:uid="{00000000-0005-0000-0000-0000BD4A0000}"/>
    <cellStyle name="Obliczenia 10 9 2" xfId="19209" xr:uid="{00000000-0005-0000-0000-0000BE4A0000}"/>
    <cellStyle name="Obliczenia 11" xfId="19210" xr:uid="{00000000-0005-0000-0000-0000BF4A0000}"/>
    <cellStyle name="Obliczenia 11 10" xfId="19211" xr:uid="{00000000-0005-0000-0000-0000C04A0000}"/>
    <cellStyle name="Obliczenia 11 11" xfId="19212" xr:uid="{00000000-0005-0000-0000-0000C14A0000}"/>
    <cellStyle name="Obliczenia 11 2" xfId="19213" xr:uid="{00000000-0005-0000-0000-0000C24A0000}"/>
    <cellStyle name="Obliczenia 11 2 2" xfId="19214" xr:uid="{00000000-0005-0000-0000-0000C34A0000}"/>
    <cellStyle name="Obliczenia 11 2 2 2" xfId="19215" xr:uid="{00000000-0005-0000-0000-0000C44A0000}"/>
    <cellStyle name="Obliczenia 11 2 2 2 2" xfId="19216" xr:uid="{00000000-0005-0000-0000-0000C54A0000}"/>
    <cellStyle name="Obliczenia 11 2 2 3" xfId="19217" xr:uid="{00000000-0005-0000-0000-0000C64A0000}"/>
    <cellStyle name="Obliczenia 11 2 2 3 2" xfId="19218" xr:uid="{00000000-0005-0000-0000-0000C74A0000}"/>
    <cellStyle name="Obliczenia 11 2 2 4" xfId="19219" xr:uid="{00000000-0005-0000-0000-0000C84A0000}"/>
    <cellStyle name="Obliczenia 11 2 3" xfId="19220" xr:uid="{00000000-0005-0000-0000-0000C94A0000}"/>
    <cellStyle name="Obliczenia 11 2 3 2" xfId="19221" xr:uid="{00000000-0005-0000-0000-0000CA4A0000}"/>
    <cellStyle name="Obliczenia 11 2 4" xfId="19222" xr:uid="{00000000-0005-0000-0000-0000CB4A0000}"/>
    <cellStyle name="Obliczenia 11 2 4 2" xfId="19223" xr:uid="{00000000-0005-0000-0000-0000CC4A0000}"/>
    <cellStyle name="Obliczenia 11 2 5" xfId="19224" xr:uid="{00000000-0005-0000-0000-0000CD4A0000}"/>
    <cellStyle name="Obliczenia 11 2 5 2" xfId="19225" xr:uid="{00000000-0005-0000-0000-0000CE4A0000}"/>
    <cellStyle name="Obliczenia 11 2 6" xfId="19226" xr:uid="{00000000-0005-0000-0000-0000CF4A0000}"/>
    <cellStyle name="Obliczenia 11 3" xfId="19227" xr:uid="{00000000-0005-0000-0000-0000D04A0000}"/>
    <cellStyle name="Obliczenia 11 3 2" xfId="19228" xr:uid="{00000000-0005-0000-0000-0000D14A0000}"/>
    <cellStyle name="Obliczenia 11 3 2 2" xfId="19229" xr:uid="{00000000-0005-0000-0000-0000D24A0000}"/>
    <cellStyle name="Obliczenia 11 3 2 2 2" xfId="19230" xr:uid="{00000000-0005-0000-0000-0000D34A0000}"/>
    <cellStyle name="Obliczenia 11 3 2 3" xfId="19231" xr:uid="{00000000-0005-0000-0000-0000D44A0000}"/>
    <cellStyle name="Obliczenia 11 3 2 3 2" xfId="19232" xr:uid="{00000000-0005-0000-0000-0000D54A0000}"/>
    <cellStyle name="Obliczenia 11 3 2 4" xfId="19233" xr:uid="{00000000-0005-0000-0000-0000D64A0000}"/>
    <cellStyle name="Obliczenia 11 3 3" xfId="19234" xr:uid="{00000000-0005-0000-0000-0000D74A0000}"/>
    <cellStyle name="Obliczenia 11 3 3 2" xfId="19235" xr:uid="{00000000-0005-0000-0000-0000D84A0000}"/>
    <cellStyle name="Obliczenia 11 3 4" xfId="19236" xr:uid="{00000000-0005-0000-0000-0000D94A0000}"/>
    <cellStyle name="Obliczenia 11 3 4 2" xfId="19237" xr:uid="{00000000-0005-0000-0000-0000DA4A0000}"/>
    <cellStyle name="Obliczenia 11 3 5" xfId="19238" xr:uid="{00000000-0005-0000-0000-0000DB4A0000}"/>
    <cellStyle name="Obliczenia 11 3 5 2" xfId="19239" xr:uid="{00000000-0005-0000-0000-0000DC4A0000}"/>
    <cellStyle name="Obliczenia 11 3 6" xfId="19240" xr:uid="{00000000-0005-0000-0000-0000DD4A0000}"/>
    <cellStyle name="Obliczenia 11 3 7" xfId="19241" xr:uid="{00000000-0005-0000-0000-0000DE4A0000}"/>
    <cellStyle name="Obliczenia 11 3 8" xfId="19242" xr:uid="{00000000-0005-0000-0000-0000DF4A0000}"/>
    <cellStyle name="Obliczenia 11 4" xfId="19243" xr:uid="{00000000-0005-0000-0000-0000E04A0000}"/>
    <cellStyle name="Obliczenia 11 4 2" xfId="19244" xr:uid="{00000000-0005-0000-0000-0000E14A0000}"/>
    <cellStyle name="Obliczenia 11 4 2 2" xfId="19245" xr:uid="{00000000-0005-0000-0000-0000E24A0000}"/>
    <cellStyle name="Obliczenia 11 4 3" xfId="19246" xr:uid="{00000000-0005-0000-0000-0000E34A0000}"/>
    <cellStyle name="Obliczenia 11 4 3 2" xfId="19247" xr:uid="{00000000-0005-0000-0000-0000E44A0000}"/>
    <cellStyle name="Obliczenia 11 4 4" xfId="19248" xr:uid="{00000000-0005-0000-0000-0000E54A0000}"/>
    <cellStyle name="Obliczenia 11 4 5" xfId="19249" xr:uid="{00000000-0005-0000-0000-0000E64A0000}"/>
    <cellStyle name="Obliczenia 11 4 6" xfId="19250" xr:uid="{00000000-0005-0000-0000-0000E74A0000}"/>
    <cellStyle name="Obliczenia 11 5" xfId="19251" xr:uid="{00000000-0005-0000-0000-0000E84A0000}"/>
    <cellStyle name="Obliczenia 11 5 2" xfId="19252" xr:uid="{00000000-0005-0000-0000-0000E94A0000}"/>
    <cellStyle name="Obliczenia 11 5 2 2" xfId="19253" xr:uid="{00000000-0005-0000-0000-0000EA4A0000}"/>
    <cellStyle name="Obliczenia 11 5 3" xfId="19254" xr:uid="{00000000-0005-0000-0000-0000EB4A0000}"/>
    <cellStyle name="Obliczenia 11 5 3 2" xfId="19255" xr:uid="{00000000-0005-0000-0000-0000EC4A0000}"/>
    <cellStyle name="Obliczenia 11 5 4" xfId="19256" xr:uid="{00000000-0005-0000-0000-0000ED4A0000}"/>
    <cellStyle name="Obliczenia 11 5 5" xfId="19257" xr:uid="{00000000-0005-0000-0000-0000EE4A0000}"/>
    <cellStyle name="Obliczenia 11 5 6" xfId="19258" xr:uid="{00000000-0005-0000-0000-0000EF4A0000}"/>
    <cellStyle name="Obliczenia 11 6" xfId="19259" xr:uid="{00000000-0005-0000-0000-0000F04A0000}"/>
    <cellStyle name="Obliczenia 11 6 2" xfId="19260" xr:uid="{00000000-0005-0000-0000-0000F14A0000}"/>
    <cellStyle name="Obliczenia 11 6 2 2" xfId="19261" xr:uid="{00000000-0005-0000-0000-0000F24A0000}"/>
    <cellStyle name="Obliczenia 11 6 3" xfId="19262" xr:uid="{00000000-0005-0000-0000-0000F34A0000}"/>
    <cellStyle name="Obliczenia 11 6 3 2" xfId="19263" xr:uid="{00000000-0005-0000-0000-0000F44A0000}"/>
    <cellStyle name="Obliczenia 11 6 4" xfId="19264" xr:uid="{00000000-0005-0000-0000-0000F54A0000}"/>
    <cellStyle name="Obliczenia 11 6 5" xfId="19265" xr:uid="{00000000-0005-0000-0000-0000F64A0000}"/>
    <cellStyle name="Obliczenia 11 6 6" xfId="19266" xr:uid="{00000000-0005-0000-0000-0000F74A0000}"/>
    <cellStyle name="Obliczenia 11 7" xfId="19267" xr:uid="{00000000-0005-0000-0000-0000F84A0000}"/>
    <cellStyle name="Obliczenia 11 7 2" xfId="19268" xr:uid="{00000000-0005-0000-0000-0000F94A0000}"/>
    <cellStyle name="Obliczenia 11 7 3" xfId="19269" xr:uid="{00000000-0005-0000-0000-0000FA4A0000}"/>
    <cellStyle name="Obliczenia 11 7 4" xfId="19270" xr:uid="{00000000-0005-0000-0000-0000FB4A0000}"/>
    <cellStyle name="Obliczenia 11 8" xfId="19271" xr:uid="{00000000-0005-0000-0000-0000FC4A0000}"/>
    <cellStyle name="Obliczenia 11 8 2" xfId="19272" xr:uid="{00000000-0005-0000-0000-0000FD4A0000}"/>
    <cellStyle name="Obliczenia 11 9" xfId="19273" xr:uid="{00000000-0005-0000-0000-0000FE4A0000}"/>
    <cellStyle name="Obliczenia 11 9 2" xfId="19274" xr:uid="{00000000-0005-0000-0000-0000FF4A0000}"/>
    <cellStyle name="Obliczenia 12" xfId="19275" xr:uid="{00000000-0005-0000-0000-0000004B0000}"/>
    <cellStyle name="Obliczenia 12 10" xfId="19276" xr:uid="{00000000-0005-0000-0000-0000014B0000}"/>
    <cellStyle name="Obliczenia 12 11" xfId="19277" xr:uid="{00000000-0005-0000-0000-0000024B0000}"/>
    <cellStyle name="Obliczenia 12 2" xfId="19278" xr:uid="{00000000-0005-0000-0000-0000034B0000}"/>
    <cellStyle name="Obliczenia 12 2 2" xfId="19279" xr:uid="{00000000-0005-0000-0000-0000044B0000}"/>
    <cellStyle name="Obliczenia 12 2 2 2" xfId="19280" xr:uid="{00000000-0005-0000-0000-0000054B0000}"/>
    <cellStyle name="Obliczenia 12 2 2 2 2" xfId="19281" xr:uid="{00000000-0005-0000-0000-0000064B0000}"/>
    <cellStyle name="Obliczenia 12 2 2 3" xfId="19282" xr:uid="{00000000-0005-0000-0000-0000074B0000}"/>
    <cellStyle name="Obliczenia 12 2 2 3 2" xfId="19283" xr:uid="{00000000-0005-0000-0000-0000084B0000}"/>
    <cellStyle name="Obliczenia 12 2 2 4" xfId="19284" xr:uid="{00000000-0005-0000-0000-0000094B0000}"/>
    <cellStyle name="Obliczenia 12 2 3" xfId="19285" xr:uid="{00000000-0005-0000-0000-00000A4B0000}"/>
    <cellStyle name="Obliczenia 12 2 3 2" xfId="19286" xr:uid="{00000000-0005-0000-0000-00000B4B0000}"/>
    <cellStyle name="Obliczenia 12 2 4" xfId="19287" xr:uid="{00000000-0005-0000-0000-00000C4B0000}"/>
    <cellStyle name="Obliczenia 12 2 4 2" xfId="19288" xr:uid="{00000000-0005-0000-0000-00000D4B0000}"/>
    <cellStyle name="Obliczenia 12 2 5" xfId="19289" xr:uid="{00000000-0005-0000-0000-00000E4B0000}"/>
    <cellStyle name="Obliczenia 12 2 5 2" xfId="19290" xr:uid="{00000000-0005-0000-0000-00000F4B0000}"/>
    <cellStyle name="Obliczenia 12 2 6" xfId="19291" xr:uid="{00000000-0005-0000-0000-0000104B0000}"/>
    <cellStyle name="Obliczenia 12 3" xfId="19292" xr:uid="{00000000-0005-0000-0000-0000114B0000}"/>
    <cellStyle name="Obliczenia 12 3 2" xfId="19293" xr:uid="{00000000-0005-0000-0000-0000124B0000}"/>
    <cellStyle name="Obliczenia 12 3 2 2" xfId="19294" xr:uid="{00000000-0005-0000-0000-0000134B0000}"/>
    <cellStyle name="Obliczenia 12 3 2 2 2" xfId="19295" xr:uid="{00000000-0005-0000-0000-0000144B0000}"/>
    <cellStyle name="Obliczenia 12 3 2 3" xfId="19296" xr:uid="{00000000-0005-0000-0000-0000154B0000}"/>
    <cellStyle name="Obliczenia 12 3 2 3 2" xfId="19297" xr:uid="{00000000-0005-0000-0000-0000164B0000}"/>
    <cellStyle name="Obliczenia 12 3 2 4" xfId="19298" xr:uid="{00000000-0005-0000-0000-0000174B0000}"/>
    <cellStyle name="Obliczenia 12 3 3" xfId="19299" xr:uid="{00000000-0005-0000-0000-0000184B0000}"/>
    <cellStyle name="Obliczenia 12 3 3 2" xfId="19300" xr:uid="{00000000-0005-0000-0000-0000194B0000}"/>
    <cellStyle name="Obliczenia 12 3 4" xfId="19301" xr:uid="{00000000-0005-0000-0000-00001A4B0000}"/>
    <cellStyle name="Obliczenia 12 3 4 2" xfId="19302" xr:uid="{00000000-0005-0000-0000-00001B4B0000}"/>
    <cellStyle name="Obliczenia 12 3 5" xfId="19303" xr:uid="{00000000-0005-0000-0000-00001C4B0000}"/>
    <cellStyle name="Obliczenia 12 3 5 2" xfId="19304" xr:uid="{00000000-0005-0000-0000-00001D4B0000}"/>
    <cellStyle name="Obliczenia 12 3 6" xfId="19305" xr:uid="{00000000-0005-0000-0000-00001E4B0000}"/>
    <cellStyle name="Obliczenia 12 3 7" xfId="19306" xr:uid="{00000000-0005-0000-0000-00001F4B0000}"/>
    <cellStyle name="Obliczenia 12 3 8" xfId="19307" xr:uid="{00000000-0005-0000-0000-0000204B0000}"/>
    <cellStyle name="Obliczenia 12 4" xfId="19308" xr:uid="{00000000-0005-0000-0000-0000214B0000}"/>
    <cellStyle name="Obliczenia 12 4 2" xfId="19309" xr:uid="{00000000-0005-0000-0000-0000224B0000}"/>
    <cellStyle name="Obliczenia 12 4 2 2" xfId="19310" xr:uid="{00000000-0005-0000-0000-0000234B0000}"/>
    <cellStyle name="Obliczenia 12 4 3" xfId="19311" xr:uid="{00000000-0005-0000-0000-0000244B0000}"/>
    <cellStyle name="Obliczenia 12 4 3 2" xfId="19312" xr:uid="{00000000-0005-0000-0000-0000254B0000}"/>
    <cellStyle name="Obliczenia 12 4 4" xfId="19313" xr:uid="{00000000-0005-0000-0000-0000264B0000}"/>
    <cellStyle name="Obliczenia 12 4 5" xfId="19314" xr:uid="{00000000-0005-0000-0000-0000274B0000}"/>
    <cellStyle name="Obliczenia 12 4 6" xfId="19315" xr:uid="{00000000-0005-0000-0000-0000284B0000}"/>
    <cellStyle name="Obliczenia 12 5" xfId="19316" xr:uid="{00000000-0005-0000-0000-0000294B0000}"/>
    <cellStyle name="Obliczenia 12 5 2" xfId="19317" xr:uid="{00000000-0005-0000-0000-00002A4B0000}"/>
    <cellStyle name="Obliczenia 12 5 2 2" xfId="19318" xr:uid="{00000000-0005-0000-0000-00002B4B0000}"/>
    <cellStyle name="Obliczenia 12 5 3" xfId="19319" xr:uid="{00000000-0005-0000-0000-00002C4B0000}"/>
    <cellStyle name="Obliczenia 12 5 3 2" xfId="19320" xr:uid="{00000000-0005-0000-0000-00002D4B0000}"/>
    <cellStyle name="Obliczenia 12 5 4" xfId="19321" xr:uid="{00000000-0005-0000-0000-00002E4B0000}"/>
    <cellStyle name="Obliczenia 12 5 5" xfId="19322" xr:uid="{00000000-0005-0000-0000-00002F4B0000}"/>
    <cellStyle name="Obliczenia 12 5 6" xfId="19323" xr:uid="{00000000-0005-0000-0000-0000304B0000}"/>
    <cellStyle name="Obliczenia 12 6" xfId="19324" xr:uid="{00000000-0005-0000-0000-0000314B0000}"/>
    <cellStyle name="Obliczenia 12 6 2" xfId="19325" xr:uid="{00000000-0005-0000-0000-0000324B0000}"/>
    <cellStyle name="Obliczenia 12 6 2 2" xfId="19326" xr:uid="{00000000-0005-0000-0000-0000334B0000}"/>
    <cellStyle name="Obliczenia 12 6 3" xfId="19327" xr:uid="{00000000-0005-0000-0000-0000344B0000}"/>
    <cellStyle name="Obliczenia 12 6 3 2" xfId="19328" xr:uid="{00000000-0005-0000-0000-0000354B0000}"/>
    <cellStyle name="Obliczenia 12 6 4" xfId="19329" xr:uid="{00000000-0005-0000-0000-0000364B0000}"/>
    <cellStyle name="Obliczenia 12 6 5" xfId="19330" xr:uid="{00000000-0005-0000-0000-0000374B0000}"/>
    <cellStyle name="Obliczenia 12 6 6" xfId="19331" xr:uid="{00000000-0005-0000-0000-0000384B0000}"/>
    <cellStyle name="Obliczenia 12 7" xfId="19332" xr:uid="{00000000-0005-0000-0000-0000394B0000}"/>
    <cellStyle name="Obliczenia 12 7 2" xfId="19333" xr:uid="{00000000-0005-0000-0000-00003A4B0000}"/>
    <cellStyle name="Obliczenia 12 7 3" xfId="19334" xr:uid="{00000000-0005-0000-0000-00003B4B0000}"/>
    <cellStyle name="Obliczenia 12 7 4" xfId="19335" xr:uid="{00000000-0005-0000-0000-00003C4B0000}"/>
    <cellStyle name="Obliczenia 12 8" xfId="19336" xr:uid="{00000000-0005-0000-0000-00003D4B0000}"/>
    <cellStyle name="Obliczenia 12 8 2" xfId="19337" xr:uid="{00000000-0005-0000-0000-00003E4B0000}"/>
    <cellStyle name="Obliczenia 12 9" xfId="19338" xr:uid="{00000000-0005-0000-0000-00003F4B0000}"/>
    <cellStyle name="Obliczenia 12 9 2" xfId="19339" xr:uid="{00000000-0005-0000-0000-0000404B0000}"/>
    <cellStyle name="Obliczenia 13" xfId="19340" xr:uid="{00000000-0005-0000-0000-0000414B0000}"/>
    <cellStyle name="Obliczenia 13 10" xfId="19341" xr:uid="{00000000-0005-0000-0000-0000424B0000}"/>
    <cellStyle name="Obliczenia 13 11" xfId="19342" xr:uid="{00000000-0005-0000-0000-0000434B0000}"/>
    <cellStyle name="Obliczenia 13 2" xfId="19343" xr:uid="{00000000-0005-0000-0000-0000444B0000}"/>
    <cellStyle name="Obliczenia 13 2 2" xfId="19344" xr:uid="{00000000-0005-0000-0000-0000454B0000}"/>
    <cellStyle name="Obliczenia 13 2 2 2" xfId="19345" xr:uid="{00000000-0005-0000-0000-0000464B0000}"/>
    <cellStyle name="Obliczenia 13 2 2 2 2" xfId="19346" xr:uid="{00000000-0005-0000-0000-0000474B0000}"/>
    <cellStyle name="Obliczenia 13 2 2 3" xfId="19347" xr:uid="{00000000-0005-0000-0000-0000484B0000}"/>
    <cellStyle name="Obliczenia 13 2 2 3 2" xfId="19348" xr:uid="{00000000-0005-0000-0000-0000494B0000}"/>
    <cellStyle name="Obliczenia 13 2 2 4" xfId="19349" xr:uid="{00000000-0005-0000-0000-00004A4B0000}"/>
    <cellStyle name="Obliczenia 13 2 3" xfId="19350" xr:uid="{00000000-0005-0000-0000-00004B4B0000}"/>
    <cellStyle name="Obliczenia 13 2 3 2" xfId="19351" xr:uid="{00000000-0005-0000-0000-00004C4B0000}"/>
    <cellStyle name="Obliczenia 13 2 4" xfId="19352" xr:uid="{00000000-0005-0000-0000-00004D4B0000}"/>
    <cellStyle name="Obliczenia 13 2 4 2" xfId="19353" xr:uid="{00000000-0005-0000-0000-00004E4B0000}"/>
    <cellStyle name="Obliczenia 13 2 5" xfId="19354" xr:uid="{00000000-0005-0000-0000-00004F4B0000}"/>
    <cellStyle name="Obliczenia 13 2 5 2" xfId="19355" xr:uid="{00000000-0005-0000-0000-0000504B0000}"/>
    <cellStyle name="Obliczenia 13 2 6" xfId="19356" xr:uid="{00000000-0005-0000-0000-0000514B0000}"/>
    <cellStyle name="Obliczenia 13 3" xfId="19357" xr:uid="{00000000-0005-0000-0000-0000524B0000}"/>
    <cellStyle name="Obliczenia 13 3 2" xfId="19358" xr:uid="{00000000-0005-0000-0000-0000534B0000}"/>
    <cellStyle name="Obliczenia 13 3 2 2" xfId="19359" xr:uid="{00000000-0005-0000-0000-0000544B0000}"/>
    <cellStyle name="Obliczenia 13 3 2 2 2" xfId="19360" xr:uid="{00000000-0005-0000-0000-0000554B0000}"/>
    <cellStyle name="Obliczenia 13 3 2 3" xfId="19361" xr:uid="{00000000-0005-0000-0000-0000564B0000}"/>
    <cellStyle name="Obliczenia 13 3 2 3 2" xfId="19362" xr:uid="{00000000-0005-0000-0000-0000574B0000}"/>
    <cellStyle name="Obliczenia 13 3 2 4" xfId="19363" xr:uid="{00000000-0005-0000-0000-0000584B0000}"/>
    <cellStyle name="Obliczenia 13 3 3" xfId="19364" xr:uid="{00000000-0005-0000-0000-0000594B0000}"/>
    <cellStyle name="Obliczenia 13 3 3 2" xfId="19365" xr:uid="{00000000-0005-0000-0000-00005A4B0000}"/>
    <cellStyle name="Obliczenia 13 3 4" xfId="19366" xr:uid="{00000000-0005-0000-0000-00005B4B0000}"/>
    <cellStyle name="Obliczenia 13 3 4 2" xfId="19367" xr:uid="{00000000-0005-0000-0000-00005C4B0000}"/>
    <cellStyle name="Obliczenia 13 3 5" xfId="19368" xr:uid="{00000000-0005-0000-0000-00005D4B0000}"/>
    <cellStyle name="Obliczenia 13 3 5 2" xfId="19369" xr:uid="{00000000-0005-0000-0000-00005E4B0000}"/>
    <cellStyle name="Obliczenia 13 3 6" xfId="19370" xr:uid="{00000000-0005-0000-0000-00005F4B0000}"/>
    <cellStyle name="Obliczenia 13 3 7" xfId="19371" xr:uid="{00000000-0005-0000-0000-0000604B0000}"/>
    <cellStyle name="Obliczenia 13 3 8" xfId="19372" xr:uid="{00000000-0005-0000-0000-0000614B0000}"/>
    <cellStyle name="Obliczenia 13 4" xfId="19373" xr:uid="{00000000-0005-0000-0000-0000624B0000}"/>
    <cellStyle name="Obliczenia 13 4 2" xfId="19374" xr:uid="{00000000-0005-0000-0000-0000634B0000}"/>
    <cellStyle name="Obliczenia 13 4 2 2" xfId="19375" xr:uid="{00000000-0005-0000-0000-0000644B0000}"/>
    <cellStyle name="Obliczenia 13 4 3" xfId="19376" xr:uid="{00000000-0005-0000-0000-0000654B0000}"/>
    <cellStyle name="Obliczenia 13 4 3 2" xfId="19377" xr:uid="{00000000-0005-0000-0000-0000664B0000}"/>
    <cellStyle name="Obliczenia 13 4 4" xfId="19378" xr:uid="{00000000-0005-0000-0000-0000674B0000}"/>
    <cellStyle name="Obliczenia 13 4 5" xfId="19379" xr:uid="{00000000-0005-0000-0000-0000684B0000}"/>
    <cellStyle name="Obliczenia 13 4 6" xfId="19380" xr:uid="{00000000-0005-0000-0000-0000694B0000}"/>
    <cellStyle name="Obliczenia 13 5" xfId="19381" xr:uid="{00000000-0005-0000-0000-00006A4B0000}"/>
    <cellStyle name="Obliczenia 13 5 2" xfId="19382" xr:uid="{00000000-0005-0000-0000-00006B4B0000}"/>
    <cellStyle name="Obliczenia 13 5 2 2" xfId="19383" xr:uid="{00000000-0005-0000-0000-00006C4B0000}"/>
    <cellStyle name="Obliczenia 13 5 3" xfId="19384" xr:uid="{00000000-0005-0000-0000-00006D4B0000}"/>
    <cellStyle name="Obliczenia 13 5 3 2" xfId="19385" xr:uid="{00000000-0005-0000-0000-00006E4B0000}"/>
    <cellStyle name="Obliczenia 13 5 4" xfId="19386" xr:uid="{00000000-0005-0000-0000-00006F4B0000}"/>
    <cellStyle name="Obliczenia 13 5 5" xfId="19387" xr:uid="{00000000-0005-0000-0000-0000704B0000}"/>
    <cellStyle name="Obliczenia 13 5 6" xfId="19388" xr:uid="{00000000-0005-0000-0000-0000714B0000}"/>
    <cellStyle name="Obliczenia 13 6" xfId="19389" xr:uid="{00000000-0005-0000-0000-0000724B0000}"/>
    <cellStyle name="Obliczenia 13 6 2" xfId="19390" xr:uid="{00000000-0005-0000-0000-0000734B0000}"/>
    <cellStyle name="Obliczenia 13 6 2 2" xfId="19391" xr:uid="{00000000-0005-0000-0000-0000744B0000}"/>
    <cellStyle name="Obliczenia 13 6 3" xfId="19392" xr:uid="{00000000-0005-0000-0000-0000754B0000}"/>
    <cellStyle name="Obliczenia 13 6 3 2" xfId="19393" xr:uid="{00000000-0005-0000-0000-0000764B0000}"/>
    <cellStyle name="Obliczenia 13 6 4" xfId="19394" xr:uid="{00000000-0005-0000-0000-0000774B0000}"/>
    <cellStyle name="Obliczenia 13 6 5" xfId="19395" xr:uid="{00000000-0005-0000-0000-0000784B0000}"/>
    <cellStyle name="Obliczenia 13 6 6" xfId="19396" xr:uid="{00000000-0005-0000-0000-0000794B0000}"/>
    <cellStyle name="Obliczenia 13 7" xfId="19397" xr:uid="{00000000-0005-0000-0000-00007A4B0000}"/>
    <cellStyle name="Obliczenia 13 7 2" xfId="19398" xr:uid="{00000000-0005-0000-0000-00007B4B0000}"/>
    <cellStyle name="Obliczenia 13 7 3" xfId="19399" xr:uid="{00000000-0005-0000-0000-00007C4B0000}"/>
    <cellStyle name="Obliczenia 13 7 4" xfId="19400" xr:uid="{00000000-0005-0000-0000-00007D4B0000}"/>
    <cellStyle name="Obliczenia 13 8" xfId="19401" xr:uid="{00000000-0005-0000-0000-00007E4B0000}"/>
    <cellStyle name="Obliczenia 13 8 2" xfId="19402" xr:uid="{00000000-0005-0000-0000-00007F4B0000}"/>
    <cellStyle name="Obliczenia 13 9" xfId="19403" xr:uid="{00000000-0005-0000-0000-0000804B0000}"/>
    <cellStyle name="Obliczenia 13 9 2" xfId="19404" xr:uid="{00000000-0005-0000-0000-0000814B0000}"/>
    <cellStyle name="Obliczenia 14" xfId="19405" xr:uid="{00000000-0005-0000-0000-0000824B0000}"/>
    <cellStyle name="Obliczenia 14 10" xfId="19406" xr:uid="{00000000-0005-0000-0000-0000834B0000}"/>
    <cellStyle name="Obliczenia 14 11" xfId="19407" xr:uid="{00000000-0005-0000-0000-0000844B0000}"/>
    <cellStyle name="Obliczenia 14 2" xfId="19408" xr:uid="{00000000-0005-0000-0000-0000854B0000}"/>
    <cellStyle name="Obliczenia 14 2 2" xfId="19409" xr:uid="{00000000-0005-0000-0000-0000864B0000}"/>
    <cellStyle name="Obliczenia 14 2 2 2" xfId="19410" xr:uid="{00000000-0005-0000-0000-0000874B0000}"/>
    <cellStyle name="Obliczenia 14 2 2 2 2" xfId="19411" xr:uid="{00000000-0005-0000-0000-0000884B0000}"/>
    <cellStyle name="Obliczenia 14 2 2 3" xfId="19412" xr:uid="{00000000-0005-0000-0000-0000894B0000}"/>
    <cellStyle name="Obliczenia 14 2 2 3 2" xfId="19413" xr:uid="{00000000-0005-0000-0000-00008A4B0000}"/>
    <cellStyle name="Obliczenia 14 2 2 4" xfId="19414" xr:uid="{00000000-0005-0000-0000-00008B4B0000}"/>
    <cellStyle name="Obliczenia 14 2 3" xfId="19415" xr:uid="{00000000-0005-0000-0000-00008C4B0000}"/>
    <cellStyle name="Obliczenia 14 2 3 2" xfId="19416" xr:uid="{00000000-0005-0000-0000-00008D4B0000}"/>
    <cellStyle name="Obliczenia 14 2 4" xfId="19417" xr:uid="{00000000-0005-0000-0000-00008E4B0000}"/>
    <cellStyle name="Obliczenia 14 2 4 2" xfId="19418" xr:uid="{00000000-0005-0000-0000-00008F4B0000}"/>
    <cellStyle name="Obliczenia 14 2 5" xfId="19419" xr:uid="{00000000-0005-0000-0000-0000904B0000}"/>
    <cellStyle name="Obliczenia 14 2 5 2" xfId="19420" xr:uid="{00000000-0005-0000-0000-0000914B0000}"/>
    <cellStyle name="Obliczenia 14 2 6" xfId="19421" xr:uid="{00000000-0005-0000-0000-0000924B0000}"/>
    <cellStyle name="Obliczenia 14 3" xfId="19422" xr:uid="{00000000-0005-0000-0000-0000934B0000}"/>
    <cellStyle name="Obliczenia 14 3 2" xfId="19423" xr:uid="{00000000-0005-0000-0000-0000944B0000}"/>
    <cellStyle name="Obliczenia 14 3 2 2" xfId="19424" xr:uid="{00000000-0005-0000-0000-0000954B0000}"/>
    <cellStyle name="Obliczenia 14 3 2 2 2" xfId="19425" xr:uid="{00000000-0005-0000-0000-0000964B0000}"/>
    <cellStyle name="Obliczenia 14 3 2 3" xfId="19426" xr:uid="{00000000-0005-0000-0000-0000974B0000}"/>
    <cellStyle name="Obliczenia 14 3 2 3 2" xfId="19427" xr:uid="{00000000-0005-0000-0000-0000984B0000}"/>
    <cellStyle name="Obliczenia 14 3 2 4" xfId="19428" xr:uid="{00000000-0005-0000-0000-0000994B0000}"/>
    <cellStyle name="Obliczenia 14 3 3" xfId="19429" xr:uid="{00000000-0005-0000-0000-00009A4B0000}"/>
    <cellStyle name="Obliczenia 14 3 3 2" xfId="19430" xr:uid="{00000000-0005-0000-0000-00009B4B0000}"/>
    <cellStyle name="Obliczenia 14 3 4" xfId="19431" xr:uid="{00000000-0005-0000-0000-00009C4B0000}"/>
    <cellStyle name="Obliczenia 14 3 4 2" xfId="19432" xr:uid="{00000000-0005-0000-0000-00009D4B0000}"/>
    <cellStyle name="Obliczenia 14 3 5" xfId="19433" xr:uid="{00000000-0005-0000-0000-00009E4B0000}"/>
    <cellStyle name="Obliczenia 14 3 5 2" xfId="19434" xr:uid="{00000000-0005-0000-0000-00009F4B0000}"/>
    <cellStyle name="Obliczenia 14 3 6" xfId="19435" xr:uid="{00000000-0005-0000-0000-0000A04B0000}"/>
    <cellStyle name="Obliczenia 14 3 7" xfId="19436" xr:uid="{00000000-0005-0000-0000-0000A14B0000}"/>
    <cellStyle name="Obliczenia 14 3 8" xfId="19437" xr:uid="{00000000-0005-0000-0000-0000A24B0000}"/>
    <cellStyle name="Obliczenia 14 4" xfId="19438" xr:uid="{00000000-0005-0000-0000-0000A34B0000}"/>
    <cellStyle name="Obliczenia 14 4 2" xfId="19439" xr:uid="{00000000-0005-0000-0000-0000A44B0000}"/>
    <cellStyle name="Obliczenia 14 4 2 2" xfId="19440" xr:uid="{00000000-0005-0000-0000-0000A54B0000}"/>
    <cellStyle name="Obliczenia 14 4 3" xfId="19441" xr:uid="{00000000-0005-0000-0000-0000A64B0000}"/>
    <cellStyle name="Obliczenia 14 4 3 2" xfId="19442" xr:uid="{00000000-0005-0000-0000-0000A74B0000}"/>
    <cellStyle name="Obliczenia 14 4 4" xfId="19443" xr:uid="{00000000-0005-0000-0000-0000A84B0000}"/>
    <cellStyle name="Obliczenia 14 4 5" xfId="19444" xr:uid="{00000000-0005-0000-0000-0000A94B0000}"/>
    <cellStyle name="Obliczenia 14 4 6" xfId="19445" xr:uid="{00000000-0005-0000-0000-0000AA4B0000}"/>
    <cellStyle name="Obliczenia 14 5" xfId="19446" xr:uid="{00000000-0005-0000-0000-0000AB4B0000}"/>
    <cellStyle name="Obliczenia 14 5 2" xfId="19447" xr:uid="{00000000-0005-0000-0000-0000AC4B0000}"/>
    <cellStyle name="Obliczenia 14 5 2 2" xfId="19448" xr:uid="{00000000-0005-0000-0000-0000AD4B0000}"/>
    <cellStyle name="Obliczenia 14 5 3" xfId="19449" xr:uid="{00000000-0005-0000-0000-0000AE4B0000}"/>
    <cellStyle name="Obliczenia 14 5 3 2" xfId="19450" xr:uid="{00000000-0005-0000-0000-0000AF4B0000}"/>
    <cellStyle name="Obliczenia 14 5 4" xfId="19451" xr:uid="{00000000-0005-0000-0000-0000B04B0000}"/>
    <cellStyle name="Obliczenia 14 5 5" xfId="19452" xr:uid="{00000000-0005-0000-0000-0000B14B0000}"/>
    <cellStyle name="Obliczenia 14 5 6" xfId="19453" xr:uid="{00000000-0005-0000-0000-0000B24B0000}"/>
    <cellStyle name="Obliczenia 14 6" xfId="19454" xr:uid="{00000000-0005-0000-0000-0000B34B0000}"/>
    <cellStyle name="Obliczenia 14 6 2" xfId="19455" xr:uid="{00000000-0005-0000-0000-0000B44B0000}"/>
    <cellStyle name="Obliczenia 14 6 2 2" xfId="19456" xr:uid="{00000000-0005-0000-0000-0000B54B0000}"/>
    <cellStyle name="Obliczenia 14 6 3" xfId="19457" xr:uid="{00000000-0005-0000-0000-0000B64B0000}"/>
    <cellStyle name="Obliczenia 14 6 3 2" xfId="19458" xr:uid="{00000000-0005-0000-0000-0000B74B0000}"/>
    <cellStyle name="Obliczenia 14 6 4" xfId="19459" xr:uid="{00000000-0005-0000-0000-0000B84B0000}"/>
    <cellStyle name="Obliczenia 14 6 5" xfId="19460" xr:uid="{00000000-0005-0000-0000-0000B94B0000}"/>
    <cellStyle name="Obliczenia 14 6 6" xfId="19461" xr:uid="{00000000-0005-0000-0000-0000BA4B0000}"/>
    <cellStyle name="Obliczenia 14 7" xfId="19462" xr:uid="{00000000-0005-0000-0000-0000BB4B0000}"/>
    <cellStyle name="Obliczenia 14 7 2" xfId="19463" xr:uid="{00000000-0005-0000-0000-0000BC4B0000}"/>
    <cellStyle name="Obliczenia 14 7 3" xfId="19464" xr:uid="{00000000-0005-0000-0000-0000BD4B0000}"/>
    <cellStyle name="Obliczenia 14 7 4" xfId="19465" xr:uid="{00000000-0005-0000-0000-0000BE4B0000}"/>
    <cellStyle name="Obliczenia 14 8" xfId="19466" xr:uid="{00000000-0005-0000-0000-0000BF4B0000}"/>
    <cellStyle name="Obliczenia 14 8 2" xfId="19467" xr:uid="{00000000-0005-0000-0000-0000C04B0000}"/>
    <cellStyle name="Obliczenia 14 9" xfId="19468" xr:uid="{00000000-0005-0000-0000-0000C14B0000}"/>
    <cellStyle name="Obliczenia 14 9 2" xfId="19469" xr:uid="{00000000-0005-0000-0000-0000C24B0000}"/>
    <cellStyle name="Obliczenia 15" xfId="19470" xr:uid="{00000000-0005-0000-0000-0000C34B0000}"/>
    <cellStyle name="Obliczenia 15 10" xfId="19471" xr:uid="{00000000-0005-0000-0000-0000C44B0000}"/>
    <cellStyle name="Obliczenia 15 11" xfId="19472" xr:uid="{00000000-0005-0000-0000-0000C54B0000}"/>
    <cellStyle name="Obliczenia 15 2" xfId="19473" xr:uid="{00000000-0005-0000-0000-0000C64B0000}"/>
    <cellStyle name="Obliczenia 15 2 2" xfId="19474" xr:uid="{00000000-0005-0000-0000-0000C74B0000}"/>
    <cellStyle name="Obliczenia 15 2 2 2" xfId="19475" xr:uid="{00000000-0005-0000-0000-0000C84B0000}"/>
    <cellStyle name="Obliczenia 15 2 2 2 2" xfId="19476" xr:uid="{00000000-0005-0000-0000-0000C94B0000}"/>
    <cellStyle name="Obliczenia 15 2 2 3" xfId="19477" xr:uid="{00000000-0005-0000-0000-0000CA4B0000}"/>
    <cellStyle name="Obliczenia 15 2 2 3 2" xfId="19478" xr:uid="{00000000-0005-0000-0000-0000CB4B0000}"/>
    <cellStyle name="Obliczenia 15 2 2 4" xfId="19479" xr:uid="{00000000-0005-0000-0000-0000CC4B0000}"/>
    <cellStyle name="Obliczenia 15 2 3" xfId="19480" xr:uid="{00000000-0005-0000-0000-0000CD4B0000}"/>
    <cellStyle name="Obliczenia 15 2 3 2" xfId="19481" xr:uid="{00000000-0005-0000-0000-0000CE4B0000}"/>
    <cellStyle name="Obliczenia 15 2 4" xfId="19482" xr:uid="{00000000-0005-0000-0000-0000CF4B0000}"/>
    <cellStyle name="Obliczenia 15 2 4 2" xfId="19483" xr:uid="{00000000-0005-0000-0000-0000D04B0000}"/>
    <cellStyle name="Obliczenia 15 2 5" xfId="19484" xr:uid="{00000000-0005-0000-0000-0000D14B0000}"/>
    <cellStyle name="Obliczenia 15 2 5 2" xfId="19485" xr:uid="{00000000-0005-0000-0000-0000D24B0000}"/>
    <cellStyle name="Obliczenia 15 2 6" xfId="19486" xr:uid="{00000000-0005-0000-0000-0000D34B0000}"/>
    <cellStyle name="Obliczenia 15 3" xfId="19487" xr:uid="{00000000-0005-0000-0000-0000D44B0000}"/>
    <cellStyle name="Obliczenia 15 3 2" xfId="19488" xr:uid="{00000000-0005-0000-0000-0000D54B0000}"/>
    <cellStyle name="Obliczenia 15 3 2 2" xfId="19489" xr:uid="{00000000-0005-0000-0000-0000D64B0000}"/>
    <cellStyle name="Obliczenia 15 3 2 2 2" xfId="19490" xr:uid="{00000000-0005-0000-0000-0000D74B0000}"/>
    <cellStyle name="Obliczenia 15 3 2 3" xfId="19491" xr:uid="{00000000-0005-0000-0000-0000D84B0000}"/>
    <cellStyle name="Obliczenia 15 3 2 3 2" xfId="19492" xr:uid="{00000000-0005-0000-0000-0000D94B0000}"/>
    <cellStyle name="Obliczenia 15 3 2 4" xfId="19493" xr:uid="{00000000-0005-0000-0000-0000DA4B0000}"/>
    <cellStyle name="Obliczenia 15 3 3" xfId="19494" xr:uid="{00000000-0005-0000-0000-0000DB4B0000}"/>
    <cellStyle name="Obliczenia 15 3 3 2" xfId="19495" xr:uid="{00000000-0005-0000-0000-0000DC4B0000}"/>
    <cellStyle name="Obliczenia 15 3 4" xfId="19496" xr:uid="{00000000-0005-0000-0000-0000DD4B0000}"/>
    <cellStyle name="Obliczenia 15 3 4 2" xfId="19497" xr:uid="{00000000-0005-0000-0000-0000DE4B0000}"/>
    <cellStyle name="Obliczenia 15 3 5" xfId="19498" xr:uid="{00000000-0005-0000-0000-0000DF4B0000}"/>
    <cellStyle name="Obliczenia 15 3 5 2" xfId="19499" xr:uid="{00000000-0005-0000-0000-0000E04B0000}"/>
    <cellStyle name="Obliczenia 15 3 6" xfId="19500" xr:uid="{00000000-0005-0000-0000-0000E14B0000}"/>
    <cellStyle name="Obliczenia 15 3 7" xfId="19501" xr:uid="{00000000-0005-0000-0000-0000E24B0000}"/>
    <cellStyle name="Obliczenia 15 3 8" xfId="19502" xr:uid="{00000000-0005-0000-0000-0000E34B0000}"/>
    <cellStyle name="Obliczenia 15 4" xfId="19503" xr:uid="{00000000-0005-0000-0000-0000E44B0000}"/>
    <cellStyle name="Obliczenia 15 4 2" xfId="19504" xr:uid="{00000000-0005-0000-0000-0000E54B0000}"/>
    <cellStyle name="Obliczenia 15 4 2 2" xfId="19505" xr:uid="{00000000-0005-0000-0000-0000E64B0000}"/>
    <cellStyle name="Obliczenia 15 4 3" xfId="19506" xr:uid="{00000000-0005-0000-0000-0000E74B0000}"/>
    <cellStyle name="Obliczenia 15 4 3 2" xfId="19507" xr:uid="{00000000-0005-0000-0000-0000E84B0000}"/>
    <cellStyle name="Obliczenia 15 4 4" xfId="19508" xr:uid="{00000000-0005-0000-0000-0000E94B0000}"/>
    <cellStyle name="Obliczenia 15 4 5" xfId="19509" xr:uid="{00000000-0005-0000-0000-0000EA4B0000}"/>
    <cellStyle name="Obliczenia 15 4 6" xfId="19510" xr:uid="{00000000-0005-0000-0000-0000EB4B0000}"/>
    <cellStyle name="Obliczenia 15 5" xfId="19511" xr:uid="{00000000-0005-0000-0000-0000EC4B0000}"/>
    <cellStyle name="Obliczenia 15 5 2" xfId="19512" xr:uid="{00000000-0005-0000-0000-0000ED4B0000}"/>
    <cellStyle name="Obliczenia 15 5 2 2" xfId="19513" xr:uid="{00000000-0005-0000-0000-0000EE4B0000}"/>
    <cellStyle name="Obliczenia 15 5 3" xfId="19514" xr:uid="{00000000-0005-0000-0000-0000EF4B0000}"/>
    <cellStyle name="Obliczenia 15 5 3 2" xfId="19515" xr:uid="{00000000-0005-0000-0000-0000F04B0000}"/>
    <cellStyle name="Obliczenia 15 5 4" xfId="19516" xr:uid="{00000000-0005-0000-0000-0000F14B0000}"/>
    <cellStyle name="Obliczenia 15 5 5" xfId="19517" xr:uid="{00000000-0005-0000-0000-0000F24B0000}"/>
    <cellStyle name="Obliczenia 15 5 6" xfId="19518" xr:uid="{00000000-0005-0000-0000-0000F34B0000}"/>
    <cellStyle name="Obliczenia 15 6" xfId="19519" xr:uid="{00000000-0005-0000-0000-0000F44B0000}"/>
    <cellStyle name="Obliczenia 15 6 2" xfId="19520" xr:uid="{00000000-0005-0000-0000-0000F54B0000}"/>
    <cellStyle name="Obliczenia 15 6 2 2" xfId="19521" xr:uid="{00000000-0005-0000-0000-0000F64B0000}"/>
    <cellStyle name="Obliczenia 15 6 3" xfId="19522" xr:uid="{00000000-0005-0000-0000-0000F74B0000}"/>
    <cellStyle name="Obliczenia 15 6 3 2" xfId="19523" xr:uid="{00000000-0005-0000-0000-0000F84B0000}"/>
    <cellStyle name="Obliczenia 15 6 4" xfId="19524" xr:uid="{00000000-0005-0000-0000-0000F94B0000}"/>
    <cellStyle name="Obliczenia 15 6 5" xfId="19525" xr:uid="{00000000-0005-0000-0000-0000FA4B0000}"/>
    <cellStyle name="Obliczenia 15 6 6" xfId="19526" xr:uid="{00000000-0005-0000-0000-0000FB4B0000}"/>
    <cellStyle name="Obliczenia 15 7" xfId="19527" xr:uid="{00000000-0005-0000-0000-0000FC4B0000}"/>
    <cellStyle name="Obliczenia 15 7 2" xfId="19528" xr:uid="{00000000-0005-0000-0000-0000FD4B0000}"/>
    <cellStyle name="Obliczenia 15 7 3" xfId="19529" xr:uid="{00000000-0005-0000-0000-0000FE4B0000}"/>
    <cellStyle name="Obliczenia 15 7 4" xfId="19530" xr:uid="{00000000-0005-0000-0000-0000FF4B0000}"/>
    <cellStyle name="Obliczenia 15 8" xfId="19531" xr:uid="{00000000-0005-0000-0000-0000004C0000}"/>
    <cellStyle name="Obliczenia 15 8 2" xfId="19532" xr:uid="{00000000-0005-0000-0000-0000014C0000}"/>
    <cellStyle name="Obliczenia 15 9" xfId="19533" xr:uid="{00000000-0005-0000-0000-0000024C0000}"/>
    <cellStyle name="Obliczenia 15 9 2" xfId="19534" xr:uid="{00000000-0005-0000-0000-0000034C0000}"/>
    <cellStyle name="Obliczenia 16" xfId="19535" xr:uid="{00000000-0005-0000-0000-0000044C0000}"/>
    <cellStyle name="Obliczenia 16 10" xfId="19536" xr:uid="{00000000-0005-0000-0000-0000054C0000}"/>
    <cellStyle name="Obliczenia 16 11" xfId="19537" xr:uid="{00000000-0005-0000-0000-0000064C0000}"/>
    <cellStyle name="Obliczenia 16 2" xfId="19538" xr:uid="{00000000-0005-0000-0000-0000074C0000}"/>
    <cellStyle name="Obliczenia 16 2 2" xfId="19539" xr:uid="{00000000-0005-0000-0000-0000084C0000}"/>
    <cellStyle name="Obliczenia 16 2 2 2" xfId="19540" xr:uid="{00000000-0005-0000-0000-0000094C0000}"/>
    <cellStyle name="Obliczenia 16 2 2 2 2" xfId="19541" xr:uid="{00000000-0005-0000-0000-00000A4C0000}"/>
    <cellStyle name="Obliczenia 16 2 2 3" xfId="19542" xr:uid="{00000000-0005-0000-0000-00000B4C0000}"/>
    <cellStyle name="Obliczenia 16 2 2 3 2" xfId="19543" xr:uid="{00000000-0005-0000-0000-00000C4C0000}"/>
    <cellStyle name="Obliczenia 16 2 2 4" xfId="19544" xr:uid="{00000000-0005-0000-0000-00000D4C0000}"/>
    <cellStyle name="Obliczenia 16 2 3" xfId="19545" xr:uid="{00000000-0005-0000-0000-00000E4C0000}"/>
    <cellStyle name="Obliczenia 16 2 3 2" xfId="19546" xr:uid="{00000000-0005-0000-0000-00000F4C0000}"/>
    <cellStyle name="Obliczenia 16 2 4" xfId="19547" xr:uid="{00000000-0005-0000-0000-0000104C0000}"/>
    <cellStyle name="Obliczenia 16 2 4 2" xfId="19548" xr:uid="{00000000-0005-0000-0000-0000114C0000}"/>
    <cellStyle name="Obliczenia 16 2 5" xfId="19549" xr:uid="{00000000-0005-0000-0000-0000124C0000}"/>
    <cellStyle name="Obliczenia 16 2 5 2" xfId="19550" xr:uid="{00000000-0005-0000-0000-0000134C0000}"/>
    <cellStyle name="Obliczenia 16 2 6" xfId="19551" xr:uid="{00000000-0005-0000-0000-0000144C0000}"/>
    <cellStyle name="Obliczenia 16 3" xfId="19552" xr:uid="{00000000-0005-0000-0000-0000154C0000}"/>
    <cellStyle name="Obliczenia 16 3 2" xfId="19553" xr:uid="{00000000-0005-0000-0000-0000164C0000}"/>
    <cellStyle name="Obliczenia 16 3 2 2" xfId="19554" xr:uid="{00000000-0005-0000-0000-0000174C0000}"/>
    <cellStyle name="Obliczenia 16 3 2 2 2" xfId="19555" xr:uid="{00000000-0005-0000-0000-0000184C0000}"/>
    <cellStyle name="Obliczenia 16 3 2 3" xfId="19556" xr:uid="{00000000-0005-0000-0000-0000194C0000}"/>
    <cellStyle name="Obliczenia 16 3 2 3 2" xfId="19557" xr:uid="{00000000-0005-0000-0000-00001A4C0000}"/>
    <cellStyle name="Obliczenia 16 3 2 4" xfId="19558" xr:uid="{00000000-0005-0000-0000-00001B4C0000}"/>
    <cellStyle name="Obliczenia 16 3 3" xfId="19559" xr:uid="{00000000-0005-0000-0000-00001C4C0000}"/>
    <cellStyle name="Obliczenia 16 3 3 2" xfId="19560" xr:uid="{00000000-0005-0000-0000-00001D4C0000}"/>
    <cellStyle name="Obliczenia 16 3 4" xfId="19561" xr:uid="{00000000-0005-0000-0000-00001E4C0000}"/>
    <cellStyle name="Obliczenia 16 3 4 2" xfId="19562" xr:uid="{00000000-0005-0000-0000-00001F4C0000}"/>
    <cellStyle name="Obliczenia 16 3 5" xfId="19563" xr:uid="{00000000-0005-0000-0000-0000204C0000}"/>
    <cellStyle name="Obliczenia 16 3 5 2" xfId="19564" xr:uid="{00000000-0005-0000-0000-0000214C0000}"/>
    <cellStyle name="Obliczenia 16 3 6" xfId="19565" xr:uid="{00000000-0005-0000-0000-0000224C0000}"/>
    <cellStyle name="Obliczenia 16 3 7" xfId="19566" xr:uid="{00000000-0005-0000-0000-0000234C0000}"/>
    <cellStyle name="Obliczenia 16 3 8" xfId="19567" xr:uid="{00000000-0005-0000-0000-0000244C0000}"/>
    <cellStyle name="Obliczenia 16 4" xfId="19568" xr:uid="{00000000-0005-0000-0000-0000254C0000}"/>
    <cellStyle name="Obliczenia 16 4 2" xfId="19569" xr:uid="{00000000-0005-0000-0000-0000264C0000}"/>
    <cellStyle name="Obliczenia 16 4 2 2" xfId="19570" xr:uid="{00000000-0005-0000-0000-0000274C0000}"/>
    <cellStyle name="Obliczenia 16 4 3" xfId="19571" xr:uid="{00000000-0005-0000-0000-0000284C0000}"/>
    <cellStyle name="Obliczenia 16 4 3 2" xfId="19572" xr:uid="{00000000-0005-0000-0000-0000294C0000}"/>
    <cellStyle name="Obliczenia 16 4 4" xfId="19573" xr:uid="{00000000-0005-0000-0000-00002A4C0000}"/>
    <cellStyle name="Obliczenia 16 4 5" xfId="19574" xr:uid="{00000000-0005-0000-0000-00002B4C0000}"/>
    <cellStyle name="Obliczenia 16 4 6" xfId="19575" xr:uid="{00000000-0005-0000-0000-00002C4C0000}"/>
    <cellStyle name="Obliczenia 16 5" xfId="19576" xr:uid="{00000000-0005-0000-0000-00002D4C0000}"/>
    <cellStyle name="Obliczenia 16 5 2" xfId="19577" xr:uid="{00000000-0005-0000-0000-00002E4C0000}"/>
    <cellStyle name="Obliczenia 16 5 2 2" xfId="19578" xr:uid="{00000000-0005-0000-0000-00002F4C0000}"/>
    <cellStyle name="Obliczenia 16 5 3" xfId="19579" xr:uid="{00000000-0005-0000-0000-0000304C0000}"/>
    <cellStyle name="Obliczenia 16 5 3 2" xfId="19580" xr:uid="{00000000-0005-0000-0000-0000314C0000}"/>
    <cellStyle name="Obliczenia 16 5 4" xfId="19581" xr:uid="{00000000-0005-0000-0000-0000324C0000}"/>
    <cellStyle name="Obliczenia 16 5 5" xfId="19582" xr:uid="{00000000-0005-0000-0000-0000334C0000}"/>
    <cellStyle name="Obliczenia 16 5 6" xfId="19583" xr:uid="{00000000-0005-0000-0000-0000344C0000}"/>
    <cellStyle name="Obliczenia 16 6" xfId="19584" xr:uid="{00000000-0005-0000-0000-0000354C0000}"/>
    <cellStyle name="Obliczenia 16 6 2" xfId="19585" xr:uid="{00000000-0005-0000-0000-0000364C0000}"/>
    <cellStyle name="Obliczenia 16 6 2 2" xfId="19586" xr:uid="{00000000-0005-0000-0000-0000374C0000}"/>
    <cellStyle name="Obliczenia 16 6 3" xfId="19587" xr:uid="{00000000-0005-0000-0000-0000384C0000}"/>
    <cellStyle name="Obliczenia 16 6 3 2" xfId="19588" xr:uid="{00000000-0005-0000-0000-0000394C0000}"/>
    <cellStyle name="Obliczenia 16 6 4" xfId="19589" xr:uid="{00000000-0005-0000-0000-00003A4C0000}"/>
    <cellStyle name="Obliczenia 16 6 5" xfId="19590" xr:uid="{00000000-0005-0000-0000-00003B4C0000}"/>
    <cellStyle name="Obliczenia 16 6 6" xfId="19591" xr:uid="{00000000-0005-0000-0000-00003C4C0000}"/>
    <cellStyle name="Obliczenia 16 7" xfId="19592" xr:uid="{00000000-0005-0000-0000-00003D4C0000}"/>
    <cellStyle name="Obliczenia 16 7 2" xfId="19593" xr:uid="{00000000-0005-0000-0000-00003E4C0000}"/>
    <cellStyle name="Obliczenia 16 7 3" xfId="19594" xr:uid="{00000000-0005-0000-0000-00003F4C0000}"/>
    <cellStyle name="Obliczenia 16 7 4" xfId="19595" xr:uid="{00000000-0005-0000-0000-0000404C0000}"/>
    <cellStyle name="Obliczenia 16 8" xfId="19596" xr:uid="{00000000-0005-0000-0000-0000414C0000}"/>
    <cellStyle name="Obliczenia 16 8 2" xfId="19597" xr:uid="{00000000-0005-0000-0000-0000424C0000}"/>
    <cellStyle name="Obliczenia 16 9" xfId="19598" xr:uid="{00000000-0005-0000-0000-0000434C0000}"/>
    <cellStyle name="Obliczenia 16 9 2" xfId="19599" xr:uid="{00000000-0005-0000-0000-0000444C0000}"/>
    <cellStyle name="Obliczenia 17" xfId="19600" xr:uid="{00000000-0005-0000-0000-0000454C0000}"/>
    <cellStyle name="Obliczenia 17 10" xfId="19601" xr:uid="{00000000-0005-0000-0000-0000464C0000}"/>
    <cellStyle name="Obliczenia 17 11" xfId="19602" xr:uid="{00000000-0005-0000-0000-0000474C0000}"/>
    <cellStyle name="Obliczenia 17 2" xfId="19603" xr:uid="{00000000-0005-0000-0000-0000484C0000}"/>
    <cellStyle name="Obliczenia 17 2 2" xfId="19604" xr:uid="{00000000-0005-0000-0000-0000494C0000}"/>
    <cellStyle name="Obliczenia 17 2 2 2" xfId="19605" xr:uid="{00000000-0005-0000-0000-00004A4C0000}"/>
    <cellStyle name="Obliczenia 17 2 2 2 2" xfId="19606" xr:uid="{00000000-0005-0000-0000-00004B4C0000}"/>
    <cellStyle name="Obliczenia 17 2 2 3" xfId="19607" xr:uid="{00000000-0005-0000-0000-00004C4C0000}"/>
    <cellStyle name="Obliczenia 17 2 2 3 2" xfId="19608" xr:uid="{00000000-0005-0000-0000-00004D4C0000}"/>
    <cellStyle name="Obliczenia 17 2 2 4" xfId="19609" xr:uid="{00000000-0005-0000-0000-00004E4C0000}"/>
    <cellStyle name="Obliczenia 17 2 3" xfId="19610" xr:uid="{00000000-0005-0000-0000-00004F4C0000}"/>
    <cellStyle name="Obliczenia 17 2 3 2" xfId="19611" xr:uid="{00000000-0005-0000-0000-0000504C0000}"/>
    <cellStyle name="Obliczenia 17 2 4" xfId="19612" xr:uid="{00000000-0005-0000-0000-0000514C0000}"/>
    <cellStyle name="Obliczenia 17 2 4 2" xfId="19613" xr:uid="{00000000-0005-0000-0000-0000524C0000}"/>
    <cellStyle name="Obliczenia 17 2 5" xfId="19614" xr:uid="{00000000-0005-0000-0000-0000534C0000}"/>
    <cellStyle name="Obliczenia 17 2 5 2" xfId="19615" xr:uid="{00000000-0005-0000-0000-0000544C0000}"/>
    <cellStyle name="Obliczenia 17 2 6" xfId="19616" xr:uid="{00000000-0005-0000-0000-0000554C0000}"/>
    <cellStyle name="Obliczenia 17 3" xfId="19617" xr:uid="{00000000-0005-0000-0000-0000564C0000}"/>
    <cellStyle name="Obliczenia 17 3 2" xfId="19618" xr:uid="{00000000-0005-0000-0000-0000574C0000}"/>
    <cellStyle name="Obliczenia 17 3 2 2" xfId="19619" xr:uid="{00000000-0005-0000-0000-0000584C0000}"/>
    <cellStyle name="Obliczenia 17 3 2 2 2" xfId="19620" xr:uid="{00000000-0005-0000-0000-0000594C0000}"/>
    <cellStyle name="Obliczenia 17 3 2 3" xfId="19621" xr:uid="{00000000-0005-0000-0000-00005A4C0000}"/>
    <cellStyle name="Obliczenia 17 3 2 3 2" xfId="19622" xr:uid="{00000000-0005-0000-0000-00005B4C0000}"/>
    <cellStyle name="Obliczenia 17 3 2 4" xfId="19623" xr:uid="{00000000-0005-0000-0000-00005C4C0000}"/>
    <cellStyle name="Obliczenia 17 3 3" xfId="19624" xr:uid="{00000000-0005-0000-0000-00005D4C0000}"/>
    <cellStyle name="Obliczenia 17 3 3 2" xfId="19625" xr:uid="{00000000-0005-0000-0000-00005E4C0000}"/>
    <cellStyle name="Obliczenia 17 3 4" xfId="19626" xr:uid="{00000000-0005-0000-0000-00005F4C0000}"/>
    <cellStyle name="Obliczenia 17 3 4 2" xfId="19627" xr:uid="{00000000-0005-0000-0000-0000604C0000}"/>
    <cellStyle name="Obliczenia 17 3 5" xfId="19628" xr:uid="{00000000-0005-0000-0000-0000614C0000}"/>
    <cellStyle name="Obliczenia 17 3 5 2" xfId="19629" xr:uid="{00000000-0005-0000-0000-0000624C0000}"/>
    <cellStyle name="Obliczenia 17 3 6" xfId="19630" xr:uid="{00000000-0005-0000-0000-0000634C0000}"/>
    <cellStyle name="Obliczenia 17 3 7" xfId="19631" xr:uid="{00000000-0005-0000-0000-0000644C0000}"/>
    <cellStyle name="Obliczenia 17 3 8" xfId="19632" xr:uid="{00000000-0005-0000-0000-0000654C0000}"/>
    <cellStyle name="Obliczenia 17 4" xfId="19633" xr:uid="{00000000-0005-0000-0000-0000664C0000}"/>
    <cellStyle name="Obliczenia 17 4 2" xfId="19634" xr:uid="{00000000-0005-0000-0000-0000674C0000}"/>
    <cellStyle name="Obliczenia 17 4 2 2" xfId="19635" xr:uid="{00000000-0005-0000-0000-0000684C0000}"/>
    <cellStyle name="Obliczenia 17 4 3" xfId="19636" xr:uid="{00000000-0005-0000-0000-0000694C0000}"/>
    <cellStyle name="Obliczenia 17 4 3 2" xfId="19637" xr:uid="{00000000-0005-0000-0000-00006A4C0000}"/>
    <cellStyle name="Obliczenia 17 4 4" xfId="19638" xr:uid="{00000000-0005-0000-0000-00006B4C0000}"/>
    <cellStyle name="Obliczenia 17 4 5" xfId="19639" xr:uid="{00000000-0005-0000-0000-00006C4C0000}"/>
    <cellStyle name="Obliczenia 17 4 6" xfId="19640" xr:uid="{00000000-0005-0000-0000-00006D4C0000}"/>
    <cellStyle name="Obliczenia 17 5" xfId="19641" xr:uid="{00000000-0005-0000-0000-00006E4C0000}"/>
    <cellStyle name="Obliczenia 17 5 2" xfId="19642" xr:uid="{00000000-0005-0000-0000-00006F4C0000}"/>
    <cellStyle name="Obliczenia 17 5 2 2" xfId="19643" xr:uid="{00000000-0005-0000-0000-0000704C0000}"/>
    <cellStyle name="Obliczenia 17 5 3" xfId="19644" xr:uid="{00000000-0005-0000-0000-0000714C0000}"/>
    <cellStyle name="Obliczenia 17 5 3 2" xfId="19645" xr:uid="{00000000-0005-0000-0000-0000724C0000}"/>
    <cellStyle name="Obliczenia 17 5 4" xfId="19646" xr:uid="{00000000-0005-0000-0000-0000734C0000}"/>
    <cellStyle name="Obliczenia 17 5 5" xfId="19647" xr:uid="{00000000-0005-0000-0000-0000744C0000}"/>
    <cellStyle name="Obliczenia 17 5 6" xfId="19648" xr:uid="{00000000-0005-0000-0000-0000754C0000}"/>
    <cellStyle name="Obliczenia 17 6" xfId="19649" xr:uid="{00000000-0005-0000-0000-0000764C0000}"/>
    <cellStyle name="Obliczenia 17 6 2" xfId="19650" xr:uid="{00000000-0005-0000-0000-0000774C0000}"/>
    <cellStyle name="Obliczenia 17 6 2 2" xfId="19651" xr:uid="{00000000-0005-0000-0000-0000784C0000}"/>
    <cellStyle name="Obliczenia 17 6 3" xfId="19652" xr:uid="{00000000-0005-0000-0000-0000794C0000}"/>
    <cellStyle name="Obliczenia 17 6 3 2" xfId="19653" xr:uid="{00000000-0005-0000-0000-00007A4C0000}"/>
    <cellStyle name="Obliczenia 17 6 4" xfId="19654" xr:uid="{00000000-0005-0000-0000-00007B4C0000}"/>
    <cellStyle name="Obliczenia 17 6 5" xfId="19655" xr:uid="{00000000-0005-0000-0000-00007C4C0000}"/>
    <cellStyle name="Obliczenia 17 6 6" xfId="19656" xr:uid="{00000000-0005-0000-0000-00007D4C0000}"/>
    <cellStyle name="Obliczenia 17 7" xfId="19657" xr:uid="{00000000-0005-0000-0000-00007E4C0000}"/>
    <cellStyle name="Obliczenia 17 7 2" xfId="19658" xr:uid="{00000000-0005-0000-0000-00007F4C0000}"/>
    <cellStyle name="Obliczenia 17 7 3" xfId="19659" xr:uid="{00000000-0005-0000-0000-0000804C0000}"/>
    <cellStyle name="Obliczenia 17 7 4" xfId="19660" xr:uid="{00000000-0005-0000-0000-0000814C0000}"/>
    <cellStyle name="Obliczenia 17 8" xfId="19661" xr:uid="{00000000-0005-0000-0000-0000824C0000}"/>
    <cellStyle name="Obliczenia 17 8 2" xfId="19662" xr:uid="{00000000-0005-0000-0000-0000834C0000}"/>
    <cellStyle name="Obliczenia 17 9" xfId="19663" xr:uid="{00000000-0005-0000-0000-0000844C0000}"/>
    <cellStyle name="Obliczenia 17 9 2" xfId="19664" xr:uid="{00000000-0005-0000-0000-0000854C0000}"/>
    <cellStyle name="Obliczenia 18" xfId="19665" xr:uid="{00000000-0005-0000-0000-0000864C0000}"/>
    <cellStyle name="Obliczenia 18 10" xfId="19666" xr:uid="{00000000-0005-0000-0000-0000874C0000}"/>
    <cellStyle name="Obliczenia 18 11" xfId="19667" xr:uid="{00000000-0005-0000-0000-0000884C0000}"/>
    <cellStyle name="Obliczenia 18 2" xfId="19668" xr:uid="{00000000-0005-0000-0000-0000894C0000}"/>
    <cellStyle name="Obliczenia 18 2 2" xfId="19669" xr:uid="{00000000-0005-0000-0000-00008A4C0000}"/>
    <cellStyle name="Obliczenia 18 2 2 2" xfId="19670" xr:uid="{00000000-0005-0000-0000-00008B4C0000}"/>
    <cellStyle name="Obliczenia 18 2 2 2 2" xfId="19671" xr:uid="{00000000-0005-0000-0000-00008C4C0000}"/>
    <cellStyle name="Obliczenia 18 2 2 3" xfId="19672" xr:uid="{00000000-0005-0000-0000-00008D4C0000}"/>
    <cellStyle name="Obliczenia 18 2 2 3 2" xfId="19673" xr:uid="{00000000-0005-0000-0000-00008E4C0000}"/>
    <cellStyle name="Obliczenia 18 2 2 4" xfId="19674" xr:uid="{00000000-0005-0000-0000-00008F4C0000}"/>
    <cellStyle name="Obliczenia 18 2 3" xfId="19675" xr:uid="{00000000-0005-0000-0000-0000904C0000}"/>
    <cellStyle name="Obliczenia 18 2 3 2" xfId="19676" xr:uid="{00000000-0005-0000-0000-0000914C0000}"/>
    <cellStyle name="Obliczenia 18 2 4" xfId="19677" xr:uid="{00000000-0005-0000-0000-0000924C0000}"/>
    <cellStyle name="Obliczenia 18 2 4 2" xfId="19678" xr:uid="{00000000-0005-0000-0000-0000934C0000}"/>
    <cellStyle name="Obliczenia 18 2 5" xfId="19679" xr:uid="{00000000-0005-0000-0000-0000944C0000}"/>
    <cellStyle name="Obliczenia 18 2 5 2" xfId="19680" xr:uid="{00000000-0005-0000-0000-0000954C0000}"/>
    <cellStyle name="Obliczenia 18 2 6" xfId="19681" xr:uid="{00000000-0005-0000-0000-0000964C0000}"/>
    <cellStyle name="Obliczenia 18 3" xfId="19682" xr:uid="{00000000-0005-0000-0000-0000974C0000}"/>
    <cellStyle name="Obliczenia 18 3 2" xfId="19683" xr:uid="{00000000-0005-0000-0000-0000984C0000}"/>
    <cellStyle name="Obliczenia 18 3 2 2" xfId="19684" xr:uid="{00000000-0005-0000-0000-0000994C0000}"/>
    <cellStyle name="Obliczenia 18 3 2 2 2" xfId="19685" xr:uid="{00000000-0005-0000-0000-00009A4C0000}"/>
    <cellStyle name="Obliczenia 18 3 2 3" xfId="19686" xr:uid="{00000000-0005-0000-0000-00009B4C0000}"/>
    <cellStyle name="Obliczenia 18 3 2 3 2" xfId="19687" xr:uid="{00000000-0005-0000-0000-00009C4C0000}"/>
    <cellStyle name="Obliczenia 18 3 2 4" xfId="19688" xr:uid="{00000000-0005-0000-0000-00009D4C0000}"/>
    <cellStyle name="Obliczenia 18 3 3" xfId="19689" xr:uid="{00000000-0005-0000-0000-00009E4C0000}"/>
    <cellStyle name="Obliczenia 18 3 3 2" xfId="19690" xr:uid="{00000000-0005-0000-0000-00009F4C0000}"/>
    <cellStyle name="Obliczenia 18 3 4" xfId="19691" xr:uid="{00000000-0005-0000-0000-0000A04C0000}"/>
    <cellStyle name="Obliczenia 18 3 4 2" xfId="19692" xr:uid="{00000000-0005-0000-0000-0000A14C0000}"/>
    <cellStyle name="Obliczenia 18 3 5" xfId="19693" xr:uid="{00000000-0005-0000-0000-0000A24C0000}"/>
    <cellStyle name="Obliczenia 18 3 5 2" xfId="19694" xr:uid="{00000000-0005-0000-0000-0000A34C0000}"/>
    <cellStyle name="Obliczenia 18 3 6" xfId="19695" xr:uid="{00000000-0005-0000-0000-0000A44C0000}"/>
    <cellStyle name="Obliczenia 18 3 7" xfId="19696" xr:uid="{00000000-0005-0000-0000-0000A54C0000}"/>
    <cellStyle name="Obliczenia 18 3 8" xfId="19697" xr:uid="{00000000-0005-0000-0000-0000A64C0000}"/>
    <cellStyle name="Obliczenia 18 4" xfId="19698" xr:uid="{00000000-0005-0000-0000-0000A74C0000}"/>
    <cellStyle name="Obliczenia 18 4 2" xfId="19699" xr:uid="{00000000-0005-0000-0000-0000A84C0000}"/>
    <cellStyle name="Obliczenia 18 4 2 2" xfId="19700" xr:uid="{00000000-0005-0000-0000-0000A94C0000}"/>
    <cellStyle name="Obliczenia 18 4 3" xfId="19701" xr:uid="{00000000-0005-0000-0000-0000AA4C0000}"/>
    <cellStyle name="Obliczenia 18 4 3 2" xfId="19702" xr:uid="{00000000-0005-0000-0000-0000AB4C0000}"/>
    <cellStyle name="Obliczenia 18 4 4" xfId="19703" xr:uid="{00000000-0005-0000-0000-0000AC4C0000}"/>
    <cellStyle name="Obliczenia 18 4 5" xfId="19704" xr:uid="{00000000-0005-0000-0000-0000AD4C0000}"/>
    <cellStyle name="Obliczenia 18 4 6" xfId="19705" xr:uid="{00000000-0005-0000-0000-0000AE4C0000}"/>
    <cellStyle name="Obliczenia 18 5" xfId="19706" xr:uid="{00000000-0005-0000-0000-0000AF4C0000}"/>
    <cellStyle name="Obliczenia 18 5 2" xfId="19707" xr:uid="{00000000-0005-0000-0000-0000B04C0000}"/>
    <cellStyle name="Obliczenia 18 5 2 2" xfId="19708" xr:uid="{00000000-0005-0000-0000-0000B14C0000}"/>
    <cellStyle name="Obliczenia 18 5 3" xfId="19709" xr:uid="{00000000-0005-0000-0000-0000B24C0000}"/>
    <cellStyle name="Obliczenia 18 5 3 2" xfId="19710" xr:uid="{00000000-0005-0000-0000-0000B34C0000}"/>
    <cellStyle name="Obliczenia 18 5 4" xfId="19711" xr:uid="{00000000-0005-0000-0000-0000B44C0000}"/>
    <cellStyle name="Obliczenia 18 5 5" xfId="19712" xr:uid="{00000000-0005-0000-0000-0000B54C0000}"/>
    <cellStyle name="Obliczenia 18 5 6" xfId="19713" xr:uid="{00000000-0005-0000-0000-0000B64C0000}"/>
    <cellStyle name="Obliczenia 18 6" xfId="19714" xr:uid="{00000000-0005-0000-0000-0000B74C0000}"/>
    <cellStyle name="Obliczenia 18 6 2" xfId="19715" xr:uid="{00000000-0005-0000-0000-0000B84C0000}"/>
    <cellStyle name="Obliczenia 18 6 2 2" xfId="19716" xr:uid="{00000000-0005-0000-0000-0000B94C0000}"/>
    <cellStyle name="Obliczenia 18 6 3" xfId="19717" xr:uid="{00000000-0005-0000-0000-0000BA4C0000}"/>
    <cellStyle name="Obliczenia 18 6 3 2" xfId="19718" xr:uid="{00000000-0005-0000-0000-0000BB4C0000}"/>
    <cellStyle name="Obliczenia 18 6 4" xfId="19719" xr:uid="{00000000-0005-0000-0000-0000BC4C0000}"/>
    <cellStyle name="Obliczenia 18 6 5" xfId="19720" xr:uid="{00000000-0005-0000-0000-0000BD4C0000}"/>
    <cellStyle name="Obliczenia 18 6 6" xfId="19721" xr:uid="{00000000-0005-0000-0000-0000BE4C0000}"/>
    <cellStyle name="Obliczenia 18 7" xfId="19722" xr:uid="{00000000-0005-0000-0000-0000BF4C0000}"/>
    <cellStyle name="Obliczenia 18 7 2" xfId="19723" xr:uid="{00000000-0005-0000-0000-0000C04C0000}"/>
    <cellStyle name="Obliczenia 18 7 3" xfId="19724" xr:uid="{00000000-0005-0000-0000-0000C14C0000}"/>
    <cellStyle name="Obliczenia 18 7 4" xfId="19725" xr:uid="{00000000-0005-0000-0000-0000C24C0000}"/>
    <cellStyle name="Obliczenia 18 8" xfId="19726" xr:uid="{00000000-0005-0000-0000-0000C34C0000}"/>
    <cellStyle name="Obliczenia 18 8 2" xfId="19727" xr:uid="{00000000-0005-0000-0000-0000C44C0000}"/>
    <cellStyle name="Obliczenia 18 9" xfId="19728" xr:uid="{00000000-0005-0000-0000-0000C54C0000}"/>
    <cellStyle name="Obliczenia 18 9 2" xfId="19729" xr:uid="{00000000-0005-0000-0000-0000C64C0000}"/>
    <cellStyle name="Obliczenia 19" xfId="19730" xr:uid="{00000000-0005-0000-0000-0000C74C0000}"/>
    <cellStyle name="Obliczenia 19 10" xfId="19731" xr:uid="{00000000-0005-0000-0000-0000C84C0000}"/>
    <cellStyle name="Obliczenia 19 11" xfId="19732" xr:uid="{00000000-0005-0000-0000-0000C94C0000}"/>
    <cellStyle name="Obliczenia 19 2" xfId="19733" xr:uid="{00000000-0005-0000-0000-0000CA4C0000}"/>
    <cellStyle name="Obliczenia 19 2 2" xfId="19734" xr:uid="{00000000-0005-0000-0000-0000CB4C0000}"/>
    <cellStyle name="Obliczenia 19 2 2 2" xfId="19735" xr:uid="{00000000-0005-0000-0000-0000CC4C0000}"/>
    <cellStyle name="Obliczenia 19 2 2 2 2" xfId="19736" xr:uid="{00000000-0005-0000-0000-0000CD4C0000}"/>
    <cellStyle name="Obliczenia 19 2 2 3" xfId="19737" xr:uid="{00000000-0005-0000-0000-0000CE4C0000}"/>
    <cellStyle name="Obliczenia 19 2 2 3 2" xfId="19738" xr:uid="{00000000-0005-0000-0000-0000CF4C0000}"/>
    <cellStyle name="Obliczenia 19 2 2 4" xfId="19739" xr:uid="{00000000-0005-0000-0000-0000D04C0000}"/>
    <cellStyle name="Obliczenia 19 2 3" xfId="19740" xr:uid="{00000000-0005-0000-0000-0000D14C0000}"/>
    <cellStyle name="Obliczenia 19 2 3 2" xfId="19741" xr:uid="{00000000-0005-0000-0000-0000D24C0000}"/>
    <cellStyle name="Obliczenia 19 2 4" xfId="19742" xr:uid="{00000000-0005-0000-0000-0000D34C0000}"/>
    <cellStyle name="Obliczenia 19 2 4 2" xfId="19743" xr:uid="{00000000-0005-0000-0000-0000D44C0000}"/>
    <cellStyle name="Obliczenia 19 2 5" xfId="19744" xr:uid="{00000000-0005-0000-0000-0000D54C0000}"/>
    <cellStyle name="Obliczenia 19 2 5 2" xfId="19745" xr:uid="{00000000-0005-0000-0000-0000D64C0000}"/>
    <cellStyle name="Obliczenia 19 2 6" xfId="19746" xr:uid="{00000000-0005-0000-0000-0000D74C0000}"/>
    <cellStyle name="Obliczenia 19 3" xfId="19747" xr:uid="{00000000-0005-0000-0000-0000D84C0000}"/>
    <cellStyle name="Obliczenia 19 3 2" xfId="19748" xr:uid="{00000000-0005-0000-0000-0000D94C0000}"/>
    <cellStyle name="Obliczenia 19 3 2 2" xfId="19749" xr:uid="{00000000-0005-0000-0000-0000DA4C0000}"/>
    <cellStyle name="Obliczenia 19 3 2 2 2" xfId="19750" xr:uid="{00000000-0005-0000-0000-0000DB4C0000}"/>
    <cellStyle name="Obliczenia 19 3 2 3" xfId="19751" xr:uid="{00000000-0005-0000-0000-0000DC4C0000}"/>
    <cellStyle name="Obliczenia 19 3 2 3 2" xfId="19752" xr:uid="{00000000-0005-0000-0000-0000DD4C0000}"/>
    <cellStyle name="Obliczenia 19 3 2 4" xfId="19753" xr:uid="{00000000-0005-0000-0000-0000DE4C0000}"/>
    <cellStyle name="Obliczenia 19 3 3" xfId="19754" xr:uid="{00000000-0005-0000-0000-0000DF4C0000}"/>
    <cellStyle name="Obliczenia 19 3 3 2" xfId="19755" xr:uid="{00000000-0005-0000-0000-0000E04C0000}"/>
    <cellStyle name="Obliczenia 19 3 4" xfId="19756" xr:uid="{00000000-0005-0000-0000-0000E14C0000}"/>
    <cellStyle name="Obliczenia 19 3 4 2" xfId="19757" xr:uid="{00000000-0005-0000-0000-0000E24C0000}"/>
    <cellStyle name="Obliczenia 19 3 5" xfId="19758" xr:uid="{00000000-0005-0000-0000-0000E34C0000}"/>
    <cellStyle name="Obliczenia 19 3 5 2" xfId="19759" xr:uid="{00000000-0005-0000-0000-0000E44C0000}"/>
    <cellStyle name="Obliczenia 19 3 6" xfId="19760" xr:uid="{00000000-0005-0000-0000-0000E54C0000}"/>
    <cellStyle name="Obliczenia 19 3 7" xfId="19761" xr:uid="{00000000-0005-0000-0000-0000E64C0000}"/>
    <cellStyle name="Obliczenia 19 3 8" xfId="19762" xr:uid="{00000000-0005-0000-0000-0000E74C0000}"/>
    <cellStyle name="Obliczenia 19 4" xfId="19763" xr:uid="{00000000-0005-0000-0000-0000E84C0000}"/>
    <cellStyle name="Obliczenia 19 4 2" xfId="19764" xr:uid="{00000000-0005-0000-0000-0000E94C0000}"/>
    <cellStyle name="Obliczenia 19 4 2 2" xfId="19765" xr:uid="{00000000-0005-0000-0000-0000EA4C0000}"/>
    <cellStyle name="Obliczenia 19 4 3" xfId="19766" xr:uid="{00000000-0005-0000-0000-0000EB4C0000}"/>
    <cellStyle name="Obliczenia 19 4 3 2" xfId="19767" xr:uid="{00000000-0005-0000-0000-0000EC4C0000}"/>
    <cellStyle name="Obliczenia 19 4 4" xfId="19768" xr:uid="{00000000-0005-0000-0000-0000ED4C0000}"/>
    <cellStyle name="Obliczenia 19 4 5" xfId="19769" xr:uid="{00000000-0005-0000-0000-0000EE4C0000}"/>
    <cellStyle name="Obliczenia 19 4 6" xfId="19770" xr:uid="{00000000-0005-0000-0000-0000EF4C0000}"/>
    <cellStyle name="Obliczenia 19 5" xfId="19771" xr:uid="{00000000-0005-0000-0000-0000F04C0000}"/>
    <cellStyle name="Obliczenia 19 5 2" xfId="19772" xr:uid="{00000000-0005-0000-0000-0000F14C0000}"/>
    <cellStyle name="Obliczenia 19 5 2 2" xfId="19773" xr:uid="{00000000-0005-0000-0000-0000F24C0000}"/>
    <cellStyle name="Obliczenia 19 5 3" xfId="19774" xr:uid="{00000000-0005-0000-0000-0000F34C0000}"/>
    <cellStyle name="Obliczenia 19 5 3 2" xfId="19775" xr:uid="{00000000-0005-0000-0000-0000F44C0000}"/>
    <cellStyle name="Obliczenia 19 5 4" xfId="19776" xr:uid="{00000000-0005-0000-0000-0000F54C0000}"/>
    <cellStyle name="Obliczenia 19 5 5" xfId="19777" xr:uid="{00000000-0005-0000-0000-0000F64C0000}"/>
    <cellStyle name="Obliczenia 19 5 6" xfId="19778" xr:uid="{00000000-0005-0000-0000-0000F74C0000}"/>
    <cellStyle name="Obliczenia 19 6" xfId="19779" xr:uid="{00000000-0005-0000-0000-0000F84C0000}"/>
    <cellStyle name="Obliczenia 19 6 2" xfId="19780" xr:uid="{00000000-0005-0000-0000-0000F94C0000}"/>
    <cellStyle name="Obliczenia 19 6 2 2" xfId="19781" xr:uid="{00000000-0005-0000-0000-0000FA4C0000}"/>
    <cellStyle name="Obliczenia 19 6 3" xfId="19782" xr:uid="{00000000-0005-0000-0000-0000FB4C0000}"/>
    <cellStyle name="Obliczenia 19 6 3 2" xfId="19783" xr:uid="{00000000-0005-0000-0000-0000FC4C0000}"/>
    <cellStyle name="Obliczenia 19 6 4" xfId="19784" xr:uid="{00000000-0005-0000-0000-0000FD4C0000}"/>
    <cellStyle name="Obliczenia 19 6 5" xfId="19785" xr:uid="{00000000-0005-0000-0000-0000FE4C0000}"/>
    <cellStyle name="Obliczenia 19 6 6" xfId="19786" xr:uid="{00000000-0005-0000-0000-0000FF4C0000}"/>
    <cellStyle name="Obliczenia 19 7" xfId="19787" xr:uid="{00000000-0005-0000-0000-0000004D0000}"/>
    <cellStyle name="Obliczenia 19 7 2" xfId="19788" xr:uid="{00000000-0005-0000-0000-0000014D0000}"/>
    <cellStyle name="Obliczenia 19 7 3" xfId="19789" xr:uid="{00000000-0005-0000-0000-0000024D0000}"/>
    <cellStyle name="Obliczenia 19 7 4" xfId="19790" xr:uid="{00000000-0005-0000-0000-0000034D0000}"/>
    <cellStyle name="Obliczenia 19 8" xfId="19791" xr:uid="{00000000-0005-0000-0000-0000044D0000}"/>
    <cellStyle name="Obliczenia 19 8 2" xfId="19792" xr:uid="{00000000-0005-0000-0000-0000054D0000}"/>
    <cellStyle name="Obliczenia 19 9" xfId="19793" xr:uid="{00000000-0005-0000-0000-0000064D0000}"/>
    <cellStyle name="Obliczenia 19 9 2" xfId="19794" xr:uid="{00000000-0005-0000-0000-0000074D0000}"/>
    <cellStyle name="Obliczenia 2" xfId="19795" xr:uid="{00000000-0005-0000-0000-0000084D0000}"/>
    <cellStyle name="Obliczenia 2 10" xfId="19796" xr:uid="{00000000-0005-0000-0000-0000094D0000}"/>
    <cellStyle name="Obliczenia 2 11" xfId="19797" xr:uid="{00000000-0005-0000-0000-00000A4D0000}"/>
    <cellStyle name="Obliczenia 2 2" xfId="19798" xr:uid="{00000000-0005-0000-0000-00000B4D0000}"/>
    <cellStyle name="Obliczenia 2 2 2" xfId="19799" xr:uid="{00000000-0005-0000-0000-00000C4D0000}"/>
    <cellStyle name="Obliczenia 2 2 2 2" xfId="19800" xr:uid="{00000000-0005-0000-0000-00000D4D0000}"/>
    <cellStyle name="Obliczenia 2 2 2 2 2" xfId="19801" xr:uid="{00000000-0005-0000-0000-00000E4D0000}"/>
    <cellStyle name="Obliczenia 2 2 2 3" xfId="19802" xr:uid="{00000000-0005-0000-0000-00000F4D0000}"/>
    <cellStyle name="Obliczenia 2 2 2 3 2" xfId="19803" xr:uid="{00000000-0005-0000-0000-0000104D0000}"/>
    <cellStyle name="Obliczenia 2 2 2 4" xfId="19804" xr:uid="{00000000-0005-0000-0000-0000114D0000}"/>
    <cellStyle name="Obliczenia 2 2 3" xfId="19805" xr:uid="{00000000-0005-0000-0000-0000124D0000}"/>
    <cellStyle name="Obliczenia 2 2 3 2" xfId="19806" xr:uid="{00000000-0005-0000-0000-0000134D0000}"/>
    <cellStyle name="Obliczenia 2 2 4" xfId="19807" xr:uid="{00000000-0005-0000-0000-0000144D0000}"/>
    <cellStyle name="Obliczenia 2 2 4 2" xfId="19808" xr:uid="{00000000-0005-0000-0000-0000154D0000}"/>
    <cellStyle name="Obliczenia 2 2 5" xfId="19809" xr:uid="{00000000-0005-0000-0000-0000164D0000}"/>
    <cellStyle name="Obliczenia 2 2 5 2" xfId="19810" xr:uid="{00000000-0005-0000-0000-0000174D0000}"/>
    <cellStyle name="Obliczenia 2 2 6" xfId="19811" xr:uid="{00000000-0005-0000-0000-0000184D0000}"/>
    <cellStyle name="Obliczenia 2 3" xfId="19812" xr:uid="{00000000-0005-0000-0000-0000194D0000}"/>
    <cellStyle name="Obliczenia 2 3 2" xfId="19813" xr:uid="{00000000-0005-0000-0000-00001A4D0000}"/>
    <cellStyle name="Obliczenia 2 3 2 2" xfId="19814" xr:uid="{00000000-0005-0000-0000-00001B4D0000}"/>
    <cellStyle name="Obliczenia 2 3 2 2 2" xfId="19815" xr:uid="{00000000-0005-0000-0000-00001C4D0000}"/>
    <cellStyle name="Obliczenia 2 3 2 3" xfId="19816" xr:uid="{00000000-0005-0000-0000-00001D4D0000}"/>
    <cellStyle name="Obliczenia 2 3 2 3 2" xfId="19817" xr:uid="{00000000-0005-0000-0000-00001E4D0000}"/>
    <cellStyle name="Obliczenia 2 3 2 4" xfId="19818" xr:uid="{00000000-0005-0000-0000-00001F4D0000}"/>
    <cellStyle name="Obliczenia 2 3 3" xfId="19819" xr:uid="{00000000-0005-0000-0000-0000204D0000}"/>
    <cellStyle name="Obliczenia 2 3 3 2" xfId="19820" xr:uid="{00000000-0005-0000-0000-0000214D0000}"/>
    <cellStyle name="Obliczenia 2 3 4" xfId="19821" xr:uid="{00000000-0005-0000-0000-0000224D0000}"/>
    <cellStyle name="Obliczenia 2 3 4 2" xfId="19822" xr:uid="{00000000-0005-0000-0000-0000234D0000}"/>
    <cellStyle name="Obliczenia 2 3 5" xfId="19823" xr:uid="{00000000-0005-0000-0000-0000244D0000}"/>
    <cellStyle name="Obliczenia 2 3 5 2" xfId="19824" xr:uid="{00000000-0005-0000-0000-0000254D0000}"/>
    <cellStyle name="Obliczenia 2 3 6" xfId="19825" xr:uid="{00000000-0005-0000-0000-0000264D0000}"/>
    <cellStyle name="Obliczenia 2 3 7" xfId="19826" xr:uid="{00000000-0005-0000-0000-0000274D0000}"/>
    <cellStyle name="Obliczenia 2 3 8" xfId="19827" xr:uid="{00000000-0005-0000-0000-0000284D0000}"/>
    <cellStyle name="Obliczenia 2 4" xfId="19828" xr:uid="{00000000-0005-0000-0000-0000294D0000}"/>
    <cellStyle name="Obliczenia 2 4 2" xfId="19829" xr:uid="{00000000-0005-0000-0000-00002A4D0000}"/>
    <cellStyle name="Obliczenia 2 4 2 2" xfId="19830" xr:uid="{00000000-0005-0000-0000-00002B4D0000}"/>
    <cellStyle name="Obliczenia 2 4 3" xfId="19831" xr:uid="{00000000-0005-0000-0000-00002C4D0000}"/>
    <cellStyle name="Obliczenia 2 4 3 2" xfId="19832" xr:uid="{00000000-0005-0000-0000-00002D4D0000}"/>
    <cellStyle name="Obliczenia 2 4 4" xfId="19833" xr:uid="{00000000-0005-0000-0000-00002E4D0000}"/>
    <cellStyle name="Obliczenia 2 4 5" xfId="19834" xr:uid="{00000000-0005-0000-0000-00002F4D0000}"/>
    <cellStyle name="Obliczenia 2 4 6" xfId="19835" xr:uid="{00000000-0005-0000-0000-0000304D0000}"/>
    <cellStyle name="Obliczenia 2 5" xfId="19836" xr:uid="{00000000-0005-0000-0000-0000314D0000}"/>
    <cellStyle name="Obliczenia 2 5 2" xfId="19837" xr:uid="{00000000-0005-0000-0000-0000324D0000}"/>
    <cellStyle name="Obliczenia 2 5 2 2" xfId="19838" xr:uid="{00000000-0005-0000-0000-0000334D0000}"/>
    <cellStyle name="Obliczenia 2 5 3" xfId="19839" xr:uid="{00000000-0005-0000-0000-0000344D0000}"/>
    <cellStyle name="Obliczenia 2 5 3 2" xfId="19840" xr:uid="{00000000-0005-0000-0000-0000354D0000}"/>
    <cellStyle name="Obliczenia 2 5 4" xfId="19841" xr:uid="{00000000-0005-0000-0000-0000364D0000}"/>
    <cellStyle name="Obliczenia 2 5 5" xfId="19842" xr:uid="{00000000-0005-0000-0000-0000374D0000}"/>
    <cellStyle name="Obliczenia 2 5 6" xfId="19843" xr:uid="{00000000-0005-0000-0000-0000384D0000}"/>
    <cellStyle name="Obliczenia 2 6" xfId="19844" xr:uid="{00000000-0005-0000-0000-0000394D0000}"/>
    <cellStyle name="Obliczenia 2 6 2" xfId="19845" xr:uid="{00000000-0005-0000-0000-00003A4D0000}"/>
    <cellStyle name="Obliczenia 2 6 2 2" xfId="19846" xr:uid="{00000000-0005-0000-0000-00003B4D0000}"/>
    <cellStyle name="Obliczenia 2 6 3" xfId="19847" xr:uid="{00000000-0005-0000-0000-00003C4D0000}"/>
    <cellStyle name="Obliczenia 2 6 3 2" xfId="19848" xr:uid="{00000000-0005-0000-0000-00003D4D0000}"/>
    <cellStyle name="Obliczenia 2 6 4" xfId="19849" xr:uid="{00000000-0005-0000-0000-00003E4D0000}"/>
    <cellStyle name="Obliczenia 2 6 5" xfId="19850" xr:uid="{00000000-0005-0000-0000-00003F4D0000}"/>
    <cellStyle name="Obliczenia 2 6 6" xfId="19851" xr:uid="{00000000-0005-0000-0000-0000404D0000}"/>
    <cellStyle name="Obliczenia 2 7" xfId="19852" xr:uid="{00000000-0005-0000-0000-0000414D0000}"/>
    <cellStyle name="Obliczenia 2 7 2" xfId="19853" xr:uid="{00000000-0005-0000-0000-0000424D0000}"/>
    <cellStyle name="Obliczenia 2 7 3" xfId="19854" xr:uid="{00000000-0005-0000-0000-0000434D0000}"/>
    <cellStyle name="Obliczenia 2 7 4" xfId="19855" xr:uid="{00000000-0005-0000-0000-0000444D0000}"/>
    <cellStyle name="Obliczenia 2 8" xfId="19856" xr:uid="{00000000-0005-0000-0000-0000454D0000}"/>
    <cellStyle name="Obliczenia 2 8 2" xfId="19857" xr:uid="{00000000-0005-0000-0000-0000464D0000}"/>
    <cellStyle name="Obliczenia 2 9" xfId="19858" xr:uid="{00000000-0005-0000-0000-0000474D0000}"/>
    <cellStyle name="Obliczenia 2 9 2" xfId="19859" xr:uid="{00000000-0005-0000-0000-0000484D0000}"/>
    <cellStyle name="Obliczenia 20" xfId="19860" xr:uid="{00000000-0005-0000-0000-0000494D0000}"/>
    <cellStyle name="Obliczenia 20 10" xfId="19861" xr:uid="{00000000-0005-0000-0000-00004A4D0000}"/>
    <cellStyle name="Obliczenia 20 11" xfId="19862" xr:uid="{00000000-0005-0000-0000-00004B4D0000}"/>
    <cellStyle name="Obliczenia 20 2" xfId="19863" xr:uid="{00000000-0005-0000-0000-00004C4D0000}"/>
    <cellStyle name="Obliczenia 20 2 2" xfId="19864" xr:uid="{00000000-0005-0000-0000-00004D4D0000}"/>
    <cellStyle name="Obliczenia 20 2 2 2" xfId="19865" xr:uid="{00000000-0005-0000-0000-00004E4D0000}"/>
    <cellStyle name="Obliczenia 20 2 2 2 2" xfId="19866" xr:uid="{00000000-0005-0000-0000-00004F4D0000}"/>
    <cellStyle name="Obliczenia 20 2 2 3" xfId="19867" xr:uid="{00000000-0005-0000-0000-0000504D0000}"/>
    <cellStyle name="Obliczenia 20 2 2 3 2" xfId="19868" xr:uid="{00000000-0005-0000-0000-0000514D0000}"/>
    <cellStyle name="Obliczenia 20 2 2 4" xfId="19869" xr:uid="{00000000-0005-0000-0000-0000524D0000}"/>
    <cellStyle name="Obliczenia 20 2 3" xfId="19870" xr:uid="{00000000-0005-0000-0000-0000534D0000}"/>
    <cellStyle name="Obliczenia 20 2 3 2" xfId="19871" xr:uid="{00000000-0005-0000-0000-0000544D0000}"/>
    <cellStyle name="Obliczenia 20 2 4" xfId="19872" xr:uid="{00000000-0005-0000-0000-0000554D0000}"/>
    <cellStyle name="Obliczenia 20 2 4 2" xfId="19873" xr:uid="{00000000-0005-0000-0000-0000564D0000}"/>
    <cellStyle name="Obliczenia 20 2 5" xfId="19874" xr:uid="{00000000-0005-0000-0000-0000574D0000}"/>
    <cellStyle name="Obliczenia 20 2 5 2" xfId="19875" xr:uid="{00000000-0005-0000-0000-0000584D0000}"/>
    <cellStyle name="Obliczenia 20 2 6" xfId="19876" xr:uid="{00000000-0005-0000-0000-0000594D0000}"/>
    <cellStyle name="Obliczenia 20 3" xfId="19877" xr:uid="{00000000-0005-0000-0000-00005A4D0000}"/>
    <cellStyle name="Obliczenia 20 3 2" xfId="19878" xr:uid="{00000000-0005-0000-0000-00005B4D0000}"/>
    <cellStyle name="Obliczenia 20 3 2 2" xfId="19879" xr:uid="{00000000-0005-0000-0000-00005C4D0000}"/>
    <cellStyle name="Obliczenia 20 3 2 2 2" xfId="19880" xr:uid="{00000000-0005-0000-0000-00005D4D0000}"/>
    <cellStyle name="Obliczenia 20 3 2 3" xfId="19881" xr:uid="{00000000-0005-0000-0000-00005E4D0000}"/>
    <cellStyle name="Obliczenia 20 3 2 3 2" xfId="19882" xr:uid="{00000000-0005-0000-0000-00005F4D0000}"/>
    <cellStyle name="Obliczenia 20 3 2 4" xfId="19883" xr:uid="{00000000-0005-0000-0000-0000604D0000}"/>
    <cellStyle name="Obliczenia 20 3 3" xfId="19884" xr:uid="{00000000-0005-0000-0000-0000614D0000}"/>
    <cellStyle name="Obliczenia 20 3 3 2" xfId="19885" xr:uid="{00000000-0005-0000-0000-0000624D0000}"/>
    <cellStyle name="Obliczenia 20 3 4" xfId="19886" xr:uid="{00000000-0005-0000-0000-0000634D0000}"/>
    <cellStyle name="Obliczenia 20 3 4 2" xfId="19887" xr:uid="{00000000-0005-0000-0000-0000644D0000}"/>
    <cellStyle name="Obliczenia 20 3 5" xfId="19888" xr:uid="{00000000-0005-0000-0000-0000654D0000}"/>
    <cellStyle name="Obliczenia 20 3 5 2" xfId="19889" xr:uid="{00000000-0005-0000-0000-0000664D0000}"/>
    <cellStyle name="Obliczenia 20 3 6" xfId="19890" xr:uid="{00000000-0005-0000-0000-0000674D0000}"/>
    <cellStyle name="Obliczenia 20 3 7" xfId="19891" xr:uid="{00000000-0005-0000-0000-0000684D0000}"/>
    <cellStyle name="Obliczenia 20 3 8" xfId="19892" xr:uid="{00000000-0005-0000-0000-0000694D0000}"/>
    <cellStyle name="Obliczenia 20 4" xfId="19893" xr:uid="{00000000-0005-0000-0000-00006A4D0000}"/>
    <cellStyle name="Obliczenia 20 4 2" xfId="19894" xr:uid="{00000000-0005-0000-0000-00006B4D0000}"/>
    <cellStyle name="Obliczenia 20 4 2 2" xfId="19895" xr:uid="{00000000-0005-0000-0000-00006C4D0000}"/>
    <cellStyle name="Obliczenia 20 4 3" xfId="19896" xr:uid="{00000000-0005-0000-0000-00006D4D0000}"/>
    <cellStyle name="Obliczenia 20 4 3 2" xfId="19897" xr:uid="{00000000-0005-0000-0000-00006E4D0000}"/>
    <cellStyle name="Obliczenia 20 4 4" xfId="19898" xr:uid="{00000000-0005-0000-0000-00006F4D0000}"/>
    <cellStyle name="Obliczenia 20 4 5" xfId="19899" xr:uid="{00000000-0005-0000-0000-0000704D0000}"/>
    <cellStyle name="Obliczenia 20 4 6" xfId="19900" xr:uid="{00000000-0005-0000-0000-0000714D0000}"/>
    <cellStyle name="Obliczenia 20 5" xfId="19901" xr:uid="{00000000-0005-0000-0000-0000724D0000}"/>
    <cellStyle name="Obliczenia 20 5 2" xfId="19902" xr:uid="{00000000-0005-0000-0000-0000734D0000}"/>
    <cellStyle name="Obliczenia 20 5 2 2" xfId="19903" xr:uid="{00000000-0005-0000-0000-0000744D0000}"/>
    <cellStyle name="Obliczenia 20 5 3" xfId="19904" xr:uid="{00000000-0005-0000-0000-0000754D0000}"/>
    <cellStyle name="Obliczenia 20 5 3 2" xfId="19905" xr:uid="{00000000-0005-0000-0000-0000764D0000}"/>
    <cellStyle name="Obliczenia 20 5 4" xfId="19906" xr:uid="{00000000-0005-0000-0000-0000774D0000}"/>
    <cellStyle name="Obliczenia 20 5 5" xfId="19907" xr:uid="{00000000-0005-0000-0000-0000784D0000}"/>
    <cellStyle name="Obliczenia 20 5 6" xfId="19908" xr:uid="{00000000-0005-0000-0000-0000794D0000}"/>
    <cellStyle name="Obliczenia 20 6" xfId="19909" xr:uid="{00000000-0005-0000-0000-00007A4D0000}"/>
    <cellStyle name="Obliczenia 20 6 2" xfId="19910" xr:uid="{00000000-0005-0000-0000-00007B4D0000}"/>
    <cellStyle name="Obliczenia 20 6 2 2" xfId="19911" xr:uid="{00000000-0005-0000-0000-00007C4D0000}"/>
    <cellStyle name="Obliczenia 20 6 3" xfId="19912" xr:uid="{00000000-0005-0000-0000-00007D4D0000}"/>
    <cellStyle name="Obliczenia 20 6 3 2" xfId="19913" xr:uid="{00000000-0005-0000-0000-00007E4D0000}"/>
    <cellStyle name="Obliczenia 20 6 4" xfId="19914" xr:uid="{00000000-0005-0000-0000-00007F4D0000}"/>
    <cellStyle name="Obliczenia 20 6 5" xfId="19915" xr:uid="{00000000-0005-0000-0000-0000804D0000}"/>
    <cellStyle name="Obliczenia 20 6 6" xfId="19916" xr:uid="{00000000-0005-0000-0000-0000814D0000}"/>
    <cellStyle name="Obliczenia 20 7" xfId="19917" xr:uid="{00000000-0005-0000-0000-0000824D0000}"/>
    <cellStyle name="Obliczenia 20 7 2" xfId="19918" xr:uid="{00000000-0005-0000-0000-0000834D0000}"/>
    <cellStyle name="Obliczenia 20 7 3" xfId="19919" xr:uid="{00000000-0005-0000-0000-0000844D0000}"/>
    <cellStyle name="Obliczenia 20 7 4" xfId="19920" xr:uid="{00000000-0005-0000-0000-0000854D0000}"/>
    <cellStyle name="Obliczenia 20 8" xfId="19921" xr:uid="{00000000-0005-0000-0000-0000864D0000}"/>
    <cellStyle name="Obliczenia 20 8 2" xfId="19922" xr:uid="{00000000-0005-0000-0000-0000874D0000}"/>
    <cellStyle name="Obliczenia 20 9" xfId="19923" xr:uid="{00000000-0005-0000-0000-0000884D0000}"/>
    <cellStyle name="Obliczenia 20 9 2" xfId="19924" xr:uid="{00000000-0005-0000-0000-0000894D0000}"/>
    <cellStyle name="Obliczenia 21" xfId="19925" xr:uid="{00000000-0005-0000-0000-00008A4D0000}"/>
    <cellStyle name="Obliczenia 21 10" xfId="19926" xr:uid="{00000000-0005-0000-0000-00008B4D0000}"/>
    <cellStyle name="Obliczenia 21 11" xfId="19927" xr:uid="{00000000-0005-0000-0000-00008C4D0000}"/>
    <cellStyle name="Obliczenia 21 2" xfId="19928" xr:uid="{00000000-0005-0000-0000-00008D4D0000}"/>
    <cellStyle name="Obliczenia 21 2 2" xfId="19929" xr:uid="{00000000-0005-0000-0000-00008E4D0000}"/>
    <cellStyle name="Obliczenia 21 2 2 2" xfId="19930" xr:uid="{00000000-0005-0000-0000-00008F4D0000}"/>
    <cellStyle name="Obliczenia 21 2 2 2 2" xfId="19931" xr:uid="{00000000-0005-0000-0000-0000904D0000}"/>
    <cellStyle name="Obliczenia 21 2 2 3" xfId="19932" xr:uid="{00000000-0005-0000-0000-0000914D0000}"/>
    <cellStyle name="Obliczenia 21 2 2 3 2" xfId="19933" xr:uid="{00000000-0005-0000-0000-0000924D0000}"/>
    <cellStyle name="Obliczenia 21 2 2 4" xfId="19934" xr:uid="{00000000-0005-0000-0000-0000934D0000}"/>
    <cellStyle name="Obliczenia 21 2 3" xfId="19935" xr:uid="{00000000-0005-0000-0000-0000944D0000}"/>
    <cellStyle name="Obliczenia 21 2 3 2" xfId="19936" xr:uid="{00000000-0005-0000-0000-0000954D0000}"/>
    <cellStyle name="Obliczenia 21 2 4" xfId="19937" xr:uid="{00000000-0005-0000-0000-0000964D0000}"/>
    <cellStyle name="Obliczenia 21 2 4 2" xfId="19938" xr:uid="{00000000-0005-0000-0000-0000974D0000}"/>
    <cellStyle name="Obliczenia 21 2 5" xfId="19939" xr:uid="{00000000-0005-0000-0000-0000984D0000}"/>
    <cellStyle name="Obliczenia 21 2 5 2" xfId="19940" xr:uid="{00000000-0005-0000-0000-0000994D0000}"/>
    <cellStyle name="Obliczenia 21 2 6" xfId="19941" xr:uid="{00000000-0005-0000-0000-00009A4D0000}"/>
    <cellStyle name="Obliczenia 21 3" xfId="19942" xr:uid="{00000000-0005-0000-0000-00009B4D0000}"/>
    <cellStyle name="Obliczenia 21 3 2" xfId="19943" xr:uid="{00000000-0005-0000-0000-00009C4D0000}"/>
    <cellStyle name="Obliczenia 21 3 2 2" xfId="19944" xr:uid="{00000000-0005-0000-0000-00009D4D0000}"/>
    <cellStyle name="Obliczenia 21 3 2 2 2" xfId="19945" xr:uid="{00000000-0005-0000-0000-00009E4D0000}"/>
    <cellStyle name="Obliczenia 21 3 2 3" xfId="19946" xr:uid="{00000000-0005-0000-0000-00009F4D0000}"/>
    <cellStyle name="Obliczenia 21 3 2 3 2" xfId="19947" xr:uid="{00000000-0005-0000-0000-0000A04D0000}"/>
    <cellStyle name="Obliczenia 21 3 2 4" xfId="19948" xr:uid="{00000000-0005-0000-0000-0000A14D0000}"/>
    <cellStyle name="Obliczenia 21 3 3" xfId="19949" xr:uid="{00000000-0005-0000-0000-0000A24D0000}"/>
    <cellStyle name="Obliczenia 21 3 3 2" xfId="19950" xr:uid="{00000000-0005-0000-0000-0000A34D0000}"/>
    <cellStyle name="Obliczenia 21 3 4" xfId="19951" xr:uid="{00000000-0005-0000-0000-0000A44D0000}"/>
    <cellStyle name="Obliczenia 21 3 4 2" xfId="19952" xr:uid="{00000000-0005-0000-0000-0000A54D0000}"/>
    <cellStyle name="Obliczenia 21 3 5" xfId="19953" xr:uid="{00000000-0005-0000-0000-0000A64D0000}"/>
    <cellStyle name="Obliczenia 21 3 5 2" xfId="19954" xr:uid="{00000000-0005-0000-0000-0000A74D0000}"/>
    <cellStyle name="Obliczenia 21 3 6" xfId="19955" xr:uid="{00000000-0005-0000-0000-0000A84D0000}"/>
    <cellStyle name="Obliczenia 21 3 7" xfId="19956" xr:uid="{00000000-0005-0000-0000-0000A94D0000}"/>
    <cellStyle name="Obliczenia 21 3 8" xfId="19957" xr:uid="{00000000-0005-0000-0000-0000AA4D0000}"/>
    <cellStyle name="Obliczenia 21 4" xfId="19958" xr:uid="{00000000-0005-0000-0000-0000AB4D0000}"/>
    <cellStyle name="Obliczenia 21 4 2" xfId="19959" xr:uid="{00000000-0005-0000-0000-0000AC4D0000}"/>
    <cellStyle name="Obliczenia 21 4 2 2" xfId="19960" xr:uid="{00000000-0005-0000-0000-0000AD4D0000}"/>
    <cellStyle name="Obliczenia 21 4 3" xfId="19961" xr:uid="{00000000-0005-0000-0000-0000AE4D0000}"/>
    <cellStyle name="Obliczenia 21 4 3 2" xfId="19962" xr:uid="{00000000-0005-0000-0000-0000AF4D0000}"/>
    <cellStyle name="Obliczenia 21 4 4" xfId="19963" xr:uid="{00000000-0005-0000-0000-0000B04D0000}"/>
    <cellStyle name="Obliczenia 21 4 5" xfId="19964" xr:uid="{00000000-0005-0000-0000-0000B14D0000}"/>
    <cellStyle name="Obliczenia 21 4 6" xfId="19965" xr:uid="{00000000-0005-0000-0000-0000B24D0000}"/>
    <cellStyle name="Obliczenia 21 5" xfId="19966" xr:uid="{00000000-0005-0000-0000-0000B34D0000}"/>
    <cellStyle name="Obliczenia 21 5 2" xfId="19967" xr:uid="{00000000-0005-0000-0000-0000B44D0000}"/>
    <cellStyle name="Obliczenia 21 5 2 2" xfId="19968" xr:uid="{00000000-0005-0000-0000-0000B54D0000}"/>
    <cellStyle name="Obliczenia 21 5 3" xfId="19969" xr:uid="{00000000-0005-0000-0000-0000B64D0000}"/>
    <cellStyle name="Obliczenia 21 5 3 2" xfId="19970" xr:uid="{00000000-0005-0000-0000-0000B74D0000}"/>
    <cellStyle name="Obliczenia 21 5 4" xfId="19971" xr:uid="{00000000-0005-0000-0000-0000B84D0000}"/>
    <cellStyle name="Obliczenia 21 5 5" xfId="19972" xr:uid="{00000000-0005-0000-0000-0000B94D0000}"/>
    <cellStyle name="Obliczenia 21 5 6" xfId="19973" xr:uid="{00000000-0005-0000-0000-0000BA4D0000}"/>
    <cellStyle name="Obliczenia 21 6" xfId="19974" xr:uid="{00000000-0005-0000-0000-0000BB4D0000}"/>
    <cellStyle name="Obliczenia 21 6 2" xfId="19975" xr:uid="{00000000-0005-0000-0000-0000BC4D0000}"/>
    <cellStyle name="Obliczenia 21 6 2 2" xfId="19976" xr:uid="{00000000-0005-0000-0000-0000BD4D0000}"/>
    <cellStyle name="Obliczenia 21 6 3" xfId="19977" xr:uid="{00000000-0005-0000-0000-0000BE4D0000}"/>
    <cellStyle name="Obliczenia 21 6 3 2" xfId="19978" xr:uid="{00000000-0005-0000-0000-0000BF4D0000}"/>
    <cellStyle name="Obliczenia 21 6 4" xfId="19979" xr:uid="{00000000-0005-0000-0000-0000C04D0000}"/>
    <cellStyle name="Obliczenia 21 6 5" xfId="19980" xr:uid="{00000000-0005-0000-0000-0000C14D0000}"/>
    <cellStyle name="Obliczenia 21 6 6" xfId="19981" xr:uid="{00000000-0005-0000-0000-0000C24D0000}"/>
    <cellStyle name="Obliczenia 21 7" xfId="19982" xr:uid="{00000000-0005-0000-0000-0000C34D0000}"/>
    <cellStyle name="Obliczenia 21 7 2" xfId="19983" xr:uid="{00000000-0005-0000-0000-0000C44D0000}"/>
    <cellStyle name="Obliczenia 21 7 3" xfId="19984" xr:uid="{00000000-0005-0000-0000-0000C54D0000}"/>
    <cellStyle name="Obliczenia 21 7 4" xfId="19985" xr:uid="{00000000-0005-0000-0000-0000C64D0000}"/>
    <cellStyle name="Obliczenia 21 8" xfId="19986" xr:uid="{00000000-0005-0000-0000-0000C74D0000}"/>
    <cellStyle name="Obliczenia 21 8 2" xfId="19987" xr:uid="{00000000-0005-0000-0000-0000C84D0000}"/>
    <cellStyle name="Obliczenia 21 9" xfId="19988" xr:uid="{00000000-0005-0000-0000-0000C94D0000}"/>
    <cellStyle name="Obliczenia 21 9 2" xfId="19989" xr:uid="{00000000-0005-0000-0000-0000CA4D0000}"/>
    <cellStyle name="Obliczenia 22" xfId="19990" xr:uid="{00000000-0005-0000-0000-0000CB4D0000}"/>
    <cellStyle name="Obliczenia 22 10" xfId="19991" xr:uid="{00000000-0005-0000-0000-0000CC4D0000}"/>
    <cellStyle name="Obliczenia 22 11" xfId="19992" xr:uid="{00000000-0005-0000-0000-0000CD4D0000}"/>
    <cellStyle name="Obliczenia 22 2" xfId="19993" xr:uid="{00000000-0005-0000-0000-0000CE4D0000}"/>
    <cellStyle name="Obliczenia 22 2 2" xfId="19994" xr:uid="{00000000-0005-0000-0000-0000CF4D0000}"/>
    <cellStyle name="Obliczenia 22 2 2 2" xfId="19995" xr:uid="{00000000-0005-0000-0000-0000D04D0000}"/>
    <cellStyle name="Obliczenia 22 2 2 2 2" xfId="19996" xr:uid="{00000000-0005-0000-0000-0000D14D0000}"/>
    <cellStyle name="Obliczenia 22 2 2 3" xfId="19997" xr:uid="{00000000-0005-0000-0000-0000D24D0000}"/>
    <cellStyle name="Obliczenia 22 2 2 3 2" xfId="19998" xr:uid="{00000000-0005-0000-0000-0000D34D0000}"/>
    <cellStyle name="Obliczenia 22 2 2 4" xfId="19999" xr:uid="{00000000-0005-0000-0000-0000D44D0000}"/>
    <cellStyle name="Obliczenia 22 2 3" xfId="20000" xr:uid="{00000000-0005-0000-0000-0000D54D0000}"/>
    <cellStyle name="Obliczenia 22 2 3 2" xfId="20001" xr:uid="{00000000-0005-0000-0000-0000D64D0000}"/>
    <cellStyle name="Obliczenia 22 2 4" xfId="20002" xr:uid="{00000000-0005-0000-0000-0000D74D0000}"/>
    <cellStyle name="Obliczenia 22 2 4 2" xfId="20003" xr:uid="{00000000-0005-0000-0000-0000D84D0000}"/>
    <cellStyle name="Obliczenia 22 2 5" xfId="20004" xr:uid="{00000000-0005-0000-0000-0000D94D0000}"/>
    <cellStyle name="Obliczenia 22 2 5 2" xfId="20005" xr:uid="{00000000-0005-0000-0000-0000DA4D0000}"/>
    <cellStyle name="Obliczenia 22 2 6" xfId="20006" xr:uid="{00000000-0005-0000-0000-0000DB4D0000}"/>
    <cellStyle name="Obliczenia 22 3" xfId="20007" xr:uid="{00000000-0005-0000-0000-0000DC4D0000}"/>
    <cellStyle name="Obliczenia 22 3 2" xfId="20008" xr:uid="{00000000-0005-0000-0000-0000DD4D0000}"/>
    <cellStyle name="Obliczenia 22 3 2 2" xfId="20009" xr:uid="{00000000-0005-0000-0000-0000DE4D0000}"/>
    <cellStyle name="Obliczenia 22 3 2 2 2" xfId="20010" xr:uid="{00000000-0005-0000-0000-0000DF4D0000}"/>
    <cellStyle name="Obliczenia 22 3 2 3" xfId="20011" xr:uid="{00000000-0005-0000-0000-0000E04D0000}"/>
    <cellStyle name="Obliczenia 22 3 2 3 2" xfId="20012" xr:uid="{00000000-0005-0000-0000-0000E14D0000}"/>
    <cellStyle name="Obliczenia 22 3 2 4" xfId="20013" xr:uid="{00000000-0005-0000-0000-0000E24D0000}"/>
    <cellStyle name="Obliczenia 22 3 3" xfId="20014" xr:uid="{00000000-0005-0000-0000-0000E34D0000}"/>
    <cellStyle name="Obliczenia 22 3 3 2" xfId="20015" xr:uid="{00000000-0005-0000-0000-0000E44D0000}"/>
    <cellStyle name="Obliczenia 22 3 4" xfId="20016" xr:uid="{00000000-0005-0000-0000-0000E54D0000}"/>
    <cellStyle name="Obliczenia 22 3 4 2" xfId="20017" xr:uid="{00000000-0005-0000-0000-0000E64D0000}"/>
    <cellStyle name="Obliczenia 22 3 5" xfId="20018" xr:uid="{00000000-0005-0000-0000-0000E74D0000}"/>
    <cellStyle name="Obliczenia 22 3 5 2" xfId="20019" xr:uid="{00000000-0005-0000-0000-0000E84D0000}"/>
    <cellStyle name="Obliczenia 22 3 6" xfId="20020" xr:uid="{00000000-0005-0000-0000-0000E94D0000}"/>
    <cellStyle name="Obliczenia 22 3 7" xfId="20021" xr:uid="{00000000-0005-0000-0000-0000EA4D0000}"/>
    <cellStyle name="Obliczenia 22 3 8" xfId="20022" xr:uid="{00000000-0005-0000-0000-0000EB4D0000}"/>
    <cellStyle name="Obliczenia 22 4" xfId="20023" xr:uid="{00000000-0005-0000-0000-0000EC4D0000}"/>
    <cellStyle name="Obliczenia 22 4 2" xfId="20024" xr:uid="{00000000-0005-0000-0000-0000ED4D0000}"/>
    <cellStyle name="Obliczenia 22 4 2 2" xfId="20025" xr:uid="{00000000-0005-0000-0000-0000EE4D0000}"/>
    <cellStyle name="Obliczenia 22 4 3" xfId="20026" xr:uid="{00000000-0005-0000-0000-0000EF4D0000}"/>
    <cellStyle name="Obliczenia 22 4 3 2" xfId="20027" xr:uid="{00000000-0005-0000-0000-0000F04D0000}"/>
    <cellStyle name="Obliczenia 22 4 4" xfId="20028" xr:uid="{00000000-0005-0000-0000-0000F14D0000}"/>
    <cellStyle name="Obliczenia 22 4 5" xfId="20029" xr:uid="{00000000-0005-0000-0000-0000F24D0000}"/>
    <cellStyle name="Obliczenia 22 4 6" xfId="20030" xr:uid="{00000000-0005-0000-0000-0000F34D0000}"/>
    <cellStyle name="Obliczenia 22 5" xfId="20031" xr:uid="{00000000-0005-0000-0000-0000F44D0000}"/>
    <cellStyle name="Obliczenia 22 5 2" xfId="20032" xr:uid="{00000000-0005-0000-0000-0000F54D0000}"/>
    <cellStyle name="Obliczenia 22 5 2 2" xfId="20033" xr:uid="{00000000-0005-0000-0000-0000F64D0000}"/>
    <cellStyle name="Obliczenia 22 5 3" xfId="20034" xr:uid="{00000000-0005-0000-0000-0000F74D0000}"/>
    <cellStyle name="Obliczenia 22 5 3 2" xfId="20035" xr:uid="{00000000-0005-0000-0000-0000F84D0000}"/>
    <cellStyle name="Obliczenia 22 5 4" xfId="20036" xr:uid="{00000000-0005-0000-0000-0000F94D0000}"/>
    <cellStyle name="Obliczenia 22 5 5" xfId="20037" xr:uid="{00000000-0005-0000-0000-0000FA4D0000}"/>
    <cellStyle name="Obliczenia 22 5 6" xfId="20038" xr:uid="{00000000-0005-0000-0000-0000FB4D0000}"/>
    <cellStyle name="Obliczenia 22 6" xfId="20039" xr:uid="{00000000-0005-0000-0000-0000FC4D0000}"/>
    <cellStyle name="Obliczenia 22 6 2" xfId="20040" xr:uid="{00000000-0005-0000-0000-0000FD4D0000}"/>
    <cellStyle name="Obliczenia 22 6 2 2" xfId="20041" xr:uid="{00000000-0005-0000-0000-0000FE4D0000}"/>
    <cellStyle name="Obliczenia 22 6 3" xfId="20042" xr:uid="{00000000-0005-0000-0000-0000FF4D0000}"/>
    <cellStyle name="Obliczenia 22 6 3 2" xfId="20043" xr:uid="{00000000-0005-0000-0000-0000004E0000}"/>
    <cellStyle name="Obliczenia 22 6 4" xfId="20044" xr:uid="{00000000-0005-0000-0000-0000014E0000}"/>
    <cellStyle name="Obliczenia 22 6 5" xfId="20045" xr:uid="{00000000-0005-0000-0000-0000024E0000}"/>
    <cellStyle name="Obliczenia 22 6 6" xfId="20046" xr:uid="{00000000-0005-0000-0000-0000034E0000}"/>
    <cellStyle name="Obliczenia 22 7" xfId="20047" xr:uid="{00000000-0005-0000-0000-0000044E0000}"/>
    <cellStyle name="Obliczenia 22 7 2" xfId="20048" xr:uid="{00000000-0005-0000-0000-0000054E0000}"/>
    <cellStyle name="Obliczenia 22 7 3" xfId="20049" xr:uid="{00000000-0005-0000-0000-0000064E0000}"/>
    <cellStyle name="Obliczenia 22 7 4" xfId="20050" xr:uid="{00000000-0005-0000-0000-0000074E0000}"/>
    <cellStyle name="Obliczenia 22 8" xfId="20051" xr:uid="{00000000-0005-0000-0000-0000084E0000}"/>
    <cellStyle name="Obliczenia 22 8 2" xfId="20052" xr:uid="{00000000-0005-0000-0000-0000094E0000}"/>
    <cellStyle name="Obliczenia 22 9" xfId="20053" xr:uid="{00000000-0005-0000-0000-00000A4E0000}"/>
    <cellStyle name="Obliczenia 22 9 2" xfId="20054" xr:uid="{00000000-0005-0000-0000-00000B4E0000}"/>
    <cellStyle name="Obliczenia 23" xfId="20055" xr:uid="{00000000-0005-0000-0000-00000C4E0000}"/>
    <cellStyle name="Obliczenia 23 10" xfId="20056" xr:uid="{00000000-0005-0000-0000-00000D4E0000}"/>
    <cellStyle name="Obliczenia 23 11" xfId="20057" xr:uid="{00000000-0005-0000-0000-00000E4E0000}"/>
    <cellStyle name="Obliczenia 23 2" xfId="20058" xr:uid="{00000000-0005-0000-0000-00000F4E0000}"/>
    <cellStyle name="Obliczenia 23 2 2" xfId="20059" xr:uid="{00000000-0005-0000-0000-0000104E0000}"/>
    <cellStyle name="Obliczenia 23 2 2 2" xfId="20060" xr:uid="{00000000-0005-0000-0000-0000114E0000}"/>
    <cellStyle name="Obliczenia 23 2 2 2 2" xfId="20061" xr:uid="{00000000-0005-0000-0000-0000124E0000}"/>
    <cellStyle name="Obliczenia 23 2 2 3" xfId="20062" xr:uid="{00000000-0005-0000-0000-0000134E0000}"/>
    <cellStyle name="Obliczenia 23 2 2 3 2" xfId="20063" xr:uid="{00000000-0005-0000-0000-0000144E0000}"/>
    <cellStyle name="Obliczenia 23 2 2 4" xfId="20064" xr:uid="{00000000-0005-0000-0000-0000154E0000}"/>
    <cellStyle name="Obliczenia 23 2 3" xfId="20065" xr:uid="{00000000-0005-0000-0000-0000164E0000}"/>
    <cellStyle name="Obliczenia 23 2 3 2" xfId="20066" xr:uid="{00000000-0005-0000-0000-0000174E0000}"/>
    <cellStyle name="Obliczenia 23 2 4" xfId="20067" xr:uid="{00000000-0005-0000-0000-0000184E0000}"/>
    <cellStyle name="Obliczenia 23 2 4 2" xfId="20068" xr:uid="{00000000-0005-0000-0000-0000194E0000}"/>
    <cellStyle name="Obliczenia 23 2 5" xfId="20069" xr:uid="{00000000-0005-0000-0000-00001A4E0000}"/>
    <cellStyle name="Obliczenia 23 2 5 2" xfId="20070" xr:uid="{00000000-0005-0000-0000-00001B4E0000}"/>
    <cellStyle name="Obliczenia 23 2 6" xfId="20071" xr:uid="{00000000-0005-0000-0000-00001C4E0000}"/>
    <cellStyle name="Obliczenia 23 3" xfId="20072" xr:uid="{00000000-0005-0000-0000-00001D4E0000}"/>
    <cellStyle name="Obliczenia 23 3 2" xfId="20073" xr:uid="{00000000-0005-0000-0000-00001E4E0000}"/>
    <cellStyle name="Obliczenia 23 3 2 2" xfId="20074" xr:uid="{00000000-0005-0000-0000-00001F4E0000}"/>
    <cellStyle name="Obliczenia 23 3 2 2 2" xfId="20075" xr:uid="{00000000-0005-0000-0000-0000204E0000}"/>
    <cellStyle name="Obliczenia 23 3 2 3" xfId="20076" xr:uid="{00000000-0005-0000-0000-0000214E0000}"/>
    <cellStyle name="Obliczenia 23 3 2 3 2" xfId="20077" xr:uid="{00000000-0005-0000-0000-0000224E0000}"/>
    <cellStyle name="Obliczenia 23 3 2 4" xfId="20078" xr:uid="{00000000-0005-0000-0000-0000234E0000}"/>
    <cellStyle name="Obliczenia 23 3 3" xfId="20079" xr:uid="{00000000-0005-0000-0000-0000244E0000}"/>
    <cellStyle name="Obliczenia 23 3 3 2" xfId="20080" xr:uid="{00000000-0005-0000-0000-0000254E0000}"/>
    <cellStyle name="Obliczenia 23 3 4" xfId="20081" xr:uid="{00000000-0005-0000-0000-0000264E0000}"/>
    <cellStyle name="Obliczenia 23 3 4 2" xfId="20082" xr:uid="{00000000-0005-0000-0000-0000274E0000}"/>
    <cellStyle name="Obliczenia 23 3 5" xfId="20083" xr:uid="{00000000-0005-0000-0000-0000284E0000}"/>
    <cellStyle name="Obliczenia 23 3 5 2" xfId="20084" xr:uid="{00000000-0005-0000-0000-0000294E0000}"/>
    <cellStyle name="Obliczenia 23 3 6" xfId="20085" xr:uid="{00000000-0005-0000-0000-00002A4E0000}"/>
    <cellStyle name="Obliczenia 23 3 7" xfId="20086" xr:uid="{00000000-0005-0000-0000-00002B4E0000}"/>
    <cellStyle name="Obliczenia 23 3 8" xfId="20087" xr:uid="{00000000-0005-0000-0000-00002C4E0000}"/>
    <cellStyle name="Obliczenia 23 4" xfId="20088" xr:uid="{00000000-0005-0000-0000-00002D4E0000}"/>
    <cellStyle name="Obliczenia 23 4 2" xfId="20089" xr:uid="{00000000-0005-0000-0000-00002E4E0000}"/>
    <cellStyle name="Obliczenia 23 4 2 2" xfId="20090" xr:uid="{00000000-0005-0000-0000-00002F4E0000}"/>
    <cellStyle name="Obliczenia 23 4 3" xfId="20091" xr:uid="{00000000-0005-0000-0000-0000304E0000}"/>
    <cellStyle name="Obliczenia 23 4 3 2" xfId="20092" xr:uid="{00000000-0005-0000-0000-0000314E0000}"/>
    <cellStyle name="Obliczenia 23 4 4" xfId="20093" xr:uid="{00000000-0005-0000-0000-0000324E0000}"/>
    <cellStyle name="Obliczenia 23 4 5" xfId="20094" xr:uid="{00000000-0005-0000-0000-0000334E0000}"/>
    <cellStyle name="Obliczenia 23 4 6" xfId="20095" xr:uid="{00000000-0005-0000-0000-0000344E0000}"/>
    <cellStyle name="Obliczenia 23 5" xfId="20096" xr:uid="{00000000-0005-0000-0000-0000354E0000}"/>
    <cellStyle name="Obliczenia 23 5 2" xfId="20097" xr:uid="{00000000-0005-0000-0000-0000364E0000}"/>
    <cellStyle name="Obliczenia 23 5 2 2" xfId="20098" xr:uid="{00000000-0005-0000-0000-0000374E0000}"/>
    <cellStyle name="Obliczenia 23 5 3" xfId="20099" xr:uid="{00000000-0005-0000-0000-0000384E0000}"/>
    <cellStyle name="Obliczenia 23 5 3 2" xfId="20100" xr:uid="{00000000-0005-0000-0000-0000394E0000}"/>
    <cellStyle name="Obliczenia 23 5 4" xfId="20101" xr:uid="{00000000-0005-0000-0000-00003A4E0000}"/>
    <cellStyle name="Obliczenia 23 5 5" xfId="20102" xr:uid="{00000000-0005-0000-0000-00003B4E0000}"/>
    <cellStyle name="Obliczenia 23 5 6" xfId="20103" xr:uid="{00000000-0005-0000-0000-00003C4E0000}"/>
    <cellStyle name="Obliczenia 23 6" xfId="20104" xr:uid="{00000000-0005-0000-0000-00003D4E0000}"/>
    <cellStyle name="Obliczenia 23 6 2" xfId="20105" xr:uid="{00000000-0005-0000-0000-00003E4E0000}"/>
    <cellStyle name="Obliczenia 23 6 2 2" xfId="20106" xr:uid="{00000000-0005-0000-0000-00003F4E0000}"/>
    <cellStyle name="Obliczenia 23 6 3" xfId="20107" xr:uid="{00000000-0005-0000-0000-0000404E0000}"/>
    <cellStyle name="Obliczenia 23 6 3 2" xfId="20108" xr:uid="{00000000-0005-0000-0000-0000414E0000}"/>
    <cellStyle name="Obliczenia 23 6 4" xfId="20109" xr:uid="{00000000-0005-0000-0000-0000424E0000}"/>
    <cellStyle name="Obliczenia 23 6 5" xfId="20110" xr:uid="{00000000-0005-0000-0000-0000434E0000}"/>
    <cellStyle name="Obliczenia 23 6 6" xfId="20111" xr:uid="{00000000-0005-0000-0000-0000444E0000}"/>
    <cellStyle name="Obliczenia 23 7" xfId="20112" xr:uid="{00000000-0005-0000-0000-0000454E0000}"/>
    <cellStyle name="Obliczenia 23 7 2" xfId="20113" xr:uid="{00000000-0005-0000-0000-0000464E0000}"/>
    <cellStyle name="Obliczenia 23 7 3" xfId="20114" xr:uid="{00000000-0005-0000-0000-0000474E0000}"/>
    <cellStyle name="Obliczenia 23 7 4" xfId="20115" xr:uid="{00000000-0005-0000-0000-0000484E0000}"/>
    <cellStyle name="Obliczenia 23 8" xfId="20116" xr:uid="{00000000-0005-0000-0000-0000494E0000}"/>
    <cellStyle name="Obliczenia 23 8 2" xfId="20117" xr:uid="{00000000-0005-0000-0000-00004A4E0000}"/>
    <cellStyle name="Obliczenia 23 9" xfId="20118" xr:uid="{00000000-0005-0000-0000-00004B4E0000}"/>
    <cellStyle name="Obliczenia 23 9 2" xfId="20119" xr:uid="{00000000-0005-0000-0000-00004C4E0000}"/>
    <cellStyle name="Obliczenia 24" xfId="20120" xr:uid="{00000000-0005-0000-0000-00004D4E0000}"/>
    <cellStyle name="Obliczenia 24 10" xfId="20121" xr:uid="{00000000-0005-0000-0000-00004E4E0000}"/>
    <cellStyle name="Obliczenia 24 11" xfId="20122" xr:uid="{00000000-0005-0000-0000-00004F4E0000}"/>
    <cellStyle name="Obliczenia 24 2" xfId="20123" xr:uid="{00000000-0005-0000-0000-0000504E0000}"/>
    <cellStyle name="Obliczenia 24 2 2" xfId="20124" xr:uid="{00000000-0005-0000-0000-0000514E0000}"/>
    <cellStyle name="Obliczenia 24 2 2 2" xfId="20125" xr:uid="{00000000-0005-0000-0000-0000524E0000}"/>
    <cellStyle name="Obliczenia 24 2 2 2 2" xfId="20126" xr:uid="{00000000-0005-0000-0000-0000534E0000}"/>
    <cellStyle name="Obliczenia 24 2 2 3" xfId="20127" xr:uid="{00000000-0005-0000-0000-0000544E0000}"/>
    <cellStyle name="Obliczenia 24 2 2 3 2" xfId="20128" xr:uid="{00000000-0005-0000-0000-0000554E0000}"/>
    <cellStyle name="Obliczenia 24 2 2 4" xfId="20129" xr:uid="{00000000-0005-0000-0000-0000564E0000}"/>
    <cellStyle name="Obliczenia 24 2 3" xfId="20130" xr:uid="{00000000-0005-0000-0000-0000574E0000}"/>
    <cellStyle name="Obliczenia 24 2 3 2" xfId="20131" xr:uid="{00000000-0005-0000-0000-0000584E0000}"/>
    <cellStyle name="Obliczenia 24 2 4" xfId="20132" xr:uid="{00000000-0005-0000-0000-0000594E0000}"/>
    <cellStyle name="Obliczenia 24 2 4 2" xfId="20133" xr:uid="{00000000-0005-0000-0000-00005A4E0000}"/>
    <cellStyle name="Obliczenia 24 2 5" xfId="20134" xr:uid="{00000000-0005-0000-0000-00005B4E0000}"/>
    <cellStyle name="Obliczenia 24 2 5 2" xfId="20135" xr:uid="{00000000-0005-0000-0000-00005C4E0000}"/>
    <cellStyle name="Obliczenia 24 2 6" xfId="20136" xr:uid="{00000000-0005-0000-0000-00005D4E0000}"/>
    <cellStyle name="Obliczenia 24 3" xfId="20137" xr:uid="{00000000-0005-0000-0000-00005E4E0000}"/>
    <cellStyle name="Obliczenia 24 3 2" xfId="20138" xr:uid="{00000000-0005-0000-0000-00005F4E0000}"/>
    <cellStyle name="Obliczenia 24 3 2 2" xfId="20139" xr:uid="{00000000-0005-0000-0000-0000604E0000}"/>
    <cellStyle name="Obliczenia 24 3 2 2 2" xfId="20140" xr:uid="{00000000-0005-0000-0000-0000614E0000}"/>
    <cellStyle name="Obliczenia 24 3 2 3" xfId="20141" xr:uid="{00000000-0005-0000-0000-0000624E0000}"/>
    <cellStyle name="Obliczenia 24 3 2 3 2" xfId="20142" xr:uid="{00000000-0005-0000-0000-0000634E0000}"/>
    <cellStyle name="Obliczenia 24 3 2 4" xfId="20143" xr:uid="{00000000-0005-0000-0000-0000644E0000}"/>
    <cellStyle name="Obliczenia 24 3 3" xfId="20144" xr:uid="{00000000-0005-0000-0000-0000654E0000}"/>
    <cellStyle name="Obliczenia 24 3 3 2" xfId="20145" xr:uid="{00000000-0005-0000-0000-0000664E0000}"/>
    <cellStyle name="Obliczenia 24 3 4" xfId="20146" xr:uid="{00000000-0005-0000-0000-0000674E0000}"/>
    <cellStyle name="Obliczenia 24 3 4 2" xfId="20147" xr:uid="{00000000-0005-0000-0000-0000684E0000}"/>
    <cellStyle name="Obliczenia 24 3 5" xfId="20148" xr:uid="{00000000-0005-0000-0000-0000694E0000}"/>
    <cellStyle name="Obliczenia 24 3 5 2" xfId="20149" xr:uid="{00000000-0005-0000-0000-00006A4E0000}"/>
    <cellStyle name="Obliczenia 24 3 6" xfId="20150" xr:uid="{00000000-0005-0000-0000-00006B4E0000}"/>
    <cellStyle name="Obliczenia 24 3 7" xfId="20151" xr:uid="{00000000-0005-0000-0000-00006C4E0000}"/>
    <cellStyle name="Obliczenia 24 3 8" xfId="20152" xr:uid="{00000000-0005-0000-0000-00006D4E0000}"/>
    <cellStyle name="Obliczenia 24 4" xfId="20153" xr:uid="{00000000-0005-0000-0000-00006E4E0000}"/>
    <cellStyle name="Obliczenia 24 4 2" xfId="20154" xr:uid="{00000000-0005-0000-0000-00006F4E0000}"/>
    <cellStyle name="Obliczenia 24 4 2 2" xfId="20155" xr:uid="{00000000-0005-0000-0000-0000704E0000}"/>
    <cellStyle name="Obliczenia 24 4 3" xfId="20156" xr:uid="{00000000-0005-0000-0000-0000714E0000}"/>
    <cellStyle name="Obliczenia 24 4 3 2" xfId="20157" xr:uid="{00000000-0005-0000-0000-0000724E0000}"/>
    <cellStyle name="Obliczenia 24 4 4" xfId="20158" xr:uid="{00000000-0005-0000-0000-0000734E0000}"/>
    <cellStyle name="Obliczenia 24 4 5" xfId="20159" xr:uid="{00000000-0005-0000-0000-0000744E0000}"/>
    <cellStyle name="Obliczenia 24 4 6" xfId="20160" xr:uid="{00000000-0005-0000-0000-0000754E0000}"/>
    <cellStyle name="Obliczenia 24 5" xfId="20161" xr:uid="{00000000-0005-0000-0000-0000764E0000}"/>
    <cellStyle name="Obliczenia 24 5 2" xfId="20162" xr:uid="{00000000-0005-0000-0000-0000774E0000}"/>
    <cellStyle name="Obliczenia 24 5 2 2" xfId="20163" xr:uid="{00000000-0005-0000-0000-0000784E0000}"/>
    <cellStyle name="Obliczenia 24 5 3" xfId="20164" xr:uid="{00000000-0005-0000-0000-0000794E0000}"/>
    <cellStyle name="Obliczenia 24 5 3 2" xfId="20165" xr:uid="{00000000-0005-0000-0000-00007A4E0000}"/>
    <cellStyle name="Obliczenia 24 5 4" xfId="20166" xr:uid="{00000000-0005-0000-0000-00007B4E0000}"/>
    <cellStyle name="Obliczenia 24 5 5" xfId="20167" xr:uid="{00000000-0005-0000-0000-00007C4E0000}"/>
    <cellStyle name="Obliczenia 24 5 6" xfId="20168" xr:uid="{00000000-0005-0000-0000-00007D4E0000}"/>
    <cellStyle name="Obliczenia 24 6" xfId="20169" xr:uid="{00000000-0005-0000-0000-00007E4E0000}"/>
    <cellStyle name="Obliczenia 24 6 2" xfId="20170" xr:uid="{00000000-0005-0000-0000-00007F4E0000}"/>
    <cellStyle name="Obliczenia 24 6 2 2" xfId="20171" xr:uid="{00000000-0005-0000-0000-0000804E0000}"/>
    <cellStyle name="Obliczenia 24 6 3" xfId="20172" xr:uid="{00000000-0005-0000-0000-0000814E0000}"/>
    <cellStyle name="Obliczenia 24 6 3 2" xfId="20173" xr:uid="{00000000-0005-0000-0000-0000824E0000}"/>
    <cellStyle name="Obliczenia 24 6 4" xfId="20174" xr:uid="{00000000-0005-0000-0000-0000834E0000}"/>
    <cellStyle name="Obliczenia 24 6 5" xfId="20175" xr:uid="{00000000-0005-0000-0000-0000844E0000}"/>
    <cellStyle name="Obliczenia 24 6 6" xfId="20176" xr:uid="{00000000-0005-0000-0000-0000854E0000}"/>
    <cellStyle name="Obliczenia 24 7" xfId="20177" xr:uid="{00000000-0005-0000-0000-0000864E0000}"/>
    <cellStyle name="Obliczenia 24 7 2" xfId="20178" xr:uid="{00000000-0005-0000-0000-0000874E0000}"/>
    <cellStyle name="Obliczenia 24 7 3" xfId="20179" xr:uid="{00000000-0005-0000-0000-0000884E0000}"/>
    <cellStyle name="Obliczenia 24 7 4" xfId="20180" xr:uid="{00000000-0005-0000-0000-0000894E0000}"/>
    <cellStyle name="Obliczenia 24 8" xfId="20181" xr:uid="{00000000-0005-0000-0000-00008A4E0000}"/>
    <cellStyle name="Obliczenia 24 8 2" xfId="20182" xr:uid="{00000000-0005-0000-0000-00008B4E0000}"/>
    <cellStyle name="Obliczenia 24 9" xfId="20183" xr:uid="{00000000-0005-0000-0000-00008C4E0000}"/>
    <cellStyle name="Obliczenia 24 9 2" xfId="20184" xr:uid="{00000000-0005-0000-0000-00008D4E0000}"/>
    <cellStyle name="Obliczenia 25" xfId="20185" xr:uid="{00000000-0005-0000-0000-00008E4E0000}"/>
    <cellStyle name="Obliczenia 25 2" xfId="20186" xr:uid="{00000000-0005-0000-0000-00008F4E0000}"/>
    <cellStyle name="Obliczenia 25 2 2" xfId="20187" xr:uid="{00000000-0005-0000-0000-0000904E0000}"/>
    <cellStyle name="Obliczenia 25 2 2 2" xfId="20188" xr:uid="{00000000-0005-0000-0000-0000914E0000}"/>
    <cellStyle name="Obliczenia 25 2 3" xfId="20189" xr:uid="{00000000-0005-0000-0000-0000924E0000}"/>
    <cellStyle name="Obliczenia 25 2 3 2" xfId="20190" xr:uid="{00000000-0005-0000-0000-0000934E0000}"/>
    <cellStyle name="Obliczenia 25 2 4" xfId="20191" xr:uid="{00000000-0005-0000-0000-0000944E0000}"/>
    <cellStyle name="Obliczenia 25 3" xfId="20192" xr:uid="{00000000-0005-0000-0000-0000954E0000}"/>
    <cellStyle name="Obliczenia 25 3 2" xfId="20193" xr:uid="{00000000-0005-0000-0000-0000964E0000}"/>
    <cellStyle name="Obliczenia 25 4" xfId="20194" xr:uid="{00000000-0005-0000-0000-0000974E0000}"/>
    <cellStyle name="Obliczenia 25 4 2" xfId="20195" xr:uid="{00000000-0005-0000-0000-0000984E0000}"/>
    <cellStyle name="Obliczenia 25 5" xfId="20196" xr:uid="{00000000-0005-0000-0000-0000994E0000}"/>
    <cellStyle name="Obliczenia 25 5 2" xfId="20197" xr:uid="{00000000-0005-0000-0000-00009A4E0000}"/>
    <cellStyle name="Obliczenia 25 6" xfId="20198" xr:uid="{00000000-0005-0000-0000-00009B4E0000}"/>
    <cellStyle name="Obliczenia 26" xfId="20199" xr:uid="{00000000-0005-0000-0000-00009C4E0000}"/>
    <cellStyle name="Obliczenia 26 2" xfId="20200" xr:uid="{00000000-0005-0000-0000-00009D4E0000}"/>
    <cellStyle name="Obliczenia 26 2 2" xfId="20201" xr:uid="{00000000-0005-0000-0000-00009E4E0000}"/>
    <cellStyle name="Obliczenia 26 2 2 2" xfId="20202" xr:uid="{00000000-0005-0000-0000-00009F4E0000}"/>
    <cellStyle name="Obliczenia 26 2 3" xfId="20203" xr:uid="{00000000-0005-0000-0000-0000A04E0000}"/>
    <cellStyle name="Obliczenia 26 2 3 2" xfId="20204" xr:uid="{00000000-0005-0000-0000-0000A14E0000}"/>
    <cellStyle name="Obliczenia 26 2 4" xfId="20205" xr:uid="{00000000-0005-0000-0000-0000A24E0000}"/>
    <cellStyle name="Obliczenia 26 3" xfId="20206" xr:uid="{00000000-0005-0000-0000-0000A34E0000}"/>
    <cellStyle name="Obliczenia 26 3 2" xfId="20207" xr:uid="{00000000-0005-0000-0000-0000A44E0000}"/>
    <cellStyle name="Obliczenia 26 4" xfId="20208" xr:uid="{00000000-0005-0000-0000-0000A54E0000}"/>
    <cellStyle name="Obliczenia 26 4 2" xfId="20209" xr:uid="{00000000-0005-0000-0000-0000A64E0000}"/>
    <cellStyle name="Obliczenia 26 5" xfId="20210" xr:uid="{00000000-0005-0000-0000-0000A74E0000}"/>
    <cellStyle name="Obliczenia 26 5 2" xfId="20211" xr:uid="{00000000-0005-0000-0000-0000A84E0000}"/>
    <cellStyle name="Obliczenia 26 6" xfId="20212" xr:uid="{00000000-0005-0000-0000-0000A94E0000}"/>
    <cellStyle name="Obliczenia 26 7" xfId="20213" xr:uid="{00000000-0005-0000-0000-0000AA4E0000}"/>
    <cellStyle name="Obliczenia 26 8" xfId="20214" xr:uid="{00000000-0005-0000-0000-0000AB4E0000}"/>
    <cellStyle name="Obliczenia 27" xfId="20215" xr:uid="{00000000-0005-0000-0000-0000AC4E0000}"/>
    <cellStyle name="Obliczenia 27 2" xfId="20216" xr:uid="{00000000-0005-0000-0000-0000AD4E0000}"/>
    <cellStyle name="Obliczenia 27 2 2" xfId="20217" xr:uid="{00000000-0005-0000-0000-0000AE4E0000}"/>
    <cellStyle name="Obliczenia 27 3" xfId="20218" xr:uid="{00000000-0005-0000-0000-0000AF4E0000}"/>
    <cellStyle name="Obliczenia 27 3 2" xfId="20219" xr:uid="{00000000-0005-0000-0000-0000B04E0000}"/>
    <cellStyle name="Obliczenia 27 4" xfId="20220" xr:uid="{00000000-0005-0000-0000-0000B14E0000}"/>
    <cellStyle name="Obliczenia 27 5" xfId="20221" xr:uid="{00000000-0005-0000-0000-0000B24E0000}"/>
    <cellStyle name="Obliczenia 27 6" xfId="20222" xr:uid="{00000000-0005-0000-0000-0000B34E0000}"/>
    <cellStyle name="Obliczenia 28" xfId="20223" xr:uid="{00000000-0005-0000-0000-0000B44E0000}"/>
    <cellStyle name="Obliczenia 28 2" xfId="20224" xr:uid="{00000000-0005-0000-0000-0000B54E0000}"/>
    <cellStyle name="Obliczenia 28 3" xfId="20225" xr:uid="{00000000-0005-0000-0000-0000B64E0000}"/>
    <cellStyle name="Obliczenia 28 4" xfId="20226" xr:uid="{00000000-0005-0000-0000-0000B74E0000}"/>
    <cellStyle name="Obliczenia 29" xfId="20227" xr:uid="{00000000-0005-0000-0000-0000B84E0000}"/>
    <cellStyle name="Obliczenia 29 2" xfId="20228" xr:uid="{00000000-0005-0000-0000-0000B94E0000}"/>
    <cellStyle name="Obliczenia 29 3" xfId="20229" xr:uid="{00000000-0005-0000-0000-0000BA4E0000}"/>
    <cellStyle name="Obliczenia 29 4" xfId="20230" xr:uid="{00000000-0005-0000-0000-0000BB4E0000}"/>
    <cellStyle name="Obliczenia 3" xfId="20231" xr:uid="{00000000-0005-0000-0000-0000BC4E0000}"/>
    <cellStyle name="Obliczenia 3 10" xfId="20232" xr:uid="{00000000-0005-0000-0000-0000BD4E0000}"/>
    <cellStyle name="Obliczenia 3 11" xfId="20233" xr:uid="{00000000-0005-0000-0000-0000BE4E0000}"/>
    <cellStyle name="Obliczenia 3 2" xfId="20234" xr:uid="{00000000-0005-0000-0000-0000BF4E0000}"/>
    <cellStyle name="Obliczenia 3 2 2" xfId="20235" xr:uid="{00000000-0005-0000-0000-0000C04E0000}"/>
    <cellStyle name="Obliczenia 3 2 2 2" xfId="20236" xr:uid="{00000000-0005-0000-0000-0000C14E0000}"/>
    <cellStyle name="Obliczenia 3 2 2 2 2" xfId="20237" xr:uid="{00000000-0005-0000-0000-0000C24E0000}"/>
    <cellStyle name="Obliczenia 3 2 2 3" xfId="20238" xr:uid="{00000000-0005-0000-0000-0000C34E0000}"/>
    <cellStyle name="Obliczenia 3 2 2 3 2" xfId="20239" xr:uid="{00000000-0005-0000-0000-0000C44E0000}"/>
    <cellStyle name="Obliczenia 3 2 2 4" xfId="20240" xr:uid="{00000000-0005-0000-0000-0000C54E0000}"/>
    <cellStyle name="Obliczenia 3 2 3" xfId="20241" xr:uid="{00000000-0005-0000-0000-0000C64E0000}"/>
    <cellStyle name="Obliczenia 3 2 3 2" xfId="20242" xr:uid="{00000000-0005-0000-0000-0000C74E0000}"/>
    <cellStyle name="Obliczenia 3 2 4" xfId="20243" xr:uid="{00000000-0005-0000-0000-0000C84E0000}"/>
    <cellStyle name="Obliczenia 3 2 4 2" xfId="20244" xr:uid="{00000000-0005-0000-0000-0000C94E0000}"/>
    <cellStyle name="Obliczenia 3 2 5" xfId="20245" xr:uid="{00000000-0005-0000-0000-0000CA4E0000}"/>
    <cellStyle name="Obliczenia 3 2 5 2" xfId="20246" xr:uid="{00000000-0005-0000-0000-0000CB4E0000}"/>
    <cellStyle name="Obliczenia 3 2 6" xfId="20247" xr:uid="{00000000-0005-0000-0000-0000CC4E0000}"/>
    <cellStyle name="Obliczenia 3 3" xfId="20248" xr:uid="{00000000-0005-0000-0000-0000CD4E0000}"/>
    <cellStyle name="Obliczenia 3 3 2" xfId="20249" xr:uid="{00000000-0005-0000-0000-0000CE4E0000}"/>
    <cellStyle name="Obliczenia 3 3 2 2" xfId="20250" xr:uid="{00000000-0005-0000-0000-0000CF4E0000}"/>
    <cellStyle name="Obliczenia 3 3 2 2 2" xfId="20251" xr:uid="{00000000-0005-0000-0000-0000D04E0000}"/>
    <cellStyle name="Obliczenia 3 3 2 3" xfId="20252" xr:uid="{00000000-0005-0000-0000-0000D14E0000}"/>
    <cellStyle name="Obliczenia 3 3 2 3 2" xfId="20253" xr:uid="{00000000-0005-0000-0000-0000D24E0000}"/>
    <cellStyle name="Obliczenia 3 3 2 4" xfId="20254" xr:uid="{00000000-0005-0000-0000-0000D34E0000}"/>
    <cellStyle name="Obliczenia 3 3 3" xfId="20255" xr:uid="{00000000-0005-0000-0000-0000D44E0000}"/>
    <cellStyle name="Obliczenia 3 3 3 2" xfId="20256" xr:uid="{00000000-0005-0000-0000-0000D54E0000}"/>
    <cellStyle name="Obliczenia 3 3 4" xfId="20257" xr:uid="{00000000-0005-0000-0000-0000D64E0000}"/>
    <cellStyle name="Obliczenia 3 3 4 2" xfId="20258" xr:uid="{00000000-0005-0000-0000-0000D74E0000}"/>
    <cellStyle name="Obliczenia 3 3 5" xfId="20259" xr:uid="{00000000-0005-0000-0000-0000D84E0000}"/>
    <cellStyle name="Obliczenia 3 3 5 2" xfId="20260" xr:uid="{00000000-0005-0000-0000-0000D94E0000}"/>
    <cellStyle name="Obliczenia 3 3 6" xfId="20261" xr:uid="{00000000-0005-0000-0000-0000DA4E0000}"/>
    <cellStyle name="Obliczenia 3 3 7" xfId="20262" xr:uid="{00000000-0005-0000-0000-0000DB4E0000}"/>
    <cellStyle name="Obliczenia 3 3 8" xfId="20263" xr:uid="{00000000-0005-0000-0000-0000DC4E0000}"/>
    <cellStyle name="Obliczenia 3 4" xfId="20264" xr:uid="{00000000-0005-0000-0000-0000DD4E0000}"/>
    <cellStyle name="Obliczenia 3 4 2" xfId="20265" xr:uid="{00000000-0005-0000-0000-0000DE4E0000}"/>
    <cellStyle name="Obliczenia 3 4 2 2" xfId="20266" xr:uid="{00000000-0005-0000-0000-0000DF4E0000}"/>
    <cellStyle name="Obliczenia 3 4 3" xfId="20267" xr:uid="{00000000-0005-0000-0000-0000E04E0000}"/>
    <cellStyle name="Obliczenia 3 4 3 2" xfId="20268" xr:uid="{00000000-0005-0000-0000-0000E14E0000}"/>
    <cellStyle name="Obliczenia 3 4 4" xfId="20269" xr:uid="{00000000-0005-0000-0000-0000E24E0000}"/>
    <cellStyle name="Obliczenia 3 4 5" xfId="20270" xr:uid="{00000000-0005-0000-0000-0000E34E0000}"/>
    <cellStyle name="Obliczenia 3 4 6" xfId="20271" xr:uid="{00000000-0005-0000-0000-0000E44E0000}"/>
    <cellStyle name="Obliczenia 3 5" xfId="20272" xr:uid="{00000000-0005-0000-0000-0000E54E0000}"/>
    <cellStyle name="Obliczenia 3 5 2" xfId="20273" xr:uid="{00000000-0005-0000-0000-0000E64E0000}"/>
    <cellStyle name="Obliczenia 3 5 2 2" xfId="20274" xr:uid="{00000000-0005-0000-0000-0000E74E0000}"/>
    <cellStyle name="Obliczenia 3 5 3" xfId="20275" xr:uid="{00000000-0005-0000-0000-0000E84E0000}"/>
    <cellStyle name="Obliczenia 3 5 3 2" xfId="20276" xr:uid="{00000000-0005-0000-0000-0000E94E0000}"/>
    <cellStyle name="Obliczenia 3 5 4" xfId="20277" xr:uid="{00000000-0005-0000-0000-0000EA4E0000}"/>
    <cellStyle name="Obliczenia 3 5 5" xfId="20278" xr:uid="{00000000-0005-0000-0000-0000EB4E0000}"/>
    <cellStyle name="Obliczenia 3 5 6" xfId="20279" xr:uid="{00000000-0005-0000-0000-0000EC4E0000}"/>
    <cellStyle name="Obliczenia 3 6" xfId="20280" xr:uid="{00000000-0005-0000-0000-0000ED4E0000}"/>
    <cellStyle name="Obliczenia 3 6 2" xfId="20281" xr:uid="{00000000-0005-0000-0000-0000EE4E0000}"/>
    <cellStyle name="Obliczenia 3 6 2 2" xfId="20282" xr:uid="{00000000-0005-0000-0000-0000EF4E0000}"/>
    <cellStyle name="Obliczenia 3 6 3" xfId="20283" xr:uid="{00000000-0005-0000-0000-0000F04E0000}"/>
    <cellStyle name="Obliczenia 3 6 3 2" xfId="20284" xr:uid="{00000000-0005-0000-0000-0000F14E0000}"/>
    <cellStyle name="Obliczenia 3 6 4" xfId="20285" xr:uid="{00000000-0005-0000-0000-0000F24E0000}"/>
    <cellStyle name="Obliczenia 3 6 5" xfId="20286" xr:uid="{00000000-0005-0000-0000-0000F34E0000}"/>
    <cellStyle name="Obliczenia 3 6 6" xfId="20287" xr:uid="{00000000-0005-0000-0000-0000F44E0000}"/>
    <cellStyle name="Obliczenia 3 7" xfId="20288" xr:uid="{00000000-0005-0000-0000-0000F54E0000}"/>
    <cellStyle name="Obliczenia 3 7 2" xfId="20289" xr:uid="{00000000-0005-0000-0000-0000F64E0000}"/>
    <cellStyle name="Obliczenia 3 7 3" xfId="20290" xr:uid="{00000000-0005-0000-0000-0000F74E0000}"/>
    <cellStyle name="Obliczenia 3 7 4" xfId="20291" xr:uid="{00000000-0005-0000-0000-0000F84E0000}"/>
    <cellStyle name="Obliczenia 3 8" xfId="20292" xr:uid="{00000000-0005-0000-0000-0000F94E0000}"/>
    <cellStyle name="Obliczenia 3 8 2" xfId="20293" xr:uid="{00000000-0005-0000-0000-0000FA4E0000}"/>
    <cellStyle name="Obliczenia 3 9" xfId="20294" xr:uid="{00000000-0005-0000-0000-0000FB4E0000}"/>
    <cellStyle name="Obliczenia 3 9 2" xfId="20295" xr:uid="{00000000-0005-0000-0000-0000FC4E0000}"/>
    <cellStyle name="Obliczenia 30" xfId="20296" xr:uid="{00000000-0005-0000-0000-0000FD4E0000}"/>
    <cellStyle name="Obliczenia 30 2" xfId="20297" xr:uid="{00000000-0005-0000-0000-0000FE4E0000}"/>
    <cellStyle name="Obliczenia 30 3" xfId="20298" xr:uid="{00000000-0005-0000-0000-0000FF4E0000}"/>
    <cellStyle name="Obliczenia 30 4" xfId="20299" xr:uid="{00000000-0005-0000-0000-0000004F0000}"/>
    <cellStyle name="Obliczenia 31" xfId="20300" xr:uid="{00000000-0005-0000-0000-0000014F0000}"/>
    <cellStyle name="Obliczenia 32" xfId="20301" xr:uid="{00000000-0005-0000-0000-0000024F0000}"/>
    <cellStyle name="Obliczenia 4" xfId="20302" xr:uid="{00000000-0005-0000-0000-0000034F0000}"/>
    <cellStyle name="Obliczenia 4 10" xfId="20303" xr:uid="{00000000-0005-0000-0000-0000044F0000}"/>
    <cellStyle name="Obliczenia 4 11" xfId="20304" xr:uid="{00000000-0005-0000-0000-0000054F0000}"/>
    <cellStyle name="Obliczenia 4 2" xfId="20305" xr:uid="{00000000-0005-0000-0000-0000064F0000}"/>
    <cellStyle name="Obliczenia 4 2 2" xfId="20306" xr:uid="{00000000-0005-0000-0000-0000074F0000}"/>
    <cellStyle name="Obliczenia 4 2 2 2" xfId="20307" xr:uid="{00000000-0005-0000-0000-0000084F0000}"/>
    <cellStyle name="Obliczenia 4 2 2 2 2" xfId="20308" xr:uid="{00000000-0005-0000-0000-0000094F0000}"/>
    <cellStyle name="Obliczenia 4 2 2 3" xfId="20309" xr:uid="{00000000-0005-0000-0000-00000A4F0000}"/>
    <cellStyle name="Obliczenia 4 2 2 3 2" xfId="20310" xr:uid="{00000000-0005-0000-0000-00000B4F0000}"/>
    <cellStyle name="Obliczenia 4 2 2 4" xfId="20311" xr:uid="{00000000-0005-0000-0000-00000C4F0000}"/>
    <cellStyle name="Obliczenia 4 2 3" xfId="20312" xr:uid="{00000000-0005-0000-0000-00000D4F0000}"/>
    <cellStyle name="Obliczenia 4 2 3 2" xfId="20313" xr:uid="{00000000-0005-0000-0000-00000E4F0000}"/>
    <cellStyle name="Obliczenia 4 2 4" xfId="20314" xr:uid="{00000000-0005-0000-0000-00000F4F0000}"/>
    <cellStyle name="Obliczenia 4 2 4 2" xfId="20315" xr:uid="{00000000-0005-0000-0000-0000104F0000}"/>
    <cellStyle name="Obliczenia 4 2 5" xfId="20316" xr:uid="{00000000-0005-0000-0000-0000114F0000}"/>
    <cellStyle name="Obliczenia 4 2 5 2" xfId="20317" xr:uid="{00000000-0005-0000-0000-0000124F0000}"/>
    <cellStyle name="Obliczenia 4 2 6" xfId="20318" xr:uid="{00000000-0005-0000-0000-0000134F0000}"/>
    <cellStyle name="Obliczenia 4 3" xfId="20319" xr:uid="{00000000-0005-0000-0000-0000144F0000}"/>
    <cellStyle name="Obliczenia 4 3 2" xfId="20320" xr:uid="{00000000-0005-0000-0000-0000154F0000}"/>
    <cellStyle name="Obliczenia 4 3 2 2" xfId="20321" xr:uid="{00000000-0005-0000-0000-0000164F0000}"/>
    <cellStyle name="Obliczenia 4 3 2 2 2" xfId="20322" xr:uid="{00000000-0005-0000-0000-0000174F0000}"/>
    <cellStyle name="Obliczenia 4 3 2 3" xfId="20323" xr:uid="{00000000-0005-0000-0000-0000184F0000}"/>
    <cellStyle name="Obliczenia 4 3 2 3 2" xfId="20324" xr:uid="{00000000-0005-0000-0000-0000194F0000}"/>
    <cellStyle name="Obliczenia 4 3 2 4" xfId="20325" xr:uid="{00000000-0005-0000-0000-00001A4F0000}"/>
    <cellStyle name="Obliczenia 4 3 3" xfId="20326" xr:uid="{00000000-0005-0000-0000-00001B4F0000}"/>
    <cellStyle name="Obliczenia 4 3 3 2" xfId="20327" xr:uid="{00000000-0005-0000-0000-00001C4F0000}"/>
    <cellStyle name="Obliczenia 4 3 4" xfId="20328" xr:uid="{00000000-0005-0000-0000-00001D4F0000}"/>
    <cellStyle name="Obliczenia 4 3 4 2" xfId="20329" xr:uid="{00000000-0005-0000-0000-00001E4F0000}"/>
    <cellStyle name="Obliczenia 4 3 5" xfId="20330" xr:uid="{00000000-0005-0000-0000-00001F4F0000}"/>
    <cellStyle name="Obliczenia 4 3 5 2" xfId="20331" xr:uid="{00000000-0005-0000-0000-0000204F0000}"/>
    <cellStyle name="Obliczenia 4 3 6" xfId="20332" xr:uid="{00000000-0005-0000-0000-0000214F0000}"/>
    <cellStyle name="Obliczenia 4 3 7" xfId="20333" xr:uid="{00000000-0005-0000-0000-0000224F0000}"/>
    <cellStyle name="Obliczenia 4 3 8" xfId="20334" xr:uid="{00000000-0005-0000-0000-0000234F0000}"/>
    <cellStyle name="Obliczenia 4 4" xfId="20335" xr:uid="{00000000-0005-0000-0000-0000244F0000}"/>
    <cellStyle name="Obliczenia 4 4 2" xfId="20336" xr:uid="{00000000-0005-0000-0000-0000254F0000}"/>
    <cellStyle name="Obliczenia 4 4 2 2" xfId="20337" xr:uid="{00000000-0005-0000-0000-0000264F0000}"/>
    <cellStyle name="Obliczenia 4 4 3" xfId="20338" xr:uid="{00000000-0005-0000-0000-0000274F0000}"/>
    <cellStyle name="Obliczenia 4 4 3 2" xfId="20339" xr:uid="{00000000-0005-0000-0000-0000284F0000}"/>
    <cellStyle name="Obliczenia 4 4 4" xfId="20340" xr:uid="{00000000-0005-0000-0000-0000294F0000}"/>
    <cellStyle name="Obliczenia 4 4 5" xfId="20341" xr:uid="{00000000-0005-0000-0000-00002A4F0000}"/>
    <cellStyle name="Obliczenia 4 4 6" xfId="20342" xr:uid="{00000000-0005-0000-0000-00002B4F0000}"/>
    <cellStyle name="Obliczenia 4 5" xfId="20343" xr:uid="{00000000-0005-0000-0000-00002C4F0000}"/>
    <cellStyle name="Obliczenia 4 5 2" xfId="20344" xr:uid="{00000000-0005-0000-0000-00002D4F0000}"/>
    <cellStyle name="Obliczenia 4 5 2 2" xfId="20345" xr:uid="{00000000-0005-0000-0000-00002E4F0000}"/>
    <cellStyle name="Obliczenia 4 5 3" xfId="20346" xr:uid="{00000000-0005-0000-0000-00002F4F0000}"/>
    <cellStyle name="Obliczenia 4 5 3 2" xfId="20347" xr:uid="{00000000-0005-0000-0000-0000304F0000}"/>
    <cellStyle name="Obliczenia 4 5 4" xfId="20348" xr:uid="{00000000-0005-0000-0000-0000314F0000}"/>
    <cellStyle name="Obliczenia 4 5 5" xfId="20349" xr:uid="{00000000-0005-0000-0000-0000324F0000}"/>
    <cellStyle name="Obliczenia 4 5 6" xfId="20350" xr:uid="{00000000-0005-0000-0000-0000334F0000}"/>
    <cellStyle name="Obliczenia 4 6" xfId="20351" xr:uid="{00000000-0005-0000-0000-0000344F0000}"/>
    <cellStyle name="Obliczenia 4 6 2" xfId="20352" xr:uid="{00000000-0005-0000-0000-0000354F0000}"/>
    <cellStyle name="Obliczenia 4 6 2 2" xfId="20353" xr:uid="{00000000-0005-0000-0000-0000364F0000}"/>
    <cellStyle name="Obliczenia 4 6 3" xfId="20354" xr:uid="{00000000-0005-0000-0000-0000374F0000}"/>
    <cellStyle name="Obliczenia 4 6 3 2" xfId="20355" xr:uid="{00000000-0005-0000-0000-0000384F0000}"/>
    <cellStyle name="Obliczenia 4 6 4" xfId="20356" xr:uid="{00000000-0005-0000-0000-0000394F0000}"/>
    <cellStyle name="Obliczenia 4 6 5" xfId="20357" xr:uid="{00000000-0005-0000-0000-00003A4F0000}"/>
    <cellStyle name="Obliczenia 4 6 6" xfId="20358" xr:uid="{00000000-0005-0000-0000-00003B4F0000}"/>
    <cellStyle name="Obliczenia 4 7" xfId="20359" xr:uid="{00000000-0005-0000-0000-00003C4F0000}"/>
    <cellStyle name="Obliczenia 4 7 2" xfId="20360" xr:uid="{00000000-0005-0000-0000-00003D4F0000}"/>
    <cellStyle name="Obliczenia 4 7 3" xfId="20361" xr:uid="{00000000-0005-0000-0000-00003E4F0000}"/>
    <cellStyle name="Obliczenia 4 7 4" xfId="20362" xr:uid="{00000000-0005-0000-0000-00003F4F0000}"/>
    <cellStyle name="Obliczenia 4 8" xfId="20363" xr:uid="{00000000-0005-0000-0000-0000404F0000}"/>
    <cellStyle name="Obliczenia 4 8 2" xfId="20364" xr:uid="{00000000-0005-0000-0000-0000414F0000}"/>
    <cellStyle name="Obliczenia 4 9" xfId="20365" xr:uid="{00000000-0005-0000-0000-0000424F0000}"/>
    <cellStyle name="Obliczenia 4 9 2" xfId="20366" xr:uid="{00000000-0005-0000-0000-0000434F0000}"/>
    <cellStyle name="Obliczenia 5" xfId="20367" xr:uid="{00000000-0005-0000-0000-0000444F0000}"/>
    <cellStyle name="Obliczenia 5 10" xfId="20368" xr:uid="{00000000-0005-0000-0000-0000454F0000}"/>
    <cellStyle name="Obliczenia 5 11" xfId="20369" xr:uid="{00000000-0005-0000-0000-0000464F0000}"/>
    <cellStyle name="Obliczenia 5 2" xfId="20370" xr:uid="{00000000-0005-0000-0000-0000474F0000}"/>
    <cellStyle name="Obliczenia 5 2 2" xfId="20371" xr:uid="{00000000-0005-0000-0000-0000484F0000}"/>
    <cellStyle name="Obliczenia 5 2 2 2" xfId="20372" xr:uid="{00000000-0005-0000-0000-0000494F0000}"/>
    <cellStyle name="Obliczenia 5 2 2 2 2" xfId="20373" xr:uid="{00000000-0005-0000-0000-00004A4F0000}"/>
    <cellStyle name="Obliczenia 5 2 2 3" xfId="20374" xr:uid="{00000000-0005-0000-0000-00004B4F0000}"/>
    <cellStyle name="Obliczenia 5 2 2 3 2" xfId="20375" xr:uid="{00000000-0005-0000-0000-00004C4F0000}"/>
    <cellStyle name="Obliczenia 5 2 2 4" xfId="20376" xr:uid="{00000000-0005-0000-0000-00004D4F0000}"/>
    <cellStyle name="Obliczenia 5 2 3" xfId="20377" xr:uid="{00000000-0005-0000-0000-00004E4F0000}"/>
    <cellStyle name="Obliczenia 5 2 3 2" xfId="20378" xr:uid="{00000000-0005-0000-0000-00004F4F0000}"/>
    <cellStyle name="Obliczenia 5 2 4" xfId="20379" xr:uid="{00000000-0005-0000-0000-0000504F0000}"/>
    <cellStyle name="Obliczenia 5 2 4 2" xfId="20380" xr:uid="{00000000-0005-0000-0000-0000514F0000}"/>
    <cellStyle name="Obliczenia 5 2 5" xfId="20381" xr:uid="{00000000-0005-0000-0000-0000524F0000}"/>
    <cellStyle name="Obliczenia 5 2 5 2" xfId="20382" xr:uid="{00000000-0005-0000-0000-0000534F0000}"/>
    <cellStyle name="Obliczenia 5 2 6" xfId="20383" xr:uid="{00000000-0005-0000-0000-0000544F0000}"/>
    <cellStyle name="Obliczenia 5 3" xfId="20384" xr:uid="{00000000-0005-0000-0000-0000554F0000}"/>
    <cellStyle name="Obliczenia 5 3 2" xfId="20385" xr:uid="{00000000-0005-0000-0000-0000564F0000}"/>
    <cellStyle name="Obliczenia 5 3 2 2" xfId="20386" xr:uid="{00000000-0005-0000-0000-0000574F0000}"/>
    <cellStyle name="Obliczenia 5 3 2 2 2" xfId="20387" xr:uid="{00000000-0005-0000-0000-0000584F0000}"/>
    <cellStyle name="Obliczenia 5 3 2 3" xfId="20388" xr:uid="{00000000-0005-0000-0000-0000594F0000}"/>
    <cellStyle name="Obliczenia 5 3 2 3 2" xfId="20389" xr:uid="{00000000-0005-0000-0000-00005A4F0000}"/>
    <cellStyle name="Obliczenia 5 3 2 4" xfId="20390" xr:uid="{00000000-0005-0000-0000-00005B4F0000}"/>
    <cellStyle name="Obliczenia 5 3 3" xfId="20391" xr:uid="{00000000-0005-0000-0000-00005C4F0000}"/>
    <cellStyle name="Obliczenia 5 3 3 2" xfId="20392" xr:uid="{00000000-0005-0000-0000-00005D4F0000}"/>
    <cellStyle name="Obliczenia 5 3 4" xfId="20393" xr:uid="{00000000-0005-0000-0000-00005E4F0000}"/>
    <cellStyle name="Obliczenia 5 3 4 2" xfId="20394" xr:uid="{00000000-0005-0000-0000-00005F4F0000}"/>
    <cellStyle name="Obliczenia 5 3 5" xfId="20395" xr:uid="{00000000-0005-0000-0000-0000604F0000}"/>
    <cellStyle name="Obliczenia 5 3 5 2" xfId="20396" xr:uid="{00000000-0005-0000-0000-0000614F0000}"/>
    <cellStyle name="Obliczenia 5 3 6" xfId="20397" xr:uid="{00000000-0005-0000-0000-0000624F0000}"/>
    <cellStyle name="Obliczenia 5 3 7" xfId="20398" xr:uid="{00000000-0005-0000-0000-0000634F0000}"/>
    <cellStyle name="Obliczenia 5 3 8" xfId="20399" xr:uid="{00000000-0005-0000-0000-0000644F0000}"/>
    <cellStyle name="Obliczenia 5 4" xfId="20400" xr:uid="{00000000-0005-0000-0000-0000654F0000}"/>
    <cellStyle name="Obliczenia 5 4 2" xfId="20401" xr:uid="{00000000-0005-0000-0000-0000664F0000}"/>
    <cellStyle name="Obliczenia 5 4 2 2" xfId="20402" xr:uid="{00000000-0005-0000-0000-0000674F0000}"/>
    <cellStyle name="Obliczenia 5 4 3" xfId="20403" xr:uid="{00000000-0005-0000-0000-0000684F0000}"/>
    <cellStyle name="Obliczenia 5 4 3 2" xfId="20404" xr:uid="{00000000-0005-0000-0000-0000694F0000}"/>
    <cellStyle name="Obliczenia 5 4 4" xfId="20405" xr:uid="{00000000-0005-0000-0000-00006A4F0000}"/>
    <cellStyle name="Obliczenia 5 4 5" xfId="20406" xr:uid="{00000000-0005-0000-0000-00006B4F0000}"/>
    <cellStyle name="Obliczenia 5 4 6" xfId="20407" xr:uid="{00000000-0005-0000-0000-00006C4F0000}"/>
    <cellStyle name="Obliczenia 5 5" xfId="20408" xr:uid="{00000000-0005-0000-0000-00006D4F0000}"/>
    <cellStyle name="Obliczenia 5 5 2" xfId="20409" xr:uid="{00000000-0005-0000-0000-00006E4F0000}"/>
    <cellStyle name="Obliczenia 5 5 2 2" xfId="20410" xr:uid="{00000000-0005-0000-0000-00006F4F0000}"/>
    <cellStyle name="Obliczenia 5 5 3" xfId="20411" xr:uid="{00000000-0005-0000-0000-0000704F0000}"/>
    <cellStyle name="Obliczenia 5 5 3 2" xfId="20412" xr:uid="{00000000-0005-0000-0000-0000714F0000}"/>
    <cellStyle name="Obliczenia 5 5 4" xfId="20413" xr:uid="{00000000-0005-0000-0000-0000724F0000}"/>
    <cellStyle name="Obliczenia 5 5 5" xfId="20414" xr:uid="{00000000-0005-0000-0000-0000734F0000}"/>
    <cellStyle name="Obliczenia 5 5 6" xfId="20415" xr:uid="{00000000-0005-0000-0000-0000744F0000}"/>
    <cellStyle name="Obliczenia 5 6" xfId="20416" xr:uid="{00000000-0005-0000-0000-0000754F0000}"/>
    <cellStyle name="Obliczenia 5 6 2" xfId="20417" xr:uid="{00000000-0005-0000-0000-0000764F0000}"/>
    <cellStyle name="Obliczenia 5 6 2 2" xfId="20418" xr:uid="{00000000-0005-0000-0000-0000774F0000}"/>
    <cellStyle name="Obliczenia 5 6 3" xfId="20419" xr:uid="{00000000-0005-0000-0000-0000784F0000}"/>
    <cellStyle name="Obliczenia 5 6 3 2" xfId="20420" xr:uid="{00000000-0005-0000-0000-0000794F0000}"/>
    <cellStyle name="Obliczenia 5 6 4" xfId="20421" xr:uid="{00000000-0005-0000-0000-00007A4F0000}"/>
    <cellStyle name="Obliczenia 5 6 5" xfId="20422" xr:uid="{00000000-0005-0000-0000-00007B4F0000}"/>
    <cellStyle name="Obliczenia 5 6 6" xfId="20423" xr:uid="{00000000-0005-0000-0000-00007C4F0000}"/>
    <cellStyle name="Obliczenia 5 7" xfId="20424" xr:uid="{00000000-0005-0000-0000-00007D4F0000}"/>
    <cellStyle name="Obliczenia 5 7 2" xfId="20425" xr:uid="{00000000-0005-0000-0000-00007E4F0000}"/>
    <cellStyle name="Obliczenia 5 7 3" xfId="20426" xr:uid="{00000000-0005-0000-0000-00007F4F0000}"/>
    <cellStyle name="Obliczenia 5 7 4" xfId="20427" xr:uid="{00000000-0005-0000-0000-0000804F0000}"/>
    <cellStyle name="Obliczenia 5 8" xfId="20428" xr:uid="{00000000-0005-0000-0000-0000814F0000}"/>
    <cellStyle name="Obliczenia 5 8 2" xfId="20429" xr:uid="{00000000-0005-0000-0000-0000824F0000}"/>
    <cellStyle name="Obliczenia 5 9" xfId="20430" xr:uid="{00000000-0005-0000-0000-0000834F0000}"/>
    <cellStyle name="Obliczenia 5 9 2" xfId="20431" xr:uid="{00000000-0005-0000-0000-0000844F0000}"/>
    <cellStyle name="Obliczenia 6" xfId="20432" xr:uid="{00000000-0005-0000-0000-0000854F0000}"/>
    <cellStyle name="Obliczenia 6 10" xfId="20433" xr:uid="{00000000-0005-0000-0000-0000864F0000}"/>
    <cellStyle name="Obliczenia 6 11" xfId="20434" xr:uid="{00000000-0005-0000-0000-0000874F0000}"/>
    <cellStyle name="Obliczenia 6 2" xfId="20435" xr:uid="{00000000-0005-0000-0000-0000884F0000}"/>
    <cellStyle name="Obliczenia 6 2 2" xfId="20436" xr:uid="{00000000-0005-0000-0000-0000894F0000}"/>
    <cellStyle name="Obliczenia 6 2 2 2" xfId="20437" xr:uid="{00000000-0005-0000-0000-00008A4F0000}"/>
    <cellStyle name="Obliczenia 6 2 2 2 2" xfId="20438" xr:uid="{00000000-0005-0000-0000-00008B4F0000}"/>
    <cellStyle name="Obliczenia 6 2 2 3" xfId="20439" xr:uid="{00000000-0005-0000-0000-00008C4F0000}"/>
    <cellStyle name="Obliczenia 6 2 2 3 2" xfId="20440" xr:uid="{00000000-0005-0000-0000-00008D4F0000}"/>
    <cellStyle name="Obliczenia 6 2 2 4" xfId="20441" xr:uid="{00000000-0005-0000-0000-00008E4F0000}"/>
    <cellStyle name="Obliczenia 6 2 3" xfId="20442" xr:uid="{00000000-0005-0000-0000-00008F4F0000}"/>
    <cellStyle name="Obliczenia 6 2 3 2" xfId="20443" xr:uid="{00000000-0005-0000-0000-0000904F0000}"/>
    <cellStyle name="Obliczenia 6 2 4" xfId="20444" xr:uid="{00000000-0005-0000-0000-0000914F0000}"/>
    <cellStyle name="Obliczenia 6 2 4 2" xfId="20445" xr:uid="{00000000-0005-0000-0000-0000924F0000}"/>
    <cellStyle name="Obliczenia 6 2 5" xfId="20446" xr:uid="{00000000-0005-0000-0000-0000934F0000}"/>
    <cellStyle name="Obliczenia 6 2 5 2" xfId="20447" xr:uid="{00000000-0005-0000-0000-0000944F0000}"/>
    <cellStyle name="Obliczenia 6 2 6" xfId="20448" xr:uid="{00000000-0005-0000-0000-0000954F0000}"/>
    <cellStyle name="Obliczenia 6 3" xfId="20449" xr:uid="{00000000-0005-0000-0000-0000964F0000}"/>
    <cellStyle name="Obliczenia 6 3 2" xfId="20450" xr:uid="{00000000-0005-0000-0000-0000974F0000}"/>
    <cellStyle name="Obliczenia 6 3 2 2" xfId="20451" xr:uid="{00000000-0005-0000-0000-0000984F0000}"/>
    <cellStyle name="Obliczenia 6 3 2 2 2" xfId="20452" xr:uid="{00000000-0005-0000-0000-0000994F0000}"/>
    <cellStyle name="Obliczenia 6 3 2 3" xfId="20453" xr:uid="{00000000-0005-0000-0000-00009A4F0000}"/>
    <cellStyle name="Obliczenia 6 3 2 3 2" xfId="20454" xr:uid="{00000000-0005-0000-0000-00009B4F0000}"/>
    <cellStyle name="Obliczenia 6 3 2 4" xfId="20455" xr:uid="{00000000-0005-0000-0000-00009C4F0000}"/>
    <cellStyle name="Obliczenia 6 3 3" xfId="20456" xr:uid="{00000000-0005-0000-0000-00009D4F0000}"/>
    <cellStyle name="Obliczenia 6 3 3 2" xfId="20457" xr:uid="{00000000-0005-0000-0000-00009E4F0000}"/>
    <cellStyle name="Obliczenia 6 3 4" xfId="20458" xr:uid="{00000000-0005-0000-0000-00009F4F0000}"/>
    <cellStyle name="Obliczenia 6 3 4 2" xfId="20459" xr:uid="{00000000-0005-0000-0000-0000A04F0000}"/>
    <cellStyle name="Obliczenia 6 3 5" xfId="20460" xr:uid="{00000000-0005-0000-0000-0000A14F0000}"/>
    <cellStyle name="Obliczenia 6 3 5 2" xfId="20461" xr:uid="{00000000-0005-0000-0000-0000A24F0000}"/>
    <cellStyle name="Obliczenia 6 3 6" xfId="20462" xr:uid="{00000000-0005-0000-0000-0000A34F0000}"/>
    <cellStyle name="Obliczenia 6 3 7" xfId="20463" xr:uid="{00000000-0005-0000-0000-0000A44F0000}"/>
    <cellStyle name="Obliczenia 6 3 8" xfId="20464" xr:uid="{00000000-0005-0000-0000-0000A54F0000}"/>
    <cellStyle name="Obliczenia 6 4" xfId="20465" xr:uid="{00000000-0005-0000-0000-0000A64F0000}"/>
    <cellStyle name="Obliczenia 6 4 2" xfId="20466" xr:uid="{00000000-0005-0000-0000-0000A74F0000}"/>
    <cellStyle name="Obliczenia 6 4 2 2" xfId="20467" xr:uid="{00000000-0005-0000-0000-0000A84F0000}"/>
    <cellStyle name="Obliczenia 6 4 3" xfId="20468" xr:uid="{00000000-0005-0000-0000-0000A94F0000}"/>
    <cellStyle name="Obliczenia 6 4 3 2" xfId="20469" xr:uid="{00000000-0005-0000-0000-0000AA4F0000}"/>
    <cellStyle name="Obliczenia 6 4 4" xfId="20470" xr:uid="{00000000-0005-0000-0000-0000AB4F0000}"/>
    <cellStyle name="Obliczenia 6 4 5" xfId="20471" xr:uid="{00000000-0005-0000-0000-0000AC4F0000}"/>
    <cellStyle name="Obliczenia 6 4 6" xfId="20472" xr:uid="{00000000-0005-0000-0000-0000AD4F0000}"/>
    <cellStyle name="Obliczenia 6 5" xfId="20473" xr:uid="{00000000-0005-0000-0000-0000AE4F0000}"/>
    <cellStyle name="Obliczenia 6 5 2" xfId="20474" xr:uid="{00000000-0005-0000-0000-0000AF4F0000}"/>
    <cellStyle name="Obliczenia 6 5 2 2" xfId="20475" xr:uid="{00000000-0005-0000-0000-0000B04F0000}"/>
    <cellStyle name="Obliczenia 6 5 3" xfId="20476" xr:uid="{00000000-0005-0000-0000-0000B14F0000}"/>
    <cellStyle name="Obliczenia 6 5 3 2" xfId="20477" xr:uid="{00000000-0005-0000-0000-0000B24F0000}"/>
    <cellStyle name="Obliczenia 6 5 4" xfId="20478" xr:uid="{00000000-0005-0000-0000-0000B34F0000}"/>
    <cellStyle name="Obliczenia 6 5 5" xfId="20479" xr:uid="{00000000-0005-0000-0000-0000B44F0000}"/>
    <cellStyle name="Obliczenia 6 5 6" xfId="20480" xr:uid="{00000000-0005-0000-0000-0000B54F0000}"/>
    <cellStyle name="Obliczenia 6 6" xfId="20481" xr:uid="{00000000-0005-0000-0000-0000B64F0000}"/>
    <cellStyle name="Obliczenia 6 6 2" xfId="20482" xr:uid="{00000000-0005-0000-0000-0000B74F0000}"/>
    <cellStyle name="Obliczenia 6 6 2 2" xfId="20483" xr:uid="{00000000-0005-0000-0000-0000B84F0000}"/>
    <cellStyle name="Obliczenia 6 6 3" xfId="20484" xr:uid="{00000000-0005-0000-0000-0000B94F0000}"/>
    <cellStyle name="Obliczenia 6 6 3 2" xfId="20485" xr:uid="{00000000-0005-0000-0000-0000BA4F0000}"/>
    <cellStyle name="Obliczenia 6 6 4" xfId="20486" xr:uid="{00000000-0005-0000-0000-0000BB4F0000}"/>
    <cellStyle name="Obliczenia 6 6 5" xfId="20487" xr:uid="{00000000-0005-0000-0000-0000BC4F0000}"/>
    <cellStyle name="Obliczenia 6 6 6" xfId="20488" xr:uid="{00000000-0005-0000-0000-0000BD4F0000}"/>
    <cellStyle name="Obliczenia 6 7" xfId="20489" xr:uid="{00000000-0005-0000-0000-0000BE4F0000}"/>
    <cellStyle name="Obliczenia 6 7 2" xfId="20490" xr:uid="{00000000-0005-0000-0000-0000BF4F0000}"/>
    <cellStyle name="Obliczenia 6 7 3" xfId="20491" xr:uid="{00000000-0005-0000-0000-0000C04F0000}"/>
    <cellStyle name="Obliczenia 6 7 4" xfId="20492" xr:uid="{00000000-0005-0000-0000-0000C14F0000}"/>
    <cellStyle name="Obliczenia 6 8" xfId="20493" xr:uid="{00000000-0005-0000-0000-0000C24F0000}"/>
    <cellStyle name="Obliczenia 6 8 2" xfId="20494" xr:uid="{00000000-0005-0000-0000-0000C34F0000}"/>
    <cellStyle name="Obliczenia 6 9" xfId="20495" xr:uid="{00000000-0005-0000-0000-0000C44F0000}"/>
    <cellStyle name="Obliczenia 6 9 2" xfId="20496" xr:uid="{00000000-0005-0000-0000-0000C54F0000}"/>
    <cellStyle name="Obliczenia 7" xfId="20497" xr:uid="{00000000-0005-0000-0000-0000C64F0000}"/>
    <cellStyle name="Obliczenia 7 10" xfId="20498" xr:uid="{00000000-0005-0000-0000-0000C74F0000}"/>
    <cellStyle name="Obliczenia 7 11" xfId="20499" xr:uid="{00000000-0005-0000-0000-0000C84F0000}"/>
    <cellStyle name="Obliczenia 7 2" xfId="20500" xr:uid="{00000000-0005-0000-0000-0000C94F0000}"/>
    <cellStyle name="Obliczenia 7 2 2" xfId="20501" xr:uid="{00000000-0005-0000-0000-0000CA4F0000}"/>
    <cellStyle name="Obliczenia 7 2 2 2" xfId="20502" xr:uid="{00000000-0005-0000-0000-0000CB4F0000}"/>
    <cellStyle name="Obliczenia 7 2 2 2 2" xfId="20503" xr:uid="{00000000-0005-0000-0000-0000CC4F0000}"/>
    <cellStyle name="Obliczenia 7 2 2 3" xfId="20504" xr:uid="{00000000-0005-0000-0000-0000CD4F0000}"/>
    <cellStyle name="Obliczenia 7 2 2 3 2" xfId="20505" xr:uid="{00000000-0005-0000-0000-0000CE4F0000}"/>
    <cellStyle name="Obliczenia 7 2 2 4" xfId="20506" xr:uid="{00000000-0005-0000-0000-0000CF4F0000}"/>
    <cellStyle name="Obliczenia 7 2 3" xfId="20507" xr:uid="{00000000-0005-0000-0000-0000D04F0000}"/>
    <cellStyle name="Obliczenia 7 2 3 2" xfId="20508" xr:uid="{00000000-0005-0000-0000-0000D14F0000}"/>
    <cellStyle name="Obliczenia 7 2 4" xfId="20509" xr:uid="{00000000-0005-0000-0000-0000D24F0000}"/>
    <cellStyle name="Obliczenia 7 2 4 2" xfId="20510" xr:uid="{00000000-0005-0000-0000-0000D34F0000}"/>
    <cellStyle name="Obliczenia 7 2 5" xfId="20511" xr:uid="{00000000-0005-0000-0000-0000D44F0000}"/>
    <cellStyle name="Obliczenia 7 2 5 2" xfId="20512" xr:uid="{00000000-0005-0000-0000-0000D54F0000}"/>
    <cellStyle name="Obliczenia 7 2 6" xfId="20513" xr:uid="{00000000-0005-0000-0000-0000D64F0000}"/>
    <cellStyle name="Obliczenia 7 3" xfId="20514" xr:uid="{00000000-0005-0000-0000-0000D74F0000}"/>
    <cellStyle name="Obliczenia 7 3 2" xfId="20515" xr:uid="{00000000-0005-0000-0000-0000D84F0000}"/>
    <cellStyle name="Obliczenia 7 3 2 2" xfId="20516" xr:uid="{00000000-0005-0000-0000-0000D94F0000}"/>
    <cellStyle name="Obliczenia 7 3 2 2 2" xfId="20517" xr:uid="{00000000-0005-0000-0000-0000DA4F0000}"/>
    <cellStyle name="Obliczenia 7 3 2 3" xfId="20518" xr:uid="{00000000-0005-0000-0000-0000DB4F0000}"/>
    <cellStyle name="Obliczenia 7 3 2 3 2" xfId="20519" xr:uid="{00000000-0005-0000-0000-0000DC4F0000}"/>
    <cellStyle name="Obliczenia 7 3 2 4" xfId="20520" xr:uid="{00000000-0005-0000-0000-0000DD4F0000}"/>
    <cellStyle name="Obliczenia 7 3 3" xfId="20521" xr:uid="{00000000-0005-0000-0000-0000DE4F0000}"/>
    <cellStyle name="Obliczenia 7 3 3 2" xfId="20522" xr:uid="{00000000-0005-0000-0000-0000DF4F0000}"/>
    <cellStyle name="Obliczenia 7 3 4" xfId="20523" xr:uid="{00000000-0005-0000-0000-0000E04F0000}"/>
    <cellStyle name="Obliczenia 7 3 4 2" xfId="20524" xr:uid="{00000000-0005-0000-0000-0000E14F0000}"/>
    <cellStyle name="Obliczenia 7 3 5" xfId="20525" xr:uid="{00000000-0005-0000-0000-0000E24F0000}"/>
    <cellStyle name="Obliczenia 7 3 5 2" xfId="20526" xr:uid="{00000000-0005-0000-0000-0000E34F0000}"/>
    <cellStyle name="Obliczenia 7 3 6" xfId="20527" xr:uid="{00000000-0005-0000-0000-0000E44F0000}"/>
    <cellStyle name="Obliczenia 7 3 7" xfId="20528" xr:uid="{00000000-0005-0000-0000-0000E54F0000}"/>
    <cellStyle name="Obliczenia 7 3 8" xfId="20529" xr:uid="{00000000-0005-0000-0000-0000E64F0000}"/>
    <cellStyle name="Obliczenia 7 4" xfId="20530" xr:uid="{00000000-0005-0000-0000-0000E74F0000}"/>
    <cellStyle name="Obliczenia 7 4 2" xfId="20531" xr:uid="{00000000-0005-0000-0000-0000E84F0000}"/>
    <cellStyle name="Obliczenia 7 4 2 2" xfId="20532" xr:uid="{00000000-0005-0000-0000-0000E94F0000}"/>
    <cellStyle name="Obliczenia 7 4 3" xfId="20533" xr:uid="{00000000-0005-0000-0000-0000EA4F0000}"/>
    <cellStyle name="Obliczenia 7 4 3 2" xfId="20534" xr:uid="{00000000-0005-0000-0000-0000EB4F0000}"/>
    <cellStyle name="Obliczenia 7 4 4" xfId="20535" xr:uid="{00000000-0005-0000-0000-0000EC4F0000}"/>
    <cellStyle name="Obliczenia 7 4 5" xfId="20536" xr:uid="{00000000-0005-0000-0000-0000ED4F0000}"/>
    <cellStyle name="Obliczenia 7 4 6" xfId="20537" xr:uid="{00000000-0005-0000-0000-0000EE4F0000}"/>
    <cellStyle name="Obliczenia 7 5" xfId="20538" xr:uid="{00000000-0005-0000-0000-0000EF4F0000}"/>
    <cellStyle name="Obliczenia 7 5 2" xfId="20539" xr:uid="{00000000-0005-0000-0000-0000F04F0000}"/>
    <cellStyle name="Obliczenia 7 5 2 2" xfId="20540" xr:uid="{00000000-0005-0000-0000-0000F14F0000}"/>
    <cellStyle name="Obliczenia 7 5 3" xfId="20541" xr:uid="{00000000-0005-0000-0000-0000F24F0000}"/>
    <cellStyle name="Obliczenia 7 5 3 2" xfId="20542" xr:uid="{00000000-0005-0000-0000-0000F34F0000}"/>
    <cellStyle name="Obliczenia 7 5 4" xfId="20543" xr:uid="{00000000-0005-0000-0000-0000F44F0000}"/>
    <cellStyle name="Obliczenia 7 5 5" xfId="20544" xr:uid="{00000000-0005-0000-0000-0000F54F0000}"/>
    <cellStyle name="Obliczenia 7 5 6" xfId="20545" xr:uid="{00000000-0005-0000-0000-0000F64F0000}"/>
    <cellStyle name="Obliczenia 7 6" xfId="20546" xr:uid="{00000000-0005-0000-0000-0000F74F0000}"/>
    <cellStyle name="Obliczenia 7 6 2" xfId="20547" xr:uid="{00000000-0005-0000-0000-0000F84F0000}"/>
    <cellStyle name="Obliczenia 7 6 2 2" xfId="20548" xr:uid="{00000000-0005-0000-0000-0000F94F0000}"/>
    <cellStyle name="Obliczenia 7 6 3" xfId="20549" xr:uid="{00000000-0005-0000-0000-0000FA4F0000}"/>
    <cellStyle name="Obliczenia 7 6 3 2" xfId="20550" xr:uid="{00000000-0005-0000-0000-0000FB4F0000}"/>
    <cellStyle name="Obliczenia 7 6 4" xfId="20551" xr:uid="{00000000-0005-0000-0000-0000FC4F0000}"/>
    <cellStyle name="Obliczenia 7 6 5" xfId="20552" xr:uid="{00000000-0005-0000-0000-0000FD4F0000}"/>
    <cellStyle name="Obliczenia 7 6 6" xfId="20553" xr:uid="{00000000-0005-0000-0000-0000FE4F0000}"/>
    <cellStyle name="Obliczenia 7 7" xfId="20554" xr:uid="{00000000-0005-0000-0000-0000FF4F0000}"/>
    <cellStyle name="Obliczenia 7 7 2" xfId="20555" xr:uid="{00000000-0005-0000-0000-000000500000}"/>
    <cellStyle name="Obliczenia 7 7 3" xfId="20556" xr:uid="{00000000-0005-0000-0000-000001500000}"/>
    <cellStyle name="Obliczenia 7 7 4" xfId="20557" xr:uid="{00000000-0005-0000-0000-000002500000}"/>
    <cellStyle name="Obliczenia 7 8" xfId="20558" xr:uid="{00000000-0005-0000-0000-000003500000}"/>
    <cellStyle name="Obliczenia 7 8 2" xfId="20559" xr:uid="{00000000-0005-0000-0000-000004500000}"/>
    <cellStyle name="Obliczenia 7 9" xfId="20560" xr:uid="{00000000-0005-0000-0000-000005500000}"/>
    <cellStyle name="Obliczenia 7 9 2" xfId="20561" xr:uid="{00000000-0005-0000-0000-000006500000}"/>
    <cellStyle name="Obliczenia 8" xfId="20562" xr:uid="{00000000-0005-0000-0000-000007500000}"/>
    <cellStyle name="Obliczenia 8 10" xfId="20563" xr:uid="{00000000-0005-0000-0000-000008500000}"/>
    <cellStyle name="Obliczenia 8 11" xfId="20564" xr:uid="{00000000-0005-0000-0000-000009500000}"/>
    <cellStyle name="Obliczenia 8 2" xfId="20565" xr:uid="{00000000-0005-0000-0000-00000A500000}"/>
    <cellStyle name="Obliczenia 8 2 2" xfId="20566" xr:uid="{00000000-0005-0000-0000-00000B500000}"/>
    <cellStyle name="Obliczenia 8 2 2 2" xfId="20567" xr:uid="{00000000-0005-0000-0000-00000C500000}"/>
    <cellStyle name="Obliczenia 8 2 2 2 2" xfId="20568" xr:uid="{00000000-0005-0000-0000-00000D500000}"/>
    <cellStyle name="Obliczenia 8 2 2 3" xfId="20569" xr:uid="{00000000-0005-0000-0000-00000E500000}"/>
    <cellStyle name="Obliczenia 8 2 2 3 2" xfId="20570" xr:uid="{00000000-0005-0000-0000-00000F500000}"/>
    <cellStyle name="Obliczenia 8 2 2 4" xfId="20571" xr:uid="{00000000-0005-0000-0000-000010500000}"/>
    <cellStyle name="Obliczenia 8 2 3" xfId="20572" xr:uid="{00000000-0005-0000-0000-000011500000}"/>
    <cellStyle name="Obliczenia 8 2 3 2" xfId="20573" xr:uid="{00000000-0005-0000-0000-000012500000}"/>
    <cellStyle name="Obliczenia 8 2 4" xfId="20574" xr:uid="{00000000-0005-0000-0000-000013500000}"/>
    <cellStyle name="Obliczenia 8 2 4 2" xfId="20575" xr:uid="{00000000-0005-0000-0000-000014500000}"/>
    <cellStyle name="Obliczenia 8 2 5" xfId="20576" xr:uid="{00000000-0005-0000-0000-000015500000}"/>
    <cellStyle name="Obliczenia 8 2 5 2" xfId="20577" xr:uid="{00000000-0005-0000-0000-000016500000}"/>
    <cellStyle name="Obliczenia 8 2 6" xfId="20578" xr:uid="{00000000-0005-0000-0000-000017500000}"/>
    <cellStyle name="Obliczenia 8 3" xfId="20579" xr:uid="{00000000-0005-0000-0000-000018500000}"/>
    <cellStyle name="Obliczenia 8 3 2" xfId="20580" xr:uid="{00000000-0005-0000-0000-000019500000}"/>
    <cellStyle name="Obliczenia 8 3 2 2" xfId="20581" xr:uid="{00000000-0005-0000-0000-00001A500000}"/>
    <cellStyle name="Obliczenia 8 3 2 2 2" xfId="20582" xr:uid="{00000000-0005-0000-0000-00001B500000}"/>
    <cellStyle name="Obliczenia 8 3 2 3" xfId="20583" xr:uid="{00000000-0005-0000-0000-00001C500000}"/>
    <cellStyle name="Obliczenia 8 3 2 3 2" xfId="20584" xr:uid="{00000000-0005-0000-0000-00001D500000}"/>
    <cellStyle name="Obliczenia 8 3 2 4" xfId="20585" xr:uid="{00000000-0005-0000-0000-00001E500000}"/>
    <cellStyle name="Obliczenia 8 3 3" xfId="20586" xr:uid="{00000000-0005-0000-0000-00001F500000}"/>
    <cellStyle name="Obliczenia 8 3 3 2" xfId="20587" xr:uid="{00000000-0005-0000-0000-000020500000}"/>
    <cellStyle name="Obliczenia 8 3 4" xfId="20588" xr:uid="{00000000-0005-0000-0000-000021500000}"/>
    <cellStyle name="Obliczenia 8 3 4 2" xfId="20589" xr:uid="{00000000-0005-0000-0000-000022500000}"/>
    <cellStyle name="Obliczenia 8 3 5" xfId="20590" xr:uid="{00000000-0005-0000-0000-000023500000}"/>
    <cellStyle name="Obliczenia 8 3 5 2" xfId="20591" xr:uid="{00000000-0005-0000-0000-000024500000}"/>
    <cellStyle name="Obliczenia 8 3 6" xfId="20592" xr:uid="{00000000-0005-0000-0000-000025500000}"/>
    <cellStyle name="Obliczenia 8 3 7" xfId="20593" xr:uid="{00000000-0005-0000-0000-000026500000}"/>
    <cellStyle name="Obliczenia 8 3 8" xfId="20594" xr:uid="{00000000-0005-0000-0000-000027500000}"/>
    <cellStyle name="Obliczenia 8 4" xfId="20595" xr:uid="{00000000-0005-0000-0000-000028500000}"/>
    <cellStyle name="Obliczenia 8 4 2" xfId="20596" xr:uid="{00000000-0005-0000-0000-000029500000}"/>
    <cellStyle name="Obliczenia 8 4 2 2" xfId="20597" xr:uid="{00000000-0005-0000-0000-00002A500000}"/>
    <cellStyle name="Obliczenia 8 4 3" xfId="20598" xr:uid="{00000000-0005-0000-0000-00002B500000}"/>
    <cellStyle name="Obliczenia 8 4 3 2" xfId="20599" xr:uid="{00000000-0005-0000-0000-00002C500000}"/>
    <cellStyle name="Obliczenia 8 4 4" xfId="20600" xr:uid="{00000000-0005-0000-0000-00002D500000}"/>
    <cellStyle name="Obliczenia 8 4 5" xfId="20601" xr:uid="{00000000-0005-0000-0000-00002E500000}"/>
    <cellStyle name="Obliczenia 8 4 6" xfId="20602" xr:uid="{00000000-0005-0000-0000-00002F500000}"/>
    <cellStyle name="Obliczenia 8 5" xfId="20603" xr:uid="{00000000-0005-0000-0000-000030500000}"/>
    <cellStyle name="Obliczenia 8 5 2" xfId="20604" xr:uid="{00000000-0005-0000-0000-000031500000}"/>
    <cellStyle name="Obliczenia 8 5 2 2" xfId="20605" xr:uid="{00000000-0005-0000-0000-000032500000}"/>
    <cellStyle name="Obliczenia 8 5 3" xfId="20606" xr:uid="{00000000-0005-0000-0000-000033500000}"/>
    <cellStyle name="Obliczenia 8 5 3 2" xfId="20607" xr:uid="{00000000-0005-0000-0000-000034500000}"/>
    <cellStyle name="Obliczenia 8 5 4" xfId="20608" xr:uid="{00000000-0005-0000-0000-000035500000}"/>
    <cellStyle name="Obliczenia 8 5 5" xfId="20609" xr:uid="{00000000-0005-0000-0000-000036500000}"/>
    <cellStyle name="Obliczenia 8 5 6" xfId="20610" xr:uid="{00000000-0005-0000-0000-000037500000}"/>
    <cellStyle name="Obliczenia 8 6" xfId="20611" xr:uid="{00000000-0005-0000-0000-000038500000}"/>
    <cellStyle name="Obliczenia 8 6 2" xfId="20612" xr:uid="{00000000-0005-0000-0000-000039500000}"/>
    <cellStyle name="Obliczenia 8 6 2 2" xfId="20613" xr:uid="{00000000-0005-0000-0000-00003A500000}"/>
    <cellStyle name="Obliczenia 8 6 3" xfId="20614" xr:uid="{00000000-0005-0000-0000-00003B500000}"/>
    <cellStyle name="Obliczenia 8 6 3 2" xfId="20615" xr:uid="{00000000-0005-0000-0000-00003C500000}"/>
    <cellStyle name="Obliczenia 8 6 4" xfId="20616" xr:uid="{00000000-0005-0000-0000-00003D500000}"/>
    <cellStyle name="Obliczenia 8 6 5" xfId="20617" xr:uid="{00000000-0005-0000-0000-00003E500000}"/>
    <cellStyle name="Obliczenia 8 6 6" xfId="20618" xr:uid="{00000000-0005-0000-0000-00003F500000}"/>
    <cellStyle name="Obliczenia 8 7" xfId="20619" xr:uid="{00000000-0005-0000-0000-000040500000}"/>
    <cellStyle name="Obliczenia 8 7 2" xfId="20620" xr:uid="{00000000-0005-0000-0000-000041500000}"/>
    <cellStyle name="Obliczenia 8 7 3" xfId="20621" xr:uid="{00000000-0005-0000-0000-000042500000}"/>
    <cellStyle name="Obliczenia 8 7 4" xfId="20622" xr:uid="{00000000-0005-0000-0000-000043500000}"/>
    <cellStyle name="Obliczenia 8 8" xfId="20623" xr:uid="{00000000-0005-0000-0000-000044500000}"/>
    <cellStyle name="Obliczenia 8 8 2" xfId="20624" xr:uid="{00000000-0005-0000-0000-000045500000}"/>
    <cellStyle name="Obliczenia 8 9" xfId="20625" xr:uid="{00000000-0005-0000-0000-000046500000}"/>
    <cellStyle name="Obliczenia 8 9 2" xfId="20626" xr:uid="{00000000-0005-0000-0000-000047500000}"/>
    <cellStyle name="Obliczenia 9" xfId="20627" xr:uid="{00000000-0005-0000-0000-000048500000}"/>
    <cellStyle name="Obliczenia 9 10" xfId="20628" xr:uid="{00000000-0005-0000-0000-000049500000}"/>
    <cellStyle name="Obliczenia 9 11" xfId="20629" xr:uid="{00000000-0005-0000-0000-00004A500000}"/>
    <cellStyle name="Obliczenia 9 2" xfId="20630" xr:uid="{00000000-0005-0000-0000-00004B500000}"/>
    <cellStyle name="Obliczenia 9 2 2" xfId="20631" xr:uid="{00000000-0005-0000-0000-00004C500000}"/>
    <cellStyle name="Obliczenia 9 2 2 2" xfId="20632" xr:uid="{00000000-0005-0000-0000-00004D500000}"/>
    <cellStyle name="Obliczenia 9 2 2 2 2" xfId="20633" xr:uid="{00000000-0005-0000-0000-00004E500000}"/>
    <cellStyle name="Obliczenia 9 2 2 3" xfId="20634" xr:uid="{00000000-0005-0000-0000-00004F500000}"/>
    <cellStyle name="Obliczenia 9 2 2 3 2" xfId="20635" xr:uid="{00000000-0005-0000-0000-000050500000}"/>
    <cellStyle name="Obliczenia 9 2 2 4" xfId="20636" xr:uid="{00000000-0005-0000-0000-000051500000}"/>
    <cellStyle name="Obliczenia 9 2 3" xfId="20637" xr:uid="{00000000-0005-0000-0000-000052500000}"/>
    <cellStyle name="Obliczenia 9 2 3 2" xfId="20638" xr:uid="{00000000-0005-0000-0000-000053500000}"/>
    <cellStyle name="Obliczenia 9 2 4" xfId="20639" xr:uid="{00000000-0005-0000-0000-000054500000}"/>
    <cellStyle name="Obliczenia 9 2 4 2" xfId="20640" xr:uid="{00000000-0005-0000-0000-000055500000}"/>
    <cellStyle name="Obliczenia 9 2 5" xfId="20641" xr:uid="{00000000-0005-0000-0000-000056500000}"/>
    <cellStyle name="Obliczenia 9 2 5 2" xfId="20642" xr:uid="{00000000-0005-0000-0000-000057500000}"/>
    <cellStyle name="Obliczenia 9 2 6" xfId="20643" xr:uid="{00000000-0005-0000-0000-000058500000}"/>
    <cellStyle name="Obliczenia 9 3" xfId="20644" xr:uid="{00000000-0005-0000-0000-000059500000}"/>
    <cellStyle name="Obliczenia 9 3 2" xfId="20645" xr:uid="{00000000-0005-0000-0000-00005A500000}"/>
    <cellStyle name="Obliczenia 9 3 2 2" xfId="20646" xr:uid="{00000000-0005-0000-0000-00005B500000}"/>
    <cellStyle name="Obliczenia 9 3 2 2 2" xfId="20647" xr:uid="{00000000-0005-0000-0000-00005C500000}"/>
    <cellStyle name="Obliczenia 9 3 2 3" xfId="20648" xr:uid="{00000000-0005-0000-0000-00005D500000}"/>
    <cellStyle name="Obliczenia 9 3 2 3 2" xfId="20649" xr:uid="{00000000-0005-0000-0000-00005E500000}"/>
    <cellStyle name="Obliczenia 9 3 2 4" xfId="20650" xr:uid="{00000000-0005-0000-0000-00005F500000}"/>
    <cellStyle name="Obliczenia 9 3 3" xfId="20651" xr:uid="{00000000-0005-0000-0000-000060500000}"/>
    <cellStyle name="Obliczenia 9 3 3 2" xfId="20652" xr:uid="{00000000-0005-0000-0000-000061500000}"/>
    <cellStyle name="Obliczenia 9 3 4" xfId="20653" xr:uid="{00000000-0005-0000-0000-000062500000}"/>
    <cellStyle name="Obliczenia 9 3 4 2" xfId="20654" xr:uid="{00000000-0005-0000-0000-000063500000}"/>
    <cellStyle name="Obliczenia 9 3 5" xfId="20655" xr:uid="{00000000-0005-0000-0000-000064500000}"/>
    <cellStyle name="Obliczenia 9 3 5 2" xfId="20656" xr:uid="{00000000-0005-0000-0000-000065500000}"/>
    <cellStyle name="Obliczenia 9 3 6" xfId="20657" xr:uid="{00000000-0005-0000-0000-000066500000}"/>
    <cellStyle name="Obliczenia 9 3 7" xfId="20658" xr:uid="{00000000-0005-0000-0000-000067500000}"/>
    <cellStyle name="Obliczenia 9 3 8" xfId="20659" xr:uid="{00000000-0005-0000-0000-000068500000}"/>
    <cellStyle name="Obliczenia 9 4" xfId="20660" xr:uid="{00000000-0005-0000-0000-000069500000}"/>
    <cellStyle name="Obliczenia 9 4 2" xfId="20661" xr:uid="{00000000-0005-0000-0000-00006A500000}"/>
    <cellStyle name="Obliczenia 9 4 2 2" xfId="20662" xr:uid="{00000000-0005-0000-0000-00006B500000}"/>
    <cellStyle name="Obliczenia 9 4 3" xfId="20663" xr:uid="{00000000-0005-0000-0000-00006C500000}"/>
    <cellStyle name="Obliczenia 9 4 3 2" xfId="20664" xr:uid="{00000000-0005-0000-0000-00006D500000}"/>
    <cellStyle name="Obliczenia 9 4 4" xfId="20665" xr:uid="{00000000-0005-0000-0000-00006E500000}"/>
    <cellStyle name="Obliczenia 9 4 5" xfId="20666" xr:uid="{00000000-0005-0000-0000-00006F500000}"/>
    <cellStyle name="Obliczenia 9 4 6" xfId="20667" xr:uid="{00000000-0005-0000-0000-000070500000}"/>
    <cellStyle name="Obliczenia 9 5" xfId="20668" xr:uid="{00000000-0005-0000-0000-000071500000}"/>
    <cellStyle name="Obliczenia 9 5 2" xfId="20669" xr:uid="{00000000-0005-0000-0000-000072500000}"/>
    <cellStyle name="Obliczenia 9 5 2 2" xfId="20670" xr:uid="{00000000-0005-0000-0000-000073500000}"/>
    <cellStyle name="Obliczenia 9 5 3" xfId="20671" xr:uid="{00000000-0005-0000-0000-000074500000}"/>
    <cellStyle name="Obliczenia 9 5 3 2" xfId="20672" xr:uid="{00000000-0005-0000-0000-000075500000}"/>
    <cellStyle name="Obliczenia 9 5 4" xfId="20673" xr:uid="{00000000-0005-0000-0000-000076500000}"/>
    <cellStyle name="Obliczenia 9 5 5" xfId="20674" xr:uid="{00000000-0005-0000-0000-000077500000}"/>
    <cellStyle name="Obliczenia 9 5 6" xfId="20675" xr:uid="{00000000-0005-0000-0000-000078500000}"/>
    <cellStyle name="Obliczenia 9 6" xfId="20676" xr:uid="{00000000-0005-0000-0000-000079500000}"/>
    <cellStyle name="Obliczenia 9 6 2" xfId="20677" xr:uid="{00000000-0005-0000-0000-00007A500000}"/>
    <cellStyle name="Obliczenia 9 6 2 2" xfId="20678" xr:uid="{00000000-0005-0000-0000-00007B500000}"/>
    <cellStyle name="Obliczenia 9 6 3" xfId="20679" xr:uid="{00000000-0005-0000-0000-00007C500000}"/>
    <cellStyle name="Obliczenia 9 6 3 2" xfId="20680" xr:uid="{00000000-0005-0000-0000-00007D500000}"/>
    <cellStyle name="Obliczenia 9 6 4" xfId="20681" xr:uid="{00000000-0005-0000-0000-00007E500000}"/>
    <cellStyle name="Obliczenia 9 6 5" xfId="20682" xr:uid="{00000000-0005-0000-0000-00007F500000}"/>
    <cellStyle name="Obliczenia 9 6 6" xfId="20683" xr:uid="{00000000-0005-0000-0000-000080500000}"/>
    <cellStyle name="Obliczenia 9 7" xfId="20684" xr:uid="{00000000-0005-0000-0000-000081500000}"/>
    <cellStyle name="Obliczenia 9 7 2" xfId="20685" xr:uid="{00000000-0005-0000-0000-000082500000}"/>
    <cellStyle name="Obliczenia 9 7 3" xfId="20686" xr:uid="{00000000-0005-0000-0000-000083500000}"/>
    <cellStyle name="Obliczenia 9 7 4" xfId="20687" xr:uid="{00000000-0005-0000-0000-000084500000}"/>
    <cellStyle name="Obliczenia 9 8" xfId="20688" xr:uid="{00000000-0005-0000-0000-000085500000}"/>
    <cellStyle name="Obliczenia 9 8 2" xfId="20689" xr:uid="{00000000-0005-0000-0000-000086500000}"/>
    <cellStyle name="Obliczenia 9 9" xfId="20690" xr:uid="{00000000-0005-0000-0000-000087500000}"/>
    <cellStyle name="Obliczenia 9 9 2" xfId="20691" xr:uid="{00000000-0005-0000-0000-000088500000}"/>
    <cellStyle name="Ôèíàíñîâûé_Tranche" xfId="20692" xr:uid="{00000000-0005-0000-0000-000089500000}"/>
    <cellStyle name="Of which" xfId="20693" xr:uid="{00000000-0005-0000-0000-00008A500000}"/>
    <cellStyle name="Of which 2" xfId="20694" xr:uid="{00000000-0005-0000-0000-00008B500000}"/>
    <cellStyle name="ohneP" xfId="20695" xr:uid="{00000000-0005-0000-0000-00008C500000}"/>
    <cellStyle name="Output" xfId="46" xr:uid="{00000000-0005-0000-0000-00008D500000}"/>
    <cellStyle name="Output 10" xfId="20696" xr:uid="{00000000-0005-0000-0000-00008E500000}"/>
    <cellStyle name="Output 2" xfId="20697" xr:uid="{00000000-0005-0000-0000-00008F500000}"/>
    <cellStyle name="Output 2 2" xfId="20698" xr:uid="{00000000-0005-0000-0000-000090500000}"/>
    <cellStyle name="Output 2 2 2" xfId="20699" xr:uid="{00000000-0005-0000-0000-000091500000}"/>
    <cellStyle name="Output 2 2 2 2" xfId="20700" xr:uid="{00000000-0005-0000-0000-000092500000}"/>
    <cellStyle name="Output 2 2 2 2 2" xfId="20701" xr:uid="{00000000-0005-0000-0000-000093500000}"/>
    <cellStyle name="Output 2 2 2 3" xfId="20702" xr:uid="{00000000-0005-0000-0000-000094500000}"/>
    <cellStyle name="Output 2 2 2 3 2" xfId="20703" xr:uid="{00000000-0005-0000-0000-000095500000}"/>
    <cellStyle name="Output 2 2 2 4" xfId="20704" xr:uid="{00000000-0005-0000-0000-000096500000}"/>
    <cellStyle name="Output 2 2 3" xfId="20705" xr:uid="{00000000-0005-0000-0000-000097500000}"/>
    <cellStyle name="Output 2 2 3 2" xfId="20706" xr:uid="{00000000-0005-0000-0000-000098500000}"/>
    <cellStyle name="Output 2 2 4" xfId="20707" xr:uid="{00000000-0005-0000-0000-000099500000}"/>
    <cellStyle name="Output 2 2 4 2" xfId="20708" xr:uid="{00000000-0005-0000-0000-00009A500000}"/>
    <cellStyle name="Output 2 2 5" xfId="20709" xr:uid="{00000000-0005-0000-0000-00009B500000}"/>
    <cellStyle name="Output 2 2 5 2" xfId="20710" xr:uid="{00000000-0005-0000-0000-00009C500000}"/>
    <cellStyle name="Output 2 2 6" xfId="20711" xr:uid="{00000000-0005-0000-0000-00009D500000}"/>
    <cellStyle name="Output 2 3" xfId="20712" xr:uid="{00000000-0005-0000-0000-00009E500000}"/>
    <cellStyle name="Output 2 3 2" xfId="20713" xr:uid="{00000000-0005-0000-0000-00009F500000}"/>
    <cellStyle name="Output 2 3 2 2" xfId="20714" xr:uid="{00000000-0005-0000-0000-0000A0500000}"/>
    <cellStyle name="Output 2 3 2 2 2" xfId="20715" xr:uid="{00000000-0005-0000-0000-0000A1500000}"/>
    <cellStyle name="Output 2 3 2 3" xfId="20716" xr:uid="{00000000-0005-0000-0000-0000A2500000}"/>
    <cellStyle name="Output 2 3 2 3 2" xfId="20717" xr:uid="{00000000-0005-0000-0000-0000A3500000}"/>
    <cellStyle name="Output 2 3 2 4" xfId="20718" xr:uid="{00000000-0005-0000-0000-0000A4500000}"/>
    <cellStyle name="Output 2 3 3" xfId="20719" xr:uid="{00000000-0005-0000-0000-0000A5500000}"/>
    <cellStyle name="Output 2 3 3 2" xfId="20720" xr:uid="{00000000-0005-0000-0000-0000A6500000}"/>
    <cellStyle name="Output 2 3 4" xfId="20721" xr:uid="{00000000-0005-0000-0000-0000A7500000}"/>
    <cellStyle name="Output 2 3 4 2" xfId="20722" xr:uid="{00000000-0005-0000-0000-0000A8500000}"/>
    <cellStyle name="Output 2 3 5" xfId="20723" xr:uid="{00000000-0005-0000-0000-0000A9500000}"/>
    <cellStyle name="Output 2 3 5 2" xfId="20724" xr:uid="{00000000-0005-0000-0000-0000AA500000}"/>
    <cellStyle name="Output 2 3 6" xfId="20725" xr:uid="{00000000-0005-0000-0000-0000AB500000}"/>
    <cellStyle name="Output 2 4" xfId="20726" xr:uid="{00000000-0005-0000-0000-0000AC500000}"/>
    <cellStyle name="Output 2 4 2" xfId="20727" xr:uid="{00000000-0005-0000-0000-0000AD500000}"/>
    <cellStyle name="Output 2 4 2 2" xfId="20728" xr:uid="{00000000-0005-0000-0000-0000AE500000}"/>
    <cellStyle name="Output 2 4 3" xfId="20729" xr:uid="{00000000-0005-0000-0000-0000AF500000}"/>
    <cellStyle name="Output 2 4 3 2" xfId="20730" xr:uid="{00000000-0005-0000-0000-0000B0500000}"/>
    <cellStyle name="Output 2 4 4" xfId="20731" xr:uid="{00000000-0005-0000-0000-0000B1500000}"/>
    <cellStyle name="Output 2 5" xfId="20732" xr:uid="{00000000-0005-0000-0000-0000B2500000}"/>
    <cellStyle name="Output 2 5 2" xfId="20733" xr:uid="{00000000-0005-0000-0000-0000B3500000}"/>
    <cellStyle name="Output 2 6" xfId="20734" xr:uid="{00000000-0005-0000-0000-0000B4500000}"/>
    <cellStyle name="Output 2 6 2" xfId="20735" xr:uid="{00000000-0005-0000-0000-0000B5500000}"/>
    <cellStyle name="Output 2 7" xfId="20736" xr:uid="{00000000-0005-0000-0000-0000B6500000}"/>
    <cellStyle name="Output 2 7 2" xfId="20737" xr:uid="{00000000-0005-0000-0000-0000B7500000}"/>
    <cellStyle name="Output 2 8" xfId="20738" xr:uid="{00000000-0005-0000-0000-0000B8500000}"/>
    <cellStyle name="Output 2 9" xfId="20739" xr:uid="{00000000-0005-0000-0000-0000B9500000}"/>
    <cellStyle name="Output 3" xfId="20740" xr:uid="{00000000-0005-0000-0000-0000BA500000}"/>
    <cellStyle name="Output 3 10" xfId="20741" xr:uid="{00000000-0005-0000-0000-0000BB500000}"/>
    <cellStyle name="Output 3 2" xfId="20742" xr:uid="{00000000-0005-0000-0000-0000BC500000}"/>
    <cellStyle name="Output 3 2 2" xfId="20743" xr:uid="{00000000-0005-0000-0000-0000BD500000}"/>
    <cellStyle name="Output 3 2 2 2" xfId="20744" xr:uid="{00000000-0005-0000-0000-0000BE500000}"/>
    <cellStyle name="Output 3 2 2 2 2" xfId="20745" xr:uid="{00000000-0005-0000-0000-0000BF500000}"/>
    <cellStyle name="Output 3 2 2 3" xfId="20746" xr:uid="{00000000-0005-0000-0000-0000C0500000}"/>
    <cellStyle name="Output 3 2 2 3 2" xfId="20747" xr:uid="{00000000-0005-0000-0000-0000C1500000}"/>
    <cellStyle name="Output 3 2 2 4" xfId="20748" xr:uid="{00000000-0005-0000-0000-0000C2500000}"/>
    <cellStyle name="Output 3 2 3" xfId="20749" xr:uid="{00000000-0005-0000-0000-0000C3500000}"/>
    <cellStyle name="Output 3 2 3 2" xfId="20750" xr:uid="{00000000-0005-0000-0000-0000C4500000}"/>
    <cellStyle name="Output 3 2 4" xfId="20751" xr:uid="{00000000-0005-0000-0000-0000C5500000}"/>
    <cellStyle name="Output 3 2 4 2" xfId="20752" xr:uid="{00000000-0005-0000-0000-0000C6500000}"/>
    <cellStyle name="Output 3 2 5" xfId="20753" xr:uid="{00000000-0005-0000-0000-0000C7500000}"/>
    <cellStyle name="Output 3 2 5 2" xfId="20754" xr:uid="{00000000-0005-0000-0000-0000C8500000}"/>
    <cellStyle name="Output 3 2 6" xfId="20755" xr:uid="{00000000-0005-0000-0000-0000C9500000}"/>
    <cellStyle name="Output 3 3" xfId="20756" xr:uid="{00000000-0005-0000-0000-0000CA500000}"/>
    <cellStyle name="Output 3 3 2" xfId="20757" xr:uid="{00000000-0005-0000-0000-0000CB500000}"/>
    <cellStyle name="Output 3 3 2 2" xfId="20758" xr:uid="{00000000-0005-0000-0000-0000CC500000}"/>
    <cellStyle name="Output 3 3 2 2 2" xfId="20759" xr:uid="{00000000-0005-0000-0000-0000CD500000}"/>
    <cellStyle name="Output 3 3 2 3" xfId="20760" xr:uid="{00000000-0005-0000-0000-0000CE500000}"/>
    <cellStyle name="Output 3 3 2 3 2" xfId="20761" xr:uid="{00000000-0005-0000-0000-0000CF500000}"/>
    <cellStyle name="Output 3 3 2 4" xfId="20762" xr:uid="{00000000-0005-0000-0000-0000D0500000}"/>
    <cellStyle name="Output 3 3 3" xfId="20763" xr:uid="{00000000-0005-0000-0000-0000D1500000}"/>
    <cellStyle name="Output 3 3 3 2" xfId="20764" xr:uid="{00000000-0005-0000-0000-0000D2500000}"/>
    <cellStyle name="Output 3 3 4" xfId="20765" xr:uid="{00000000-0005-0000-0000-0000D3500000}"/>
    <cellStyle name="Output 3 3 4 2" xfId="20766" xr:uid="{00000000-0005-0000-0000-0000D4500000}"/>
    <cellStyle name="Output 3 3 5" xfId="20767" xr:uid="{00000000-0005-0000-0000-0000D5500000}"/>
    <cellStyle name="Output 3 3 5 2" xfId="20768" xr:uid="{00000000-0005-0000-0000-0000D6500000}"/>
    <cellStyle name="Output 3 3 6" xfId="20769" xr:uid="{00000000-0005-0000-0000-0000D7500000}"/>
    <cellStyle name="Output 3 4" xfId="20770" xr:uid="{00000000-0005-0000-0000-0000D8500000}"/>
    <cellStyle name="Output 3 4 2" xfId="20771" xr:uid="{00000000-0005-0000-0000-0000D9500000}"/>
    <cellStyle name="Output 3 4 2 2" xfId="20772" xr:uid="{00000000-0005-0000-0000-0000DA500000}"/>
    <cellStyle name="Output 3 4 3" xfId="20773" xr:uid="{00000000-0005-0000-0000-0000DB500000}"/>
    <cellStyle name="Output 3 4 3 2" xfId="20774" xr:uid="{00000000-0005-0000-0000-0000DC500000}"/>
    <cellStyle name="Output 3 4 4" xfId="20775" xr:uid="{00000000-0005-0000-0000-0000DD500000}"/>
    <cellStyle name="Output 3 5" xfId="20776" xr:uid="{00000000-0005-0000-0000-0000DE500000}"/>
    <cellStyle name="Output 3 5 2" xfId="20777" xr:uid="{00000000-0005-0000-0000-0000DF500000}"/>
    <cellStyle name="Output 3 5 2 2" xfId="20778" xr:uid="{00000000-0005-0000-0000-0000E0500000}"/>
    <cellStyle name="Output 3 5 3" xfId="20779" xr:uid="{00000000-0005-0000-0000-0000E1500000}"/>
    <cellStyle name="Output 3 5 3 2" xfId="20780" xr:uid="{00000000-0005-0000-0000-0000E2500000}"/>
    <cellStyle name="Output 3 5 4" xfId="20781" xr:uid="{00000000-0005-0000-0000-0000E3500000}"/>
    <cellStyle name="Output 3 6" xfId="20782" xr:uid="{00000000-0005-0000-0000-0000E4500000}"/>
    <cellStyle name="Output 3 6 2" xfId="20783" xr:uid="{00000000-0005-0000-0000-0000E5500000}"/>
    <cellStyle name="Output 3 6 2 2" xfId="20784" xr:uid="{00000000-0005-0000-0000-0000E6500000}"/>
    <cellStyle name="Output 3 6 3" xfId="20785" xr:uid="{00000000-0005-0000-0000-0000E7500000}"/>
    <cellStyle name="Output 3 6 3 2" xfId="20786" xr:uid="{00000000-0005-0000-0000-0000E8500000}"/>
    <cellStyle name="Output 3 6 4" xfId="20787" xr:uid="{00000000-0005-0000-0000-0000E9500000}"/>
    <cellStyle name="Output 3 7" xfId="20788" xr:uid="{00000000-0005-0000-0000-0000EA500000}"/>
    <cellStyle name="Output 3 7 2" xfId="20789" xr:uid="{00000000-0005-0000-0000-0000EB500000}"/>
    <cellStyle name="Output 3 8" xfId="20790" xr:uid="{00000000-0005-0000-0000-0000EC500000}"/>
    <cellStyle name="Output 3 8 2" xfId="20791" xr:uid="{00000000-0005-0000-0000-0000ED500000}"/>
    <cellStyle name="Output 3 9" xfId="20792" xr:uid="{00000000-0005-0000-0000-0000EE500000}"/>
    <cellStyle name="Output 3 9 2" xfId="20793" xr:uid="{00000000-0005-0000-0000-0000EF500000}"/>
    <cellStyle name="Output 4" xfId="20794" xr:uid="{00000000-0005-0000-0000-0000F0500000}"/>
    <cellStyle name="Output 4 2" xfId="20795" xr:uid="{00000000-0005-0000-0000-0000F1500000}"/>
    <cellStyle name="Output 4 2 2" xfId="20796" xr:uid="{00000000-0005-0000-0000-0000F2500000}"/>
    <cellStyle name="Output 4 3" xfId="20797" xr:uid="{00000000-0005-0000-0000-0000F3500000}"/>
    <cellStyle name="Output 4 3 2" xfId="20798" xr:uid="{00000000-0005-0000-0000-0000F4500000}"/>
    <cellStyle name="Output 4 4" xfId="20799" xr:uid="{00000000-0005-0000-0000-0000F5500000}"/>
    <cellStyle name="Output 5" xfId="20800" xr:uid="{00000000-0005-0000-0000-0000F6500000}"/>
    <cellStyle name="Output 5 2" xfId="20801" xr:uid="{00000000-0005-0000-0000-0000F7500000}"/>
    <cellStyle name="Output 6" xfId="20802" xr:uid="{00000000-0005-0000-0000-0000F8500000}"/>
    <cellStyle name="Output 6 2" xfId="20803" xr:uid="{00000000-0005-0000-0000-0000F9500000}"/>
    <cellStyle name="Output 7" xfId="20804" xr:uid="{00000000-0005-0000-0000-0000FA500000}"/>
    <cellStyle name="Output 7 2" xfId="20805" xr:uid="{00000000-0005-0000-0000-0000FB500000}"/>
    <cellStyle name="Output 8" xfId="20806" xr:uid="{00000000-0005-0000-0000-0000FC500000}"/>
    <cellStyle name="Output 8 2" xfId="20807" xr:uid="{00000000-0005-0000-0000-0000FD500000}"/>
    <cellStyle name="Output 9" xfId="20808" xr:uid="{00000000-0005-0000-0000-0000FE500000}"/>
    <cellStyle name="ParaBirimi [0]_2004_iller" xfId="20809" xr:uid="{00000000-0005-0000-0000-0000FF500000}"/>
    <cellStyle name="ParaBirimi_2004_iller" xfId="20810" xr:uid="{00000000-0005-0000-0000-000000510000}"/>
    <cellStyle name="Pénznem [0]_10mell99" xfId="20811" xr:uid="{00000000-0005-0000-0000-000001510000}"/>
    <cellStyle name="Pénznem_10mell99" xfId="20812" xr:uid="{00000000-0005-0000-0000-000002510000}"/>
    <cellStyle name="Percen - Style1" xfId="20813" xr:uid="{00000000-0005-0000-0000-000003510000}"/>
    <cellStyle name="Percen - Style1 2" xfId="20814" xr:uid="{00000000-0005-0000-0000-000004510000}"/>
    <cellStyle name="Percen - Style1 2 2" xfId="20815" xr:uid="{00000000-0005-0000-0000-000005510000}"/>
    <cellStyle name="Percen - Style1 2 3" xfId="20816" xr:uid="{00000000-0005-0000-0000-000006510000}"/>
    <cellStyle name="Percen - Style1 2 4" xfId="20817" xr:uid="{00000000-0005-0000-0000-000007510000}"/>
    <cellStyle name="Percen - Style1 2 5" xfId="20818" xr:uid="{00000000-0005-0000-0000-000008510000}"/>
    <cellStyle name="Percen - Style1 3" xfId="20819" xr:uid="{00000000-0005-0000-0000-000009510000}"/>
    <cellStyle name="Percen - Style1 4" xfId="20820" xr:uid="{00000000-0005-0000-0000-00000A510000}"/>
    <cellStyle name="Percen - Style1 5" xfId="20821" xr:uid="{00000000-0005-0000-0000-00000B510000}"/>
    <cellStyle name="Percen - Style1 6" xfId="20822" xr:uid="{00000000-0005-0000-0000-00000C510000}"/>
    <cellStyle name="Percen - Style1 7" xfId="20823" xr:uid="{00000000-0005-0000-0000-00000D510000}"/>
    <cellStyle name="Percent [2]" xfId="20824" xr:uid="{00000000-0005-0000-0000-00000E510000}"/>
    <cellStyle name="Percent [2] 2" xfId="20825" xr:uid="{00000000-0005-0000-0000-00000F510000}"/>
    <cellStyle name="Percent [2] 2 2" xfId="20826" xr:uid="{00000000-0005-0000-0000-000010510000}"/>
    <cellStyle name="Percent [2] 3" xfId="20827" xr:uid="{00000000-0005-0000-0000-000011510000}"/>
    <cellStyle name="Percent 10" xfId="20828" xr:uid="{00000000-0005-0000-0000-000012510000}"/>
    <cellStyle name="Percent 10 2" xfId="20829" xr:uid="{00000000-0005-0000-0000-000013510000}"/>
    <cellStyle name="Percent 10 2 2" xfId="20830" xr:uid="{00000000-0005-0000-0000-000014510000}"/>
    <cellStyle name="Percent 10 3" xfId="20831" xr:uid="{00000000-0005-0000-0000-000015510000}"/>
    <cellStyle name="Percent 11" xfId="20832" xr:uid="{00000000-0005-0000-0000-000016510000}"/>
    <cellStyle name="Percent 11 2" xfId="20833" xr:uid="{00000000-0005-0000-0000-000017510000}"/>
    <cellStyle name="Percent 11 2 2" xfId="20834" xr:uid="{00000000-0005-0000-0000-000018510000}"/>
    <cellStyle name="Percent 11 3" xfId="20835" xr:uid="{00000000-0005-0000-0000-000019510000}"/>
    <cellStyle name="Percent 12" xfId="20836" xr:uid="{00000000-0005-0000-0000-00001A510000}"/>
    <cellStyle name="Percent 12 2" xfId="20837" xr:uid="{00000000-0005-0000-0000-00001B510000}"/>
    <cellStyle name="Percent 12 2 2" xfId="20838" xr:uid="{00000000-0005-0000-0000-00001C510000}"/>
    <cellStyle name="Percent 12 3" xfId="20839" xr:uid="{00000000-0005-0000-0000-00001D510000}"/>
    <cellStyle name="Percent 13" xfId="20840" xr:uid="{00000000-0005-0000-0000-00001E510000}"/>
    <cellStyle name="Percent 13 2" xfId="20841" xr:uid="{00000000-0005-0000-0000-00001F510000}"/>
    <cellStyle name="Percent 13 2 2" xfId="20842" xr:uid="{00000000-0005-0000-0000-000020510000}"/>
    <cellStyle name="Percent 13 3" xfId="20843" xr:uid="{00000000-0005-0000-0000-000021510000}"/>
    <cellStyle name="Percent 14" xfId="20844" xr:uid="{00000000-0005-0000-0000-000022510000}"/>
    <cellStyle name="Percent 14 2" xfId="20845" xr:uid="{00000000-0005-0000-0000-000023510000}"/>
    <cellStyle name="Percent 14 2 2" xfId="20846" xr:uid="{00000000-0005-0000-0000-000024510000}"/>
    <cellStyle name="Percent 14 3" xfId="20847" xr:uid="{00000000-0005-0000-0000-000025510000}"/>
    <cellStyle name="Percent 15" xfId="20848" xr:uid="{00000000-0005-0000-0000-000026510000}"/>
    <cellStyle name="Percent 15 2" xfId="20849" xr:uid="{00000000-0005-0000-0000-000027510000}"/>
    <cellStyle name="Percent 15 2 2" xfId="20850" xr:uid="{00000000-0005-0000-0000-000028510000}"/>
    <cellStyle name="Percent 15 3" xfId="20851" xr:uid="{00000000-0005-0000-0000-000029510000}"/>
    <cellStyle name="Percent 16" xfId="20852" xr:uid="{00000000-0005-0000-0000-00002A510000}"/>
    <cellStyle name="Percent 16 2" xfId="20853" xr:uid="{00000000-0005-0000-0000-00002B510000}"/>
    <cellStyle name="Percent 16 2 2" xfId="20854" xr:uid="{00000000-0005-0000-0000-00002C510000}"/>
    <cellStyle name="Percent 16 3" xfId="20855" xr:uid="{00000000-0005-0000-0000-00002D510000}"/>
    <cellStyle name="Percent 17" xfId="20856" xr:uid="{00000000-0005-0000-0000-00002E510000}"/>
    <cellStyle name="Percent 17 2" xfId="20857" xr:uid="{00000000-0005-0000-0000-00002F510000}"/>
    <cellStyle name="Percent 17 2 2" xfId="20858" xr:uid="{00000000-0005-0000-0000-000030510000}"/>
    <cellStyle name="Percent 17 3" xfId="20859" xr:uid="{00000000-0005-0000-0000-000031510000}"/>
    <cellStyle name="Percent 18" xfId="20860" xr:uid="{00000000-0005-0000-0000-000032510000}"/>
    <cellStyle name="Percent 18 2" xfId="20861" xr:uid="{00000000-0005-0000-0000-000033510000}"/>
    <cellStyle name="Percent 18 2 2" xfId="20862" xr:uid="{00000000-0005-0000-0000-000034510000}"/>
    <cellStyle name="Percent 18 3" xfId="20863" xr:uid="{00000000-0005-0000-0000-000035510000}"/>
    <cellStyle name="Percent 19" xfId="20864" xr:uid="{00000000-0005-0000-0000-000036510000}"/>
    <cellStyle name="Percent 19 2" xfId="20865" xr:uid="{00000000-0005-0000-0000-000037510000}"/>
    <cellStyle name="Percent 19 2 2" xfId="20866" xr:uid="{00000000-0005-0000-0000-000038510000}"/>
    <cellStyle name="Percent 19 3" xfId="20867" xr:uid="{00000000-0005-0000-0000-000039510000}"/>
    <cellStyle name="Percent 2" xfId="47" xr:uid="{00000000-0005-0000-0000-00003A510000}"/>
    <cellStyle name="Percent 2 10" xfId="48" xr:uid="{00000000-0005-0000-0000-00003B510000}"/>
    <cellStyle name="Percent 2 10 2" xfId="20868" xr:uid="{00000000-0005-0000-0000-00003C510000}"/>
    <cellStyle name="Percent 2 11" xfId="49" xr:uid="{00000000-0005-0000-0000-00003D510000}"/>
    <cellStyle name="Percent 2 11 2" xfId="20869" xr:uid="{00000000-0005-0000-0000-00003E510000}"/>
    <cellStyle name="Percent 2 12" xfId="50" xr:uid="{00000000-0005-0000-0000-00003F510000}"/>
    <cellStyle name="Percent 2 12 2" xfId="20870" xr:uid="{00000000-0005-0000-0000-000040510000}"/>
    <cellStyle name="Percent 2 13" xfId="51" xr:uid="{00000000-0005-0000-0000-000041510000}"/>
    <cellStyle name="Percent 2 13 2" xfId="20871" xr:uid="{00000000-0005-0000-0000-000042510000}"/>
    <cellStyle name="Percent 2 14" xfId="20872" xr:uid="{00000000-0005-0000-0000-000043510000}"/>
    <cellStyle name="Percent 2 15" xfId="20873" xr:uid="{00000000-0005-0000-0000-000044510000}"/>
    <cellStyle name="Percent 2 16" xfId="20874" xr:uid="{00000000-0005-0000-0000-000045510000}"/>
    <cellStyle name="Percent 2 17" xfId="20875" xr:uid="{00000000-0005-0000-0000-000046510000}"/>
    <cellStyle name="Percent 2 2" xfId="52" xr:uid="{00000000-0005-0000-0000-000047510000}"/>
    <cellStyle name="Percent 2 2 2" xfId="20876" xr:uid="{00000000-0005-0000-0000-000048510000}"/>
    <cellStyle name="Percent 2 2 2 2" xfId="20877" xr:uid="{00000000-0005-0000-0000-000049510000}"/>
    <cellStyle name="Percent 2 2 3" xfId="20878" xr:uid="{00000000-0005-0000-0000-00004A510000}"/>
    <cellStyle name="Percent 2 2 4" xfId="20879" xr:uid="{00000000-0005-0000-0000-00004B510000}"/>
    <cellStyle name="Percent 2 3" xfId="53" xr:uid="{00000000-0005-0000-0000-00004C510000}"/>
    <cellStyle name="Percent 2 3 2" xfId="54" xr:uid="{00000000-0005-0000-0000-00004D510000}"/>
    <cellStyle name="Percent 2 3 2 2" xfId="20880" xr:uid="{00000000-0005-0000-0000-00004E510000}"/>
    <cellStyle name="Percent 2 3 3" xfId="20881" xr:uid="{00000000-0005-0000-0000-00004F510000}"/>
    <cellStyle name="Percent 2 4" xfId="55" xr:uid="{00000000-0005-0000-0000-000050510000}"/>
    <cellStyle name="Percent 2 4 2" xfId="20882" xr:uid="{00000000-0005-0000-0000-000051510000}"/>
    <cellStyle name="Percent 2 5" xfId="56" xr:uid="{00000000-0005-0000-0000-000052510000}"/>
    <cellStyle name="Percent 2 5 2" xfId="20883" xr:uid="{00000000-0005-0000-0000-000053510000}"/>
    <cellStyle name="Percent 2 6" xfId="57" xr:uid="{00000000-0005-0000-0000-000054510000}"/>
    <cellStyle name="Percent 2 6 2" xfId="20884" xr:uid="{00000000-0005-0000-0000-000055510000}"/>
    <cellStyle name="Percent 2 6 2 2" xfId="20885" xr:uid="{00000000-0005-0000-0000-000056510000}"/>
    <cellStyle name="Percent 2 6 3" xfId="20886" xr:uid="{00000000-0005-0000-0000-000057510000}"/>
    <cellStyle name="Percent 2 6 3 2" xfId="20887" xr:uid="{00000000-0005-0000-0000-000058510000}"/>
    <cellStyle name="Percent 2 6 4" xfId="20888" xr:uid="{00000000-0005-0000-0000-000059510000}"/>
    <cellStyle name="Percent 2 7" xfId="58" xr:uid="{00000000-0005-0000-0000-00005A510000}"/>
    <cellStyle name="Percent 2 7 2" xfId="20889" xr:uid="{00000000-0005-0000-0000-00005B510000}"/>
    <cellStyle name="Percent 2 8" xfId="59" xr:uid="{00000000-0005-0000-0000-00005C510000}"/>
    <cellStyle name="Percent 2 8 2" xfId="20890" xr:uid="{00000000-0005-0000-0000-00005D510000}"/>
    <cellStyle name="Percent 2 9" xfId="60" xr:uid="{00000000-0005-0000-0000-00005E510000}"/>
    <cellStyle name="Percent 2 9 2" xfId="20891" xr:uid="{00000000-0005-0000-0000-00005F510000}"/>
    <cellStyle name="Percent 20" xfId="20892" xr:uid="{00000000-0005-0000-0000-000060510000}"/>
    <cellStyle name="Percent 20 2" xfId="20893" xr:uid="{00000000-0005-0000-0000-000061510000}"/>
    <cellStyle name="Percent 20 2 2" xfId="20894" xr:uid="{00000000-0005-0000-0000-000062510000}"/>
    <cellStyle name="Percent 20 3" xfId="20895" xr:uid="{00000000-0005-0000-0000-000063510000}"/>
    <cellStyle name="Percent 21" xfId="20896" xr:uid="{00000000-0005-0000-0000-000064510000}"/>
    <cellStyle name="Percent 21 2" xfId="20897" xr:uid="{00000000-0005-0000-0000-000065510000}"/>
    <cellStyle name="Percent 22" xfId="20898" xr:uid="{00000000-0005-0000-0000-000066510000}"/>
    <cellStyle name="Percent 22 2" xfId="20899" xr:uid="{00000000-0005-0000-0000-000067510000}"/>
    <cellStyle name="Percent 23" xfId="20900" xr:uid="{00000000-0005-0000-0000-000068510000}"/>
    <cellStyle name="Percent 23 2" xfId="20901" xr:uid="{00000000-0005-0000-0000-000069510000}"/>
    <cellStyle name="Percent 23 3" xfId="20902" xr:uid="{00000000-0005-0000-0000-00006A510000}"/>
    <cellStyle name="Percent 23 4" xfId="20903" xr:uid="{00000000-0005-0000-0000-00006B510000}"/>
    <cellStyle name="Percent 24" xfId="20904" xr:uid="{00000000-0005-0000-0000-00006C510000}"/>
    <cellStyle name="Percent 24 2" xfId="20905" xr:uid="{00000000-0005-0000-0000-00006D510000}"/>
    <cellStyle name="Percent 24 3" xfId="20906" xr:uid="{00000000-0005-0000-0000-00006E510000}"/>
    <cellStyle name="Percent 25" xfId="20907" xr:uid="{00000000-0005-0000-0000-00006F510000}"/>
    <cellStyle name="Percent 25 2" xfId="20908" xr:uid="{00000000-0005-0000-0000-000070510000}"/>
    <cellStyle name="Percent 26" xfId="20909" xr:uid="{00000000-0005-0000-0000-000071510000}"/>
    <cellStyle name="Percent 26 2" xfId="20910" xr:uid="{00000000-0005-0000-0000-000072510000}"/>
    <cellStyle name="Percent 26 2 2" xfId="20911" xr:uid="{00000000-0005-0000-0000-000073510000}"/>
    <cellStyle name="Percent 26 3" xfId="20912" xr:uid="{00000000-0005-0000-0000-000074510000}"/>
    <cellStyle name="Percent 27" xfId="20913" xr:uid="{00000000-0005-0000-0000-000075510000}"/>
    <cellStyle name="Percent 27 2" xfId="20914" xr:uid="{00000000-0005-0000-0000-000076510000}"/>
    <cellStyle name="Percent 27 3" xfId="20915" xr:uid="{00000000-0005-0000-0000-000077510000}"/>
    <cellStyle name="Percent 28" xfId="20916" xr:uid="{00000000-0005-0000-0000-000078510000}"/>
    <cellStyle name="Percent 29" xfId="20917" xr:uid="{00000000-0005-0000-0000-000079510000}"/>
    <cellStyle name="Percent 3" xfId="20918" xr:uid="{00000000-0005-0000-0000-00007A510000}"/>
    <cellStyle name="Percent 3 2" xfId="20919" xr:uid="{00000000-0005-0000-0000-00007B510000}"/>
    <cellStyle name="Percent 3 2 2" xfId="20920" xr:uid="{00000000-0005-0000-0000-00007C510000}"/>
    <cellStyle name="Percent 3 2 3" xfId="20921" xr:uid="{00000000-0005-0000-0000-00007D510000}"/>
    <cellStyle name="Percent 3 3" xfId="20922" xr:uid="{00000000-0005-0000-0000-00007E510000}"/>
    <cellStyle name="Percent 3 3 10" xfId="20923" xr:uid="{00000000-0005-0000-0000-00007F510000}"/>
    <cellStyle name="Percent 3 3 2" xfId="20924" xr:uid="{00000000-0005-0000-0000-000080510000}"/>
    <cellStyle name="Percent 3 3 2 2" xfId="20925" xr:uid="{00000000-0005-0000-0000-000081510000}"/>
    <cellStyle name="Percent 3 3 2 2 2" xfId="20926" xr:uid="{00000000-0005-0000-0000-000082510000}"/>
    <cellStyle name="Percent 3 3 2 2 2 2" xfId="20927" xr:uid="{00000000-0005-0000-0000-000083510000}"/>
    <cellStyle name="Percent 3 3 2 2 2 2 2" xfId="20928" xr:uid="{00000000-0005-0000-0000-000084510000}"/>
    <cellStyle name="Percent 3 3 2 2 2 3" xfId="20929" xr:uid="{00000000-0005-0000-0000-000085510000}"/>
    <cellStyle name="Percent 3 3 2 2 2 3 2" xfId="20930" xr:uid="{00000000-0005-0000-0000-000086510000}"/>
    <cellStyle name="Percent 3 3 2 2 2 4" xfId="20931" xr:uid="{00000000-0005-0000-0000-000087510000}"/>
    <cellStyle name="Percent 3 3 2 2 3" xfId="20932" xr:uid="{00000000-0005-0000-0000-000088510000}"/>
    <cellStyle name="Percent 3 3 2 2 3 2" xfId="20933" xr:uid="{00000000-0005-0000-0000-000089510000}"/>
    <cellStyle name="Percent 3 3 2 2 4" xfId="20934" xr:uid="{00000000-0005-0000-0000-00008A510000}"/>
    <cellStyle name="Percent 3 3 2 2 4 2" xfId="20935" xr:uid="{00000000-0005-0000-0000-00008B510000}"/>
    <cellStyle name="Percent 3 3 2 2 5" xfId="20936" xr:uid="{00000000-0005-0000-0000-00008C510000}"/>
    <cellStyle name="Percent 3 3 2 3" xfId="20937" xr:uid="{00000000-0005-0000-0000-00008D510000}"/>
    <cellStyle name="Percent 3 3 2 3 2" xfId="20938" xr:uid="{00000000-0005-0000-0000-00008E510000}"/>
    <cellStyle name="Percent 3 3 2 3 2 2" xfId="20939" xr:uid="{00000000-0005-0000-0000-00008F510000}"/>
    <cellStyle name="Percent 3 3 2 3 3" xfId="20940" xr:uid="{00000000-0005-0000-0000-000090510000}"/>
    <cellStyle name="Percent 3 3 2 3 3 2" xfId="20941" xr:uid="{00000000-0005-0000-0000-000091510000}"/>
    <cellStyle name="Percent 3 3 2 3 4" xfId="20942" xr:uid="{00000000-0005-0000-0000-000092510000}"/>
    <cellStyle name="Percent 3 3 2 4" xfId="20943" xr:uid="{00000000-0005-0000-0000-000093510000}"/>
    <cellStyle name="Percent 3 3 2 4 2" xfId="20944" xr:uid="{00000000-0005-0000-0000-000094510000}"/>
    <cellStyle name="Percent 3 3 2 5" xfId="20945" xr:uid="{00000000-0005-0000-0000-000095510000}"/>
    <cellStyle name="Percent 3 3 2 5 2" xfId="20946" xr:uid="{00000000-0005-0000-0000-000096510000}"/>
    <cellStyle name="Percent 3 3 2 6" xfId="20947" xr:uid="{00000000-0005-0000-0000-000097510000}"/>
    <cellStyle name="Percent 3 3 3" xfId="20948" xr:uid="{00000000-0005-0000-0000-000098510000}"/>
    <cellStyle name="Percent 3 3 4" xfId="20949" xr:uid="{00000000-0005-0000-0000-000099510000}"/>
    <cellStyle name="Percent 3 3 4 2" xfId="20950" xr:uid="{00000000-0005-0000-0000-00009A510000}"/>
    <cellStyle name="Percent 3 3 4 2 2" xfId="20951" xr:uid="{00000000-0005-0000-0000-00009B510000}"/>
    <cellStyle name="Percent 3 3 4 2 2 2" xfId="20952" xr:uid="{00000000-0005-0000-0000-00009C510000}"/>
    <cellStyle name="Percent 3 3 4 2 3" xfId="20953" xr:uid="{00000000-0005-0000-0000-00009D510000}"/>
    <cellStyle name="Percent 3 3 4 2 3 2" xfId="20954" xr:uid="{00000000-0005-0000-0000-00009E510000}"/>
    <cellStyle name="Percent 3 3 4 2 4" xfId="20955" xr:uid="{00000000-0005-0000-0000-00009F510000}"/>
    <cellStyle name="Percent 3 3 4 3" xfId="20956" xr:uid="{00000000-0005-0000-0000-0000A0510000}"/>
    <cellStyle name="Percent 3 3 4 3 2" xfId="20957" xr:uid="{00000000-0005-0000-0000-0000A1510000}"/>
    <cellStyle name="Percent 3 3 4 4" xfId="20958" xr:uid="{00000000-0005-0000-0000-0000A2510000}"/>
    <cellStyle name="Percent 3 3 4 4 2" xfId="20959" xr:uid="{00000000-0005-0000-0000-0000A3510000}"/>
    <cellStyle name="Percent 3 3 4 5" xfId="20960" xr:uid="{00000000-0005-0000-0000-0000A4510000}"/>
    <cellStyle name="Percent 3 3 5" xfId="20961" xr:uid="{00000000-0005-0000-0000-0000A5510000}"/>
    <cellStyle name="Percent 3 3 5 2" xfId="20962" xr:uid="{00000000-0005-0000-0000-0000A6510000}"/>
    <cellStyle name="Percent 3 3 5 2 2" xfId="20963" xr:uid="{00000000-0005-0000-0000-0000A7510000}"/>
    <cellStyle name="Percent 3 3 5 3" xfId="20964" xr:uid="{00000000-0005-0000-0000-0000A8510000}"/>
    <cellStyle name="Percent 3 3 5 3 2" xfId="20965" xr:uid="{00000000-0005-0000-0000-0000A9510000}"/>
    <cellStyle name="Percent 3 3 5 4" xfId="20966" xr:uid="{00000000-0005-0000-0000-0000AA510000}"/>
    <cellStyle name="Percent 3 3 6" xfId="20967" xr:uid="{00000000-0005-0000-0000-0000AB510000}"/>
    <cellStyle name="Percent 3 3 6 2" xfId="20968" xr:uid="{00000000-0005-0000-0000-0000AC510000}"/>
    <cellStyle name="Percent 3 3 6 2 2" xfId="20969" xr:uid="{00000000-0005-0000-0000-0000AD510000}"/>
    <cellStyle name="Percent 3 3 6 3" xfId="20970" xr:uid="{00000000-0005-0000-0000-0000AE510000}"/>
    <cellStyle name="Percent 3 3 7" xfId="20971" xr:uid="{00000000-0005-0000-0000-0000AF510000}"/>
    <cellStyle name="Percent 3 3 7 2" xfId="20972" xr:uid="{00000000-0005-0000-0000-0000B0510000}"/>
    <cellStyle name="Percent 3 3 8" xfId="20973" xr:uid="{00000000-0005-0000-0000-0000B1510000}"/>
    <cellStyle name="Percent 3 3 9" xfId="20974" xr:uid="{00000000-0005-0000-0000-0000B2510000}"/>
    <cellStyle name="Percent 3 4" xfId="20975" xr:uid="{00000000-0005-0000-0000-0000B3510000}"/>
    <cellStyle name="Percent 30" xfId="20976" xr:uid="{00000000-0005-0000-0000-0000B4510000}"/>
    <cellStyle name="Percent 30 2" xfId="20977" xr:uid="{00000000-0005-0000-0000-0000B5510000}"/>
    <cellStyle name="Percent 30 3" xfId="20978" xr:uid="{00000000-0005-0000-0000-0000B6510000}"/>
    <cellStyle name="Percent 31" xfId="20979" xr:uid="{00000000-0005-0000-0000-0000B7510000}"/>
    <cellStyle name="Percent 32" xfId="20980" xr:uid="{00000000-0005-0000-0000-0000B8510000}"/>
    <cellStyle name="Percent 33" xfId="20981" xr:uid="{00000000-0005-0000-0000-0000B9510000}"/>
    <cellStyle name="Percent 34" xfId="20982" xr:uid="{00000000-0005-0000-0000-0000BA510000}"/>
    <cellStyle name="Percent 35" xfId="20983" xr:uid="{00000000-0005-0000-0000-0000BB510000}"/>
    <cellStyle name="Percent 36" xfId="20984" xr:uid="{00000000-0005-0000-0000-0000BC510000}"/>
    <cellStyle name="Percent 37" xfId="20985" xr:uid="{00000000-0005-0000-0000-0000BD510000}"/>
    <cellStyle name="Percent 38" xfId="20986" xr:uid="{00000000-0005-0000-0000-0000BE510000}"/>
    <cellStyle name="Percent 39" xfId="20987" xr:uid="{00000000-0005-0000-0000-0000BF510000}"/>
    <cellStyle name="Percent 4" xfId="20988" xr:uid="{00000000-0005-0000-0000-0000C0510000}"/>
    <cellStyle name="Percent 4 2" xfId="20989" xr:uid="{00000000-0005-0000-0000-0000C1510000}"/>
    <cellStyle name="Percent 4 2 2" xfId="20990" xr:uid="{00000000-0005-0000-0000-0000C2510000}"/>
    <cellStyle name="Percent 4 3" xfId="20991" xr:uid="{00000000-0005-0000-0000-0000C3510000}"/>
    <cellStyle name="Percent 4 4" xfId="20992" xr:uid="{00000000-0005-0000-0000-0000C4510000}"/>
    <cellStyle name="Percent 40" xfId="20993" xr:uid="{00000000-0005-0000-0000-0000C5510000}"/>
    <cellStyle name="Percent 41" xfId="20994" xr:uid="{00000000-0005-0000-0000-0000C6510000}"/>
    <cellStyle name="Percent 42" xfId="20995" xr:uid="{00000000-0005-0000-0000-0000C7510000}"/>
    <cellStyle name="Percent 43" xfId="20996" xr:uid="{00000000-0005-0000-0000-0000C8510000}"/>
    <cellStyle name="Percent 44" xfId="20997" xr:uid="{00000000-0005-0000-0000-0000C9510000}"/>
    <cellStyle name="Percent 45" xfId="20998" xr:uid="{00000000-0005-0000-0000-0000CA510000}"/>
    <cellStyle name="Percent 46" xfId="20999" xr:uid="{00000000-0005-0000-0000-0000CB510000}"/>
    <cellStyle name="Percent 47" xfId="21000" xr:uid="{00000000-0005-0000-0000-0000CC510000}"/>
    <cellStyle name="Percent 47 2" xfId="21001" xr:uid="{00000000-0005-0000-0000-0000CD510000}"/>
    <cellStyle name="Percent 47 3" xfId="21002" xr:uid="{00000000-0005-0000-0000-0000CE510000}"/>
    <cellStyle name="Percent 47 4" xfId="21003" xr:uid="{00000000-0005-0000-0000-0000CF510000}"/>
    <cellStyle name="Percent 48" xfId="21004" xr:uid="{00000000-0005-0000-0000-0000D0510000}"/>
    <cellStyle name="Percent 48 2" xfId="21005" xr:uid="{00000000-0005-0000-0000-0000D1510000}"/>
    <cellStyle name="Percent 48 2 2" xfId="21006" xr:uid="{00000000-0005-0000-0000-0000D2510000}"/>
    <cellStyle name="Percent 48 2 2 2" xfId="21007" xr:uid="{00000000-0005-0000-0000-0000D3510000}"/>
    <cellStyle name="Percent 48 2 3" xfId="21008" xr:uid="{00000000-0005-0000-0000-0000D4510000}"/>
    <cellStyle name="Percent 48 3" xfId="21009" xr:uid="{00000000-0005-0000-0000-0000D5510000}"/>
    <cellStyle name="Percent 48 4" xfId="21010" xr:uid="{00000000-0005-0000-0000-0000D6510000}"/>
    <cellStyle name="Percent 48 4 2" xfId="21011" xr:uid="{00000000-0005-0000-0000-0000D7510000}"/>
    <cellStyle name="Percent 48 5" xfId="21012" xr:uid="{00000000-0005-0000-0000-0000D8510000}"/>
    <cellStyle name="Percent 48 6" xfId="21013" xr:uid="{00000000-0005-0000-0000-0000D9510000}"/>
    <cellStyle name="Percent 49" xfId="21014" xr:uid="{00000000-0005-0000-0000-0000DA510000}"/>
    <cellStyle name="Percent 49 2" xfId="21015" xr:uid="{00000000-0005-0000-0000-0000DB510000}"/>
    <cellStyle name="Percent 49 2 2" xfId="21016" xr:uid="{00000000-0005-0000-0000-0000DC510000}"/>
    <cellStyle name="Percent 49 3" xfId="21017" xr:uid="{00000000-0005-0000-0000-0000DD510000}"/>
    <cellStyle name="Percent 5" xfId="21018" xr:uid="{00000000-0005-0000-0000-0000DE510000}"/>
    <cellStyle name="Percent 5 2" xfId="21019" xr:uid="{00000000-0005-0000-0000-0000DF510000}"/>
    <cellStyle name="Percent 5 2 2" xfId="21020" xr:uid="{00000000-0005-0000-0000-0000E0510000}"/>
    <cellStyle name="Percent 5 3" xfId="21021" xr:uid="{00000000-0005-0000-0000-0000E1510000}"/>
    <cellStyle name="Percent 5 4" xfId="21022" xr:uid="{00000000-0005-0000-0000-0000E2510000}"/>
    <cellStyle name="Percent 50" xfId="21023" xr:uid="{00000000-0005-0000-0000-0000E3510000}"/>
    <cellStyle name="Percent 50 2" xfId="21024" xr:uid="{00000000-0005-0000-0000-0000E4510000}"/>
    <cellStyle name="Percent 51" xfId="21025" xr:uid="{00000000-0005-0000-0000-0000E5510000}"/>
    <cellStyle name="Percent 52" xfId="21026" xr:uid="{00000000-0005-0000-0000-0000E6510000}"/>
    <cellStyle name="Percent 53" xfId="21027" xr:uid="{00000000-0005-0000-0000-0000E7510000}"/>
    <cellStyle name="Percent 54" xfId="21028" xr:uid="{00000000-0005-0000-0000-0000E8510000}"/>
    <cellStyle name="Percent 55" xfId="21029" xr:uid="{00000000-0005-0000-0000-0000E9510000}"/>
    <cellStyle name="Percent 56" xfId="21030" xr:uid="{00000000-0005-0000-0000-0000EA510000}"/>
    <cellStyle name="Percent 57" xfId="21031" xr:uid="{00000000-0005-0000-0000-0000EB510000}"/>
    <cellStyle name="Percent 58" xfId="21032" xr:uid="{00000000-0005-0000-0000-0000EC510000}"/>
    <cellStyle name="Percent 59" xfId="21033" xr:uid="{00000000-0005-0000-0000-0000ED510000}"/>
    <cellStyle name="Percent 6" xfId="21034" xr:uid="{00000000-0005-0000-0000-0000EE510000}"/>
    <cellStyle name="Percent 6 2" xfId="21035" xr:uid="{00000000-0005-0000-0000-0000EF510000}"/>
    <cellStyle name="Percent 6 2 2" xfId="21036" xr:uid="{00000000-0005-0000-0000-0000F0510000}"/>
    <cellStyle name="Percent 6 3" xfId="21037" xr:uid="{00000000-0005-0000-0000-0000F1510000}"/>
    <cellStyle name="Percent 6 4" xfId="21038" xr:uid="{00000000-0005-0000-0000-0000F2510000}"/>
    <cellStyle name="Percent 60" xfId="21039" xr:uid="{00000000-0005-0000-0000-0000F3510000}"/>
    <cellStyle name="Percent 61" xfId="21040" xr:uid="{00000000-0005-0000-0000-0000F4510000}"/>
    <cellStyle name="Percent 62" xfId="21041" xr:uid="{00000000-0005-0000-0000-0000F5510000}"/>
    <cellStyle name="Percent 63" xfId="21042" xr:uid="{00000000-0005-0000-0000-0000F6510000}"/>
    <cellStyle name="Percent 64" xfId="21043" xr:uid="{00000000-0005-0000-0000-0000F7510000}"/>
    <cellStyle name="Percent 65" xfId="21044" xr:uid="{00000000-0005-0000-0000-0000F8510000}"/>
    <cellStyle name="Percent 66" xfId="21045" xr:uid="{00000000-0005-0000-0000-0000F9510000}"/>
    <cellStyle name="Percent 7" xfId="21046" xr:uid="{00000000-0005-0000-0000-0000FA510000}"/>
    <cellStyle name="Percent 7 2" xfId="21047" xr:uid="{00000000-0005-0000-0000-0000FB510000}"/>
    <cellStyle name="Percent 7 2 2" xfId="21048" xr:uid="{00000000-0005-0000-0000-0000FC510000}"/>
    <cellStyle name="Percent 7 3" xfId="21049" xr:uid="{00000000-0005-0000-0000-0000FD510000}"/>
    <cellStyle name="Percent 8" xfId="21050" xr:uid="{00000000-0005-0000-0000-0000FE510000}"/>
    <cellStyle name="Percent 8 2" xfId="21051" xr:uid="{00000000-0005-0000-0000-0000FF510000}"/>
    <cellStyle name="Percent 8 2 2" xfId="21052" xr:uid="{00000000-0005-0000-0000-000000520000}"/>
    <cellStyle name="Percent 8 3" xfId="21053" xr:uid="{00000000-0005-0000-0000-000001520000}"/>
    <cellStyle name="Percent 9" xfId="21054" xr:uid="{00000000-0005-0000-0000-000002520000}"/>
    <cellStyle name="Percent 9 2" xfId="21055" xr:uid="{00000000-0005-0000-0000-000003520000}"/>
    <cellStyle name="Percent 9 2 2" xfId="21056" xr:uid="{00000000-0005-0000-0000-000004520000}"/>
    <cellStyle name="Percent 9 3" xfId="21057" xr:uid="{00000000-0005-0000-0000-000005520000}"/>
    <cellStyle name="percentage difference" xfId="21058" xr:uid="{00000000-0005-0000-0000-000006520000}"/>
    <cellStyle name="percentage difference 2" xfId="21059" xr:uid="{00000000-0005-0000-0000-000007520000}"/>
    <cellStyle name="percentage difference one decimal" xfId="21060" xr:uid="{00000000-0005-0000-0000-000008520000}"/>
    <cellStyle name="percentage difference zero decimal" xfId="21061" xr:uid="{00000000-0005-0000-0000-000009520000}"/>
    <cellStyle name="percentage difference_Table 10 Selected Vulnerability Indicators" xfId="21062" xr:uid="{00000000-0005-0000-0000-00000A520000}"/>
    <cellStyle name="Percentual" xfId="21063" xr:uid="{00000000-0005-0000-0000-00000B520000}"/>
    <cellStyle name="Pevný" xfId="21064" xr:uid="{00000000-0005-0000-0000-00000C520000}"/>
    <cellStyle name="pkt" xfId="21065" xr:uid="{00000000-0005-0000-0000-00000D520000}"/>
    <cellStyle name="Ponto" xfId="21066" xr:uid="{00000000-0005-0000-0000-00000E520000}"/>
    <cellStyle name="Porcentagem_SEP1196" xfId="21067" xr:uid="{00000000-0005-0000-0000-00000F520000}"/>
    <cellStyle name="Porcentaje" xfId="21068" xr:uid="{00000000-0005-0000-0000-000010520000}"/>
    <cellStyle name="Presentation" xfId="21069" xr:uid="{00000000-0005-0000-0000-000011520000}"/>
    <cellStyle name="Presentation 2" xfId="21070" xr:uid="{00000000-0005-0000-0000-000012520000}"/>
    <cellStyle name="prev" xfId="21071" xr:uid="{00000000-0005-0000-0000-000013520000}"/>
    <cellStyle name="PSChar" xfId="21072" xr:uid="{00000000-0005-0000-0000-000014520000}"/>
    <cellStyle name="PSDate" xfId="21073" xr:uid="{00000000-0005-0000-0000-000015520000}"/>
    <cellStyle name="PSDec" xfId="21074" xr:uid="{00000000-0005-0000-0000-000016520000}"/>
    <cellStyle name="PSE_NAC" xfId="21075" xr:uid="{00000000-0005-0000-0000-000017520000}"/>
    <cellStyle name="PSE1stCol" xfId="21076" xr:uid="{00000000-0005-0000-0000-000018520000}"/>
    <cellStyle name="PSE1stCol 10" xfId="21077" xr:uid="{00000000-0005-0000-0000-000019520000}"/>
    <cellStyle name="PSE1stCol 11" xfId="21078" xr:uid="{00000000-0005-0000-0000-00001A520000}"/>
    <cellStyle name="PSE1stCol 2" xfId="21079" xr:uid="{00000000-0005-0000-0000-00001B520000}"/>
    <cellStyle name="PSE1stCol 2 2" xfId="21080" xr:uid="{00000000-0005-0000-0000-00001C520000}"/>
    <cellStyle name="PSE1stCol 2 2 2" xfId="21081" xr:uid="{00000000-0005-0000-0000-00001D520000}"/>
    <cellStyle name="PSE1stCol 2 2 3" xfId="21082" xr:uid="{00000000-0005-0000-0000-00001E520000}"/>
    <cellStyle name="PSE1stCol 2 2 4" xfId="21083" xr:uid="{00000000-0005-0000-0000-00001F520000}"/>
    <cellStyle name="PSE1stCol 2 2 5" xfId="21084" xr:uid="{00000000-0005-0000-0000-000020520000}"/>
    <cellStyle name="PSE1stCol 2 3" xfId="21085" xr:uid="{00000000-0005-0000-0000-000021520000}"/>
    <cellStyle name="PSE1stCol 2 4" xfId="21086" xr:uid="{00000000-0005-0000-0000-000022520000}"/>
    <cellStyle name="PSE1stCol 2 5" xfId="21087" xr:uid="{00000000-0005-0000-0000-000023520000}"/>
    <cellStyle name="PSE1stCol 2 6" xfId="21088" xr:uid="{00000000-0005-0000-0000-000024520000}"/>
    <cellStyle name="PSE1stCol 2_cs_DSA_23-11-2011_cash upfront" xfId="21089" xr:uid="{00000000-0005-0000-0000-000025520000}"/>
    <cellStyle name="PSE1stCol 3" xfId="21090" xr:uid="{00000000-0005-0000-0000-000026520000}"/>
    <cellStyle name="PSE1stCol 3 2" xfId="21091" xr:uid="{00000000-0005-0000-0000-000027520000}"/>
    <cellStyle name="PSE1stCol 3 3" xfId="21092" xr:uid="{00000000-0005-0000-0000-000028520000}"/>
    <cellStyle name="PSE1stCol 3 4" xfId="21093" xr:uid="{00000000-0005-0000-0000-000029520000}"/>
    <cellStyle name="PSE1stCol 3 5" xfId="21094" xr:uid="{00000000-0005-0000-0000-00002A520000}"/>
    <cellStyle name="PSE1stCol 4" xfId="21095" xr:uid="{00000000-0005-0000-0000-00002B520000}"/>
    <cellStyle name="PSE1stCol 5" xfId="21096" xr:uid="{00000000-0005-0000-0000-00002C520000}"/>
    <cellStyle name="PSE1stCol 6" xfId="21097" xr:uid="{00000000-0005-0000-0000-00002D520000}"/>
    <cellStyle name="PSE1stCol 7" xfId="21098" xr:uid="{00000000-0005-0000-0000-00002E520000}"/>
    <cellStyle name="PSE1stCol 8" xfId="21099" xr:uid="{00000000-0005-0000-0000-00002F520000}"/>
    <cellStyle name="PSE1stCol 9" xfId="21100" xr:uid="{00000000-0005-0000-0000-000030520000}"/>
    <cellStyle name="PSE1stCol_cs_DSA_23-11-2011_cash upfront" xfId="21101" xr:uid="{00000000-0005-0000-0000-000031520000}"/>
    <cellStyle name="PSE1stColHead" xfId="21102" xr:uid="{00000000-0005-0000-0000-000032520000}"/>
    <cellStyle name="PSE1stColHead 2" xfId="21103" xr:uid="{00000000-0005-0000-0000-000033520000}"/>
    <cellStyle name="PSE1stColHead 2 2" xfId="21104" xr:uid="{00000000-0005-0000-0000-000034520000}"/>
    <cellStyle name="PSE1stColHead 2 3" xfId="21105" xr:uid="{00000000-0005-0000-0000-000035520000}"/>
    <cellStyle name="PSE1stColHead 2 4" xfId="21106" xr:uid="{00000000-0005-0000-0000-000036520000}"/>
    <cellStyle name="PSE1stColHead 2 5" xfId="21107" xr:uid="{00000000-0005-0000-0000-000037520000}"/>
    <cellStyle name="PSE1stColHead 3" xfId="21108" xr:uid="{00000000-0005-0000-0000-000038520000}"/>
    <cellStyle name="PSE1stColHead 4" xfId="21109" xr:uid="{00000000-0005-0000-0000-000039520000}"/>
    <cellStyle name="PSE1stColHead 5" xfId="21110" xr:uid="{00000000-0005-0000-0000-00003A520000}"/>
    <cellStyle name="PSE1stColHead 6" xfId="21111" xr:uid="{00000000-0005-0000-0000-00003B520000}"/>
    <cellStyle name="PSE1stColHead 7" xfId="21112" xr:uid="{00000000-0005-0000-0000-00003C520000}"/>
    <cellStyle name="PSE1stColHead2" xfId="21113" xr:uid="{00000000-0005-0000-0000-00003D520000}"/>
    <cellStyle name="PSE1stColHead3" xfId="21114" xr:uid="{00000000-0005-0000-0000-00003E520000}"/>
    <cellStyle name="PSE1stColHead3 2" xfId="21115" xr:uid="{00000000-0005-0000-0000-00003F520000}"/>
    <cellStyle name="PSE1stColHead3_cs_DSA_23-11-2011_cash upfront" xfId="21116" xr:uid="{00000000-0005-0000-0000-000040520000}"/>
    <cellStyle name="PSE1stColYear" xfId="21117" xr:uid="{00000000-0005-0000-0000-000041520000}"/>
    <cellStyle name="PSE1stColYear 10" xfId="21118" xr:uid="{00000000-0005-0000-0000-000042520000}"/>
    <cellStyle name="PSE1stColYear 11" xfId="21119" xr:uid="{00000000-0005-0000-0000-000043520000}"/>
    <cellStyle name="PSE1stColYear 2" xfId="21120" xr:uid="{00000000-0005-0000-0000-000044520000}"/>
    <cellStyle name="PSE1stColYear 2 2" xfId="21121" xr:uid="{00000000-0005-0000-0000-000045520000}"/>
    <cellStyle name="PSE1stColYear 2 2 2" xfId="21122" xr:uid="{00000000-0005-0000-0000-000046520000}"/>
    <cellStyle name="PSE1stColYear 2 2 3" xfId="21123" xr:uid="{00000000-0005-0000-0000-000047520000}"/>
    <cellStyle name="PSE1stColYear 2 2 4" xfId="21124" xr:uid="{00000000-0005-0000-0000-000048520000}"/>
    <cellStyle name="PSE1stColYear 2 2 5" xfId="21125" xr:uid="{00000000-0005-0000-0000-000049520000}"/>
    <cellStyle name="PSE1stColYear 2 3" xfId="21126" xr:uid="{00000000-0005-0000-0000-00004A520000}"/>
    <cellStyle name="PSE1stColYear 2 4" xfId="21127" xr:uid="{00000000-0005-0000-0000-00004B520000}"/>
    <cellStyle name="PSE1stColYear 2 5" xfId="21128" xr:uid="{00000000-0005-0000-0000-00004C520000}"/>
    <cellStyle name="PSE1stColYear 2 6" xfId="21129" xr:uid="{00000000-0005-0000-0000-00004D520000}"/>
    <cellStyle name="PSE1stColYear 2_cs_DSA_23-11-2011_cash upfront" xfId="21130" xr:uid="{00000000-0005-0000-0000-00004E520000}"/>
    <cellStyle name="PSE1stColYear 3" xfId="21131" xr:uid="{00000000-0005-0000-0000-00004F520000}"/>
    <cellStyle name="PSE1stColYear 3 2" xfId="21132" xr:uid="{00000000-0005-0000-0000-000050520000}"/>
    <cellStyle name="PSE1stColYear 3 3" xfId="21133" xr:uid="{00000000-0005-0000-0000-000051520000}"/>
    <cellStyle name="PSE1stColYear 3 4" xfId="21134" xr:uid="{00000000-0005-0000-0000-000052520000}"/>
    <cellStyle name="PSE1stColYear 3 5" xfId="21135" xr:uid="{00000000-0005-0000-0000-000053520000}"/>
    <cellStyle name="PSE1stColYear 4" xfId="21136" xr:uid="{00000000-0005-0000-0000-000054520000}"/>
    <cellStyle name="PSE1stColYear 5" xfId="21137" xr:uid="{00000000-0005-0000-0000-000055520000}"/>
    <cellStyle name="PSE1stColYear 6" xfId="21138" xr:uid="{00000000-0005-0000-0000-000056520000}"/>
    <cellStyle name="PSE1stColYear 7" xfId="21139" xr:uid="{00000000-0005-0000-0000-000057520000}"/>
    <cellStyle name="PSE1stColYear 8" xfId="21140" xr:uid="{00000000-0005-0000-0000-000058520000}"/>
    <cellStyle name="PSE1stColYear 9" xfId="21141" xr:uid="{00000000-0005-0000-0000-000059520000}"/>
    <cellStyle name="PSE1stColYear_cs_DSA_23-11-2011_cash upfront" xfId="21142" xr:uid="{00000000-0005-0000-0000-00005A520000}"/>
    <cellStyle name="PSEHead1" xfId="21143" xr:uid="{00000000-0005-0000-0000-00005B520000}"/>
    <cellStyle name="PSEHead1 2" xfId="21144" xr:uid="{00000000-0005-0000-0000-00005C520000}"/>
    <cellStyle name="PSEHead1 2 2" xfId="21145" xr:uid="{00000000-0005-0000-0000-00005D520000}"/>
    <cellStyle name="PSEHead1 2 3" xfId="21146" xr:uid="{00000000-0005-0000-0000-00005E520000}"/>
    <cellStyle name="PSEHead1 2 4" xfId="21147" xr:uid="{00000000-0005-0000-0000-00005F520000}"/>
    <cellStyle name="PSEHead1 2 5" xfId="21148" xr:uid="{00000000-0005-0000-0000-000060520000}"/>
    <cellStyle name="PSEHead1 3" xfId="21149" xr:uid="{00000000-0005-0000-0000-000061520000}"/>
    <cellStyle name="PSEHead1 4" xfId="21150" xr:uid="{00000000-0005-0000-0000-000062520000}"/>
    <cellStyle name="PSEHead1 5" xfId="21151" xr:uid="{00000000-0005-0000-0000-000063520000}"/>
    <cellStyle name="PSEHead1 6" xfId="21152" xr:uid="{00000000-0005-0000-0000-000064520000}"/>
    <cellStyle name="PSEHead1 7" xfId="21153" xr:uid="{00000000-0005-0000-0000-000065520000}"/>
    <cellStyle name="PSEHeadYear" xfId="21154" xr:uid="{00000000-0005-0000-0000-000066520000}"/>
    <cellStyle name="PSEHeadYear 10" xfId="21155" xr:uid="{00000000-0005-0000-0000-000067520000}"/>
    <cellStyle name="PSEHeadYear 11" xfId="21156" xr:uid="{00000000-0005-0000-0000-000068520000}"/>
    <cellStyle name="PSEHeadYear 2" xfId="21157" xr:uid="{00000000-0005-0000-0000-000069520000}"/>
    <cellStyle name="PSEHeadYear 2 2" xfId="21158" xr:uid="{00000000-0005-0000-0000-00006A520000}"/>
    <cellStyle name="PSEHeadYear 2 2 2" xfId="21159" xr:uid="{00000000-0005-0000-0000-00006B520000}"/>
    <cellStyle name="PSEHeadYear 2 2 3" xfId="21160" xr:uid="{00000000-0005-0000-0000-00006C520000}"/>
    <cellStyle name="PSEHeadYear 2 2 4" xfId="21161" xr:uid="{00000000-0005-0000-0000-00006D520000}"/>
    <cellStyle name="PSEHeadYear 2 2 5" xfId="21162" xr:uid="{00000000-0005-0000-0000-00006E520000}"/>
    <cellStyle name="PSEHeadYear 2 3" xfId="21163" xr:uid="{00000000-0005-0000-0000-00006F520000}"/>
    <cellStyle name="PSEHeadYear 2 4" xfId="21164" xr:uid="{00000000-0005-0000-0000-000070520000}"/>
    <cellStyle name="PSEHeadYear 2 5" xfId="21165" xr:uid="{00000000-0005-0000-0000-000071520000}"/>
    <cellStyle name="PSEHeadYear 2 6" xfId="21166" xr:uid="{00000000-0005-0000-0000-000072520000}"/>
    <cellStyle name="PSEHeadYear 2_cs_DSA_23-11-2011_cash upfront" xfId="21167" xr:uid="{00000000-0005-0000-0000-000073520000}"/>
    <cellStyle name="PSEHeadYear 3" xfId="21168" xr:uid="{00000000-0005-0000-0000-000074520000}"/>
    <cellStyle name="PSEHeadYear 3 2" xfId="21169" xr:uid="{00000000-0005-0000-0000-000075520000}"/>
    <cellStyle name="PSEHeadYear 3 3" xfId="21170" xr:uid="{00000000-0005-0000-0000-000076520000}"/>
    <cellStyle name="PSEHeadYear 3 4" xfId="21171" xr:uid="{00000000-0005-0000-0000-000077520000}"/>
    <cellStyle name="PSEHeadYear 3 5" xfId="21172" xr:uid="{00000000-0005-0000-0000-000078520000}"/>
    <cellStyle name="PSEHeadYear 4" xfId="21173" xr:uid="{00000000-0005-0000-0000-000079520000}"/>
    <cellStyle name="PSEHeadYear 5" xfId="21174" xr:uid="{00000000-0005-0000-0000-00007A520000}"/>
    <cellStyle name="PSEHeadYear 6" xfId="21175" xr:uid="{00000000-0005-0000-0000-00007B520000}"/>
    <cellStyle name="PSEHeadYear 7" xfId="21176" xr:uid="{00000000-0005-0000-0000-00007C520000}"/>
    <cellStyle name="PSEHeadYear 8" xfId="21177" xr:uid="{00000000-0005-0000-0000-00007D520000}"/>
    <cellStyle name="PSEHeadYear 9" xfId="21178" xr:uid="{00000000-0005-0000-0000-00007E520000}"/>
    <cellStyle name="PSEHeadYear_cs_DSA_23-11-2011_cash upfront" xfId="21179" xr:uid="{00000000-0005-0000-0000-00007F520000}"/>
    <cellStyle name="PSELastRow" xfId="21180" xr:uid="{00000000-0005-0000-0000-000080520000}"/>
    <cellStyle name="PSEMediumRow" xfId="21181" xr:uid="{00000000-0005-0000-0000-000081520000}"/>
    <cellStyle name="PSENotes" xfId="21182" xr:uid="{00000000-0005-0000-0000-000082520000}"/>
    <cellStyle name="PSENotes 2" xfId="21183" xr:uid="{00000000-0005-0000-0000-000083520000}"/>
    <cellStyle name="PSENotes 2 2" xfId="21184" xr:uid="{00000000-0005-0000-0000-000084520000}"/>
    <cellStyle name="PSENotes 2 3" xfId="21185" xr:uid="{00000000-0005-0000-0000-000085520000}"/>
    <cellStyle name="PSENotes 2 4" xfId="21186" xr:uid="{00000000-0005-0000-0000-000086520000}"/>
    <cellStyle name="PSENotes 2 5" xfId="21187" xr:uid="{00000000-0005-0000-0000-000087520000}"/>
    <cellStyle name="PSENotes 3" xfId="21188" xr:uid="{00000000-0005-0000-0000-000088520000}"/>
    <cellStyle name="PSENotes 4" xfId="21189" xr:uid="{00000000-0005-0000-0000-000089520000}"/>
    <cellStyle name="PSENotes 5" xfId="21190" xr:uid="{00000000-0005-0000-0000-00008A520000}"/>
    <cellStyle name="PSENotes 6" xfId="21191" xr:uid="{00000000-0005-0000-0000-00008B520000}"/>
    <cellStyle name="PSENotes 7" xfId="21192" xr:uid="{00000000-0005-0000-0000-00008C520000}"/>
    <cellStyle name="PSENumber" xfId="21193" xr:uid="{00000000-0005-0000-0000-00008D520000}"/>
    <cellStyle name="PSENumber 2" xfId="21194" xr:uid="{00000000-0005-0000-0000-00008E520000}"/>
    <cellStyle name="PSENumber_cs_DSA_23-11-2011_cash upfront" xfId="21195" xr:uid="{00000000-0005-0000-0000-00008F520000}"/>
    <cellStyle name="PSENumberTwoDigit" xfId="21196" xr:uid="{00000000-0005-0000-0000-000090520000}"/>
    <cellStyle name="PSENumberTwoDigit 2" xfId="21197" xr:uid="{00000000-0005-0000-0000-000091520000}"/>
    <cellStyle name="PSENumberTwoDigit_cs_DSA_23-11-2011_cash upfront" xfId="21198" xr:uid="{00000000-0005-0000-0000-000092520000}"/>
    <cellStyle name="PSEPercent" xfId="21199" xr:uid="{00000000-0005-0000-0000-000093520000}"/>
    <cellStyle name="PSEPercent 2" xfId="21200" xr:uid="{00000000-0005-0000-0000-000094520000}"/>
    <cellStyle name="PSEPercent_cs_DSA_23-11-2011_cash upfront" xfId="21201" xr:uid="{00000000-0005-0000-0000-000095520000}"/>
    <cellStyle name="PSEPercentOneDigit" xfId="21202" xr:uid="{00000000-0005-0000-0000-000096520000}"/>
    <cellStyle name="PSEPercentOneDigit 2" xfId="21203" xr:uid="{00000000-0005-0000-0000-000097520000}"/>
    <cellStyle name="PSEPercentOneDigit_cs_DSA_23-11-2011_cash upfront" xfId="21204" xr:uid="{00000000-0005-0000-0000-000098520000}"/>
    <cellStyle name="PSEPercentTwoDigit" xfId="21205" xr:uid="{00000000-0005-0000-0000-000099520000}"/>
    <cellStyle name="PSEPercentTwoDigit 2" xfId="21206" xr:uid="{00000000-0005-0000-0000-00009A520000}"/>
    <cellStyle name="PSEPercentTwoDigit_cs_DSA_23-11-2011_cash upfront" xfId="21207" xr:uid="{00000000-0005-0000-0000-00009B520000}"/>
    <cellStyle name="PSEPerUnit" xfId="21208" xr:uid="{00000000-0005-0000-0000-00009C520000}"/>
    <cellStyle name="PSEPerUnit 2" xfId="21209" xr:uid="{00000000-0005-0000-0000-00009D520000}"/>
    <cellStyle name="PSEPerUnit_cs_DSA_23-11-2011_cash upfront" xfId="21210" xr:uid="{00000000-0005-0000-0000-00009E520000}"/>
    <cellStyle name="PSETableHeadline" xfId="21211" xr:uid="{00000000-0005-0000-0000-00009F520000}"/>
    <cellStyle name="PSETableHeadline 2" xfId="21212" xr:uid="{00000000-0005-0000-0000-0000A0520000}"/>
    <cellStyle name="PSETableHeadline 2 2" xfId="21213" xr:uid="{00000000-0005-0000-0000-0000A1520000}"/>
    <cellStyle name="PSETableHeadline 2 3" xfId="21214" xr:uid="{00000000-0005-0000-0000-0000A2520000}"/>
    <cellStyle name="PSETableHeadline 2 4" xfId="21215" xr:uid="{00000000-0005-0000-0000-0000A3520000}"/>
    <cellStyle name="PSETableHeadline 2 5" xfId="21216" xr:uid="{00000000-0005-0000-0000-0000A4520000}"/>
    <cellStyle name="PSETableHeadline 3" xfId="21217" xr:uid="{00000000-0005-0000-0000-0000A5520000}"/>
    <cellStyle name="PSETableHeadline 4" xfId="21218" xr:uid="{00000000-0005-0000-0000-0000A6520000}"/>
    <cellStyle name="PSETableHeadline 5" xfId="21219" xr:uid="{00000000-0005-0000-0000-0000A7520000}"/>
    <cellStyle name="PSETableHeadline 6" xfId="21220" xr:uid="{00000000-0005-0000-0000-0000A8520000}"/>
    <cellStyle name="PSETableHeadline 7" xfId="21221" xr:uid="{00000000-0005-0000-0000-0000A9520000}"/>
    <cellStyle name="PSETreeParantheses" xfId="21222" xr:uid="{00000000-0005-0000-0000-0000AA520000}"/>
    <cellStyle name="PSETreeText" xfId="21223" xr:uid="{00000000-0005-0000-0000-0000AB520000}"/>
    <cellStyle name="PSETreeText 2" xfId="21224" xr:uid="{00000000-0005-0000-0000-0000AC520000}"/>
    <cellStyle name="PSETreeText 2 2" xfId="21225" xr:uid="{00000000-0005-0000-0000-0000AD520000}"/>
    <cellStyle name="PSETreeText 2 3" xfId="21226" xr:uid="{00000000-0005-0000-0000-0000AE520000}"/>
    <cellStyle name="PSETreeText 2 4" xfId="21227" xr:uid="{00000000-0005-0000-0000-0000AF520000}"/>
    <cellStyle name="PSETreeText 2 5" xfId="21228" xr:uid="{00000000-0005-0000-0000-0000B0520000}"/>
    <cellStyle name="PSETreeText 3" xfId="21229" xr:uid="{00000000-0005-0000-0000-0000B1520000}"/>
    <cellStyle name="PSETreeText 4" xfId="21230" xr:uid="{00000000-0005-0000-0000-0000B2520000}"/>
    <cellStyle name="PSETreeText 5" xfId="21231" xr:uid="{00000000-0005-0000-0000-0000B3520000}"/>
    <cellStyle name="PSETreeText 6" xfId="21232" xr:uid="{00000000-0005-0000-0000-0000B4520000}"/>
    <cellStyle name="PSETreeText 7" xfId="21233" xr:uid="{00000000-0005-0000-0000-0000B5520000}"/>
    <cellStyle name="PSEunit" xfId="21234" xr:uid="{00000000-0005-0000-0000-0000B6520000}"/>
    <cellStyle name="PSEunit 10" xfId="21235" xr:uid="{00000000-0005-0000-0000-0000B7520000}"/>
    <cellStyle name="PSEunit 11" xfId="21236" xr:uid="{00000000-0005-0000-0000-0000B8520000}"/>
    <cellStyle name="PSEunit 2" xfId="21237" xr:uid="{00000000-0005-0000-0000-0000B9520000}"/>
    <cellStyle name="PSEunit 2 2" xfId="21238" xr:uid="{00000000-0005-0000-0000-0000BA520000}"/>
    <cellStyle name="PSEunit 2 2 2" xfId="21239" xr:uid="{00000000-0005-0000-0000-0000BB520000}"/>
    <cellStyle name="PSEunit 2 2 3" xfId="21240" xr:uid="{00000000-0005-0000-0000-0000BC520000}"/>
    <cellStyle name="PSEunit 2 2 4" xfId="21241" xr:uid="{00000000-0005-0000-0000-0000BD520000}"/>
    <cellStyle name="PSEunit 2 2 5" xfId="21242" xr:uid="{00000000-0005-0000-0000-0000BE520000}"/>
    <cellStyle name="PSEunit 2 3" xfId="21243" xr:uid="{00000000-0005-0000-0000-0000BF520000}"/>
    <cellStyle name="PSEunit 2 4" xfId="21244" xr:uid="{00000000-0005-0000-0000-0000C0520000}"/>
    <cellStyle name="PSEunit 2 5" xfId="21245" xr:uid="{00000000-0005-0000-0000-0000C1520000}"/>
    <cellStyle name="PSEunit 2 6" xfId="21246" xr:uid="{00000000-0005-0000-0000-0000C2520000}"/>
    <cellStyle name="PSEunit 2_cs_DSA_23-11-2011_cash upfront" xfId="21247" xr:uid="{00000000-0005-0000-0000-0000C3520000}"/>
    <cellStyle name="PSEunit 3" xfId="21248" xr:uid="{00000000-0005-0000-0000-0000C4520000}"/>
    <cellStyle name="PSEunit 3 2" xfId="21249" xr:uid="{00000000-0005-0000-0000-0000C5520000}"/>
    <cellStyle name="PSEunit 3 3" xfId="21250" xr:uid="{00000000-0005-0000-0000-0000C6520000}"/>
    <cellStyle name="PSEunit 3 4" xfId="21251" xr:uid="{00000000-0005-0000-0000-0000C7520000}"/>
    <cellStyle name="PSEunit 3 5" xfId="21252" xr:uid="{00000000-0005-0000-0000-0000C8520000}"/>
    <cellStyle name="PSEunit 4" xfId="21253" xr:uid="{00000000-0005-0000-0000-0000C9520000}"/>
    <cellStyle name="PSEunit 5" xfId="21254" xr:uid="{00000000-0005-0000-0000-0000CA520000}"/>
    <cellStyle name="PSEunit 6" xfId="21255" xr:uid="{00000000-0005-0000-0000-0000CB520000}"/>
    <cellStyle name="PSEunit 7" xfId="21256" xr:uid="{00000000-0005-0000-0000-0000CC520000}"/>
    <cellStyle name="PSEunit 8" xfId="21257" xr:uid="{00000000-0005-0000-0000-0000CD520000}"/>
    <cellStyle name="PSEunit 9" xfId="21258" xr:uid="{00000000-0005-0000-0000-0000CE520000}"/>
    <cellStyle name="PSEunit_cs_DSA_23-11-2011_cash upfront" xfId="21259" xr:uid="{00000000-0005-0000-0000-0000CF520000}"/>
    <cellStyle name="PSEunitYear" xfId="21260" xr:uid="{00000000-0005-0000-0000-0000D0520000}"/>
    <cellStyle name="PSEunitYear 10" xfId="21261" xr:uid="{00000000-0005-0000-0000-0000D1520000}"/>
    <cellStyle name="PSEunitYear 11" xfId="21262" xr:uid="{00000000-0005-0000-0000-0000D2520000}"/>
    <cellStyle name="PSEunitYear 2" xfId="21263" xr:uid="{00000000-0005-0000-0000-0000D3520000}"/>
    <cellStyle name="PSEunitYear 2 2" xfId="21264" xr:uid="{00000000-0005-0000-0000-0000D4520000}"/>
    <cellStyle name="PSEunitYear 2 2 2" xfId="21265" xr:uid="{00000000-0005-0000-0000-0000D5520000}"/>
    <cellStyle name="PSEunitYear 2 2 3" xfId="21266" xr:uid="{00000000-0005-0000-0000-0000D6520000}"/>
    <cellStyle name="PSEunitYear 2 2 4" xfId="21267" xr:uid="{00000000-0005-0000-0000-0000D7520000}"/>
    <cellStyle name="PSEunitYear 2 2 5" xfId="21268" xr:uid="{00000000-0005-0000-0000-0000D8520000}"/>
    <cellStyle name="PSEunitYear 2 3" xfId="21269" xr:uid="{00000000-0005-0000-0000-0000D9520000}"/>
    <cellStyle name="PSEunitYear 2 4" xfId="21270" xr:uid="{00000000-0005-0000-0000-0000DA520000}"/>
    <cellStyle name="PSEunitYear 2 5" xfId="21271" xr:uid="{00000000-0005-0000-0000-0000DB520000}"/>
    <cellStyle name="PSEunitYear 2 6" xfId="21272" xr:uid="{00000000-0005-0000-0000-0000DC520000}"/>
    <cellStyle name="PSEunitYear 2_cs_DSA_23-11-2011_cash upfront" xfId="21273" xr:uid="{00000000-0005-0000-0000-0000DD520000}"/>
    <cellStyle name="PSEunitYear 3" xfId="21274" xr:uid="{00000000-0005-0000-0000-0000DE520000}"/>
    <cellStyle name="PSEunitYear 3 2" xfId="21275" xr:uid="{00000000-0005-0000-0000-0000DF520000}"/>
    <cellStyle name="PSEunitYear 3 3" xfId="21276" xr:uid="{00000000-0005-0000-0000-0000E0520000}"/>
    <cellStyle name="PSEunitYear 3 4" xfId="21277" xr:uid="{00000000-0005-0000-0000-0000E1520000}"/>
    <cellStyle name="PSEunitYear 3 5" xfId="21278" xr:uid="{00000000-0005-0000-0000-0000E2520000}"/>
    <cellStyle name="PSEunitYear 4" xfId="21279" xr:uid="{00000000-0005-0000-0000-0000E3520000}"/>
    <cellStyle name="PSEunitYear 5" xfId="21280" xr:uid="{00000000-0005-0000-0000-0000E4520000}"/>
    <cellStyle name="PSEunitYear 6" xfId="21281" xr:uid="{00000000-0005-0000-0000-0000E5520000}"/>
    <cellStyle name="PSEunitYear 7" xfId="21282" xr:uid="{00000000-0005-0000-0000-0000E6520000}"/>
    <cellStyle name="PSEunitYear 8" xfId="21283" xr:uid="{00000000-0005-0000-0000-0000E7520000}"/>
    <cellStyle name="PSEunitYear 9" xfId="21284" xr:uid="{00000000-0005-0000-0000-0000E8520000}"/>
    <cellStyle name="PSEunitYear_cs_DSA_23-11-2011_cash upfront" xfId="21285" xr:uid="{00000000-0005-0000-0000-0000E9520000}"/>
    <cellStyle name="PSHeading" xfId="21286" xr:uid="{00000000-0005-0000-0000-0000EA520000}"/>
    <cellStyle name="PSInt" xfId="21287" xr:uid="{00000000-0005-0000-0000-0000EB520000}"/>
    <cellStyle name="PSSpacer" xfId="21288" xr:uid="{00000000-0005-0000-0000-0000EC520000}"/>
    <cellStyle name="Publication" xfId="21289" xr:uid="{00000000-0005-0000-0000-0000ED520000}"/>
    <cellStyle name="Publication 2" xfId="21290" xr:uid="{00000000-0005-0000-0000-0000EE520000}"/>
    <cellStyle name="Publication 2 2" xfId="21291" xr:uid="{00000000-0005-0000-0000-0000EF520000}"/>
    <cellStyle name="Publication 2 3" xfId="21292" xr:uid="{00000000-0005-0000-0000-0000F0520000}"/>
    <cellStyle name="Publication 2 4" xfId="21293" xr:uid="{00000000-0005-0000-0000-0000F1520000}"/>
    <cellStyle name="Publication 2 5" xfId="21294" xr:uid="{00000000-0005-0000-0000-0000F2520000}"/>
    <cellStyle name="Publication 3" xfId="21295" xr:uid="{00000000-0005-0000-0000-0000F3520000}"/>
    <cellStyle name="Publication 4" xfId="21296" xr:uid="{00000000-0005-0000-0000-0000F4520000}"/>
    <cellStyle name="Publication 5" xfId="21297" xr:uid="{00000000-0005-0000-0000-0000F5520000}"/>
    <cellStyle name="Publication 6" xfId="21298" xr:uid="{00000000-0005-0000-0000-0000F6520000}"/>
    <cellStyle name="Publication 7" xfId="21299" xr:uid="{00000000-0005-0000-0000-0000F7520000}"/>
    <cellStyle name="Punto" xfId="21300" xr:uid="{00000000-0005-0000-0000-0000F8520000}"/>
    <cellStyle name="Punto0" xfId="21301" xr:uid="{00000000-0005-0000-0000-0000F9520000}"/>
    <cellStyle name="Red Text" xfId="21302" xr:uid="{00000000-0005-0000-0000-0000FA520000}"/>
    <cellStyle name="Red Text 10" xfId="21303" xr:uid="{00000000-0005-0000-0000-0000FB520000}"/>
    <cellStyle name="Red Text 11" xfId="21304" xr:uid="{00000000-0005-0000-0000-0000FC520000}"/>
    <cellStyle name="Red Text 12" xfId="21305" xr:uid="{00000000-0005-0000-0000-0000FD520000}"/>
    <cellStyle name="Red Text 2" xfId="21306" xr:uid="{00000000-0005-0000-0000-0000FE520000}"/>
    <cellStyle name="Red Text 2 2" xfId="21307" xr:uid="{00000000-0005-0000-0000-0000FF520000}"/>
    <cellStyle name="Red Text 2 2 2" xfId="21308" xr:uid="{00000000-0005-0000-0000-000000530000}"/>
    <cellStyle name="Red Text 2 2 2 2" xfId="21309" xr:uid="{00000000-0005-0000-0000-000001530000}"/>
    <cellStyle name="Red Text 2 2 2 2 2" xfId="21310" xr:uid="{00000000-0005-0000-0000-000002530000}"/>
    <cellStyle name="Red Text 2 2 2 3" xfId="21311" xr:uid="{00000000-0005-0000-0000-000003530000}"/>
    <cellStyle name="Red Text 2 2 2 4" xfId="21312" xr:uid="{00000000-0005-0000-0000-000004530000}"/>
    <cellStyle name="Red Text 2 2 3" xfId="21313" xr:uid="{00000000-0005-0000-0000-000005530000}"/>
    <cellStyle name="Red Text 2 2 3 2" xfId="21314" xr:uid="{00000000-0005-0000-0000-000006530000}"/>
    <cellStyle name="Red Text 2 2 4" xfId="21315" xr:uid="{00000000-0005-0000-0000-000007530000}"/>
    <cellStyle name="Red Text 2 3" xfId="21316" xr:uid="{00000000-0005-0000-0000-000008530000}"/>
    <cellStyle name="Red Text 2 3 2" xfId="21317" xr:uid="{00000000-0005-0000-0000-000009530000}"/>
    <cellStyle name="Red Text 2 3 2 2" xfId="21318" xr:uid="{00000000-0005-0000-0000-00000A530000}"/>
    <cellStyle name="Red Text 2 3 2 3" xfId="21319" xr:uid="{00000000-0005-0000-0000-00000B530000}"/>
    <cellStyle name="Red Text 2 3 3" xfId="21320" xr:uid="{00000000-0005-0000-0000-00000C530000}"/>
    <cellStyle name="Red Text 2 3 3 2" xfId="21321" xr:uid="{00000000-0005-0000-0000-00000D530000}"/>
    <cellStyle name="Red Text 2 3 4" xfId="21322" xr:uid="{00000000-0005-0000-0000-00000E530000}"/>
    <cellStyle name="Red Text 2 4" xfId="21323" xr:uid="{00000000-0005-0000-0000-00000F530000}"/>
    <cellStyle name="Red Text 2 4 2" xfId="21324" xr:uid="{00000000-0005-0000-0000-000010530000}"/>
    <cellStyle name="Red Text 2 4 2 2" xfId="21325" xr:uid="{00000000-0005-0000-0000-000011530000}"/>
    <cellStyle name="Red Text 2 4 3" xfId="21326" xr:uid="{00000000-0005-0000-0000-000012530000}"/>
    <cellStyle name="Red Text 2 4 3 2" xfId="21327" xr:uid="{00000000-0005-0000-0000-000013530000}"/>
    <cellStyle name="Red Text 2 5" xfId="21328" xr:uid="{00000000-0005-0000-0000-000014530000}"/>
    <cellStyle name="Red Text 2 5 2" xfId="21329" xr:uid="{00000000-0005-0000-0000-000015530000}"/>
    <cellStyle name="Red Text 2 5 2 2" xfId="21330" xr:uid="{00000000-0005-0000-0000-000016530000}"/>
    <cellStyle name="Red Text 2 5 3" xfId="21331" xr:uid="{00000000-0005-0000-0000-000017530000}"/>
    <cellStyle name="Red Text 2 6" xfId="21332" xr:uid="{00000000-0005-0000-0000-000018530000}"/>
    <cellStyle name="Red Text 2 6 2" xfId="21333" xr:uid="{00000000-0005-0000-0000-000019530000}"/>
    <cellStyle name="Red Text 2 6 2 2" xfId="21334" xr:uid="{00000000-0005-0000-0000-00001A530000}"/>
    <cellStyle name="Red Text 2 6 3" xfId="21335" xr:uid="{00000000-0005-0000-0000-00001B530000}"/>
    <cellStyle name="Red Text 2 7" xfId="21336" xr:uid="{00000000-0005-0000-0000-00001C530000}"/>
    <cellStyle name="Red Text 2 7 2" xfId="21337" xr:uid="{00000000-0005-0000-0000-00001D530000}"/>
    <cellStyle name="Red Text 2 7 2 2" xfId="21338" xr:uid="{00000000-0005-0000-0000-00001E530000}"/>
    <cellStyle name="Red Text 2 7 3" xfId="21339" xr:uid="{00000000-0005-0000-0000-00001F530000}"/>
    <cellStyle name="Red Text 2 8" xfId="21340" xr:uid="{00000000-0005-0000-0000-000020530000}"/>
    <cellStyle name="Red Text 2 8 2" xfId="21341" xr:uid="{00000000-0005-0000-0000-000021530000}"/>
    <cellStyle name="Red Text 3" xfId="21342" xr:uid="{00000000-0005-0000-0000-000022530000}"/>
    <cellStyle name="Red Text 3 2" xfId="21343" xr:uid="{00000000-0005-0000-0000-000023530000}"/>
    <cellStyle name="Red Text 3 2 2" xfId="21344" xr:uid="{00000000-0005-0000-0000-000024530000}"/>
    <cellStyle name="Red Text 3 2 2 2" xfId="21345" xr:uid="{00000000-0005-0000-0000-000025530000}"/>
    <cellStyle name="Red Text 3 2 3" xfId="21346" xr:uid="{00000000-0005-0000-0000-000026530000}"/>
    <cellStyle name="Red Text 3 3" xfId="21347" xr:uid="{00000000-0005-0000-0000-000027530000}"/>
    <cellStyle name="Red Text 3 3 2" xfId="21348" xr:uid="{00000000-0005-0000-0000-000028530000}"/>
    <cellStyle name="Red Text 3 4" xfId="21349" xr:uid="{00000000-0005-0000-0000-000029530000}"/>
    <cellStyle name="Red Text 4" xfId="21350" xr:uid="{00000000-0005-0000-0000-00002A530000}"/>
    <cellStyle name="Red Text 4 2" xfId="21351" xr:uid="{00000000-0005-0000-0000-00002B530000}"/>
    <cellStyle name="Red Text 4 2 2" xfId="21352" xr:uid="{00000000-0005-0000-0000-00002C530000}"/>
    <cellStyle name="Red Text 4 2 3" xfId="21353" xr:uid="{00000000-0005-0000-0000-00002D530000}"/>
    <cellStyle name="Red Text 4 3" xfId="21354" xr:uid="{00000000-0005-0000-0000-00002E530000}"/>
    <cellStyle name="Red Text 4 3 2" xfId="21355" xr:uid="{00000000-0005-0000-0000-00002F530000}"/>
    <cellStyle name="Red Text 4 4" xfId="21356" xr:uid="{00000000-0005-0000-0000-000030530000}"/>
    <cellStyle name="Red Text 5" xfId="21357" xr:uid="{00000000-0005-0000-0000-000031530000}"/>
    <cellStyle name="Red Text 5 2" xfId="21358" xr:uid="{00000000-0005-0000-0000-000032530000}"/>
    <cellStyle name="Red Text 5 2 2" xfId="21359" xr:uid="{00000000-0005-0000-0000-000033530000}"/>
    <cellStyle name="Red Text 5 3" xfId="21360" xr:uid="{00000000-0005-0000-0000-000034530000}"/>
    <cellStyle name="Red Text 5 3 2" xfId="21361" xr:uid="{00000000-0005-0000-0000-000035530000}"/>
    <cellStyle name="Red Text 6" xfId="21362" xr:uid="{00000000-0005-0000-0000-000036530000}"/>
    <cellStyle name="Red Text 6 2" xfId="21363" xr:uid="{00000000-0005-0000-0000-000037530000}"/>
    <cellStyle name="Red Text 6 2 2" xfId="21364" xr:uid="{00000000-0005-0000-0000-000038530000}"/>
    <cellStyle name="Red Text 6 3" xfId="21365" xr:uid="{00000000-0005-0000-0000-000039530000}"/>
    <cellStyle name="Red Text 7" xfId="21366" xr:uid="{00000000-0005-0000-0000-00003A530000}"/>
    <cellStyle name="Red Text 7 2" xfId="21367" xr:uid="{00000000-0005-0000-0000-00003B530000}"/>
    <cellStyle name="Red Text 7 2 2" xfId="21368" xr:uid="{00000000-0005-0000-0000-00003C530000}"/>
    <cellStyle name="Red Text 7 3" xfId="21369" xr:uid="{00000000-0005-0000-0000-00003D530000}"/>
    <cellStyle name="Red Text 8" xfId="21370" xr:uid="{00000000-0005-0000-0000-00003E530000}"/>
    <cellStyle name="Red Text 8 2" xfId="21371" xr:uid="{00000000-0005-0000-0000-00003F530000}"/>
    <cellStyle name="Red Text 8 2 2" xfId="21372" xr:uid="{00000000-0005-0000-0000-000040530000}"/>
    <cellStyle name="Red Text 8 3" xfId="21373" xr:uid="{00000000-0005-0000-0000-000041530000}"/>
    <cellStyle name="Red Text 9" xfId="21374" xr:uid="{00000000-0005-0000-0000-000042530000}"/>
    <cellStyle name="Red Text 9 2" xfId="21375" xr:uid="{00000000-0005-0000-0000-000043530000}"/>
    <cellStyle name="reduced" xfId="21376" xr:uid="{00000000-0005-0000-0000-000044530000}"/>
    <cellStyle name="Result" xfId="21377" xr:uid="{00000000-0005-0000-0000-000045530000}"/>
    <cellStyle name="Result2" xfId="21378" xr:uid="{00000000-0005-0000-0000-000046530000}"/>
    <cellStyle name="Richard" xfId="21379" xr:uid="{00000000-0005-0000-0000-000047530000}"/>
    <cellStyle name="SAPBEXaggData" xfId="21380" xr:uid="{00000000-0005-0000-0000-000048530000}"/>
    <cellStyle name="SAPBEXaggDataEmph" xfId="21381" xr:uid="{00000000-0005-0000-0000-000049530000}"/>
    <cellStyle name="SAPBEXaggItem" xfId="21382" xr:uid="{00000000-0005-0000-0000-00004A530000}"/>
    <cellStyle name="SAPBEXaggItemX" xfId="21383" xr:uid="{00000000-0005-0000-0000-00004B530000}"/>
    <cellStyle name="SAPBEXaggItemX 10" xfId="21384" xr:uid="{00000000-0005-0000-0000-00004C530000}"/>
    <cellStyle name="SAPBEXaggItemX 10 2" xfId="21385" xr:uid="{00000000-0005-0000-0000-00004D530000}"/>
    <cellStyle name="SAPBEXaggItemX 10 2 2" xfId="21386" xr:uid="{00000000-0005-0000-0000-00004E530000}"/>
    <cellStyle name="SAPBEXaggItemX 10 2 2 2" xfId="21387" xr:uid="{00000000-0005-0000-0000-00004F530000}"/>
    <cellStyle name="SAPBEXaggItemX 10 2 3" xfId="21388" xr:uid="{00000000-0005-0000-0000-000050530000}"/>
    <cellStyle name="SAPBEXaggItemX 10 3" xfId="21389" xr:uid="{00000000-0005-0000-0000-000051530000}"/>
    <cellStyle name="SAPBEXaggItemX 10 3 2" xfId="21390" xr:uid="{00000000-0005-0000-0000-000052530000}"/>
    <cellStyle name="SAPBEXaggItemX 10 4" xfId="21391" xr:uid="{00000000-0005-0000-0000-000053530000}"/>
    <cellStyle name="SAPBEXaggItemX 10 4 2" xfId="21392" xr:uid="{00000000-0005-0000-0000-000054530000}"/>
    <cellStyle name="SAPBEXaggItemX 10 5" xfId="21393" xr:uid="{00000000-0005-0000-0000-000055530000}"/>
    <cellStyle name="SAPBEXaggItemX 10 5 2" xfId="21394" xr:uid="{00000000-0005-0000-0000-000056530000}"/>
    <cellStyle name="SAPBEXaggItemX 10 6" xfId="21395" xr:uid="{00000000-0005-0000-0000-000057530000}"/>
    <cellStyle name="SAPBEXaggItemX 10 7" xfId="21396" xr:uid="{00000000-0005-0000-0000-000058530000}"/>
    <cellStyle name="SAPBEXaggItemX 10 8" xfId="21397" xr:uid="{00000000-0005-0000-0000-000059530000}"/>
    <cellStyle name="SAPBEXaggItemX 11" xfId="21398" xr:uid="{00000000-0005-0000-0000-00005A530000}"/>
    <cellStyle name="SAPBEXaggItemX 11 2" xfId="21399" xr:uid="{00000000-0005-0000-0000-00005B530000}"/>
    <cellStyle name="SAPBEXaggItemX 11 2 2" xfId="21400" xr:uid="{00000000-0005-0000-0000-00005C530000}"/>
    <cellStyle name="SAPBEXaggItemX 11 2 2 2" xfId="21401" xr:uid="{00000000-0005-0000-0000-00005D530000}"/>
    <cellStyle name="SAPBEXaggItemX 11 2 3" xfId="21402" xr:uid="{00000000-0005-0000-0000-00005E530000}"/>
    <cellStyle name="SAPBEXaggItemX 11 3" xfId="21403" xr:uid="{00000000-0005-0000-0000-00005F530000}"/>
    <cellStyle name="SAPBEXaggItemX 11 3 2" xfId="21404" xr:uid="{00000000-0005-0000-0000-000060530000}"/>
    <cellStyle name="SAPBEXaggItemX 11 4" xfId="21405" xr:uid="{00000000-0005-0000-0000-000061530000}"/>
    <cellStyle name="SAPBEXaggItemX 11 4 2" xfId="21406" xr:uid="{00000000-0005-0000-0000-000062530000}"/>
    <cellStyle name="SAPBEXaggItemX 11 5" xfId="21407" xr:uid="{00000000-0005-0000-0000-000063530000}"/>
    <cellStyle name="SAPBEXaggItemX 11 5 2" xfId="21408" xr:uid="{00000000-0005-0000-0000-000064530000}"/>
    <cellStyle name="SAPBEXaggItemX 11 6" xfId="21409" xr:uid="{00000000-0005-0000-0000-000065530000}"/>
    <cellStyle name="SAPBEXaggItemX 11 7" xfId="21410" xr:uid="{00000000-0005-0000-0000-000066530000}"/>
    <cellStyle name="SAPBEXaggItemX 12" xfId="21411" xr:uid="{00000000-0005-0000-0000-000067530000}"/>
    <cellStyle name="SAPBEXaggItemX 12 2" xfId="21412" xr:uid="{00000000-0005-0000-0000-000068530000}"/>
    <cellStyle name="SAPBEXaggItemX 12 2 2" xfId="21413" xr:uid="{00000000-0005-0000-0000-000069530000}"/>
    <cellStyle name="SAPBEXaggItemX 12 3" xfId="21414" xr:uid="{00000000-0005-0000-0000-00006A530000}"/>
    <cellStyle name="SAPBEXaggItemX 12 4" xfId="21415" xr:uid="{00000000-0005-0000-0000-00006B530000}"/>
    <cellStyle name="SAPBEXaggItemX 13" xfId="21416" xr:uid="{00000000-0005-0000-0000-00006C530000}"/>
    <cellStyle name="SAPBEXaggItemX 13 2" xfId="21417" xr:uid="{00000000-0005-0000-0000-00006D530000}"/>
    <cellStyle name="SAPBEXaggItemX 13 2 2" xfId="21418" xr:uid="{00000000-0005-0000-0000-00006E530000}"/>
    <cellStyle name="SAPBEXaggItemX 13 3" xfId="21419" xr:uid="{00000000-0005-0000-0000-00006F530000}"/>
    <cellStyle name="SAPBEXaggItemX 13 4" xfId="21420" xr:uid="{00000000-0005-0000-0000-000070530000}"/>
    <cellStyle name="SAPBEXaggItemX 13 5" xfId="21421" xr:uid="{00000000-0005-0000-0000-000071530000}"/>
    <cellStyle name="SAPBEXaggItemX 14" xfId="21422" xr:uid="{00000000-0005-0000-0000-000072530000}"/>
    <cellStyle name="SAPBEXaggItemX 14 2" xfId="21423" xr:uid="{00000000-0005-0000-0000-000073530000}"/>
    <cellStyle name="SAPBEXaggItemX 14 2 2" xfId="21424" xr:uid="{00000000-0005-0000-0000-000074530000}"/>
    <cellStyle name="SAPBEXaggItemX 14 3" xfId="21425" xr:uid="{00000000-0005-0000-0000-000075530000}"/>
    <cellStyle name="SAPBEXaggItemX 14 4" xfId="21426" xr:uid="{00000000-0005-0000-0000-000076530000}"/>
    <cellStyle name="SAPBEXaggItemX 14 5" xfId="21427" xr:uid="{00000000-0005-0000-0000-000077530000}"/>
    <cellStyle name="SAPBEXaggItemX 15" xfId="21428" xr:uid="{00000000-0005-0000-0000-000078530000}"/>
    <cellStyle name="SAPBEXaggItemX 15 2" xfId="21429" xr:uid="{00000000-0005-0000-0000-000079530000}"/>
    <cellStyle name="SAPBEXaggItemX 16" xfId="21430" xr:uid="{00000000-0005-0000-0000-00007A530000}"/>
    <cellStyle name="SAPBEXaggItemX 16 2" xfId="21431" xr:uid="{00000000-0005-0000-0000-00007B530000}"/>
    <cellStyle name="SAPBEXaggItemX 17" xfId="21432" xr:uid="{00000000-0005-0000-0000-00007C530000}"/>
    <cellStyle name="SAPBEXaggItemX 17 2" xfId="21433" xr:uid="{00000000-0005-0000-0000-00007D530000}"/>
    <cellStyle name="SAPBEXaggItemX 18" xfId="21434" xr:uid="{00000000-0005-0000-0000-00007E530000}"/>
    <cellStyle name="SAPBEXaggItemX 19" xfId="21435" xr:uid="{00000000-0005-0000-0000-00007F530000}"/>
    <cellStyle name="SAPBEXaggItemX 2" xfId="21436" xr:uid="{00000000-0005-0000-0000-000080530000}"/>
    <cellStyle name="SAPBEXaggItemX 2 10" xfId="21437" xr:uid="{00000000-0005-0000-0000-000081530000}"/>
    <cellStyle name="SAPBEXaggItemX 2 10 10" xfId="21438" xr:uid="{00000000-0005-0000-0000-000082530000}"/>
    <cellStyle name="SAPBEXaggItemX 2 10 11" xfId="21439" xr:uid="{00000000-0005-0000-0000-000083530000}"/>
    <cellStyle name="SAPBEXaggItemX 2 10 2" xfId="21440" xr:uid="{00000000-0005-0000-0000-000084530000}"/>
    <cellStyle name="SAPBEXaggItemX 2 10 2 2" xfId="21441" xr:uid="{00000000-0005-0000-0000-000085530000}"/>
    <cellStyle name="SAPBEXaggItemX 2 10 2 2 2" xfId="21442" xr:uid="{00000000-0005-0000-0000-000086530000}"/>
    <cellStyle name="SAPBEXaggItemX 2 10 2 2 2 2" xfId="21443" xr:uid="{00000000-0005-0000-0000-000087530000}"/>
    <cellStyle name="SAPBEXaggItemX 2 10 2 2 3" xfId="21444" xr:uid="{00000000-0005-0000-0000-000088530000}"/>
    <cellStyle name="SAPBEXaggItemX 2 10 2 3" xfId="21445" xr:uid="{00000000-0005-0000-0000-000089530000}"/>
    <cellStyle name="SAPBEXaggItemX 2 10 2 3 2" xfId="21446" xr:uid="{00000000-0005-0000-0000-00008A530000}"/>
    <cellStyle name="SAPBEXaggItemX 2 10 2 4" xfId="21447" xr:uid="{00000000-0005-0000-0000-00008B530000}"/>
    <cellStyle name="SAPBEXaggItemX 2 10 2 4 2" xfId="21448" xr:uid="{00000000-0005-0000-0000-00008C530000}"/>
    <cellStyle name="SAPBEXaggItemX 2 10 2 5" xfId="21449" xr:uid="{00000000-0005-0000-0000-00008D530000}"/>
    <cellStyle name="SAPBEXaggItemX 2 10 2 5 2" xfId="21450" xr:uid="{00000000-0005-0000-0000-00008E530000}"/>
    <cellStyle name="SAPBEXaggItemX 2 10 2 6" xfId="21451" xr:uid="{00000000-0005-0000-0000-00008F530000}"/>
    <cellStyle name="SAPBEXaggItemX 2 10 3" xfId="21452" xr:uid="{00000000-0005-0000-0000-000090530000}"/>
    <cellStyle name="SAPBEXaggItemX 2 10 3 2" xfId="21453" xr:uid="{00000000-0005-0000-0000-000091530000}"/>
    <cellStyle name="SAPBEXaggItemX 2 10 3 2 2" xfId="21454" xr:uid="{00000000-0005-0000-0000-000092530000}"/>
    <cellStyle name="SAPBEXaggItemX 2 10 3 2 2 2" xfId="21455" xr:uid="{00000000-0005-0000-0000-000093530000}"/>
    <cellStyle name="SAPBEXaggItemX 2 10 3 2 3" xfId="21456" xr:uid="{00000000-0005-0000-0000-000094530000}"/>
    <cellStyle name="SAPBEXaggItemX 2 10 3 3" xfId="21457" xr:uid="{00000000-0005-0000-0000-000095530000}"/>
    <cellStyle name="SAPBEXaggItemX 2 10 3 3 2" xfId="21458" xr:uid="{00000000-0005-0000-0000-000096530000}"/>
    <cellStyle name="SAPBEXaggItemX 2 10 3 4" xfId="21459" xr:uid="{00000000-0005-0000-0000-000097530000}"/>
    <cellStyle name="SAPBEXaggItemX 2 10 3 4 2" xfId="21460" xr:uid="{00000000-0005-0000-0000-000098530000}"/>
    <cellStyle name="SAPBEXaggItemX 2 10 3 5" xfId="21461" xr:uid="{00000000-0005-0000-0000-000099530000}"/>
    <cellStyle name="SAPBEXaggItemX 2 10 3 5 2" xfId="21462" xr:uid="{00000000-0005-0000-0000-00009A530000}"/>
    <cellStyle name="SAPBEXaggItemX 2 10 3 6" xfId="21463" xr:uid="{00000000-0005-0000-0000-00009B530000}"/>
    <cellStyle name="SAPBEXaggItemX 2 10 3 7" xfId="21464" xr:uid="{00000000-0005-0000-0000-00009C530000}"/>
    <cellStyle name="SAPBEXaggItemX 2 10 3 8" xfId="21465" xr:uid="{00000000-0005-0000-0000-00009D530000}"/>
    <cellStyle name="SAPBEXaggItemX 2 10 4" xfId="21466" xr:uid="{00000000-0005-0000-0000-00009E530000}"/>
    <cellStyle name="SAPBEXaggItemX 2 10 4 2" xfId="21467" xr:uid="{00000000-0005-0000-0000-00009F530000}"/>
    <cellStyle name="SAPBEXaggItemX 2 10 4 2 2" xfId="21468" xr:uid="{00000000-0005-0000-0000-0000A0530000}"/>
    <cellStyle name="SAPBEXaggItemX 2 10 4 3" xfId="21469" xr:uid="{00000000-0005-0000-0000-0000A1530000}"/>
    <cellStyle name="SAPBEXaggItemX 2 10 4 4" xfId="21470" xr:uid="{00000000-0005-0000-0000-0000A2530000}"/>
    <cellStyle name="SAPBEXaggItemX 2 10 4 5" xfId="21471" xr:uid="{00000000-0005-0000-0000-0000A3530000}"/>
    <cellStyle name="SAPBEXaggItemX 2 10 5" xfId="21472" xr:uid="{00000000-0005-0000-0000-0000A4530000}"/>
    <cellStyle name="SAPBEXaggItemX 2 10 5 2" xfId="21473" xr:uid="{00000000-0005-0000-0000-0000A5530000}"/>
    <cellStyle name="SAPBEXaggItemX 2 10 5 2 2" xfId="21474" xr:uid="{00000000-0005-0000-0000-0000A6530000}"/>
    <cellStyle name="SAPBEXaggItemX 2 10 5 3" xfId="21475" xr:uid="{00000000-0005-0000-0000-0000A7530000}"/>
    <cellStyle name="SAPBEXaggItemX 2 10 5 4" xfId="21476" xr:uid="{00000000-0005-0000-0000-0000A8530000}"/>
    <cellStyle name="SAPBEXaggItemX 2 10 5 5" xfId="21477" xr:uid="{00000000-0005-0000-0000-0000A9530000}"/>
    <cellStyle name="SAPBEXaggItemX 2 10 6" xfId="21478" xr:uid="{00000000-0005-0000-0000-0000AA530000}"/>
    <cellStyle name="SAPBEXaggItemX 2 10 6 2" xfId="21479" xr:uid="{00000000-0005-0000-0000-0000AB530000}"/>
    <cellStyle name="SAPBEXaggItemX 2 10 6 2 2" xfId="21480" xr:uid="{00000000-0005-0000-0000-0000AC530000}"/>
    <cellStyle name="SAPBEXaggItemX 2 10 6 3" xfId="21481" xr:uid="{00000000-0005-0000-0000-0000AD530000}"/>
    <cellStyle name="SAPBEXaggItemX 2 10 6 4" xfId="21482" xr:uid="{00000000-0005-0000-0000-0000AE530000}"/>
    <cellStyle name="SAPBEXaggItemX 2 10 6 5" xfId="21483" xr:uid="{00000000-0005-0000-0000-0000AF530000}"/>
    <cellStyle name="SAPBEXaggItemX 2 10 7" xfId="21484" xr:uid="{00000000-0005-0000-0000-0000B0530000}"/>
    <cellStyle name="SAPBEXaggItemX 2 10 7 2" xfId="21485" xr:uid="{00000000-0005-0000-0000-0000B1530000}"/>
    <cellStyle name="SAPBEXaggItemX 2 10 7 3" xfId="21486" xr:uid="{00000000-0005-0000-0000-0000B2530000}"/>
    <cellStyle name="SAPBEXaggItemX 2 10 7 4" xfId="21487" xr:uid="{00000000-0005-0000-0000-0000B3530000}"/>
    <cellStyle name="SAPBEXaggItemX 2 10 8" xfId="21488" xr:uid="{00000000-0005-0000-0000-0000B4530000}"/>
    <cellStyle name="SAPBEXaggItemX 2 10 8 2" xfId="21489" xr:uid="{00000000-0005-0000-0000-0000B5530000}"/>
    <cellStyle name="SAPBEXaggItemX 2 10 9" xfId="21490" xr:uid="{00000000-0005-0000-0000-0000B6530000}"/>
    <cellStyle name="SAPBEXaggItemX 2 10 9 2" xfId="21491" xr:uid="{00000000-0005-0000-0000-0000B7530000}"/>
    <cellStyle name="SAPBEXaggItemX 2 11" xfId="21492" xr:uid="{00000000-0005-0000-0000-0000B8530000}"/>
    <cellStyle name="SAPBEXaggItemX 2 11 10" xfId="21493" xr:uid="{00000000-0005-0000-0000-0000B9530000}"/>
    <cellStyle name="SAPBEXaggItemX 2 11 11" xfId="21494" xr:uid="{00000000-0005-0000-0000-0000BA530000}"/>
    <cellStyle name="SAPBEXaggItemX 2 11 2" xfId="21495" xr:uid="{00000000-0005-0000-0000-0000BB530000}"/>
    <cellStyle name="SAPBEXaggItemX 2 11 2 2" xfId="21496" xr:uid="{00000000-0005-0000-0000-0000BC530000}"/>
    <cellStyle name="SAPBEXaggItemX 2 11 2 2 2" xfId="21497" xr:uid="{00000000-0005-0000-0000-0000BD530000}"/>
    <cellStyle name="SAPBEXaggItemX 2 11 2 2 2 2" xfId="21498" xr:uid="{00000000-0005-0000-0000-0000BE530000}"/>
    <cellStyle name="SAPBEXaggItemX 2 11 2 2 3" xfId="21499" xr:uid="{00000000-0005-0000-0000-0000BF530000}"/>
    <cellStyle name="SAPBEXaggItemX 2 11 2 3" xfId="21500" xr:uid="{00000000-0005-0000-0000-0000C0530000}"/>
    <cellStyle name="SAPBEXaggItemX 2 11 2 3 2" xfId="21501" xr:uid="{00000000-0005-0000-0000-0000C1530000}"/>
    <cellStyle name="SAPBEXaggItemX 2 11 2 4" xfId="21502" xr:uid="{00000000-0005-0000-0000-0000C2530000}"/>
    <cellStyle name="SAPBEXaggItemX 2 11 2 4 2" xfId="21503" xr:uid="{00000000-0005-0000-0000-0000C3530000}"/>
    <cellStyle name="SAPBEXaggItemX 2 11 2 5" xfId="21504" xr:uid="{00000000-0005-0000-0000-0000C4530000}"/>
    <cellStyle name="SAPBEXaggItemX 2 11 2 5 2" xfId="21505" xr:uid="{00000000-0005-0000-0000-0000C5530000}"/>
    <cellStyle name="SAPBEXaggItemX 2 11 2 6" xfId="21506" xr:uid="{00000000-0005-0000-0000-0000C6530000}"/>
    <cellStyle name="SAPBEXaggItemX 2 11 3" xfId="21507" xr:uid="{00000000-0005-0000-0000-0000C7530000}"/>
    <cellStyle name="SAPBEXaggItemX 2 11 3 2" xfId="21508" xr:uid="{00000000-0005-0000-0000-0000C8530000}"/>
    <cellStyle name="SAPBEXaggItemX 2 11 3 2 2" xfId="21509" xr:uid="{00000000-0005-0000-0000-0000C9530000}"/>
    <cellStyle name="SAPBEXaggItemX 2 11 3 2 2 2" xfId="21510" xr:uid="{00000000-0005-0000-0000-0000CA530000}"/>
    <cellStyle name="SAPBEXaggItemX 2 11 3 2 3" xfId="21511" xr:uid="{00000000-0005-0000-0000-0000CB530000}"/>
    <cellStyle name="SAPBEXaggItemX 2 11 3 3" xfId="21512" xr:uid="{00000000-0005-0000-0000-0000CC530000}"/>
    <cellStyle name="SAPBEXaggItemX 2 11 3 3 2" xfId="21513" xr:uid="{00000000-0005-0000-0000-0000CD530000}"/>
    <cellStyle name="SAPBEXaggItemX 2 11 3 4" xfId="21514" xr:uid="{00000000-0005-0000-0000-0000CE530000}"/>
    <cellStyle name="SAPBEXaggItemX 2 11 3 4 2" xfId="21515" xr:uid="{00000000-0005-0000-0000-0000CF530000}"/>
    <cellStyle name="SAPBEXaggItemX 2 11 3 5" xfId="21516" xr:uid="{00000000-0005-0000-0000-0000D0530000}"/>
    <cellStyle name="SAPBEXaggItemX 2 11 3 5 2" xfId="21517" xr:uid="{00000000-0005-0000-0000-0000D1530000}"/>
    <cellStyle name="SAPBEXaggItemX 2 11 3 6" xfId="21518" xr:uid="{00000000-0005-0000-0000-0000D2530000}"/>
    <cellStyle name="SAPBEXaggItemX 2 11 3 7" xfId="21519" xr:uid="{00000000-0005-0000-0000-0000D3530000}"/>
    <cellStyle name="SAPBEXaggItemX 2 11 3 8" xfId="21520" xr:uid="{00000000-0005-0000-0000-0000D4530000}"/>
    <cellStyle name="SAPBEXaggItemX 2 11 4" xfId="21521" xr:uid="{00000000-0005-0000-0000-0000D5530000}"/>
    <cellStyle name="SAPBEXaggItemX 2 11 4 2" xfId="21522" xr:uid="{00000000-0005-0000-0000-0000D6530000}"/>
    <cellStyle name="SAPBEXaggItemX 2 11 4 2 2" xfId="21523" xr:uid="{00000000-0005-0000-0000-0000D7530000}"/>
    <cellStyle name="SAPBEXaggItemX 2 11 4 3" xfId="21524" xr:uid="{00000000-0005-0000-0000-0000D8530000}"/>
    <cellStyle name="SAPBEXaggItemX 2 11 4 4" xfId="21525" xr:uid="{00000000-0005-0000-0000-0000D9530000}"/>
    <cellStyle name="SAPBEXaggItemX 2 11 4 5" xfId="21526" xr:uid="{00000000-0005-0000-0000-0000DA530000}"/>
    <cellStyle name="SAPBEXaggItemX 2 11 5" xfId="21527" xr:uid="{00000000-0005-0000-0000-0000DB530000}"/>
    <cellStyle name="SAPBEXaggItemX 2 11 5 2" xfId="21528" xr:uid="{00000000-0005-0000-0000-0000DC530000}"/>
    <cellStyle name="SAPBEXaggItemX 2 11 5 2 2" xfId="21529" xr:uid="{00000000-0005-0000-0000-0000DD530000}"/>
    <cellStyle name="SAPBEXaggItemX 2 11 5 3" xfId="21530" xr:uid="{00000000-0005-0000-0000-0000DE530000}"/>
    <cellStyle name="SAPBEXaggItemX 2 11 5 4" xfId="21531" xr:uid="{00000000-0005-0000-0000-0000DF530000}"/>
    <cellStyle name="SAPBEXaggItemX 2 11 5 5" xfId="21532" xr:uid="{00000000-0005-0000-0000-0000E0530000}"/>
    <cellStyle name="SAPBEXaggItemX 2 11 6" xfId="21533" xr:uid="{00000000-0005-0000-0000-0000E1530000}"/>
    <cellStyle name="SAPBEXaggItemX 2 11 6 2" xfId="21534" xr:uid="{00000000-0005-0000-0000-0000E2530000}"/>
    <cellStyle name="SAPBEXaggItemX 2 11 6 2 2" xfId="21535" xr:uid="{00000000-0005-0000-0000-0000E3530000}"/>
    <cellStyle name="SAPBEXaggItemX 2 11 6 3" xfId="21536" xr:uid="{00000000-0005-0000-0000-0000E4530000}"/>
    <cellStyle name="SAPBEXaggItemX 2 11 6 4" xfId="21537" xr:uid="{00000000-0005-0000-0000-0000E5530000}"/>
    <cellStyle name="SAPBEXaggItemX 2 11 6 5" xfId="21538" xr:uid="{00000000-0005-0000-0000-0000E6530000}"/>
    <cellStyle name="SAPBEXaggItemX 2 11 7" xfId="21539" xr:uid="{00000000-0005-0000-0000-0000E7530000}"/>
    <cellStyle name="SAPBEXaggItemX 2 11 7 2" xfId="21540" xr:uid="{00000000-0005-0000-0000-0000E8530000}"/>
    <cellStyle name="SAPBEXaggItemX 2 11 7 3" xfId="21541" xr:uid="{00000000-0005-0000-0000-0000E9530000}"/>
    <cellStyle name="SAPBEXaggItemX 2 11 7 4" xfId="21542" xr:uid="{00000000-0005-0000-0000-0000EA530000}"/>
    <cellStyle name="SAPBEXaggItemX 2 11 8" xfId="21543" xr:uid="{00000000-0005-0000-0000-0000EB530000}"/>
    <cellStyle name="SAPBEXaggItemX 2 11 8 2" xfId="21544" xr:uid="{00000000-0005-0000-0000-0000EC530000}"/>
    <cellStyle name="SAPBEXaggItemX 2 11 9" xfId="21545" xr:uid="{00000000-0005-0000-0000-0000ED530000}"/>
    <cellStyle name="SAPBEXaggItemX 2 11 9 2" xfId="21546" xr:uid="{00000000-0005-0000-0000-0000EE530000}"/>
    <cellStyle name="SAPBEXaggItemX 2 12" xfId="21547" xr:uid="{00000000-0005-0000-0000-0000EF530000}"/>
    <cellStyle name="SAPBEXaggItemX 2 12 10" xfId="21548" xr:uid="{00000000-0005-0000-0000-0000F0530000}"/>
    <cellStyle name="SAPBEXaggItemX 2 12 11" xfId="21549" xr:uid="{00000000-0005-0000-0000-0000F1530000}"/>
    <cellStyle name="SAPBEXaggItemX 2 12 2" xfId="21550" xr:uid="{00000000-0005-0000-0000-0000F2530000}"/>
    <cellStyle name="SAPBEXaggItemX 2 12 2 2" xfId="21551" xr:uid="{00000000-0005-0000-0000-0000F3530000}"/>
    <cellStyle name="SAPBEXaggItemX 2 12 2 2 2" xfId="21552" xr:uid="{00000000-0005-0000-0000-0000F4530000}"/>
    <cellStyle name="SAPBEXaggItemX 2 12 2 2 2 2" xfId="21553" xr:uid="{00000000-0005-0000-0000-0000F5530000}"/>
    <cellStyle name="SAPBEXaggItemX 2 12 2 2 3" xfId="21554" xr:uid="{00000000-0005-0000-0000-0000F6530000}"/>
    <cellStyle name="SAPBEXaggItemX 2 12 2 3" xfId="21555" xr:uid="{00000000-0005-0000-0000-0000F7530000}"/>
    <cellStyle name="SAPBEXaggItemX 2 12 2 3 2" xfId="21556" xr:uid="{00000000-0005-0000-0000-0000F8530000}"/>
    <cellStyle name="SAPBEXaggItemX 2 12 2 4" xfId="21557" xr:uid="{00000000-0005-0000-0000-0000F9530000}"/>
    <cellStyle name="SAPBEXaggItemX 2 12 2 4 2" xfId="21558" xr:uid="{00000000-0005-0000-0000-0000FA530000}"/>
    <cellStyle name="SAPBEXaggItemX 2 12 2 5" xfId="21559" xr:uid="{00000000-0005-0000-0000-0000FB530000}"/>
    <cellStyle name="SAPBEXaggItemX 2 12 2 5 2" xfId="21560" xr:uid="{00000000-0005-0000-0000-0000FC530000}"/>
    <cellStyle name="SAPBEXaggItemX 2 12 2 6" xfId="21561" xr:uid="{00000000-0005-0000-0000-0000FD530000}"/>
    <cellStyle name="SAPBEXaggItemX 2 12 3" xfId="21562" xr:uid="{00000000-0005-0000-0000-0000FE530000}"/>
    <cellStyle name="SAPBEXaggItemX 2 12 3 2" xfId="21563" xr:uid="{00000000-0005-0000-0000-0000FF530000}"/>
    <cellStyle name="SAPBEXaggItemX 2 12 3 2 2" xfId="21564" xr:uid="{00000000-0005-0000-0000-000000540000}"/>
    <cellStyle name="SAPBEXaggItemX 2 12 3 2 2 2" xfId="21565" xr:uid="{00000000-0005-0000-0000-000001540000}"/>
    <cellStyle name="SAPBEXaggItemX 2 12 3 2 3" xfId="21566" xr:uid="{00000000-0005-0000-0000-000002540000}"/>
    <cellStyle name="SAPBEXaggItemX 2 12 3 3" xfId="21567" xr:uid="{00000000-0005-0000-0000-000003540000}"/>
    <cellStyle name="SAPBEXaggItemX 2 12 3 3 2" xfId="21568" xr:uid="{00000000-0005-0000-0000-000004540000}"/>
    <cellStyle name="SAPBEXaggItemX 2 12 3 4" xfId="21569" xr:uid="{00000000-0005-0000-0000-000005540000}"/>
    <cellStyle name="SAPBEXaggItemX 2 12 3 4 2" xfId="21570" xr:uid="{00000000-0005-0000-0000-000006540000}"/>
    <cellStyle name="SAPBEXaggItemX 2 12 3 5" xfId="21571" xr:uid="{00000000-0005-0000-0000-000007540000}"/>
    <cellStyle name="SAPBEXaggItemX 2 12 3 5 2" xfId="21572" xr:uid="{00000000-0005-0000-0000-000008540000}"/>
    <cellStyle name="SAPBEXaggItemX 2 12 3 6" xfId="21573" xr:uid="{00000000-0005-0000-0000-000009540000}"/>
    <cellStyle name="SAPBEXaggItemX 2 12 3 7" xfId="21574" xr:uid="{00000000-0005-0000-0000-00000A540000}"/>
    <cellStyle name="SAPBEXaggItemX 2 12 3 8" xfId="21575" xr:uid="{00000000-0005-0000-0000-00000B540000}"/>
    <cellStyle name="SAPBEXaggItemX 2 12 4" xfId="21576" xr:uid="{00000000-0005-0000-0000-00000C540000}"/>
    <cellStyle name="SAPBEXaggItemX 2 12 4 2" xfId="21577" xr:uid="{00000000-0005-0000-0000-00000D540000}"/>
    <cellStyle name="SAPBEXaggItemX 2 12 4 2 2" xfId="21578" xr:uid="{00000000-0005-0000-0000-00000E540000}"/>
    <cellStyle name="SAPBEXaggItemX 2 12 4 3" xfId="21579" xr:uid="{00000000-0005-0000-0000-00000F540000}"/>
    <cellStyle name="SAPBEXaggItemX 2 12 4 4" xfId="21580" xr:uid="{00000000-0005-0000-0000-000010540000}"/>
    <cellStyle name="SAPBEXaggItemX 2 12 4 5" xfId="21581" xr:uid="{00000000-0005-0000-0000-000011540000}"/>
    <cellStyle name="SAPBEXaggItemX 2 12 5" xfId="21582" xr:uid="{00000000-0005-0000-0000-000012540000}"/>
    <cellStyle name="SAPBEXaggItemX 2 12 5 2" xfId="21583" xr:uid="{00000000-0005-0000-0000-000013540000}"/>
    <cellStyle name="SAPBEXaggItemX 2 12 5 2 2" xfId="21584" xr:uid="{00000000-0005-0000-0000-000014540000}"/>
    <cellStyle name="SAPBEXaggItemX 2 12 5 3" xfId="21585" xr:uid="{00000000-0005-0000-0000-000015540000}"/>
    <cellStyle name="SAPBEXaggItemX 2 12 5 4" xfId="21586" xr:uid="{00000000-0005-0000-0000-000016540000}"/>
    <cellStyle name="SAPBEXaggItemX 2 12 5 5" xfId="21587" xr:uid="{00000000-0005-0000-0000-000017540000}"/>
    <cellStyle name="SAPBEXaggItemX 2 12 6" xfId="21588" xr:uid="{00000000-0005-0000-0000-000018540000}"/>
    <cellStyle name="SAPBEXaggItemX 2 12 6 2" xfId="21589" xr:uid="{00000000-0005-0000-0000-000019540000}"/>
    <cellStyle name="SAPBEXaggItemX 2 12 6 2 2" xfId="21590" xr:uid="{00000000-0005-0000-0000-00001A540000}"/>
    <cellStyle name="SAPBEXaggItemX 2 12 6 3" xfId="21591" xr:uid="{00000000-0005-0000-0000-00001B540000}"/>
    <cellStyle name="SAPBEXaggItemX 2 12 6 4" xfId="21592" xr:uid="{00000000-0005-0000-0000-00001C540000}"/>
    <cellStyle name="SAPBEXaggItemX 2 12 6 5" xfId="21593" xr:uid="{00000000-0005-0000-0000-00001D540000}"/>
    <cellStyle name="SAPBEXaggItemX 2 12 7" xfId="21594" xr:uid="{00000000-0005-0000-0000-00001E540000}"/>
    <cellStyle name="SAPBEXaggItemX 2 12 7 2" xfId="21595" xr:uid="{00000000-0005-0000-0000-00001F540000}"/>
    <cellStyle name="SAPBEXaggItemX 2 12 7 3" xfId="21596" xr:uid="{00000000-0005-0000-0000-000020540000}"/>
    <cellStyle name="SAPBEXaggItemX 2 12 7 4" xfId="21597" xr:uid="{00000000-0005-0000-0000-000021540000}"/>
    <cellStyle name="SAPBEXaggItemX 2 12 8" xfId="21598" xr:uid="{00000000-0005-0000-0000-000022540000}"/>
    <cellStyle name="SAPBEXaggItemX 2 12 8 2" xfId="21599" xr:uid="{00000000-0005-0000-0000-000023540000}"/>
    <cellStyle name="SAPBEXaggItemX 2 12 9" xfId="21600" xr:uid="{00000000-0005-0000-0000-000024540000}"/>
    <cellStyle name="SAPBEXaggItemX 2 12 9 2" xfId="21601" xr:uid="{00000000-0005-0000-0000-000025540000}"/>
    <cellStyle name="SAPBEXaggItemX 2 13" xfId="21602" xr:uid="{00000000-0005-0000-0000-000026540000}"/>
    <cellStyle name="SAPBEXaggItemX 2 13 10" xfId="21603" xr:uid="{00000000-0005-0000-0000-000027540000}"/>
    <cellStyle name="SAPBEXaggItemX 2 13 11" xfId="21604" xr:uid="{00000000-0005-0000-0000-000028540000}"/>
    <cellStyle name="SAPBEXaggItemX 2 13 2" xfId="21605" xr:uid="{00000000-0005-0000-0000-000029540000}"/>
    <cellStyle name="SAPBEXaggItemX 2 13 2 2" xfId="21606" xr:uid="{00000000-0005-0000-0000-00002A540000}"/>
    <cellStyle name="SAPBEXaggItemX 2 13 2 2 2" xfId="21607" xr:uid="{00000000-0005-0000-0000-00002B540000}"/>
    <cellStyle name="SAPBEXaggItemX 2 13 2 2 2 2" xfId="21608" xr:uid="{00000000-0005-0000-0000-00002C540000}"/>
    <cellStyle name="SAPBEXaggItemX 2 13 2 2 3" xfId="21609" xr:uid="{00000000-0005-0000-0000-00002D540000}"/>
    <cellStyle name="SAPBEXaggItemX 2 13 2 3" xfId="21610" xr:uid="{00000000-0005-0000-0000-00002E540000}"/>
    <cellStyle name="SAPBEXaggItemX 2 13 2 3 2" xfId="21611" xr:uid="{00000000-0005-0000-0000-00002F540000}"/>
    <cellStyle name="SAPBEXaggItemX 2 13 2 4" xfId="21612" xr:uid="{00000000-0005-0000-0000-000030540000}"/>
    <cellStyle name="SAPBEXaggItemX 2 13 2 4 2" xfId="21613" xr:uid="{00000000-0005-0000-0000-000031540000}"/>
    <cellStyle name="SAPBEXaggItemX 2 13 2 5" xfId="21614" xr:uid="{00000000-0005-0000-0000-000032540000}"/>
    <cellStyle name="SAPBEXaggItemX 2 13 2 5 2" xfId="21615" xr:uid="{00000000-0005-0000-0000-000033540000}"/>
    <cellStyle name="SAPBEXaggItemX 2 13 2 6" xfId="21616" xr:uid="{00000000-0005-0000-0000-000034540000}"/>
    <cellStyle name="SAPBEXaggItemX 2 13 3" xfId="21617" xr:uid="{00000000-0005-0000-0000-000035540000}"/>
    <cellStyle name="SAPBEXaggItemX 2 13 3 2" xfId="21618" xr:uid="{00000000-0005-0000-0000-000036540000}"/>
    <cellStyle name="SAPBEXaggItemX 2 13 3 2 2" xfId="21619" xr:uid="{00000000-0005-0000-0000-000037540000}"/>
    <cellStyle name="SAPBEXaggItemX 2 13 3 2 2 2" xfId="21620" xr:uid="{00000000-0005-0000-0000-000038540000}"/>
    <cellStyle name="SAPBEXaggItemX 2 13 3 2 3" xfId="21621" xr:uid="{00000000-0005-0000-0000-000039540000}"/>
    <cellStyle name="SAPBEXaggItemX 2 13 3 3" xfId="21622" xr:uid="{00000000-0005-0000-0000-00003A540000}"/>
    <cellStyle name="SAPBEXaggItemX 2 13 3 3 2" xfId="21623" xr:uid="{00000000-0005-0000-0000-00003B540000}"/>
    <cellStyle name="SAPBEXaggItemX 2 13 3 4" xfId="21624" xr:uid="{00000000-0005-0000-0000-00003C540000}"/>
    <cellStyle name="SAPBEXaggItemX 2 13 3 4 2" xfId="21625" xr:uid="{00000000-0005-0000-0000-00003D540000}"/>
    <cellStyle name="SAPBEXaggItemX 2 13 3 5" xfId="21626" xr:uid="{00000000-0005-0000-0000-00003E540000}"/>
    <cellStyle name="SAPBEXaggItemX 2 13 3 5 2" xfId="21627" xr:uid="{00000000-0005-0000-0000-00003F540000}"/>
    <cellStyle name="SAPBEXaggItemX 2 13 3 6" xfId="21628" xr:uid="{00000000-0005-0000-0000-000040540000}"/>
    <cellStyle name="SAPBEXaggItemX 2 13 3 7" xfId="21629" xr:uid="{00000000-0005-0000-0000-000041540000}"/>
    <cellStyle name="SAPBEXaggItemX 2 13 3 8" xfId="21630" xr:uid="{00000000-0005-0000-0000-000042540000}"/>
    <cellStyle name="SAPBEXaggItemX 2 13 4" xfId="21631" xr:uid="{00000000-0005-0000-0000-000043540000}"/>
    <cellStyle name="SAPBEXaggItemX 2 13 4 2" xfId="21632" xr:uid="{00000000-0005-0000-0000-000044540000}"/>
    <cellStyle name="SAPBEXaggItemX 2 13 4 2 2" xfId="21633" xr:uid="{00000000-0005-0000-0000-000045540000}"/>
    <cellStyle name="SAPBEXaggItemX 2 13 4 3" xfId="21634" xr:uid="{00000000-0005-0000-0000-000046540000}"/>
    <cellStyle name="SAPBEXaggItemX 2 13 4 4" xfId="21635" xr:uid="{00000000-0005-0000-0000-000047540000}"/>
    <cellStyle name="SAPBEXaggItemX 2 13 4 5" xfId="21636" xr:uid="{00000000-0005-0000-0000-000048540000}"/>
    <cellStyle name="SAPBEXaggItemX 2 13 5" xfId="21637" xr:uid="{00000000-0005-0000-0000-000049540000}"/>
    <cellStyle name="SAPBEXaggItemX 2 13 5 2" xfId="21638" xr:uid="{00000000-0005-0000-0000-00004A540000}"/>
    <cellStyle name="SAPBEXaggItemX 2 13 5 2 2" xfId="21639" xr:uid="{00000000-0005-0000-0000-00004B540000}"/>
    <cellStyle name="SAPBEXaggItemX 2 13 5 3" xfId="21640" xr:uid="{00000000-0005-0000-0000-00004C540000}"/>
    <cellStyle name="SAPBEXaggItemX 2 13 5 4" xfId="21641" xr:uid="{00000000-0005-0000-0000-00004D540000}"/>
    <cellStyle name="SAPBEXaggItemX 2 13 5 5" xfId="21642" xr:uid="{00000000-0005-0000-0000-00004E540000}"/>
    <cellStyle name="SAPBEXaggItemX 2 13 6" xfId="21643" xr:uid="{00000000-0005-0000-0000-00004F540000}"/>
    <cellStyle name="SAPBEXaggItemX 2 13 6 2" xfId="21644" xr:uid="{00000000-0005-0000-0000-000050540000}"/>
    <cellStyle name="SAPBEXaggItemX 2 13 6 2 2" xfId="21645" xr:uid="{00000000-0005-0000-0000-000051540000}"/>
    <cellStyle name="SAPBEXaggItemX 2 13 6 3" xfId="21646" xr:uid="{00000000-0005-0000-0000-000052540000}"/>
    <cellStyle name="SAPBEXaggItemX 2 13 6 4" xfId="21647" xr:uid="{00000000-0005-0000-0000-000053540000}"/>
    <cellStyle name="SAPBEXaggItemX 2 13 6 5" xfId="21648" xr:uid="{00000000-0005-0000-0000-000054540000}"/>
    <cellStyle name="SAPBEXaggItemX 2 13 7" xfId="21649" xr:uid="{00000000-0005-0000-0000-000055540000}"/>
    <cellStyle name="SAPBEXaggItemX 2 13 7 2" xfId="21650" xr:uid="{00000000-0005-0000-0000-000056540000}"/>
    <cellStyle name="SAPBEXaggItemX 2 13 7 3" xfId="21651" xr:uid="{00000000-0005-0000-0000-000057540000}"/>
    <cellStyle name="SAPBEXaggItemX 2 13 7 4" xfId="21652" xr:uid="{00000000-0005-0000-0000-000058540000}"/>
    <cellStyle name="SAPBEXaggItemX 2 13 8" xfId="21653" xr:uid="{00000000-0005-0000-0000-000059540000}"/>
    <cellStyle name="SAPBEXaggItemX 2 13 8 2" xfId="21654" xr:uid="{00000000-0005-0000-0000-00005A540000}"/>
    <cellStyle name="SAPBEXaggItemX 2 13 9" xfId="21655" xr:uid="{00000000-0005-0000-0000-00005B540000}"/>
    <cellStyle name="SAPBEXaggItemX 2 13 9 2" xfId="21656" xr:uid="{00000000-0005-0000-0000-00005C540000}"/>
    <cellStyle name="SAPBEXaggItemX 2 14" xfId="21657" xr:uid="{00000000-0005-0000-0000-00005D540000}"/>
    <cellStyle name="SAPBEXaggItemX 2 14 10" xfId="21658" xr:uid="{00000000-0005-0000-0000-00005E540000}"/>
    <cellStyle name="SAPBEXaggItemX 2 14 11" xfId="21659" xr:uid="{00000000-0005-0000-0000-00005F540000}"/>
    <cellStyle name="SAPBEXaggItemX 2 14 2" xfId="21660" xr:uid="{00000000-0005-0000-0000-000060540000}"/>
    <cellStyle name="SAPBEXaggItemX 2 14 2 2" xfId="21661" xr:uid="{00000000-0005-0000-0000-000061540000}"/>
    <cellStyle name="SAPBEXaggItemX 2 14 2 2 2" xfId="21662" xr:uid="{00000000-0005-0000-0000-000062540000}"/>
    <cellStyle name="SAPBEXaggItemX 2 14 2 2 2 2" xfId="21663" xr:uid="{00000000-0005-0000-0000-000063540000}"/>
    <cellStyle name="SAPBEXaggItemX 2 14 2 2 3" xfId="21664" xr:uid="{00000000-0005-0000-0000-000064540000}"/>
    <cellStyle name="SAPBEXaggItemX 2 14 2 3" xfId="21665" xr:uid="{00000000-0005-0000-0000-000065540000}"/>
    <cellStyle name="SAPBEXaggItemX 2 14 2 3 2" xfId="21666" xr:uid="{00000000-0005-0000-0000-000066540000}"/>
    <cellStyle name="SAPBEXaggItemX 2 14 2 4" xfId="21667" xr:uid="{00000000-0005-0000-0000-000067540000}"/>
    <cellStyle name="SAPBEXaggItemX 2 14 2 4 2" xfId="21668" xr:uid="{00000000-0005-0000-0000-000068540000}"/>
    <cellStyle name="SAPBEXaggItemX 2 14 2 5" xfId="21669" xr:uid="{00000000-0005-0000-0000-000069540000}"/>
    <cellStyle name="SAPBEXaggItemX 2 14 2 5 2" xfId="21670" xr:uid="{00000000-0005-0000-0000-00006A540000}"/>
    <cellStyle name="SAPBEXaggItemX 2 14 2 6" xfId="21671" xr:uid="{00000000-0005-0000-0000-00006B540000}"/>
    <cellStyle name="SAPBEXaggItemX 2 14 3" xfId="21672" xr:uid="{00000000-0005-0000-0000-00006C540000}"/>
    <cellStyle name="SAPBEXaggItemX 2 14 3 2" xfId="21673" xr:uid="{00000000-0005-0000-0000-00006D540000}"/>
    <cellStyle name="SAPBEXaggItemX 2 14 3 2 2" xfId="21674" xr:uid="{00000000-0005-0000-0000-00006E540000}"/>
    <cellStyle name="SAPBEXaggItemX 2 14 3 2 2 2" xfId="21675" xr:uid="{00000000-0005-0000-0000-00006F540000}"/>
    <cellStyle name="SAPBEXaggItemX 2 14 3 2 3" xfId="21676" xr:uid="{00000000-0005-0000-0000-000070540000}"/>
    <cellStyle name="SAPBEXaggItemX 2 14 3 3" xfId="21677" xr:uid="{00000000-0005-0000-0000-000071540000}"/>
    <cellStyle name="SAPBEXaggItemX 2 14 3 3 2" xfId="21678" xr:uid="{00000000-0005-0000-0000-000072540000}"/>
    <cellStyle name="SAPBEXaggItemX 2 14 3 4" xfId="21679" xr:uid="{00000000-0005-0000-0000-000073540000}"/>
    <cellStyle name="SAPBEXaggItemX 2 14 3 4 2" xfId="21680" xr:uid="{00000000-0005-0000-0000-000074540000}"/>
    <cellStyle name="SAPBEXaggItemX 2 14 3 5" xfId="21681" xr:uid="{00000000-0005-0000-0000-000075540000}"/>
    <cellStyle name="SAPBEXaggItemX 2 14 3 5 2" xfId="21682" xr:uid="{00000000-0005-0000-0000-000076540000}"/>
    <cellStyle name="SAPBEXaggItemX 2 14 3 6" xfId="21683" xr:uid="{00000000-0005-0000-0000-000077540000}"/>
    <cellStyle name="SAPBEXaggItemX 2 14 3 7" xfId="21684" xr:uid="{00000000-0005-0000-0000-000078540000}"/>
    <cellStyle name="SAPBEXaggItemX 2 14 3 8" xfId="21685" xr:uid="{00000000-0005-0000-0000-000079540000}"/>
    <cellStyle name="SAPBEXaggItemX 2 14 4" xfId="21686" xr:uid="{00000000-0005-0000-0000-00007A540000}"/>
    <cellStyle name="SAPBEXaggItemX 2 14 4 2" xfId="21687" xr:uid="{00000000-0005-0000-0000-00007B540000}"/>
    <cellStyle name="SAPBEXaggItemX 2 14 4 2 2" xfId="21688" xr:uid="{00000000-0005-0000-0000-00007C540000}"/>
    <cellStyle name="SAPBEXaggItemX 2 14 4 3" xfId="21689" xr:uid="{00000000-0005-0000-0000-00007D540000}"/>
    <cellStyle name="SAPBEXaggItemX 2 14 4 4" xfId="21690" xr:uid="{00000000-0005-0000-0000-00007E540000}"/>
    <cellStyle name="SAPBEXaggItemX 2 14 4 5" xfId="21691" xr:uid="{00000000-0005-0000-0000-00007F540000}"/>
    <cellStyle name="SAPBEXaggItemX 2 14 5" xfId="21692" xr:uid="{00000000-0005-0000-0000-000080540000}"/>
    <cellStyle name="SAPBEXaggItemX 2 14 5 2" xfId="21693" xr:uid="{00000000-0005-0000-0000-000081540000}"/>
    <cellStyle name="SAPBEXaggItemX 2 14 5 2 2" xfId="21694" xr:uid="{00000000-0005-0000-0000-000082540000}"/>
    <cellStyle name="SAPBEXaggItemX 2 14 5 3" xfId="21695" xr:uid="{00000000-0005-0000-0000-000083540000}"/>
    <cellStyle name="SAPBEXaggItemX 2 14 5 4" xfId="21696" xr:uid="{00000000-0005-0000-0000-000084540000}"/>
    <cellStyle name="SAPBEXaggItemX 2 14 5 5" xfId="21697" xr:uid="{00000000-0005-0000-0000-000085540000}"/>
    <cellStyle name="SAPBEXaggItemX 2 14 6" xfId="21698" xr:uid="{00000000-0005-0000-0000-000086540000}"/>
    <cellStyle name="SAPBEXaggItemX 2 14 6 2" xfId="21699" xr:uid="{00000000-0005-0000-0000-000087540000}"/>
    <cellStyle name="SAPBEXaggItemX 2 14 6 2 2" xfId="21700" xr:uid="{00000000-0005-0000-0000-000088540000}"/>
    <cellStyle name="SAPBEXaggItemX 2 14 6 3" xfId="21701" xr:uid="{00000000-0005-0000-0000-000089540000}"/>
    <cellStyle name="SAPBEXaggItemX 2 14 6 4" xfId="21702" xr:uid="{00000000-0005-0000-0000-00008A540000}"/>
    <cellStyle name="SAPBEXaggItemX 2 14 6 5" xfId="21703" xr:uid="{00000000-0005-0000-0000-00008B540000}"/>
    <cellStyle name="SAPBEXaggItemX 2 14 7" xfId="21704" xr:uid="{00000000-0005-0000-0000-00008C540000}"/>
    <cellStyle name="SAPBEXaggItemX 2 14 7 2" xfId="21705" xr:uid="{00000000-0005-0000-0000-00008D540000}"/>
    <cellStyle name="SAPBEXaggItemX 2 14 7 3" xfId="21706" xr:uid="{00000000-0005-0000-0000-00008E540000}"/>
    <cellStyle name="SAPBEXaggItemX 2 14 7 4" xfId="21707" xr:uid="{00000000-0005-0000-0000-00008F540000}"/>
    <cellStyle name="SAPBEXaggItemX 2 14 8" xfId="21708" xr:uid="{00000000-0005-0000-0000-000090540000}"/>
    <cellStyle name="SAPBEXaggItemX 2 14 8 2" xfId="21709" xr:uid="{00000000-0005-0000-0000-000091540000}"/>
    <cellStyle name="SAPBEXaggItemX 2 14 9" xfId="21710" xr:uid="{00000000-0005-0000-0000-000092540000}"/>
    <cellStyle name="SAPBEXaggItemX 2 14 9 2" xfId="21711" xr:uid="{00000000-0005-0000-0000-000093540000}"/>
    <cellStyle name="SAPBEXaggItemX 2 15" xfId="21712" xr:uid="{00000000-0005-0000-0000-000094540000}"/>
    <cellStyle name="SAPBEXaggItemX 2 15 10" xfId="21713" xr:uid="{00000000-0005-0000-0000-000095540000}"/>
    <cellStyle name="SAPBEXaggItemX 2 15 11" xfId="21714" xr:uid="{00000000-0005-0000-0000-000096540000}"/>
    <cellStyle name="SAPBEXaggItemX 2 15 2" xfId="21715" xr:uid="{00000000-0005-0000-0000-000097540000}"/>
    <cellStyle name="SAPBEXaggItemX 2 15 2 2" xfId="21716" xr:uid="{00000000-0005-0000-0000-000098540000}"/>
    <cellStyle name="SAPBEXaggItemX 2 15 2 2 2" xfId="21717" xr:uid="{00000000-0005-0000-0000-000099540000}"/>
    <cellStyle name="SAPBEXaggItemX 2 15 2 2 2 2" xfId="21718" xr:uid="{00000000-0005-0000-0000-00009A540000}"/>
    <cellStyle name="SAPBEXaggItemX 2 15 2 2 3" xfId="21719" xr:uid="{00000000-0005-0000-0000-00009B540000}"/>
    <cellStyle name="SAPBEXaggItemX 2 15 2 3" xfId="21720" xr:uid="{00000000-0005-0000-0000-00009C540000}"/>
    <cellStyle name="SAPBEXaggItemX 2 15 2 3 2" xfId="21721" xr:uid="{00000000-0005-0000-0000-00009D540000}"/>
    <cellStyle name="SAPBEXaggItemX 2 15 2 4" xfId="21722" xr:uid="{00000000-0005-0000-0000-00009E540000}"/>
    <cellStyle name="SAPBEXaggItemX 2 15 2 4 2" xfId="21723" xr:uid="{00000000-0005-0000-0000-00009F540000}"/>
    <cellStyle name="SAPBEXaggItemX 2 15 2 5" xfId="21724" xr:uid="{00000000-0005-0000-0000-0000A0540000}"/>
    <cellStyle name="SAPBEXaggItemX 2 15 2 5 2" xfId="21725" xr:uid="{00000000-0005-0000-0000-0000A1540000}"/>
    <cellStyle name="SAPBEXaggItemX 2 15 2 6" xfId="21726" xr:uid="{00000000-0005-0000-0000-0000A2540000}"/>
    <cellStyle name="SAPBEXaggItemX 2 15 3" xfId="21727" xr:uid="{00000000-0005-0000-0000-0000A3540000}"/>
    <cellStyle name="SAPBEXaggItemX 2 15 3 2" xfId="21728" xr:uid="{00000000-0005-0000-0000-0000A4540000}"/>
    <cellStyle name="SAPBEXaggItemX 2 15 3 2 2" xfId="21729" xr:uid="{00000000-0005-0000-0000-0000A5540000}"/>
    <cellStyle name="SAPBEXaggItemX 2 15 3 2 2 2" xfId="21730" xr:uid="{00000000-0005-0000-0000-0000A6540000}"/>
    <cellStyle name="SAPBEXaggItemX 2 15 3 2 3" xfId="21731" xr:uid="{00000000-0005-0000-0000-0000A7540000}"/>
    <cellStyle name="SAPBEXaggItemX 2 15 3 3" xfId="21732" xr:uid="{00000000-0005-0000-0000-0000A8540000}"/>
    <cellStyle name="SAPBEXaggItemX 2 15 3 3 2" xfId="21733" xr:uid="{00000000-0005-0000-0000-0000A9540000}"/>
    <cellStyle name="SAPBEXaggItemX 2 15 3 4" xfId="21734" xr:uid="{00000000-0005-0000-0000-0000AA540000}"/>
    <cellStyle name="SAPBEXaggItemX 2 15 3 4 2" xfId="21735" xr:uid="{00000000-0005-0000-0000-0000AB540000}"/>
    <cellStyle name="SAPBEXaggItemX 2 15 3 5" xfId="21736" xr:uid="{00000000-0005-0000-0000-0000AC540000}"/>
    <cellStyle name="SAPBEXaggItemX 2 15 3 5 2" xfId="21737" xr:uid="{00000000-0005-0000-0000-0000AD540000}"/>
    <cellStyle name="SAPBEXaggItemX 2 15 3 6" xfId="21738" xr:uid="{00000000-0005-0000-0000-0000AE540000}"/>
    <cellStyle name="SAPBEXaggItemX 2 15 3 7" xfId="21739" xr:uid="{00000000-0005-0000-0000-0000AF540000}"/>
    <cellStyle name="SAPBEXaggItemX 2 15 3 8" xfId="21740" xr:uid="{00000000-0005-0000-0000-0000B0540000}"/>
    <cellStyle name="SAPBEXaggItemX 2 15 4" xfId="21741" xr:uid="{00000000-0005-0000-0000-0000B1540000}"/>
    <cellStyle name="SAPBEXaggItemX 2 15 4 2" xfId="21742" xr:uid="{00000000-0005-0000-0000-0000B2540000}"/>
    <cellStyle name="SAPBEXaggItemX 2 15 4 2 2" xfId="21743" xr:uid="{00000000-0005-0000-0000-0000B3540000}"/>
    <cellStyle name="SAPBEXaggItemX 2 15 4 3" xfId="21744" xr:uid="{00000000-0005-0000-0000-0000B4540000}"/>
    <cellStyle name="SAPBEXaggItemX 2 15 4 4" xfId="21745" xr:uid="{00000000-0005-0000-0000-0000B5540000}"/>
    <cellStyle name="SAPBEXaggItemX 2 15 4 5" xfId="21746" xr:uid="{00000000-0005-0000-0000-0000B6540000}"/>
    <cellStyle name="SAPBEXaggItemX 2 15 5" xfId="21747" xr:uid="{00000000-0005-0000-0000-0000B7540000}"/>
    <cellStyle name="SAPBEXaggItemX 2 15 5 2" xfId="21748" xr:uid="{00000000-0005-0000-0000-0000B8540000}"/>
    <cellStyle name="SAPBEXaggItemX 2 15 5 2 2" xfId="21749" xr:uid="{00000000-0005-0000-0000-0000B9540000}"/>
    <cellStyle name="SAPBEXaggItemX 2 15 5 3" xfId="21750" xr:uid="{00000000-0005-0000-0000-0000BA540000}"/>
    <cellStyle name="SAPBEXaggItemX 2 15 5 4" xfId="21751" xr:uid="{00000000-0005-0000-0000-0000BB540000}"/>
    <cellStyle name="SAPBEXaggItemX 2 15 5 5" xfId="21752" xr:uid="{00000000-0005-0000-0000-0000BC540000}"/>
    <cellStyle name="SAPBEXaggItemX 2 15 6" xfId="21753" xr:uid="{00000000-0005-0000-0000-0000BD540000}"/>
    <cellStyle name="SAPBEXaggItemX 2 15 6 2" xfId="21754" xr:uid="{00000000-0005-0000-0000-0000BE540000}"/>
    <cellStyle name="SAPBEXaggItemX 2 15 6 2 2" xfId="21755" xr:uid="{00000000-0005-0000-0000-0000BF540000}"/>
    <cellStyle name="SAPBEXaggItemX 2 15 6 3" xfId="21756" xr:uid="{00000000-0005-0000-0000-0000C0540000}"/>
    <cellStyle name="SAPBEXaggItemX 2 15 6 4" xfId="21757" xr:uid="{00000000-0005-0000-0000-0000C1540000}"/>
    <cellStyle name="SAPBEXaggItemX 2 15 6 5" xfId="21758" xr:uid="{00000000-0005-0000-0000-0000C2540000}"/>
    <cellStyle name="SAPBEXaggItemX 2 15 7" xfId="21759" xr:uid="{00000000-0005-0000-0000-0000C3540000}"/>
    <cellStyle name="SAPBEXaggItemX 2 15 7 2" xfId="21760" xr:uid="{00000000-0005-0000-0000-0000C4540000}"/>
    <cellStyle name="SAPBEXaggItemX 2 15 7 3" xfId="21761" xr:uid="{00000000-0005-0000-0000-0000C5540000}"/>
    <cellStyle name="SAPBEXaggItemX 2 15 7 4" xfId="21762" xr:uid="{00000000-0005-0000-0000-0000C6540000}"/>
    <cellStyle name="SAPBEXaggItemX 2 15 8" xfId="21763" xr:uid="{00000000-0005-0000-0000-0000C7540000}"/>
    <cellStyle name="SAPBEXaggItemX 2 15 8 2" xfId="21764" xr:uid="{00000000-0005-0000-0000-0000C8540000}"/>
    <cellStyle name="SAPBEXaggItemX 2 15 9" xfId="21765" xr:uid="{00000000-0005-0000-0000-0000C9540000}"/>
    <cellStyle name="SAPBEXaggItemX 2 15 9 2" xfId="21766" xr:uid="{00000000-0005-0000-0000-0000CA540000}"/>
    <cellStyle name="SAPBEXaggItemX 2 16" xfId="21767" xr:uid="{00000000-0005-0000-0000-0000CB540000}"/>
    <cellStyle name="SAPBEXaggItemX 2 16 10" xfId="21768" xr:uid="{00000000-0005-0000-0000-0000CC540000}"/>
    <cellStyle name="SAPBEXaggItemX 2 16 11" xfId="21769" xr:uid="{00000000-0005-0000-0000-0000CD540000}"/>
    <cellStyle name="SAPBEXaggItemX 2 16 2" xfId="21770" xr:uid="{00000000-0005-0000-0000-0000CE540000}"/>
    <cellStyle name="SAPBEXaggItemX 2 16 2 2" xfId="21771" xr:uid="{00000000-0005-0000-0000-0000CF540000}"/>
    <cellStyle name="SAPBEXaggItemX 2 16 2 2 2" xfId="21772" xr:uid="{00000000-0005-0000-0000-0000D0540000}"/>
    <cellStyle name="SAPBEXaggItemX 2 16 2 2 2 2" xfId="21773" xr:uid="{00000000-0005-0000-0000-0000D1540000}"/>
    <cellStyle name="SAPBEXaggItemX 2 16 2 2 3" xfId="21774" xr:uid="{00000000-0005-0000-0000-0000D2540000}"/>
    <cellStyle name="SAPBEXaggItemX 2 16 2 3" xfId="21775" xr:uid="{00000000-0005-0000-0000-0000D3540000}"/>
    <cellStyle name="SAPBEXaggItemX 2 16 2 3 2" xfId="21776" xr:uid="{00000000-0005-0000-0000-0000D4540000}"/>
    <cellStyle name="SAPBEXaggItemX 2 16 2 4" xfId="21777" xr:uid="{00000000-0005-0000-0000-0000D5540000}"/>
    <cellStyle name="SAPBEXaggItemX 2 16 2 4 2" xfId="21778" xr:uid="{00000000-0005-0000-0000-0000D6540000}"/>
    <cellStyle name="SAPBEXaggItemX 2 16 2 5" xfId="21779" xr:uid="{00000000-0005-0000-0000-0000D7540000}"/>
    <cellStyle name="SAPBEXaggItemX 2 16 2 5 2" xfId="21780" xr:uid="{00000000-0005-0000-0000-0000D8540000}"/>
    <cellStyle name="SAPBEXaggItemX 2 16 2 6" xfId="21781" xr:uid="{00000000-0005-0000-0000-0000D9540000}"/>
    <cellStyle name="SAPBEXaggItemX 2 16 3" xfId="21782" xr:uid="{00000000-0005-0000-0000-0000DA540000}"/>
    <cellStyle name="SAPBEXaggItemX 2 16 3 2" xfId="21783" xr:uid="{00000000-0005-0000-0000-0000DB540000}"/>
    <cellStyle name="SAPBEXaggItemX 2 16 3 2 2" xfId="21784" xr:uid="{00000000-0005-0000-0000-0000DC540000}"/>
    <cellStyle name="SAPBEXaggItemX 2 16 3 2 2 2" xfId="21785" xr:uid="{00000000-0005-0000-0000-0000DD540000}"/>
    <cellStyle name="SAPBEXaggItemX 2 16 3 2 3" xfId="21786" xr:uid="{00000000-0005-0000-0000-0000DE540000}"/>
    <cellStyle name="SAPBEXaggItemX 2 16 3 3" xfId="21787" xr:uid="{00000000-0005-0000-0000-0000DF540000}"/>
    <cellStyle name="SAPBEXaggItemX 2 16 3 3 2" xfId="21788" xr:uid="{00000000-0005-0000-0000-0000E0540000}"/>
    <cellStyle name="SAPBEXaggItemX 2 16 3 4" xfId="21789" xr:uid="{00000000-0005-0000-0000-0000E1540000}"/>
    <cellStyle name="SAPBEXaggItemX 2 16 3 4 2" xfId="21790" xr:uid="{00000000-0005-0000-0000-0000E2540000}"/>
    <cellStyle name="SAPBEXaggItemX 2 16 3 5" xfId="21791" xr:uid="{00000000-0005-0000-0000-0000E3540000}"/>
    <cellStyle name="SAPBEXaggItemX 2 16 3 5 2" xfId="21792" xr:uid="{00000000-0005-0000-0000-0000E4540000}"/>
    <cellStyle name="SAPBEXaggItemX 2 16 3 6" xfId="21793" xr:uid="{00000000-0005-0000-0000-0000E5540000}"/>
    <cellStyle name="SAPBEXaggItemX 2 16 3 7" xfId="21794" xr:uid="{00000000-0005-0000-0000-0000E6540000}"/>
    <cellStyle name="SAPBEXaggItemX 2 16 3 8" xfId="21795" xr:uid="{00000000-0005-0000-0000-0000E7540000}"/>
    <cellStyle name="SAPBEXaggItemX 2 16 4" xfId="21796" xr:uid="{00000000-0005-0000-0000-0000E8540000}"/>
    <cellStyle name="SAPBEXaggItemX 2 16 4 2" xfId="21797" xr:uid="{00000000-0005-0000-0000-0000E9540000}"/>
    <cellStyle name="SAPBEXaggItemX 2 16 4 2 2" xfId="21798" xr:uid="{00000000-0005-0000-0000-0000EA540000}"/>
    <cellStyle name="SAPBEXaggItemX 2 16 4 3" xfId="21799" xr:uid="{00000000-0005-0000-0000-0000EB540000}"/>
    <cellStyle name="SAPBEXaggItemX 2 16 4 4" xfId="21800" xr:uid="{00000000-0005-0000-0000-0000EC540000}"/>
    <cellStyle name="SAPBEXaggItemX 2 16 4 5" xfId="21801" xr:uid="{00000000-0005-0000-0000-0000ED540000}"/>
    <cellStyle name="SAPBEXaggItemX 2 16 5" xfId="21802" xr:uid="{00000000-0005-0000-0000-0000EE540000}"/>
    <cellStyle name="SAPBEXaggItemX 2 16 5 2" xfId="21803" xr:uid="{00000000-0005-0000-0000-0000EF540000}"/>
    <cellStyle name="SAPBEXaggItemX 2 16 5 2 2" xfId="21804" xr:uid="{00000000-0005-0000-0000-0000F0540000}"/>
    <cellStyle name="SAPBEXaggItemX 2 16 5 3" xfId="21805" xr:uid="{00000000-0005-0000-0000-0000F1540000}"/>
    <cellStyle name="SAPBEXaggItemX 2 16 5 4" xfId="21806" xr:uid="{00000000-0005-0000-0000-0000F2540000}"/>
    <cellStyle name="SAPBEXaggItemX 2 16 5 5" xfId="21807" xr:uid="{00000000-0005-0000-0000-0000F3540000}"/>
    <cellStyle name="SAPBEXaggItemX 2 16 6" xfId="21808" xr:uid="{00000000-0005-0000-0000-0000F4540000}"/>
    <cellStyle name="SAPBEXaggItemX 2 16 6 2" xfId="21809" xr:uid="{00000000-0005-0000-0000-0000F5540000}"/>
    <cellStyle name="SAPBEXaggItemX 2 16 6 2 2" xfId="21810" xr:uid="{00000000-0005-0000-0000-0000F6540000}"/>
    <cellStyle name="SAPBEXaggItemX 2 16 6 3" xfId="21811" xr:uid="{00000000-0005-0000-0000-0000F7540000}"/>
    <cellStyle name="SAPBEXaggItemX 2 16 6 4" xfId="21812" xr:uid="{00000000-0005-0000-0000-0000F8540000}"/>
    <cellStyle name="SAPBEXaggItemX 2 16 6 5" xfId="21813" xr:uid="{00000000-0005-0000-0000-0000F9540000}"/>
    <cellStyle name="SAPBEXaggItemX 2 16 7" xfId="21814" xr:uid="{00000000-0005-0000-0000-0000FA540000}"/>
    <cellStyle name="SAPBEXaggItemX 2 16 7 2" xfId="21815" xr:uid="{00000000-0005-0000-0000-0000FB540000}"/>
    <cellStyle name="SAPBEXaggItemX 2 16 7 3" xfId="21816" xr:uid="{00000000-0005-0000-0000-0000FC540000}"/>
    <cellStyle name="SAPBEXaggItemX 2 16 7 4" xfId="21817" xr:uid="{00000000-0005-0000-0000-0000FD540000}"/>
    <cellStyle name="SAPBEXaggItemX 2 16 8" xfId="21818" xr:uid="{00000000-0005-0000-0000-0000FE540000}"/>
    <cellStyle name="SAPBEXaggItemX 2 16 8 2" xfId="21819" xr:uid="{00000000-0005-0000-0000-0000FF540000}"/>
    <cellStyle name="SAPBEXaggItemX 2 16 9" xfId="21820" xr:uid="{00000000-0005-0000-0000-000000550000}"/>
    <cellStyle name="SAPBEXaggItemX 2 16 9 2" xfId="21821" xr:uid="{00000000-0005-0000-0000-000001550000}"/>
    <cellStyle name="SAPBEXaggItemX 2 17" xfId="21822" xr:uid="{00000000-0005-0000-0000-000002550000}"/>
    <cellStyle name="SAPBEXaggItemX 2 17 10" xfId="21823" xr:uid="{00000000-0005-0000-0000-000003550000}"/>
    <cellStyle name="SAPBEXaggItemX 2 17 11" xfId="21824" xr:uid="{00000000-0005-0000-0000-000004550000}"/>
    <cellStyle name="SAPBEXaggItemX 2 17 2" xfId="21825" xr:uid="{00000000-0005-0000-0000-000005550000}"/>
    <cellStyle name="SAPBEXaggItemX 2 17 2 2" xfId="21826" xr:uid="{00000000-0005-0000-0000-000006550000}"/>
    <cellStyle name="SAPBEXaggItemX 2 17 2 2 2" xfId="21827" xr:uid="{00000000-0005-0000-0000-000007550000}"/>
    <cellStyle name="SAPBEXaggItemX 2 17 2 2 2 2" xfId="21828" xr:uid="{00000000-0005-0000-0000-000008550000}"/>
    <cellStyle name="SAPBEXaggItemX 2 17 2 2 3" xfId="21829" xr:uid="{00000000-0005-0000-0000-000009550000}"/>
    <cellStyle name="SAPBEXaggItemX 2 17 2 3" xfId="21830" xr:uid="{00000000-0005-0000-0000-00000A550000}"/>
    <cellStyle name="SAPBEXaggItemX 2 17 2 3 2" xfId="21831" xr:uid="{00000000-0005-0000-0000-00000B550000}"/>
    <cellStyle name="SAPBEXaggItemX 2 17 2 4" xfId="21832" xr:uid="{00000000-0005-0000-0000-00000C550000}"/>
    <cellStyle name="SAPBEXaggItemX 2 17 2 4 2" xfId="21833" xr:uid="{00000000-0005-0000-0000-00000D550000}"/>
    <cellStyle name="SAPBEXaggItemX 2 17 2 5" xfId="21834" xr:uid="{00000000-0005-0000-0000-00000E550000}"/>
    <cellStyle name="SAPBEXaggItemX 2 17 2 5 2" xfId="21835" xr:uid="{00000000-0005-0000-0000-00000F550000}"/>
    <cellStyle name="SAPBEXaggItemX 2 17 2 6" xfId="21836" xr:uid="{00000000-0005-0000-0000-000010550000}"/>
    <cellStyle name="SAPBEXaggItemX 2 17 3" xfId="21837" xr:uid="{00000000-0005-0000-0000-000011550000}"/>
    <cellStyle name="SAPBEXaggItemX 2 17 3 2" xfId="21838" xr:uid="{00000000-0005-0000-0000-000012550000}"/>
    <cellStyle name="SAPBEXaggItemX 2 17 3 2 2" xfId="21839" xr:uid="{00000000-0005-0000-0000-000013550000}"/>
    <cellStyle name="SAPBEXaggItemX 2 17 3 2 2 2" xfId="21840" xr:uid="{00000000-0005-0000-0000-000014550000}"/>
    <cellStyle name="SAPBEXaggItemX 2 17 3 2 3" xfId="21841" xr:uid="{00000000-0005-0000-0000-000015550000}"/>
    <cellStyle name="SAPBEXaggItemX 2 17 3 3" xfId="21842" xr:uid="{00000000-0005-0000-0000-000016550000}"/>
    <cellStyle name="SAPBEXaggItemX 2 17 3 3 2" xfId="21843" xr:uid="{00000000-0005-0000-0000-000017550000}"/>
    <cellStyle name="SAPBEXaggItemX 2 17 3 4" xfId="21844" xr:uid="{00000000-0005-0000-0000-000018550000}"/>
    <cellStyle name="SAPBEXaggItemX 2 17 3 4 2" xfId="21845" xr:uid="{00000000-0005-0000-0000-000019550000}"/>
    <cellStyle name="SAPBEXaggItemX 2 17 3 5" xfId="21846" xr:uid="{00000000-0005-0000-0000-00001A550000}"/>
    <cellStyle name="SAPBEXaggItemX 2 17 3 5 2" xfId="21847" xr:uid="{00000000-0005-0000-0000-00001B550000}"/>
    <cellStyle name="SAPBEXaggItemX 2 17 3 6" xfId="21848" xr:uid="{00000000-0005-0000-0000-00001C550000}"/>
    <cellStyle name="SAPBEXaggItemX 2 17 3 7" xfId="21849" xr:uid="{00000000-0005-0000-0000-00001D550000}"/>
    <cellStyle name="SAPBEXaggItemX 2 17 3 8" xfId="21850" xr:uid="{00000000-0005-0000-0000-00001E550000}"/>
    <cellStyle name="SAPBEXaggItemX 2 17 4" xfId="21851" xr:uid="{00000000-0005-0000-0000-00001F550000}"/>
    <cellStyle name="SAPBEXaggItemX 2 17 4 2" xfId="21852" xr:uid="{00000000-0005-0000-0000-000020550000}"/>
    <cellStyle name="SAPBEXaggItemX 2 17 4 2 2" xfId="21853" xr:uid="{00000000-0005-0000-0000-000021550000}"/>
    <cellStyle name="SAPBEXaggItemX 2 17 4 3" xfId="21854" xr:uid="{00000000-0005-0000-0000-000022550000}"/>
    <cellStyle name="SAPBEXaggItemX 2 17 4 4" xfId="21855" xr:uid="{00000000-0005-0000-0000-000023550000}"/>
    <cellStyle name="SAPBEXaggItemX 2 17 4 5" xfId="21856" xr:uid="{00000000-0005-0000-0000-000024550000}"/>
    <cellStyle name="SAPBEXaggItemX 2 17 5" xfId="21857" xr:uid="{00000000-0005-0000-0000-000025550000}"/>
    <cellStyle name="SAPBEXaggItemX 2 17 5 2" xfId="21858" xr:uid="{00000000-0005-0000-0000-000026550000}"/>
    <cellStyle name="SAPBEXaggItemX 2 17 5 2 2" xfId="21859" xr:uid="{00000000-0005-0000-0000-000027550000}"/>
    <cellStyle name="SAPBEXaggItemX 2 17 5 3" xfId="21860" xr:uid="{00000000-0005-0000-0000-000028550000}"/>
    <cellStyle name="SAPBEXaggItemX 2 17 5 4" xfId="21861" xr:uid="{00000000-0005-0000-0000-000029550000}"/>
    <cellStyle name="SAPBEXaggItemX 2 17 5 5" xfId="21862" xr:uid="{00000000-0005-0000-0000-00002A550000}"/>
    <cellStyle name="SAPBEXaggItemX 2 17 6" xfId="21863" xr:uid="{00000000-0005-0000-0000-00002B550000}"/>
    <cellStyle name="SAPBEXaggItemX 2 17 6 2" xfId="21864" xr:uid="{00000000-0005-0000-0000-00002C550000}"/>
    <cellStyle name="SAPBEXaggItemX 2 17 6 2 2" xfId="21865" xr:uid="{00000000-0005-0000-0000-00002D550000}"/>
    <cellStyle name="SAPBEXaggItemX 2 17 6 3" xfId="21866" xr:uid="{00000000-0005-0000-0000-00002E550000}"/>
    <cellStyle name="SAPBEXaggItemX 2 17 6 4" xfId="21867" xr:uid="{00000000-0005-0000-0000-00002F550000}"/>
    <cellStyle name="SAPBEXaggItemX 2 17 6 5" xfId="21868" xr:uid="{00000000-0005-0000-0000-000030550000}"/>
    <cellStyle name="SAPBEXaggItemX 2 17 7" xfId="21869" xr:uid="{00000000-0005-0000-0000-000031550000}"/>
    <cellStyle name="SAPBEXaggItemX 2 17 7 2" xfId="21870" xr:uid="{00000000-0005-0000-0000-000032550000}"/>
    <cellStyle name="SAPBEXaggItemX 2 17 7 3" xfId="21871" xr:uid="{00000000-0005-0000-0000-000033550000}"/>
    <cellStyle name="SAPBEXaggItemX 2 17 7 4" xfId="21872" xr:uid="{00000000-0005-0000-0000-000034550000}"/>
    <cellStyle name="SAPBEXaggItemX 2 17 8" xfId="21873" xr:uid="{00000000-0005-0000-0000-000035550000}"/>
    <cellStyle name="SAPBEXaggItemX 2 17 8 2" xfId="21874" xr:uid="{00000000-0005-0000-0000-000036550000}"/>
    <cellStyle name="SAPBEXaggItemX 2 17 9" xfId="21875" xr:uid="{00000000-0005-0000-0000-000037550000}"/>
    <cellStyle name="SAPBEXaggItemX 2 17 9 2" xfId="21876" xr:uid="{00000000-0005-0000-0000-000038550000}"/>
    <cellStyle name="SAPBEXaggItemX 2 18" xfId="21877" xr:uid="{00000000-0005-0000-0000-000039550000}"/>
    <cellStyle name="SAPBEXaggItemX 2 18 2" xfId="21878" xr:uid="{00000000-0005-0000-0000-00003A550000}"/>
    <cellStyle name="SAPBEXaggItemX 2 18 2 2" xfId="21879" xr:uid="{00000000-0005-0000-0000-00003B550000}"/>
    <cellStyle name="SAPBEXaggItemX 2 18 2 2 2" xfId="21880" xr:uid="{00000000-0005-0000-0000-00003C550000}"/>
    <cellStyle name="SAPBEXaggItemX 2 18 2 3" xfId="21881" xr:uid="{00000000-0005-0000-0000-00003D550000}"/>
    <cellStyle name="SAPBEXaggItemX 2 18 3" xfId="21882" xr:uid="{00000000-0005-0000-0000-00003E550000}"/>
    <cellStyle name="SAPBEXaggItemX 2 18 3 2" xfId="21883" xr:uid="{00000000-0005-0000-0000-00003F550000}"/>
    <cellStyle name="SAPBEXaggItemX 2 18 4" xfId="21884" xr:uid="{00000000-0005-0000-0000-000040550000}"/>
    <cellStyle name="SAPBEXaggItemX 2 18 4 2" xfId="21885" xr:uid="{00000000-0005-0000-0000-000041550000}"/>
    <cellStyle name="SAPBEXaggItemX 2 18 5" xfId="21886" xr:uid="{00000000-0005-0000-0000-000042550000}"/>
    <cellStyle name="SAPBEXaggItemX 2 18 5 2" xfId="21887" xr:uid="{00000000-0005-0000-0000-000043550000}"/>
    <cellStyle name="SAPBEXaggItemX 2 18 6" xfId="21888" xr:uid="{00000000-0005-0000-0000-000044550000}"/>
    <cellStyle name="SAPBEXaggItemX 2 18 7" xfId="21889" xr:uid="{00000000-0005-0000-0000-000045550000}"/>
    <cellStyle name="SAPBEXaggItemX 2 18 8" xfId="21890" xr:uid="{00000000-0005-0000-0000-000046550000}"/>
    <cellStyle name="SAPBEXaggItemX 2 19" xfId="21891" xr:uid="{00000000-0005-0000-0000-000047550000}"/>
    <cellStyle name="SAPBEXaggItemX 2 19 2" xfId="21892" xr:uid="{00000000-0005-0000-0000-000048550000}"/>
    <cellStyle name="SAPBEXaggItemX 2 19 2 2" xfId="21893" xr:uid="{00000000-0005-0000-0000-000049550000}"/>
    <cellStyle name="SAPBEXaggItemX 2 19 2 2 2" xfId="21894" xr:uid="{00000000-0005-0000-0000-00004A550000}"/>
    <cellStyle name="SAPBEXaggItemX 2 19 2 3" xfId="21895" xr:uid="{00000000-0005-0000-0000-00004B550000}"/>
    <cellStyle name="SAPBEXaggItemX 2 19 3" xfId="21896" xr:uid="{00000000-0005-0000-0000-00004C550000}"/>
    <cellStyle name="SAPBEXaggItemX 2 19 3 2" xfId="21897" xr:uid="{00000000-0005-0000-0000-00004D550000}"/>
    <cellStyle name="SAPBEXaggItemX 2 19 4" xfId="21898" xr:uid="{00000000-0005-0000-0000-00004E550000}"/>
    <cellStyle name="SAPBEXaggItemX 2 19 4 2" xfId="21899" xr:uid="{00000000-0005-0000-0000-00004F550000}"/>
    <cellStyle name="SAPBEXaggItemX 2 19 5" xfId="21900" xr:uid="{00000000-0005-0000-0000-000050550000}"/>
    <cellStyle name="SAPBEXaggItemX 2 19 5 2" xfId="21901" xr:uid="{00000000-0005-0000-0000-000051550000}"/>
    <cellStyle name="SAPBEXaggItemX 2 19 6" xfId="21902" xr:uid="{00000000-0005-0000-0000-000052550000}"/>
    <cellStyle name="SAPBEXaggItemX 2 19 7" xfId="21903" xr:uid="{00000000-0005-0000-0000-000053550000}"/>
    <cellStyle name="SAPBEXaggItemX 2 19 8" xfId="21904" xr:uid="{00000000-0005-0000-0000-000054550000}"/>
    <cellStyle name="SAPBEXaggItemX 2 2" xfId="21905" xr:uid="{00000000-0005-0000-0000-000055550000}"/>
    <cellStyle name="SAPBEXaggItemX 2 2 10" xfId="21906" xr:uid="{00000000-0005-0000-0000-000056550000}"/>
    <cellStyle name="SAPBEXaggItemX 2 2 10 2" xfId="21907" xr:uid="{00000000-0005-0000-0000-000057550000}"/>
    <cellStyle name="SAPBEXaggItemX 2 2 11" xfId="21908" xr:uid="{00000000-0005-0000-0000-000058550000}"/>
    <cellStyle name="SAPBEXaggItemX 2 2 12" xfId="21909" xr:uid="{00000000-0005-0000-0000-000059550000}"/>
    <cellStyle name="SAPBEXaggItemX 2 2 2" xfId="21910" xr:uid="{00000000-0005-0000-0000-00005A550000}"/>
    <cellStyle name="SAPBEXaggItemX 2 2 2 2" xfId="21911" xr:uid="{00000000-0005-0000-0000-00005B550000}"/>
    <cellStyle name="SAPBEXaggItemX 2 2 2 2 2" xfId="21912" xr:uid="{00000000-0005-0000-0000-00005C550000}"/>
    <cellStyle name="SAPBEXaggItemX 2 2 2 2 2 2" xfId="21913" xr:uid="{00000000-0005-0000-0000-00005D550000}"/>
    <cellStyle name="SAPBEXaggItemX 2 2 2 2 3" xfId="21914" xr:uid="{00000000-0005-0000-0000-00005E550000}"/>
    <cellStyle name="SAPBEXaggItemX 2 2 2 3" xfId="21915" xr:uid="{00000000-0005-0000-0000-00005F550000}"/>
    <cellStyle name="SAPBEXaggItemX 2 2 2 3 2" xfId="21916" xr:uid="{00000000-0005-0000-0000-000060550000}"/>
    <cellStyle name="SAPBEXaggItemX 2 2 2 4" xfId="21917" xr:uid="{00000000-0005-0000-0000-000061550000}"/>
    <cellStyle name="SAPBEXaggItemX 2 2 2 4 2" xfId="21918" xr:uid="{00000000-0005-0000-0000-000062550000}"/>
    <cellStyle name="SAPBEXaggItemX 2 2 2 5" xfId="21919" xr:uid="{00000000-0005-0000-0000-000063550000}"/>
    <cellStyle name="SAPBEXaggItemX 2 2 2 5 2" xfId="21920" xr:uid="{00000000-0005-0000-0000-000064550000}"/>
    <cellStyle name="SAPBEXaggItemX 2 2 2 6" xfId="21921" xr:uid="{00000000-0005-0000-0000-000065550000}"/>
    <cellStyle name="SAPBEXaggItemX 2 2 3" xfId="21922" xr:uid="{00000000-0005-0000-0000-000066550000}"/>
    <cellStyle name="SAPBEXaggItemX 2 2 3 2" xfId="21923" xr:uid="{00000000-0005-0000-0000-000067550000}"/>
    <cellStyle name="SAPBEXaggItemX 2 2 3 2 2" xfId="21924" xr:uid="{00000000-0005-0000-0000-000068550000}"/>
    <cellStyle name="SAPBEXaggItemX 2 2 3 2 2 2" xfId="21925" xr:uid="{00000000-0005-0000-0000-000069550000}"/>
    <cellStyle name="SAPBEXaggItemX 2 2 3 2 3" xfId="21926" xr:uid="{00000000-0005-0000-0000-00006A550000}"/>
    <cellStyle name="SAPBEXaggItemX 2 2 3 3" xfId="21927" xr:uid="{00000000-0005-0000-0000-00006B550000}"/>
    <cellStyle name="SAPBEXaggItemX 2 2 3 3 2" xfId="21928" xr:uid="{00000000-0005-0000-0000-00006C550000}"/>
    <cellStyle name="SAPBEXaggItemX 2 2 3 4" xfId="21929" xr:uid="{00000000-0005-0000-0000-00006D550000}"/>
    <cellStyle name="SAPBEXaggItemX 2 2 3 4 2" xfId="21930" xr:uid="{00000000-0005-0000-0000-00006E550000}"/>
    <cellStyle name="SAPBEXaggItemX 2 2 3 5" xfId="21931" xr:uid="{00000000-0005-0000-0000-00006F550000}"/>
    <cellStyle name="SAPBEXaggItemX 2 2 3 5 2" xfId="21932" xr:uid="{00000000-0005-0000-0000-000070550000}"/>
    <cellStyle name="SAPBEXaggItemX 2 2 3 6" xfId="21933" xr:uid="{00000000-0005-0000-0000-000071550000}"/>
    <cellStyle name="SAPBEXaggItemX 2 2 3 7" xfId="21934" xr:uid="{00000000-0005-0000-0000-000072550000}"/>
    <cellStyle name="SAPBEXaggItemX 2 2 3 8" xfId="21935" xr:uid="{00000000-0005-0000-0000-000073550000}"/>
    <cellStyle name="SAPBEXaggItemX 2 2 4" xfId="21936" xr:uid="{00000000-0005-0000-0000-000074550000}"/>
    <cellStyle name="SAPBEXaggItemX 2 2 4 2" xfId="21937" xr:uid="{00000000-0005-0000-0000-000075550000}"/>
    <cellStyle name="SAPBEXaggItemX 2 2 4 2 2" xfId="21938" xr:uid="{00000000-0005-0000-0000-000076550000}"/>
    <cellStyle name="SAPBEXaggItemX 2 2 4 2 2 2" xfId="21939" xr:uid="{00000000-0005-0000-0000-000077550000}"/>
    <cellStyle name="SAPBEXaggItemX 2 2 4 2 3" xfId="21940" xr:uid="{00000000-0005-0000-0000-000078550000}"/>
    <cellStyle name="SAPBEXaggItemX 2 2 4 3" xfId="21941" xr:uid="{00000000-0005-0000-0000-000079550000}"/>
    <cellStyle name="SAPBEXaggItemX 2 2 4 3 2" xfId="21942" xr:uid="{00000000-0005-0000-0000-00007A550000}"/>
    <cellStyle name="SAPBEXaggItemX 2 2 4 4" xfId="21943" xr:uid="{00000000-0005-0000-0000-00007B550000}"/>
    <cellStyle name="SAPBEXaggItemX 2 2 4 4 2" xfId="21944" xr:uid="{00000000-0005-0000-0000-00007C550000}"/>
    <cellStyle name="SAPBEXaggItemX 2 2 4 5" xfId="21945" xr:uid="{00000000-0005-0000-0000-00007D550000}"/>
    <cellStyle name="SAPBEXaggItemX 2 2 4 5 2" xfId="21946" xr:uid="{00000000-0005-0000-0000-00007E550000}"/>
    <cellStyle name="SAPBEXaggItemX 2 2 4 6" xfId="21947" xr:uid="{00000000-0005-0000-0000-00007F550000}"/>
    <cellStyle name="SAPBEXaggItemX 2 2 4 7" xfId="21948" xr:uid="{00000000-0005-0000-0000-000080550000}"/>
    <cellStyle name="SAPBEXaggItemX 2 2 4 8" xfId="21949" xr:uid="{00000000-0005-0000-0000-000081550000}"/>
    <cellStyle name="SAPBEXaggItemX 2 2 5" xfId="21950" xr:uid="{00000000-0005-0000-0000-000082550000}"/>
    <cellStyle name="SAPBEXaggItemX 2 2 5 2" xfId="21951" xr:uid="{00000000-0005-0000-0000-000083550000}"/>
    <cellStyle name="SAPBEXaggItemX 2 2 5 2 2" xfId="21952" xr:uid="{00000000-0005-0000-0000-000084550000}"/>
    <cellStyle name="SAPBEXaggItemX 2 2 5 3" xfId="21953" xr:uid="{00000000-0005-0000-0000-000085550000}"/>
    <cellStyle name="SAPBEXaggItemX 2 2 5 4" xfId="21954" xr:uid="{00000000-0005-0000-0000-000086550000}"/>
    <cellStyle name="SAPBEXaggItemX 2 2 5 5" xfId="21955" xr:uid="{00000000-0005-0000-0000-000087550000}"/>
    <cellStyle name="SAPBEXaggItemX 2 2 6" xfId="21956" xr:uid="{00000000-0005-0000-0000-000088550000}"/>
    <cellStyle name="SAPBEXaggItemX 2 2 6 2" xfId="21957" xr:uid="{00000000-0005-0000-0000-000089550000}"/>
    <cellStyle name="SAPBEXaggItemX 2 2 6 2 2" xfId="21958" xr:uid="{00000000-0005-0000-0000-00008A550000}"/>
    <cellStyle name="SAPBEXaggItemX 2 2 6 3" xfId="21959" xr:uid="{00000000-0005-0000-0000-00008B550000}"/>
    <cellStyle name="SAPBEXaggItemX 2 2 6 4" xfId="21960" xr:uid="{00000000-0005-0000-0000-00008C550000}"/>
    <cellStyle name="SAPBEXaggItemX 2 2 6 5" xfId="21961" xr:uid="{00000000-0005-0000-0000-00008D550000}"/>
    <cellStyle name="SAPBEXaggItemX 2 2 7" xfId="21962" xr:uid="{00000000-0005-0000-0000-00008E550000}"/>
    <cellStyle name="SAPBEXaggItemX 2 2 7 2" xfId="21963" xr:uid="{00000000-0005-0000-0000-00008F550000}"/>
    <cellStyle name="SAPBEXaggItemX 2 2 7 2 2" xfId="21964" xr:uid="{00000000-0005-0000-0000-000090550000}"/>
    <cellStyle name="SAPBEXaggItemX 2 2 7 3" xfId="21965" xr:uid="{00000000-0005-0000-0000-000091550000}"/>
    <cellStyle name="SAPBEXaggItemX 2 2 7 4" xfId="21966" xr:uid="{00000000-0005-0000-0000-000092550000}"/>
    <cellStyle name="SAPBEXaggItemX 2 2 7 5" xfId="21967" xr:uid="{00000000-0005-0000-0000-000093550000}"/>
    <cellStyle name="SAPBEXaggItemX 2 2 8" xfId="21968" xr:uid="{00000000-0005-0000-0000-000094550000}"/>
    <cellStyle name="SAPBEXaggItemX 2 2 8 2" xfId="21969" xr:uid="{00000000-0005-0000-0000-000095550000}"/>
    <cellStyle name="SAPBEXaggItemX 2 2 9" xfId="21970" xr:uid="{00000000-0005-0000-0000-000096550000}"/>
    <cellStyle name="SAPBEXaggItemX 2 2 9 2" xfId="21971" xr:uid="{00000000-0005-0000-0000-000097550000}"/>
    <cellStyle name="SAPBEXaggItemX 2 20" xfId="21972" xr:uid="{00000000-0005-0000-0000-000098550000}"/>
    <cellStyle name="SAPBEXaggItemX 2 20 2" xfId="21973" xr:uid="{00000000-0005-0000-0000-000099550000}"/>
    <cellStyle name="SAPBEXaggItemX 2 20 2 2" xfId="21974" xr:uid="{00000000-0005-0000-0000-00009A550000}"/>
    <cellStyle name="SAPBEXaggItemX 2 20 2 2 2" xfId="21975" xr:uid="{00000000-0005-0000-0000-00009B550000}"/>
    <cellStyle name="SAPBEXaggItemX 2 20 2 3" xfId="21976" xr:uid="{00000000-0005-0000-0000-00009C550000}"/>
    <cellStyle name="SAPBEXaggItemX 2 20 3" xfId="21977" xr:uid="{00000000-0005-0000-0000-00009D550000}"/>
    <cellStyle name="SAPBEXaggItemX 2 20 3 2" xfId="21978" xr:uid="{00000000-0005-0000-0000-00009E550000}"/>
    <cellStyle name="SAPBEXaggItemX 2 20 4" xfId="21979" xr:uid="{00000000-0005-0000-0000-00009F550000}"/>
    <cellStyle name="SAPBEXaggItemX 2 20 4 2" xfId="21980" xr:uid="{00000000-0005-0000-0000-0000A0550000}"/>
    <cellStyle name="SAPBEXaggItemX 2 20 5" xfId="21981" xr:uid="{00000000-0005-0000-0000-0000A1550000}"/>
    <cellStyle name="SAPBEXaggItemX 2 20 5 2" xfId="21982" xr:uid="{00000000-0005-0000-0000-0000A2550000}"/>
    <cellStyle name="SAPBEXaggItemX 2 20 6" xfId="21983" xr:uid="{00000000-0005-0000-0000-0000A3550000}"/>
    <cellStyle name="SAPBEXaggItemX 2 20 7" xfId="21984" xr:uid="{00000000-0005-0000-0000-0000A4550000}"/>
    <cellStyle name="SAPBEXaggItemX 2 21" xfId="21985" xr:uid="{00000000-0005-0000-0000-0000A5550000}"/>
    <cellStyle name="SAPBEXaggItemX 2 21 2" xfId="21986" xr:uid="{00000000-0005-0000-0000-0000A6550000}"/>
    <cellStyle name="SAPBEXaggItemX 2 21 2 2" xfId="21987" xr:uid="{00000000-0005-0000-0000-0000A7550000}"/>
    <cellStyle name="SAPBEXaggItemX 2 21 3" xfId="21988" xr:uid="{00000000-0005-0000-0000-0000A8550000}"/>
    <cellStyle name="SAPBEXaggItemX 2 21 4" xfId="21989" xr:uid="{00000000-0005-0000-0000-0000A9550000}"/>
    <cellStyle name="SAPBEXaggItemX 2 22" xfId="21990" xr:uid="{00000000-0005-0000-0000-0000AA550000}"/>
    <cellStyle name="SAPBEXaggItemX 2 22 2" xfId="21991" xr:uid="{00000000-0005-0000-0000-0000AB550000}"/>
    <cellStyle name="SAPBEXaggItemX 2 22 2 2" xfId="21992" xr:uid="{00000000-0005-0000-0000-0000AC550000}"/>
    <cellStyle name="SAPBEXaggItemX 2 22 3" xfId="21993" xr:uid="{00000000-0005-0000-0000-0000AD550000}"/>
    <cellStyle name="SAPBEXaggItemX 2 22 4" xfId="21994" xr:uid="{00000000-0005-0000-0000-0000AE550000}"/>
    <cellStyle name="SAPBEXaggItemX 2 22 5" xfId="21995" xr:uid="{00000000-0005-0000-0000-0000AF550000}"/>
    <cellStyle name="SAPBEXaggItemX 2 23" xfId="21996" xr:uid="{00000000-0005-0000-0000-0000B0550000}"/>
    <cellStyle name="SAPBEXaggItemX 2 23 2" xfId="21997" xr:uid="{00000000-0005-0000-0000-0000B1550000}"/>
    <cellStyle name="SAPBEXaggItemX 2 23 2 2" xfId="21998" xr:uid="{00000000-0005-0000-0000-0000B2550000}"/>
    <cellStyle name="SAPBEXaggItemX 2 23 3" xfId="21999" xr:uid="{00000000-0005-0000-0000-0000B3550000}"/>
    <cellStyle name="SAPBEXaggItemX 2 23 4" xfId="22000" xr:uid="{00000000-0005-0000-0000-0000B4550000}"/>
    <cellStyle name="SAPBEXaggItemX 2 23 5" xfId="22001" xr:uid="{00000000-0005-0000-0000-0000B5550000}"/>
    <cellStyle name="SAPBEXaggItemX 2 24" xfId="22002" xr:uid="{00000000-0005-0000-0000-0000B6550000}"/>
    <cellStyle name="SAPBEXaggItemX 2 24 2" xfId="22003" xr:uid="{00000000-0005-0000-0000-0000B7550000}"/>
    <cellStyle name="SAPBEXaggItemX 2 25" xfId="22004" xr:uid="{00000000-0005-0000-0000-0000B8550000}"/>
    <cellStyle name="SAPBEXaggItemX 2 25 2" xfId="22005" xr:uid="{00000000-0005-0000-0000-0000B9550000}"/>
    <cellStyle name="SAPBEXaggItemX 2 26" xfId="22006" xr:uid="{00000000-0005-0000-0000-0000BA550000}"/>
    <cellStyle name="SAPBEXaggItemX 2 26 2" xfId="22007" xr:uid="{00000000-0005-0000-0000-0000BB550000}"/>
    <cellStyle name="SAPBEXaggItemX 2 27" xfId="22008" xr:uid="{00000000-0005-0000-0000-0000BC550000}"/>
    <cellStyle name="SAPBEXaggItemX 2 28" xfId="22009" xr:uid="{00000000-0005-0000-0000-0000BD550000}"/>
    <cellStyle name="SAPBEXaggItemX 2 29" xfId="22010" xr:uid="{00000000-0005-0000-0000-0000BE550000}"/>
    <cellStyle name="SAPBEXaggItemX 2 3" xfId="22011" xr:uid="{00000000-0005-0000-0000-0000BF550000}"/>
    <cellStyle name="SAPBEXaggItemX 2 3 10" xfId="22012" xr:uid="{00000000-0005-0000-0000-0000C0550000}"/>
    <cellStyle name="SAPBEXaggItemX 2 3 11" xfId="22013" xr:uid="{00000000-0005-0000-0000-0000C1550000}"/>
    <cellStyle name="SAPBEXaggItemX 2 3 2" xfId="22014" xr:uid="{00000000-0005-0000-0000-0000C2550000}"/>
    <cellStyle name="SAPBEXaggItemX 2 3 2 2" xfId="22015" xr:uid="{00000000-0005-0000-0000-0000C3550000}"/>
    <cellStyle name="SAPBEXaggItemX 2 3 2 2 2" xfId="22016" xr:uid="{00000000-0005-0000-0000-0000C4550000}"/>
    <cellStyle name="SAPBEXaggItemX 2 3 2 2 2 2" xfId="22017" xr:uid="{00000000-0005-0000-0000-0000C5550000}"/>
    <cellStyle name="SAPBEXaggItemX 2 3 2 2 3" xfId="22018" xr:uid="{00000000-0005-0000-0000-0000C6550000}"/>
    <cellStyle name="SAPBEXaggItemX 2 3 2 3" xfId="22019" xr:uid="{00000000-0005-0000-0000-0000C7550000}"/>
    <cellStyle name="SAPBEXaggItemX 2 3 2 3 2" xfId="22020" xr:uid="{00000000-0005-0000-0000-0000C8550000}"/>
    <cellStyle name="SAPBEXaggItemX 2 3 2 4" xfId="22021" xr:uid="{00000000-0005-0000-0000-0000C9550000}"/>
    <cellStyle name="SAPBEXaggItemX 2 3 2 4 2" xfId="22022" xr:uid="{00000000-0005-0000-0000-0000CA550000}"/>
    <cellStyle name="SAPBEXaggItemX 2 3 2 5" xfId="22023" xr:uid="{00000000-0005-0000-0000-0000CB550000}"/>
    <cellStyle name="SAPBEXaggItemX 2 3 2 5 2" xfId="22024" xr:uid="{00000000-0005-0000-0000-0000CC550000}"/>
    <cellStyle name="SAPBEXaggItemX 2 3 2 6" xfId="22025" xr:uid="{00000000-0005-0000-0000-0000CD550000}"/>
    <cellStyle name="SAPBEXaggItemX 2 3 3" xfId="22026" xr:uid="{00000000-0005-0000-0000-0000CE550000}"/>
    <cellStyle name="SAPBEXaggItemX 2 3 3 2" xfId="22027" xr:uid="{00000000-0005-0000-0000-0000CF550000}"/>
    <cellStyle name="SAPBEXaggItemX 2 3 3 2 2" xfId="22028" xr:uid="{00000000-0005-0000-0000-0000D0550000}"/>
    <cellStyle name="SAPBEXaggItemX 2 3 3 2 2 2" xfId="22029" xr:uid="{00000000-0005-0000-0000-0000D1550000}"/>
    <cellStyle name="SAPBEXaggItemX 2 3 3 2 3" xfId="22030" xr:uid="{00000000-0005-0000-0000-0000D2550000}"/>
    <cellStyle name="SAPBEXaggItemX 2 3 3 3" xfId="22031" xr:uid="{00000000-0005-0000-0000-0000D3550000}"/>
    <cellStyle name="SAPBEXaggItemX 2 3 3 3 2" xfId="22032" xr:uid="{00000000-0005-0000-0000-0000D4550000}"/>
    <cellStyle name="SAPBEXaggItemX 2 3 3 4" xfId="22033" xr:uid="{00000000-0005-0000-0000-0000D5550000}"/>
    <cellStyle name="SAPBEXaggItemX 2 3 3 4 2" xfId="22034" xr:uid="{00000000-0005-0000-0000-0000D6550000}"/>
    <cellStyle name="SAPBEXaggItemX 2 3 3 5" xfId="22035" xr:uid="{00000000-0005-0000-0000-0000D7550000}"/>
    <cellStyle name="SAPBEXaggItemX 2 3 3 5 2" xfId="22036" xr:uid="{00000000-0005-0000-0000-0000D8550000}"/>
    <cellStyle name="SAPBEXaggItemX 2 3 3 6" xfId="22037" xr:uid="{00000000-0005-0000-0000-0000D9550000}"/>
    <cellStyle name="SAPBEXaggItemX 2 3 3 7" xfId="22038" xr:uid="{00000000-0005-0000-0000-0000DA550000}"/>
    <cellStyle name="SAPBEXaggItemX 2 3 3 8" xfId="22039" xr:uid="{00000000-0005-0000-0000-0000DB550000}"/>
    <cellStyle name="SAPBEXaggItemX 2 3 4" xfId="22040" xr:uid="{00000000-0005-0000-0000-0000DC550000}"/>
    <cellStyle name="SAPBEXaggItemX 2 3 4 2" xfId="22041" xr:uid="{00000000-0005-0000-0000-0000DD550000}"/>
    <cellStyle name="SAPBEXaggItemX 2 3 4 2 2" xfId="22042" xr:uid="{00000000-0005-0000-0000-0000DE550000}"/>
    <cellStyle name="SAPBEXaggItemX 2 3 4 3" xfId="22043" xr:uid="{00000000-0005-0000-0000-0000DF550000}"/>
    <cellStyle name="SAPBEXaggItemX 2 3 4 4" xfId="22044" xr:uid="{00000000-0005-0000-0000-0000E0550000}"/>
    <cellStyle name="SAPBEXaggItemX 2 3 4 5" xfId="22045" xr:uid="{00000000-0005-0000-0000-0000E1550000}"/>
    <cellStyle name="SAPBEXaggItemX 2 3 5" xfId="22046" xr:uid="{00000000-0005-0000-0000-0000E2550000}"/>
    <cellStyle name="SAPBEXaggItemX 2 3 5 2" xfId="22047" xr:uid="{00000000-0005-0000-0000-0000E3550000}"/>
    <cellStyle name="SAPBEXaggItemX 2 3 5 2 2" xfId="22048" xr:uid="{00000000-0005-0000-0000-0000E4550000}"/>
    <cellStyle name="SAPBEXaggItemX 2 3 5 3" xfId="22049" xr:uid="{00000000-0005-0000-0000-0000E5550000}"/>
    <cellStyle name="SAPBEXaggItemX 2 3 5 4" xfId="22050" xr:uid="{00000000-0005-0000-0000-0000E6550000}"/>
    <cellStyle name="SAPBEXaggItemX 2 3 5 5" xfId="22051" xr:uid="{00000000-0005-0000-0000-0000E7550000}"/>
    <cellStyle name="SAPBEXaggItemX 2 3 6" xfId="22052" xr:uid="{00000000-0005-0000-0000-0000E8550000}"/>
    <cellStyle name="SAPBEXaggItemX 2 3 6 2" xfId="22053" xr:uid="{00000000-0005-0000-0000-0000E9550000}"/>
    <cellStyle name="SAPBEXaggItemX 2 3 6 2 2" xfId="22054" xr:uid="{00000000-0005-0000-0000-0000EA550000}"/>
    <cellStyle name="SAPBEXaggItemX 2 3 6 3" xfId="22055" xr:uid="{00000000-0005-0000-0000-0000EB550000}"/>
    <cellStyle name="SAPBEXaggItemX 2 3 6 4" xfId="22056" xr:uid="{00000000-0005-0000-0000-0000EC550000}"/>
    <cellStyle name="SAPBEXaggItemX 2 3 6 5" xfId="22057" xr:uid="{00000000-0005-0000-0000-0000ED550000}"/>
    <cellStyle name="SAPBEXaggItemX 2 3 7" xfId="22058" xr:uid="{00000000-0005-0000-0000-0000EE550000}"/>
    <cellStyle name="SAPBEXaggItemX 2 3 7 2" xfId="22059" xr:uid="{00000000-0005-0000-0000-0000EF550000}"/>
    <cellStyle name="SAPBEXaggItemX 2 3 7 3" xfId="22060" xr:uid="{00000000-0005-0000-0000-0000F0550000}"/>
    <cellStyle name="SAPBEXaggItemX 2 3 7 4" xfId="22061" xr:uid="{00000000-0005-0000-0000-0000F1550000}"/>
    <cellStyle name="SAPBEXaggItemX 2 3 8" xfId="22062" xr:uid="{00000000-0005-0000-0000-0000F2550000}"/>
    <cellStyle name="SAPBEXaggItemX 2 3 8 2" xfId="22063" xr:uid="{00000000-0005-0000-0000-0000F3550000}"/>
    <cellStyle name="SAPBEXaggItemX 2 3 9" xfId="22064" xr:uid="{00000000-0005-0000-0000-0000F4550000}"/>
    <cellStyle name="SAPBEXaggItemX 2 3 9 2" xfId="22065" xr:uid="{00000000-0005-0000-0000-0000F5550000}"/>
    <cellStyle name="SAPBEXaggItemX 2 4" xfId="22066" xr:uid="{00000000-0005-0000-0000-0000F6550000}"/>
    <cellStyle name="SAPBEXaggItemX 2 4 10" xfId="22067" xr:uid="{00000000-0005-0000-0000-0000F7550000}"/>
    <cellStyle name="SAPBEXaggItemX 2 4 11" xfId="22068" xr:uid="{00000000-0005-0000-0000-0000F8550000}"/>
    <cellStyle name="SAPBEXaggItemX 2 4 2" xfId="22069" xr:uid="{00000000-0005-0000-0000-0000F9550000}"/>
    <cellStyle name="SAPBEXaggItemX 2 4 2 2" xfId="22070" xr:uid="{00000000-0005-0000-0000-0000FA550000}"/>
    <cellStyle name="SAPBEXaggItemX 2 4 2 2 2" xfId="22071" xr:uid="{00000000-0005-0000-0000-0000FB550000}"/>
    <cellStyle name="SAPBEXaggItemX 2 4 2 2 2 2" xfId="22072" xr:uid="{00000000-0005-0000-0000-0000FC550000}"/>
    <cellStyle name="SAPBEXaggItemX 2 4 2 2 3" xfId="22073" xr:uid="{00000000-0005-0000-0000-0000FD550000}"/>
    <cellStyle name="SAPBEXaggItemX 2 4 2 3" xfId="22074" xr:uid="{00000000-0005-0000-0000-0000FE550000}"/>
    <cellStyle name="SAPBEXaggItemX 2 4 2 3 2" xfId="22075" xr:uid="{00000000-0005-0000-0000-0000FF550000}"/>
    <cellStyle name="SAPBEXaggItemX 2 4 2 4" xfId="22076" xr:uid="{00000000-0005-0000-0000-000000560000}"/>
    <cellStyle name="SAPBEXaggItemX 2 4 2 4 2" xfId="22077" xr:uid="{00000000-0005-0000-0000-000001560000}"/>
    <cellStyle name="SAPBEXaggItemX 2 4 2 5" xfId="22078" xr:uid="{00000000-0005-0000-0000-000002560000}"/>
    <cellStyle name="SAPBEXaggItemX 2 4 2 5 2" xfId="22079" xr:uid="{00000000-0005-0000-0000-000003560000}"/>
    <cellStyle name="SAPBEXaggItemX 2 4 2 6" xfId="22080" xr:uid="{00000000-0005-0000-0000-000004560000}"/>
    <cellStyle name="SAPBEXaggItemX 2 4 3" xfId="22081" xr:uid="{00000000-0005-0000-0000-000005560000}"/>
    <cellStyle name="SAPBEXaggItemX 2 4 3 2" xfId="22082" xr:uid="{00000000-0005-0000-0000-000006560000}"/>
    <cellStyle name="SAPBEXaggItemX 2 4 3 2 2" xfId="22083" xr:uid="{00000000-0005-0000-0000-000007560000}"/>
    <cellStyle name="SAPBEXaggItemX 2 4 3 2 2 2" xfId="22084" xr:uid="{00000000-0005-0000-0000-000008560000}"/>
    <cellStyle name="SAPBEXaggItemX 2 4 3 2 3" xfId="22085" xr:uid="{00000000-0005-0000-0000-000009560000}"/>
    <cellStyle name="SAPBEXaggItemX 2 4 3 3" xfId="22086" xr:uid="{00000000-0005-0000-0000-00000A560000}"/>
    <cellStyle name="SAPBEXaggItemX 2 4 3 3 2" xfId="22087" xr:uid="{00000000-0005-0000-0000-00000B560000}"/>
    <cellStyle name="SAPBEXaggItemX 2 4 3 4" xfId="22088" xr:uid="{00000000-0005-0000-0000-00000C560000}"/>
    <cellStyle name="SAPBEXaggItemX 2 4 3 4 2" xfId="22089" xr:uid="{00000000-0005-0000-0000-00000D560000}"/>
    <cellStyle name="SAPBEXaggItemX 2 4 3 5" xfId="22090" xr:uid="{00000000-0005-0000-0000-00000E560000}"/>
    <cellStyle name="SAPBEXaggItemX 2 4 3 5 2" xfId="22091" xr:uid="{00000000-0005-0000-0000-00000F560000}"/>
    <cellStyle name="SAPBEXaggItemX 2 4 3 6" xfId="22092" xr:uid="{00000000-0005-0000-0000-000010560000}"/>
    <cellStyle name="SAPBEXaggItemX 2 4 3 7" xfId="22093" xr:uid="{00000000-0005-0000-0000-000011560000}"/>
    <cellStyle name="SAPBEXaggItemX 2 4 3 8" xfId="22094" xr:uid="{00000000-0005-0000-0000-000012560000}"/>
    <cellStyle name="SAPBEXaggItemX 2 4 4" xfId="22095" xr:uid="{00000000-0005-0000-0000-000013560000}"/>
    <cellStyle name="SAPBEXaggItemX 2 4 4 2" xfId="22096" xr:uid="{00000000-0005-0000-0000-000014560000}"/>
    <cellStyle name="SAPBEXaggItemX 2 4 4 2 2" xfId="22097" xr:uid="{00000000-0005-0000-0000-000015560000}"/>
    <cellStyle name="SAPBEXaggItemX 2 4 4 3" xfId="22098" xr:uid="{00000000-0005-0000-0000-000016560000}"/>
    <cellStyle name="SAPBEXaggItemX 2 4 4 4" xfId="22099" xr:uid="{00000000-0005-0000-0000-000017560000}"/>
    <cellStyle name="SAPBEXaggItemX 2 4 4 5" xfId="22100" xr:uid="{00000000-0005-0000-0000-000018560000}"/>
    <cellStyle name="SAPBEXaggItemX 2 4 5" xfId="22101" xr:uid="{00000000-0005-0000-0000-000019560000}"/>
    <cellStyle name="SAPBEXaggItemX 2 4 5 2" xfId="22102" xr:uid="{00000000-0005-0000-0000-00001A560000}"/>
    <cellStyle name="SAPBEXaggItemX 2 4 5 2 2" xfId="22103" xr:uid="{00000000-0005-0000-0000-00001B560000}"/>
    <cellStyle name="SAPBEXaggItemX 2 4 5 3" xfId="22104" xr:uid="{00000000-0005-0000-0000-00001C560000}"/>
    <cellStyle name="SAPBEXaggItemX 2 4 5 4" xfId="22105" xr:uid="{00000000-0005-0000-0000-00001D560000}"/>
    <cellStyle name="SAPBEXaggItemX 2 4 5 5" xfId="22106" xr:uid="{00000000-0005-0000-0000-00001E560000}"/>
    <cellStyle name="SAPBEXaggItemX 2 4 6" xfId="22107" xr:uid="{00000000-0005-0000-0000-00001F560000}"/>
    <cellStyle name="SAPBEXaggItemX 2 4 6 2" xfId="22108" xr:uid="{00000000-0005-0000-0000-000020560000}"/>
    <cellStyle name="SAPBEXaggItemX 2 4 6 2 2" xfId="22109" xr:uid="{00000000-0005-0000-0000-000021560000}"/>
    <cellStyle name="SAPBEXaggItemX 2 4 6 3" xfId="22110" xr:uid="{00000000-0005-0000-0000-000022560000}"/>
    <cellStyle name="SAPBEXaggItemX 2 4 6 4" xfId="22111" xr:uid="{00000000-0005-0000-0000-000023560000}"/>
    <cellStyle name="SAPBEXaggItemX 2 4 6 5" xfId="22112" xr:uid="{00000000-0005-0000-0000-000024560000}"/>
    <cellStyle name="SAPBEXaggItemX 2 4 7" xfId="22113" xr:uid="{00000000-0005-0000-0000-000025560000}"/>
    <cellStyle name="SAPBEXaggItemX 2 4 7 2" xfId="22114" xr:uid="{00000000-0005-0000-0000-000026560000}"/>
    <cellStyle name="SAPBEXaggItemX 2 4 7 3" xfId="22115" xr:uid="{00000000-0005-0000-0000-000027560000}"/>
    <cellStyle name="SAPBEXaggItemX 2 4 7 4" xfId="22116" xr:uid="{00000000-0005-0000-0000-000028560000}"/>
    <cellStyle name="SAPBEXaggItemX 2 4 8" xfId="22117" xr:uid="{00000000-0005-0000-0000-000029560000}"/>
    <cellStyle name="SAPBEXaggItemX 2 4 8 2" xfId="22118" xr:uid="{00000000-0005-0000-0000-00002A560000}"/>
    <cellStyle name="SAPBEXaggItemX 2 4 9" xfId="22119" xr:uid="{00000000-0005-0000-0000-00002B560000}"/>
    <cellStyle name="SAPBEXaggItemX 2 4 9 2" xfId="22120" xr:uid="{00000000-0005-0000-0000-00002C560000}"/>
    <cellStyle name="SAPBEXaggItemX 2 5" xfId="22121" xr:uid="{00000000-0005-0000-0000-00002D560000}"/>
    <cellStyle name="SAPBEXaggItemX 2 5 10" xfId="22122" xr:uid="{00000000-0005-0000-0000-00002E560000}"/>
    <cellStyle name="SAPBEXaggItemX 2 5 11" xfId="22123" xr:uid="{00000000-0005-0000-0000-00002F560000}"/>
    <cellStyle name="SAPBEXaggItemX 2 5 2" xfId="22124" xr:uid="{00000000-0005-0000-0000-000030560000}"/>
    <cellStyle name="SAPBEXaggItemX 2 5 2 2" xfId="22125" xr:uid="{00000000-0005-0000-0000-000031560000}"/>
    <cellStyle name="SAPBEXaggItemX 2 5 2 2 2" xfId="22126" xr:uid="{00000000-0005-0000-0000-000032560000}"/>
    <cellStyle name="SAPBEXaggItemX 2 5 2 2 2 2" xfId="22127" xr:uid="{00000000-0005-0000-0000-000033560000}"/>
    <cellStyle name="SAPBEXaggItemX 2 5 2 2 3" xfId="22128" xr:uid="{00000000-0005-0000-0000-000034560000}"/>
    <cellStyle name="SAPBEXaggItemX 2 5 2 3" xfId="22129" xr:uid="{00000000-0005-0000-0000-000035560000}"/>
    <cellStyle name="SAPBEXaggItemX 2 5 2 3 2" xfId="22130" xr:uid="{00000000-0005-0000-0000-000036560000}"/>
    <cellStyle name="SAPBEXaggItemX 2 5 2 4" xfId="22131" xr:uid="{00000000-0005-0000-0000-000037560000}"/>
    <cellStyle name="SAPBEXaggItemX 2 5 2 4 2" xfId="22132" xr:uid="{00000000-0005-0000-0000-000038560000}"/>
    <cellStyle name="SAPBEXaggItemX 2 5 2 5" xfId="22133" xr:uid="{00000000-0005-0000-0000-000039560000}"/>
    <cellStyle name="SAPBEXaggItemX 2 5 2 5 2" xfId="22134" xr:uid="{00000000-0005-0000-0000-00003A560000}"/>
    <cellStyle name="SAPBEXaggItemX 2 5 2 6" xfId="22135" xr:uid="{00000000-0005-0000-0000-00003B560000}"/>
    <cellStyle name="SAPBEXaggItemX 2 5 3" xfId="22136" xr:uid="{00000000-0005-0000-0000-00003C560000}"/>
    <cellStyle name="SAPBEXaggItemX 2 5 3 2" xfId="22137" xr:uid="{00000000-0005-0000-0000-00003D560000}"/>
    <cellStyle name="SAPBEXaggItemX 2 5 3 2 2" xfId="22138" xr:uid="{00000000-0005-0000-0000-00003E560000}"/>
    <cellStyle name="SAPBEXaggItemX 2 5 3 2 2 2" xfId="22139" xr:uid="{00000000-0005-0000-0000-00003F560000}"/>
    <cellStyle name="SAPBEXaggItemX 2 5 3 2 3" xfId="22140" xr:uid="{00000000-0005-0000-0000-000040560000}"/>
    <cellStyle name="SAPBEXaggItemX 2 5 3 3" xfId="22141" xr:uid="{00000000-0005-0000-0000-000041560000}"/>
    <cellStyle name="SAPBEXaggItemX 2 5 3 3 2" xfId="22142" xr:uid="{00000000-0005-0000-0000-000042560000}"/>
    <cellStyle name="SAPBEXaggItemX 2 5 3 4" xfId="22143" xr:uid="{00000000-0005-0000-0000-000043560000}"/>
    <cellStyle name="SAPBEXaggItemX 2 5 3 4 2" xfId="22144" xr:uid="{00000000-0005-0000-0000-000044560000}"/>
    <cellStyle name="SAPBEXaggItemX 2 5 3 5" xfId="22145" xr:uid="{00000000-0005-0000-0000-000045560000}"/>
    <cellStyle name="SAPBEXaggItemX 2 5 3 5 2" xfId="22146" xr:uid="{00000000-0005-0000-0000-000046560000}"/>
    <cellStyle name="SAPBEXaggItemX 2 5 3 6" xfId="22147" xr:uid="{00000000-0005-0000-0000-000047560000}"/>
    <cellStyle name="SAPBEXaggItemX 2 5 3 7" xfId="22148" xr:uid="{00000000-0005-0000-0000-000048560000}"/>
    <cellStyle name="SAPBEXaggItemX 2 5 3 8" xfId="22149" xr:uid="{00000000-0005-0000-0000-000049560000}"/>
    <cellStyle name="SAPBEXaggItemX 2 5 4" xfId="22150" xr:uid="{00000000-0005-0000-0000-00004A560000}"/>
    <cellStyle name="SAPBEXaggItemX 2 5 4 2" xfId="22151" xr:uid="{00000000-0005-0000-0000-00004B560000}"/>
    <cellStyle name="SAPBEXaggItemX 2 5 4 2 2" xfId="22152" xr:uid="{00000000-0005-0000-0000-00004C560000}"/>
    <cellStyle name="SAPBEXaggItemX 2 5 4 3" xfId="22153" xr:uid="{00000000-0005-0000-0000-00004D560000}"/>
    <cellStyle name="SAPBEXaggItemX 2 5 4 4" xfId="22154" xr:uid="{00000000-0005-0000-0000-00004E560000}"/>
    <cellStyle name="SAPBEXaggItemX 2 5 4 5" xfId="22155" xr:uid="{00000000-0005-0000-0000-00004F560000}"/>
    <cellStyle name="SAPBEXaggItemX 2 5 5" xfId="22156" xr:uid="{00000000-0005-0000-0000-000050560000}"/>
    <cellStyle name="SAPBEXaggItemX 2 5 5 2" xfId="22157" xr:uid="{00000000-0005-0000-0000-000051560000}"/>
    <cellStyle name="SAPBEXaggItemX 2 5 5 2 2" xfId="22158" xr:uid="{00000000-0005-0000-0000-000052560000}"/>
    <cellStyle name="SAPBEXaggItemX 2 5 5 3" xfId="22159" xr:uid="{00000000-0005-0000-0000-000053560000}"/>
    <cellStyle name="SAPBEXaggItemX 2 5 5 4" xfId="22160" xr:uid="{00000000-0005-0000-0000-000054560000}"/>
    <cellStyle name="SAPBEXaggItemX 2 5 5 5" xfId="22161" xr:uid="{00000000-0005-0000-0000-000055560000}"/>
    <cellStyle name="SAPBEXaggItemX 2 5 6" xfId="22162" xr:uid="{00000000-0005-0000-0000-000056560000}"/>
    <cellStyle name="SAPBEXaggItemX 2 5 6 2" xfId="22163" xr:uid="{00000000-0005-0000-0000-000057560000}"/>
    <cellStyle name="SAPBEXaggItemX 2 5 6 2 2" xfId="22164" xr:uid="{00000000-0005-0000-0000-000058560000}"/>
    <cellStyle name="SAPBEXaggItemX 2 5 6 3" xfId="22165" xr:uid="{00000000-0005-0000-0000-000059560000}"/>
    <cellStyle name="SAPBEXaggItemX 2 5 6 4" xfId="22166" xr:uid="{00000000-0005-0000-0000-00005A560000}"/>
    <cellStyle name="SAPBEXaggItemX 2 5 6 5" xfId="22167" xr:uid="{00000000-0005-0000-0000-00005B560000}"/>
    <cellStyle name="SAPBEXaggItemX 2 5 7" xfId="22168" xr:uid="{00000000-0005-0000-0000-00005C560000}"/>
    <cellStyle name="SAPBEXaggItemX 2 5 7 2" xfId="22169" xr:uid="{00000000-0005-0000-0000-00005D560000}"/>
    <cellStyle name="SAPBEXaggItemX 2 5 7 3" xfId="22170" xr:uid="{00000000-0005-0000-0000-00005E560000}"/>
    <cellStyle name="SAPBEXaggItemX 2 5 7 4" xfId="22171" xr:uid="{00000000-0005-0000-0000-00005F560000}"/>
    <cellStyle name="SAPBEXaggItemX 2 5 8" xfId="22172" xr:uid="{00000000-0005-0000-0000-000060560000}"/>
    <cellStyle name="SAPBEXaggItemX 2 5 8 2" xfId="22173" xr:uid="{00000000-0005-0000-0000-000061560000}"/>
    <cellStyle name="SAPBEXaggItemX 2 5 9" xfId="22174" xr:uid="{00000000-0005-0000-0000-000062560000}"/>
    <cellStyle name="SAPBEXaggItemX 2 5 9 2" xfId="22175" xr:uid="{00000000-0005-0000-0000-000063560000}"/>
    <cellStyle name="SAPBEXaggItemX 2 6" xfId="22176" xr:uid="{00000000-0005-0000-0000-000064560000}"/>
    <cellStyle name="SAPBEXaggItemX 2 6 10" xfId="22177" xr:uid="{00000000-0005-0000-0000-000065560000}"/>
    <cellStyle name="SAPBEXaggItemX 2 6 11" xfId="22178" xr:uid="{00000000-0005-0000-0000-000066560000}"/>
    <cellStyle name="SAPBEXaggItemX 2 6 2" xfId="22179" xr:uid="{00000000-0005-0000-0000-000067560000}"/>
    <cellStyle name="SAPBEXaggItemX 2 6 2 2" xfId="22180" xr:uid="{00000000-0005-0000-0000-000068560000}"/>
    <cellStyle name="SAPBEXaggItemX 2 6 2 2 2" xfId="22181" xr:uid="{00000000-0005-0000-0000-000069560000}"/>
    <cellStyle name="SAPBEXaggItemX 2 6 2 2 2 2" xfId="22182" xr:uid="{00000000-0005-0000-0000-00006A560000}"/>
    <cellStyle name="SAPBEXaggItemX 2 6 2 2 3" xfId="22183" xr:uid="{00000000-0005-0000-0000-00006B560000}"/>
    <cellStyle name="SAPBEXaggItemX 2 6 2 3" xfId="22184" xr:uid="{00000000-0005-0000-0000-00006C560000}"/>
    <cellStyle name="SAPBEXaggItemX 2 6 2 3 2" xfId="22185" xr:uid="{00000000-0005-0000-0000-00006D560000}"/>
    <cellStyle name="SAPBEXaggItemX 2 6 2 4" xfId="22186" xr:uid="{00000000-0005-0000-0000-00006E560000}"/>
    <cellStyle name="SAPBEXaggItemX 2 6 2 4 2" xfId="22187" xr:uid="{00000000-0005-0000-0000-00006F560000}"/>
    <cellStyle name="SAPBEXaggItemX 2 6 2 5" xfId="22188" xr:uid="{00000000-0005-0000-0000-000070560000}"/>
    <cellStyle name="SAPBEXaggItemX 2 6 2 5 2" xfId="22189" xr:uid="{00000000-0005-0000-0000-000071560000}"/>
    <cellStyle name="SAPBEXaggItemX 2 6 2 6" xfId="22190" xr:uid="{00000000-0005-0000-0000-000072560000}"/>
    <cellStyle name="SAPBEXaggItemX 2 6 3" xfId="22191" xr:uid="{00000000-0005-0000-0000-000073560000}"/>
    <cellStyle name="SAPBEXaggItemX 2 6 3 2" xfId="22192" xr:uid="{00000000-0005-0000-0000-000074560000}"/>
    <cellStyle name="SAPBEXaggItemX 2 6 3 2 2" xfId="22193" xr:uid="{00000000-0005-0000-0000-000075560000}"/>
    <cellStyle name="SAPBEXaggItemX 2 6 3 2 2 2" xfId="22194" xr:uid="{00000000-0005-0000-0000-000076560000}"/>
    <cellStyle name="SAPBEXaggItemX 2 6 3 2 3" xfId="22195" xr:uid="{00000000-0005-0000-0000-000077560000}"/>
    <cellStyle name="SAPBEXaggItemX 2 6 3 3" xfId="22196" xr:uid="{00000000-0005-0000-0000-000078560000}"/>
    <cellStyle name="SAPBEXaggItemX 2 6 3 3 2" xfId="22197" xr:uid="{00000000-0005-0000-0000-000079560000}"/>
    <cellStyle name="SAPBEXaggItemX 2 6 3 4" xfId="22198" xr:uid="{00000000-0005-0000-0000-00007A560000}"/>
    <cellStyle name="SAPBEXaggItemX 2 6 3 4 2" xfId="22199" xr:uid="{00000000-0005-0000-0000-00007B560000}"/>
    <cellStyle name="SAPBEXaggItemX 2 6 3 5" xfId="22200" xr:uid="{00000000-0005-0000-0000-00007C560000}"/>
    <cellStyle name="SAPBEXaggItemX 2 6 3 5 2" xfId="22201" xr:uid="{00000000-0005-0000-0000-00007D560000}"/>
    <cellStyle name="SAPBEXaggItemX 2 6 3 6" xfId="22202" xr:uid="{00000000-0005-0000-0000-00007E560000}"/>
    <cellStyle name="SAPBEXaggItemX 2 6 3 7" xfId="22203" xr:uid="{00000000-0005-0000-0000-00007F560000}"/>
    <cellStyle name="SAPBEXaggItemX 2 6 3 8" xfId="22204" xr:uid="{00000000-0005-0000-0000-000080560000}"/>
    <cellStyle name="SAPBEXaggItemX 2 6 4" xfId="22205" xr:uid="{00000000-0005-0000-0000-000081560000}"/>
    <cellStyle name="SAPBEXaggItemX 2 6 4 2" xfId="22206" xr:uid="{00000000-0005-0000-0000-000082560000}"/>
    <cellStyle name="SAPBEXaggItemX 2 6 4 2 2" xfId="22207" xr:uid="{00000000-0005-0000-0000-000083560000}"/>
    <cellStyle name="SAPBEXaggItemX 2 6 4 3" xfId="22208" xr:uid="{00000000-0005-0000-0000-000084560000}"/>
    <cellStyle name="SAPBEXaggItemX 2 6 4 4" xfId="22209" xr:uid="{00000000-0005-0000-0000-000085560000}"/>
    <cellStyle name="SAPBEXaggItemX 2 6 4 5" xfId="22210" xr:uid="{00000000-0005-0000-0000-000086560000}"/>
    <cellStyle name="SAPBEXaggItemX 2 6 5" xfId="22211" xr:uid="{00000000-0005-0000-0000-000087560000}"/>
    <cellStyle name="SAPBEXaggItemX 2 6 5 2" xfId="22212" xr:uid="{00000000-0005-0000-0000-000088560000}"/>
    <cellStyle name="SAPBEXaggItemX 2 6 5 2 2" xfId="22213" xr:uid="{00000000-0005-0000-0000-000089560000}"/>
    <cellStyle name="SAPBEXaggItemX 2 6 5 3" xfId="22214" xr:uid="{00000000-0005-0000-0000-00008A560000}"/>
    <cellStyle name="SAPBEXaggItemX 2 6 5 4" xfId="22215" xr:uid="{00000000-0005-0000-0000-00008B560000}"/>
    <cellStyle name="SAPBEXaggItemX 2 6 5 5" xfId="22216" xr:uid="{00000000-0005-0000-0000-00008C560000}"/>
    <cellStyle name="SAPBEXaggItemX 2 6 6" xfId="22217" xr:uid="{00000000-0005-0000-0000-00008D560000}"/>
    <cellStyle name="SAPBEXaggItemX 2 6 6 2" xfId="22218" xr:uid="{00000000-0005-0000-0000-00008E560000}"/>
    <cellStyle name="SAPBEXaggItemX 2 6 6 2 2" xfId="22219" xr:uid="{00000000-0005-0000-0000-00008F560000}"/>
    <cellStyle name="SAPBEXaggItemX 2 6 6 3" xfId="22220" xr:uid="{00000000-0005-0000-0000-000090560000}"/>
    <cellStyle name="SAPBEXaggItemX 2 6 6 4" xfId="22221" xr:uid="{00000000-0005-0000-0000-000091560000}"/>
    <cellStyle name="SAPBEXaggItemX 2 6 6 5" xfId="22222" xr:uid="{00000000-0005-0000-0000-000092560000}"/>
    <cellStyle name="SAPBEXaggItemX 2 6 7" xfId="22223" xr:uid="{00000000-0005-0000-0000-000093560000}"/>
    <cellStyle name="SAPBEXaggItemX 2 6 7 2" xfId="22224" xr:uid="{00000000-0005-0000-0000-000094560000}"/>
    <cellStyle name="SAPBEXaggItemX 2 6 7 3" xfId="22225" xr:uid="{00000000-0005-0000-0000-000095560000}"/>
    <cellStyle name="SAPBEXaggItemX 2 6 7 4" xfId="22226" xr:uid="{00000000-0005-0000-0000-000096560000}"/>
    <cellStyle name="SAPBEXaggItemX 2 6 8" xfId="22227" xr:uid="{00000000-0005-0000-0000-000097560000}"/>
    <cellStyle name="SAPBEXaggItemX 2 6 8 2" xfId="22228" xr:uid="{00000000-0005-0000-0000-000098560000}"/>
    <cellStyle name="SAPBEXaggItemX 2 6 9" xfId="22229" xr:uid="{00000000-0005-0000-0000-000099560000}"/>
    <cellStyle name="SAPBEXaggItemX 2 6 9 2" xfId="22230" xr:uid="{00000000-0005-0000-0000-00009A560000}"/>
    <cellStyle name="SAPBEXaggItemX 2 7" xfId="22231" xr:uid="{00000000-0005-0000-0000-00009B560000}"/>
    <cellStyle name="SAPBEXaggItemX 2 7 10" xfId="22232" xr:uid="{00000000-0005-0000-0000-00009C560000}"/>
    <cellStyle name="SAPBEXaggItemX 2 7 11" xfId="22233" xr:uid="{00000000-0005-0000-0000-00009D560000}"/>
    <cellStyle name="SAPBEXaggItemX 2 7 2" xfId="22234" xr:uid="{00000000-0005-0000-0000-00009E560000}"/>
    <cellStyle name="SAPBEXaggItemX 2 7 2 2" xfId="22235" xr:uid="{00000000-0005-0000-0000-00009F560000}"/>
    <cellStyle name="SAPBEXaggItemX 2 7 2 2 2" xfId="22236" xr:uid="{00000000-0005-0000-0000-0000A0560000}"/>
    <cellStyle name="SAPBEXaggItemX 2 7 2 2 2 2" xfId="22237" xr:uid="{00000000-0005-0000-0000-0000A1560000}"/>
    <cellStyle name="SAPBEXaggItemX 2 7 2 2 3" xfId="22238" xr:uid="{00000000-0005-0000-0000-0000A2560000}"/>
    <cellStyle name="SAPBEXaggItemX 2 7 2 3" xfId="22239" xr:uid="{00000000-0005-0000-0000-0000A3560000}"/>
    <cellStyle name="SAPBEXaggItemX 2 7 2 3 2" xfId="22240" xr:uid="{00000000-0005-0000-0000-0000A4560000}"/>
    <cellStyle name="SAPBEXaggItemX 2 7 2 4" xfId="22241" xr:uid="{00000000-0005-0000-0000-0000A5560000}"/>
    <cellStyle name="SAPBEXaggItemX 2 7 2 4 2" xfId="22242" xr:uid="{00000000-0005-0000-0000-0000A6560000}"/>
    <cellStyle name="SAPBEXaggItemX 2 7 2 5" xfId="22243" xr:uid="{00000000-0005-0000-0000-0000A7560000}"/>
    <cellStyle name="SAPBEXaggItemX 2 7 2 5 2" xfId="22244" xr:uid="{00000000-0005-0000-0000-0000A8560000}"/>
    <cellStyle name="SAPBEXaggItemX 2 7 2 6" xfId="22245" xr:uid="{00000000-0005-0000-0000-0000A9560000}"/>
    <cellStyle name="SAPBEXaggItemX 2 7 3" xfId="22246" xr:uid="{00000000-0005-0000-0000-0000AA560000}"/>
    <cellStyle name="SAPBEXaggItemX 2 7 3 2" xfId="22247" xr:uid="{00000000-0005-0000-0000-0000AB560000}"/>
    <cellStyle name="SAPBEXaggItemX 2 7 3 2 2" xfId="22248" xr:uid="{00000000-0005-0000-0000-0000AC560000}"/>
    <cellStyle name="SAPBEXaggItemX 2 7 3 2 2 2" xfId="22249" xr:uid="{00000000-0005-0000-0000-0000AD560000}"/>
    <cellStyle name="SAPBEXaggItemX 2 7 3 2 3" xfId="22250" xr:uid="{00000000-0005-0000-0000-0000AE560000}"/>
    <cellStyle name="SAPBEXaggItemX 2 7 3 3" xfId="22251" xr:uid="{00000000-0005-0000-0000-0000AF560000}"/>
    <cellStyle name="SAPBEXaggItemX 2 7 3 3 2" xfId="22252" xr:uid="{00000000-0005-0000-0000-0000B0560000}"/>
    <cellStyle name="SAPBEXaggItemX 2 7 3 4" xfId="22253" xr:uid="{00000000-0005-0000-0000-0000B1560000}"/>
    <cellStyle name="SAPBEXaggItemX 2 7 3 4 2" xfId="22254" xr:uid="{00000000-0005-0000-0000-0000B2560000}"/>
    <cellStyle name="SAPBEXaggItemX 2 7 3 5" xfId="22255" xr:uid="{00000000-0005-0000-0000-0000B3560000}"/>
    <cellStyle name="SAPBEXaggItemX 2 7 3 5 2" xfId="22256" xr:uid="{00000000-0005-0000-0000-0000B4560000}"/>
    <cellStyle name="SAPBEXaggItemX 2 7 3 6" xfId="22257" xr:uid="{00000000-0005-0000-0000-0000B5560000}"/>
    <cellStyle name="SAPBEXaggItemX 2 7 3 7" xfId="22258" xr:uid="{00000000-0005-0000-0000-0000B6560000}"/>
    <cellStyle name="SAPBEXaggItemX 2 7 3 8" xfId="22259" xr:uid="{00000000-0005-0000-0000-0000B7560000}"/>
    <cellStyle name="SAPBEXaggItemX 2 7 4" xfId="22260" xr:uid="{00000000-0005-0000-0000-0000B8560000}"/>
    <cellStyle name="SAPBEXaggItemX 2 7 4 2" xfId="22261" xr:uid="{00000000-0005-0000-0000-0000B9560000}"/>
    <cellStyle name="SAPBEXaggItemX 2 7 4 2 2" xfId="22262" xr:uid="{00000000-0005-0000-0000-0000BA560000}"/>
    <cellStyle name="SAPBEXaggItemX 2 7 4 3" xfId="22263" xr:uid="{00000000-0005-0000-0000-0000BB560000}"/>
    <cellStyle name="SAPBEXaggItemX 2 7 4 4" xfId="22264" xr:uid="{00000000-0005-0000-0000-0000BC560000}"/>
    <cellStyle name="SAPBEXaggItemX 2 7 4 5" xfId="22265" xr:uid="{00000000-0005-0000-0000-0000BD560000}"/>
    <cellStyle name="SAPBEXaggItemX 2 7 5" xfId="22266" xr:uid="{00000000-0005-0000-0000-0000BE560000}"/>
    <cellStyle name="SAPBEXaggItemX 2 7 5 2" xfId="22267" xr:uid="{00000000-0005-0000-0000-0000BF560000}"/>
    <cellStyle name="SAPBEXaggItemX 2 7 5 2 2" xfId="22268" xr:uid="{00000000-0005-0000-0000-0000C0560000}"/>
    <cellStyle name="SAPBEXaggItemX 2 7 5 3" xfId="22269" xr:uid="{00000000-0005-0000-0000-0000C1560000}"/>
    <cellStyle name="SAPBEXaggItemX 2 7 5 4" xfId="22270" xr:uid="{00000000-0005-0000-0000-0000C2560000}"/>
    <cellStyle name="SAPBEXaggItemX 2 7 5 5" xfId="22271" xr:uid="{00000000-0005-0000-0000-0000C3560000}"/>
    <cellStyle name="SAPBEXaggItemX 2 7 6" xfId="22272" xr:uid="{00000000-0005-0000-0000-0000C4560000}"/>
    <cellStyle name="SAPBEXaggItemX 2 7 6 2" xfId="22273" xr:uid="{00000000-0005-0000-0000-0000C5560000}"/>
    <cellStyle name="SAPBEXaggItemX 2 7 6 2 2" xfId="22274" xr:uid="{00000000-0005-0000-0000-0000C6560000}"/>
    <cellStyle name="SAPBEXaggItemX 2 7 6 3" xfId="22275" xr:uid="{00000000-0005-0000-0000-0000C7560000}"/>
    <cellStyle name="SAPBEXaggItemX 2 7 6 4" xfId="22276" xr:uid="{00000000-0005-0000-0000-0000C8560000}"/>
    <cellStyle name="SAPBEXaggItemX 2 7 6 5" xfId="22277" xr:uid="{00000000-0005-0000-0000-0000C9560000}"/>
    <cellStyle name="SAPBEXaggItemX 2 7 7" xfId="22278" xr:uid="{00000000-0005-0000-0000-0000CA560000}"/>
    <cellStyle name="SAPBEXaggItemX 2 7 7 2" xfId="22279" xr:uid="{00000000-0005-0000-0000-0000CB560000}"/>
    <cellStyle name="SAPBEXaggItemX 2 7 7 3" xfId="22280" xr:uid="{00000000-0005-0000-0000-0000CC560000}"/>
    <cellStyle name="SAPBEXaggItemX 2 7 7 4" xfId="22281" xr:uid="{00000000-0005-0000-0000-0000CD560000}"/>
    <cellStyle name="SAPBEXaggItemX 2 7 8" xfId="22282" xr:uid="{00000000-0005-0000-0000-0000CE560000}"/>
    <cellStyle name="SAPBEXaggItemX 2 7 8 2" xfId="22283" xr:uid="{00000000-0005-0000-0000-0000CF560000}"/>
    <cellStyle name="SAPBEXaggItemX 2 7 9" xfId="22284" xr:uid="{00000000-0005-0000-0000-0000D0560000}"/>
    <cellStyle name="SAPBEXaggItemX 2 7 9 2" xfId="22285" xr:uid="{00000000-0005-0000-0000-0000D1560000}"/>
    <cellStyle name="SAPBEXaggItemX 2 8" xfId="22286" xr:uid="{00000000-0005-0000-0000-0000D2560000}"/>
    <cellStyle name="SAPBEXaggItemX 2 8 10" xfId="22287" xr:uid="{00000000-0005-0000-0000-0000D3560000}"/>
    <cellStyle name="SAPBEXaggItemX 2 8 11" xfId="22288" xr:uid="{00000000-0005-0000-0000-0000D4560000}"/>
    <cellStyle name="SAPBEXaggItemX 2 8 2" xfId="22289" xr:uid="{00000000-0005-0000-0000-0000D5560000}"/>
    <cellStyle name="SAPBEXaggItemX 2 8 2 2" xfId="22290" xr:uid="{00000000-0005-0000-0000-0000D6560000}"/>
    <cellStyle name="SAPBEXaggItemX 2 8 2 2 2" xfId="22291" xr:uid="{00000000-0005-0000-0000-0000D7560000}"/>
    <cellStyle name="SAPBEXaggItemX 2 8 2 2 2 2" xfId="22292" xr:uid="{00000000-0005-0000-0000-0000D8560000}"/>
    <cellStyle name="SAPBEXaggItemX 2 8 2 2 3" xfId="22293" xr:uid="{00000000-0005-0000-0000-0000D9560000}"/>
    <cellStyle name="SAPBEXaggItemX 2 8 2 3" xfId="22294" xr:uid="{00000000-0005-0000-0000-0000DA560000}"/>
    <cellStyle name="SAPBEXaggItemX 2 8 2 3 2" xfId="22295" xr:uid="{00000000-0005-0000-0000-0000DB560000}"/>
    <cellStyle name="SAPBEXaggItemX 2 8 2 4" xfId="22296" xr:uid="{00000000-0005-0000-0000-0000DC560000}"/>
    <cellStyle name="SAPBEXaggItemX 2 8 2 4 2" xfId="22297" xr:uid="{00000000-0005-0000-0000-0000DD560000}"/>
    <cellStyle name="SAPBEXaggItemX 2 8 2 5" xfId="22298" xr:uid="{00000000-0005-0000-0000-0000DE560000}"/>
    <cellStyle name="SAPBEXaggItemX 2 8 2 5 2" xfId="22299" xr:uid="{00000000-0005-0000-0000-0000DF560000}"/>
    <cellStyle name="SAPBEXaggItemX 2 8 2 6" xfId="22300" xr:uid="{00000000-0005-0000-0000-0000E0560000}"/>
    <cellStyle name="SAPBEXaggItemX 2 8 3" xfId="22301" xr:uid="{00000000-0005-0000-0000-0000E1560000}"/>
    <cellStyle name="SAPBEXaggItemX 2 8 3 2" xfId="22302" xr:uid="{00000000-0005-0000-0000-0000E2560000}"/>
    <cellStyle name="SAPBEXaggItemX 2 8 3 2 2" xfId="22303" xr:uid="{00000000-0005-0000-0000-0000E3560000}"/>
    <cellStyle name="SAPBEXaggItemX 2 8 3 2 2 2" xfId="22304" xr:uid="{00000000-0005-0000-0000-0000E4560000}"/>
    <cellStyle name="SAPBEXaggItemX 2 8 3 2 3" xfId="22305" xr:uid="{00000000-0005-0000-0000-0000E5560000}"/>
    <cellStyle name="SAPBEXaggItemX 2 8 3 3" xfId="22306" xr:uid="{00000000-0005-0000-0000-0000E6560000}"/>
    <cellStyle name="SAPBEXaggItemX 2 8 3 3 2" xfId="22307" xr:uid="{00000000-0005-0000-0000-0000E7560000}"/>
    <cellStyle name="SAPBEXaggItemX 2 8 3 4" xfId="22308" xr:uid="{00000000-0005-0000-0000-0000E8560000}"/>
    <cellStyle name="SAPBEXaggItemX 2 8 3 4 2" xfId="22309" xr:uid="{00000000-0005-0000-0000-0000E9560000}"/>
    <cellStyle name="SAPBEXaggItemX 2 8 3 5" xfId="22310" xr:uid="{00000000-0005-0000-0000-0000EA560000}"/>
    <cellStyle name="SAPBEXaggItemX 2 8 3 5 2" xfId="22311" xr:uid="{00000000-0005-0000-0000-0000EB560000}"/>
    <cellStyle name="SAPBEXaggItemX 2 8 3 6" xfId="22312" xr:uid="{00000000-0005-0000-0000-0000EC560000}"/>
    <cellStyle name="SAPBEXaggItemX 2 8 3 7" xfId="22313" xr:uid="{00000000-0005-0000-0000-0000ED560000}"/>
    <cellStyle name="SAPBEXaggItemX 2 8 3 8" xfId="22314" xr:uid="{00000000-0005-0000-0000-0000EE560000}"/>
    <cellStyle name="SAPBEXaggItemX 2 8 4" xfId="22315" xr:uid="{00000000-0005-0000-0000-0000EF560000}"/>
    <cellStyle name="SAPBEXaggItemX 2 8 4 2" xfId="22316" xr:uid="{00000000-0005-0000-0000-0000F0560000}"/>
    <cellStyle name="SAPBEXaggItemX 2 8 4 2 2" xfId="22317" xr:uid="{00000000-0005-0000-0000-0000F1560000}"/>
    <cellStyle name="SAPBEXaggItemX 2 8 4 3" xfId="22318" xr:uid="{00000000-0005-0000-0000-0000F2560000}"/>
    <cellStyle name="SAPBEXaggItemX 2 8 4 4" xfId="22319" xr:uid="{00000000-0005-0000-0000-0000F3560000}"/>
    <cellStyle name="SAPBEXaggItemX 2 8 4 5" xfId="22320" xr:uid="{00000000-0005-0000-0000-0000F4560000}"/>
    <cellStyle name="SAPBEXaggItemX 2 8 5" xfId="22321" xr:uid="{00000000-0005-0000-0000-0000F5560000}"/>
    <cellStyle name="SAPBEXaggItemX 2 8 5 2" xfId="22322" xr:uid="{00000000-0005-0000-0000-0000F6560000}"/>
    <cellStyle name="SAPBEXaggItemX 2 8 5 2 2" xfId="22323" xr:uid="{00000000-0005-0000-0000-0000F7560000}"/>
    <cellStyle name="SAPBEXaggItemX 2 8 5 3" xfId="22324" xr:uid="{00000000-0005-0000-0000-0000F8560000}"/>
    <cellStyle name="SAPBEXaggItemX 2 8 5 4" xfId="22325" xr:uid="{00000000-0005-0000-0000-0000F9560000}"/>
    <cellStyle name="SAPBEXaggItemX 2 8 5 5" xfId="22326" xr:uid="{00000000-0005-0000-0000-0000FA560000}"/>
    <cellStyle name="SAPBEXaggItemX 2 8 6" xfId="22327" xr:uid="{00000000-0005-0000-0000-0000FB560000}"/>
    <cellStyle name="SAPBEXaggItemX 2 8 6 2" xfId="22328" xr:uid="{00000000-0005-0000-0000-0000FC560000}"/>
    <cellStyle name="SAPBEXaggItemX 2 8 6 2 2" xfId="22329" xr:uid="{00000000-0005-0000-0000-0000FD560000}"/>
    <cellStyle name="SAPBEXaggItemX 2 8 6 3" xfId="22330" xr:uid="{00000000-0005-0000-0000-0000FE560000}"/>
    <cellStyle name="SAPBEXaggItemX 2 8 6 4" xfId="22331" xr:uid="{00000000-0005-0000-0000-0000FF560000}"/>
    <cellStyle name="SAPBEXaggItemX 2 8 6 5" xfId="22332" xr:uid="{00000000-0005-0000-0000-000000570000}"/>
    <cellStyle name="SAPBEXaggItemX 2 8 7" xfId="22333" xr:uid="{00000000-0005-0000-0000-000001570000}"/>
    <cellStyle name="SAPBEXaggItemX 2 8 7 2" xfId="22334" xr:uid="{00000000-0005-0000-0000-000002570000}"/>
    <cellStyle name="SAPBEXaggItemX 2 8 7 3" xfId="22335" xr:uid="{00000000-0005-0000-0000-000003570000}"/>
    <cellStyle name="SAPBEXaggItemX 2 8 7 4" xfId="22336" xr:uid="{00000000-0005-0000-0000-000004570000}"/>
    <cellStyle name="SAPBEXaggItemX 2 8 8" xfId="22337" xr:uid="{00000000-0005-0000-0000-000005570000}"/>
    <cellStyle name="SAPBEXaggItemX 2 8 8 2" xfId="22338" xr:uid="{00000000-0005-0000-0000-000006570000}"/>
    <cellStyle name="SAPBEXaggItemX 2 8 9" xfId="22339" xr:uid="{00000000-0005-0000-0000-000007570000}"/>
    <cellStyle name="SAPBEXaggItemX 2 8 9 2" xfId="22340" xr:uid="{00000000-0005-0000-0000-000008570000}"/>
    <cellStyle name="SAPBEXaggItemX 2 9" xfId="22341" xr:uid="{00000000-0005-0000-0000-000009570000}"/>
    <cellStyle name="SAPBEXaggItemX 2 9 10" xfId="22342" xr:uid="{00000000-0005-0000-0000-00000A570000}"/>
    <cellStyle name="SAPBEXaggItemX 2 9 11" xfId="22343" xr:uid="{00000000-0005-0000-0000-00000B570000}"/>
    <cellStyle name="SAPBEXaggItemX 2 9 2" xfId="22344" xr:uid="{00000000-0005-0000-0000-00000C570000}"/>
    <cellStyle name="SAPBEXaggItemX 2 9 2 2" xfId="22345" xr:uid="{00000000-0005-0000-0000-00000D570000}"/>
    <cellStyle name="SAPBEXaggItemX 2 9 2 2 2" xfId="22346" xr:uid="{00000000-0005-0000-0000-00000E570000}"/>
    <cellStyle name="SAPBEXaggItemX 2 9 2 2 2 2" xfId="22347" xr:uid="{00000000-0005-0000-0000-00000F570000}"/>
    <cellStyle name="SAPBEXaggItemX 2 9 2 2 3" xfId="22348" xr:uid="{00000000-0005-0000-0000-000010570000}"/>
    <cellStyle name="SAPBEXaggItemX 2 9 2 3" xfId="22349" xr:uid="{00000000-0005-0000-0000-000011570000}"/>
    <cellStyle name="SAPBEXaggItemX 2 9 2 3 2" xfId="22350" xr:uid="{00000000-0005-0000-0000-000012570000}"/>
    <cellStyle name="SAPBEXaggItemX 2 9 2 4" xfId="22351" xr:uid="{00000000-0005-0000-0000-000013570000}"/>
    <cellStyle name="SAPBEXaggItemX 2 9 2 4 2" xfId="22352" xr:uid="{00000000-0005-0000-0000-000014570000}"/>
    <cellStyle name="SAPBEXaggItemX 2 9 2 5" xfId="22353" xr:uid="{00000000-0005-0000-0000-000015570000}"/>
    <cellStyle name="SAPBEXaggItemX 2 9 2 5 2" xfId="22354" xr:uid="{00000000-0005-0000-0000-000016570000}"/>
    <cellStyle name="SAPBEXaggItemX 2 9 2 6" xfId="22355" xr:uid="{00000000-0005-0000-0000-000017570000}"/>
    <cellStyle name="SAPBEXaggItemX 2 9 3" xfId="22356" xr:uid="{00000000-0005-0000-0000-000018570000}"/>
    <cellStyle name="SAPBEXaggItemX 2 9 3 2" xfId="22357" xr:uid="{00000000-0005-0000-0000-000019570000}"/>
    <cellStyle name="SAPBEXaggItemX 2 9 3 2 2" xfId="22358" xr:uid="{00000000-0005-0000-0000-00001A570000}"/>
    <cellStyle name="SAPBEXaggItemX 2 9 3 2 2 2" xfId="22359" xr:uid="{00000000-0005-0000-0000-00001B570000}"/>
    <cellStyle name="SAPBEXaggItemX 2 9 3 2 3" xfId="22360" xr:uid="{00000000-0005-0000-0000-00001C570000}"/>
    <cellStyle name="SAPBEXaggItemX 2 9 3 3" xfId="22361" xr:uid="{00000000-0005-0000-0000-00001D570000}"/>
    <cellStyle name="SAPBEXaggItemX 2 9 3 3 2" xfId="22362" xr:uid="{00000000-0005-0000-0000-00001E570000}"/>
    <cellStyle name="SAPBEXaggItemX 2 9 3 4" xfId="22363" xr:uid="{00000000-0005-0000-0000-00001F570000}"/>
    <cellStyle name="SAPBEXaggItemX 2 9 3 4 2" xfId="22364" xr:uid="{00000000-0005-0000-0000-000020570000}"/>
    <cellStyle name="SAPBEXaggItemX 2 9 3 5" xfId="22365" xr:uid="{00000000-0005-0000-0000-000021570000}"/>
    <cellStyle name="SAPBEXaggItemX 2 9 3 5 2" xfId="22366" xr:uid="{00000000-0005-0000-0000-000022570000}"/>
    <cellStyle name="SAPBEXaggItemX 2 9 3 6" xfId="22367" xr:uid="{00000000-0005-0000-0000-000023570000}"/>
    <cellStyle name="SAPBEXaggItemX 2 9 3 7" xfId="22368" xr:uid="{00000000-0005-0000-0000-000024570000}"/>
    <cellStyle name="SAPBEXaggItemX 2 9 3 8" xfId="22369" xr:uid="{00000000-0005-0000-0000-000025570000}"/>
    <cellStyle name="SAPBEXaggItemX 2 9 4" xfId="22370" xr:uid="{00000000-0005-0000-0000-000026570000}"/>
    <cellStyle name="SAPBEXaggItemX 2 9 4 2" xfId="22371" xr:uid="{00000000-0005-0000-0000-000027570000}"/>
    <cellStyle name="SAPBEXaggItemX 2 9 4 2 2" xfId="22372" xr:uid="{00000000-0005-0000-0000-000028570000}"/>
    <cellStyle name="SAPBEXaggItemX 2 9 4 3" xfId="22373" xr:uid="{00000000-0005-0000-0000-000029570000}"/>
    <cellStyle name="SAPBEXaggItemX 2 9 4 4" xfId="22374" xr:uid="{00000000-0005-0000-0000-00002A570000}"/>
    <cellStyle name="SAPBEXaggItemX 2 9 4 5" xfId="22375" xr:uid="{00000000-0005-0000-0000-00002B570000}"/>
    <cellStyle name="SAPBEXaggItemX 2 9 5" xfId="22376" xr:uid="{00000000-0005-0000-0000-00002C570000}"/>
    <cellStyle name="SAPBEXaggItemX 2 9 5 2" xfId="22377" xr:uid="{00000000-0005-0000-0000-00002D570000}"/>
    <cellStyle name="SAPBEXaggItemX 2 9 5 2 2" xfId="22378" xr:uid="{00000000-0005-0000-0000-00002E570000}"/>
    <cellStyle name="SAPBEXaggItemX 2 9 5 3" xfId="22379" xr:uid="{00000000-0005-0000-0000-00002F570000}"/>
    <cellStyle name="SAPBEXaggItemX 2 9 5 4" xfId="22380" xr:uid="{00000000-0005-0000-0000-000030570000}"/>
    <cellStyle name="SAPBEXaggItemX 2 9 5 5" xfId="22381" xr:uid="{00000000-0005-0000-0000-000031570000}"/>
    <cellStyle name="SAPBEXaggItemX 2 9 6" xfId="22382" xr:uid="{00000000-0005-0000-0000-000032570000}"/>
    <cellStyle name="SAPBEXaggItemX 2 9 6 2" xfId="22383" xr:uid="{00000000-0005-0000-0000-000033570000}"/>
    <cellStyle name="SAPBEXaggItemX 2 9 6 2 2" xfId="22384" xr:uid="{00000000-0005-0000-0000-000034570000}"/>
    <cellStyle name="SAPBEXaggItemX 2 9 6 3" xfId="22385" xr:uid="{00000000-0005-0000-0000-000035570000}"/>
    <cellStyle name="SAPBEXaggItemX 2 9 6 4" xfId="22386" xr:uid="{00000000-0005-0000-0000-000036570000}"/>
    <cellStyle name="SAPBEXaggItemX 2 9 6 5" xfId="22387" xr:uid="{00000000-0005-0000-0000-000037570000}"/>
    <cellStyle name="SAPBEXaggItemX 2 9 7" xfId="22388" xr:uid="{00000000-0005-0000-0000-000038570000}"/>
    <cellStyle name="SAPBEXaggItemX 2 9 7 2" xfId="22389" xr:uid="{00000000-0005-0000-0000-000039570000}"/>
    <cellStyle name="SAPBEXaggItemX 2 9 7 3" xfId="22390" xr:uid="{00000000-0005-0000-0000-00003A570000}"/>
    <cellStyle name="SAPBEXaggItemX 2 9 7 4" xfId="22391" xr:uid="{00000000-0005-0000-0000-00003B570000}"/>
    <cellStyle name="SAPBEXaggItemX 2 9 8" xfId="22392" xr:uid="{00000000-0005-0000-0000-00003C570000}"/>
    <cellStyle name="SAPBEXaggItemX 2 9 8 2" xfId="22393" xr:uid="{00000000-0005-0000-0000-00003D570000}"/>
    <cellStyle name="SAPBEXaggItemX 2 9 9" xfId="22394" xr:uid="{00000000-0005-0000-0000-00003E570000}"/>
    <cellStyle name="SAPBEXaggItemX 2 9 9 2" xfId="22395" xr:uid="{00000000-0005-0000-0000-00003F570000}"/>
    <cellStyle name="SAPBEXaggItemX 20" xfId="22396" xr:uid="{00000000-0005-0000-0000-000040570000}"/>
    <cellStyle name="SAPBEXaggItemX 3" xfId="22397" xr:uid="{00000000-0005-0000-0000-000041570000}"/>
    <cellStyle name="SAPBEXaggItemX 3 10" xfId="22398" xr:uid="{00000000-0005-0000-0000-000042570000}"/>
    <cellStyle name="SAPBEXaggItemX 3 10 2" xfId="22399" xr:uid="{00000000-0005-0000-0000-000043570000}"/>
    <cellStyle name="SAPBEXaggItemX 3 11" xfId="22400" xr:uid="{00000000-0005-0000-0000-000044570000}"/>
    <cellStyle name="SAPBEXaggItemX 3 12" xfId="22401" xr:uid="{00000000-0005-0000-0000-000045570000}"/>
    <cellStyle name="SAPBEXaggItemX 3 2" xfId="22402" xr:uid="{00000000-0005-0000-0000-000046570000}"/>
    <cellStyle name="SAPBEXaggItemX 3 2 2" xfId="22403" xr:uid="{00000000-0005-0000-0000-000047570000}"/>
    <cellStyle name="SAPBEXaggItemX 3 2 2 2" xfId="22404" xr:uid="{00000000-0005-0000-0000-000048570000}"/>
    <cellStyle name="SAPBEXaggItemX 3 2 2 2 2" xfId="22405" xr:uid="{00000000-0005-0000-0000-000049570000}"/>
    <cellStyle name="SAPBEXaggItemX 3 2 2 3" xfId="22406" xr:uid="{00000000-0005-0000-0000-00004A570000}"/>
    <cellStyle name="SAPBEXaggItemX 3 2 3" xfId="22407" xr:uid="{00000000-0005-0000-0000-00004B570000}"/>
    <cellStyle name="SAPBEXaggItemX 3 2 3 2" xfId="22408" xr:uid="{00000000-0005-0000-0000-00004C570000}"/>
    <cellStyle name="SAPBEXaggItemX 3 2 4" xfId="22409" xr:uid="{00000000-0005-0000-0000-00004D570000}"/>
    <cellStyle name="SAPBEXaggItemX 3 2 4 2" xfId="22410" xr:uid="{00000000-0005-0000-0000-00004E570000}"/>
    <cellStyle name="SAPBEXaggItemX 3 2 5" xfId="22411" xr:uid="{00000000-0005-0000-0000-00004F570000}"/>
    <cellStyle name="SAPBEXaggItemX 3 2 5 2" xfId="22412" xr:uid="{00000000-0005-0000-0000-000050570000}"/>
    <cellStyle name="SAPBEXaggItemX 3 2 6" xfId="22413" xr:uid="{00000000-0005-0000-0000-000051570000}"/>
    <cellStyle name="SAPBEXaggItemX 3 3" xfId="22414" xr:uid="{00000000-0005-0000-0000-000052570000}"/>
    <cellStyle name="SAPBEXaggItemX 3 3 2" xfId="22415" xr:uid="{00000000-0005-0000-0000-000053570000}"/>
    <cellStyle name="SAPBEXaggItemX 3 3 2 2" xfId="22416" xr:uid="{00000000-0005-0000-0000-000054570000}"/>
    <cellStyle name="SAPBEXaggItemX 3 3 2 2 2" xfId="22417" xr:uid="{00000000-0005-0000-0000-000055570000}"/>
    <cellStyle name="SAPBEXaggItemX 3 3 2 3" xfId="22418" xr:uid="{00000000-0005-0000-0000-000056570000}"/>
    <cellStyle name="SAPBEXaggItemX 3 3 3" xfId="22419" xr:uid="{00000000-0005-0000-0000-000057570000}"/>
    <cellStyle name="SAPBEXaggItemX 3 3 3 2" xfId="22420" xr:uid="{00000000-0005-0000-0000-000058570000}"/>
    <cellStyle name="SAPBEXaggItemX 3 3 4" xfId="22421" xr:uid="{00000000-0005-0000-0000-000059570000}"/>
    <cellStyle name="SAPBEXaggItemX 3 3 4 2" xfId="22422" xr:uid="{00000000-0005-0000-0000-00005A570000}"/>
    <cellStyle name="SAPBEXaggItemX 3 3 5" xfId="22423" xr:uid="{00000000-0005-0000-0000-00005B570000}"/>
    <cellStyle name="SAPBEXaggItemX 3 3 5 2" xfId="22424" xr:uid="{00000000-0005-0000-0000-00005C570000}"/>
    <cellStyle name="SAPBEXaggItemX 3 3 6" xfId="22425" xr:uid="{00000000-0005-0000-0000-00005D570000}"/>
    <cellStyle name="SAPBEXaggItemX 3 3 7" xfId="22426" xr:uid="{00000000-0005-0000-0000-00005E570000}"/>
    <cellStyle name="SAPBEXaggItemX 3 3 8" xfId="22427" xr:uid="{00000000-0005-0000-0000-00005F570000}"/>
    <cellStyle name="SAPBEXaggItemX 3 4" xfId="22428" xr:uid="{00000000-0005-0000-0000-000060570000}"/>
    <cellStyle name="SAPBEXaggItemX 3 4 2" xfId="22429" xr:uid="{00000000-0005-0000-0000-000061570000}"/>
    <cellStyle name="SAPBEXaggItemX 3 4 2 2" xfId="22430" xr:uid="{00000000-0005-0000-0000-000062570000}"/>
    <cellStyle name="SAPBEXaggItemX 3 4 2 2 2" xfId="22431" xr:uid="{00000000-0005-0000-0000-000063570000}"/>
    <cellStyle name="SAPBEXaggItemX 3 4 2 3" xfId="22432" xr:uid="{00000000-0005-0000-0000-000064570000}"/>
    <cellStyle name="SAPBEXaggItemX 3 4 3" xfId="22433" xr:uid="{00000000-0005-0000-0000-000065570000}"/>
    <cellStyle name="SAPBEXaggItemX 3 4 3 2" xfId="22434" xr:uid="{00000000-0005-0000-0000-000066570000}"/>
    <cellStyle name="SAPBEXaggItemX 3 4 4" xfId="22435" xr:uid="{00000000-0005-0000-0000-000067570000}"/>
    <cellStyle name="SAPBEXaggItemX 3 4 4 2" xfId="22436" xr:uid="{00000000-0005-0000-0000-000068570000}"/>
    <cellStyle name="SAPBEXaggItemX 3 4 5" xfId="22437" xr:uid="{00000000-0005-0000-0000-000069570000}"/>
    <cellStyle name="SAPBEXaggItemX 3 4 5 2" xfId="22438" xr:uid="{00000000-0005-0000-0000-00006A570000}"/>
    <cellStyle name="SAPBEXaggItemX 3 4 6" xfId="22439" xr:uid="{00000000-0005-0000-0000-00006B570000}"/>
    <cellStyle name="SAPBEXaggItemX 3 4 7" xfId="22440" xr:uid="{00000000-0005-0000-0000-00006C570000}"/>
    <cellStyle name="SAPBEXaggItemX 3 4 8" xfId="22441" xr:uid="{00000000-0005-0000-0000-00006D570000}"/>
    <cellStyle name="SAPBEXaggItemX 3 5" xfId="22442" xr:uid="{00000000-0005-0000-0000-00006E570000}"/>
    <cellStyle name="SAPBEXaggItemX 3 5 2" xfId="22443" xr:uid="{00000000-0005-0000-0000-00006F570000}"/>
    <cellStyle name="SAPBEXaggItemX 3 5 2 2" xfId="22444" xr:uid="{00000000-0005-0000-0000-000070570000}"/>
    <cellStyle name="SAPBEXaggItemX 3 5 3" xfId="22445" xr:uid="{00000000-0005-0000-0000-000071570000}"/>
    <cellStyle name="SAPBEXaggItemX 3 5 4" xfId="22446" xr:uid="{00000000-0005-0000-0000-000072570000}"/>
    <cellStyle name="SAPBEXaggItemX 3 5 5" xfId="22447" xr:uid="{00000000-0005-0000-0000-000073570000}"/>
    <cellStyle name="SAPBEXaggItemX 3 6" xfId="22448" xr:uid="{00000000-0005-0000-0000-000074570000}"/>
    <cellStyle name="SAPBEXaggItemX 3 6 2" xfId="22449" xr:uid="{00000000-0005-0000-0000-000075570000}"/>
    <cellStyle name="SAPBEXaggItemX 3 6 2 2" xfId="22450" xr:uid="{00000000-0005-0000-0000-000076570000}"/>
    <cellStyle name="SAPBEXaggItemX 3 6 3" xfId="22451" xr:uid="{00000000-0005-0000-0000-000077570000}"/>
    <cellStyle name="SAPBEXaggItemX 3 6 4" xfId="22452" xr:uid="{00000000-0005-0000-0000-000078570000}"/>
    <cellStyle name="SAPBEXaggItemX 3 6 5" xfId="22453" xr:uid="{00000000-0005-0000-0000-000079570000}"/>
    <cellStyle name="SAPBEXaggItemX 3 7" xfId="22454" xr:uid="{00000000-0005-0000-0000-00007A570000}"/>
    <cellStyle name="SAPBEXaggItemX 3 7 2" xfId="22455" xr:uid="{00000000-0005-0000-0000-00007B570000}"/>
    <cellStyle name="SAPBEXaggItemX 3 7 2 2" xfId="22456" xr:uid="{00000000-0005-0000-0000-00007C570000}"/>
    <cellStyle name="SAPBEXaggItemX 3 7 3" xfId="22457" xr:uid="{00000000-0005-0000-0000-00007D570000}"/>
    <cellStyle name="SAPBEXaggItemX 3 7 4" xfId="22458" xr:uid="{00000000-0005-0000-0000-00007E570000}"/>
    <cellStyle name="SAPBEXaggItemX 3 7 5" xfId="22459" xr:uid="{00000000-0005-0000-0000-00007F570000}"/>
    <cellStyle name="SAPBEXaggItemX 3 8" xfId="22460" xr:uid="{00000000-0005-0000-0000-000080570000}"/>
    <cellStyle name="SAPBEXaggItemX 3 8 2" xfId="22461" xr:uid="{00000000-0005-0000-0000-000081570000}"/>
    <cellStyle name="SAPBEXaggItemX 3 9" xfId="22462" xr:uid="{00000000-0005-0000-0000-000082570000}"/>
    <cellStyle name="SAPBEXaggItemX 3 9 2" xfId="22463" xr:uid="{00000000-0005-0000-0000-000083570000}"/>
    <cellStyle name="SAPBEXaggItemX 4" xfId="22464" xr:uid="{00000000-0005-0000-0000-000084570000}"/>
    <cellStyle name="SAPBEXaggItemX 4 10" xfId="22465" xr:uid="{00000000-0005-0000-0000-000085570000}"/>
    <cellStyle name="SAPBEXaggItemX 4 11" xfId="22466" xr:uid="{00000000-0005-0000-0000-000086570000}"/>
    <cellStyle name="SAPBEXaggItemX 4 2" xfId="22467" xr:uid="{00000000-0005-0000-0000-000087570000}"/>
    <cellStyle name="SAPBEXaggItemX 4 2 2" xfId="22468" xr:uid="{00000000-0005-0000-0000-000088570000}"/>
    <cellStyle name="SAPBEXaggItemX 4 2 2 2" xfId="22469" xr:uid="{00000000-0005-0000-0000-000089570000}"/>
    <cellStyle name="SAPBEXaggItemX 4 2 2 2 2" xfId="22470" xr:uid="{00000000-0005-0000-0000-00008A570000}"/>
    <cellStyle name="SAPBEXaggItemX 4 2 2 3" xfId="22471" xr:uid="{00000000-0005-0000-0000-00008B570000}"/>
    <cellStyle name="SAPBEXaggItemX 4 2 3" xfId="22472" xr:uid="{00000000-0005-0000-0000-00008C570000}"/>
    <cellStyle name="SAPBEXaggItemX 4 2 3 2" xfId="22473" xr:uid="{00000000-0005-0000-0000-00008D570000}"/>
    <cellStyle name="SAPBEXaggItemX 4 2 4" xfId="22474" xr:uid="{00000000-0005-0000-0000-00008E570000}"/>
    <cellStyle name="SAPBEXaggItemX 4 2 4 2" xfId="22475" xr:uid="{00000000-0005-0000-0000-00008F570000}"/>
    <cellStyle name="SAPBEXaggItemX 4 2 5" xfId="22476" xr:uid="{00000000-0005-0000-0000-000090570000}"/>
    <cellStyle name="SAPBEXaggItemX 4 2 5 2" xfId="22477" xr:uid="{00000000-0005-0000-0000-000091570000}"/>
    <cellStyle name="SAPBEXaggItemX 4 2 6" xfId="22478" xr:uid="{00000000-0005-0000-0000-000092570000}"/>
    <cellStyle name="SAPBEXaggItemX 4 3" xfId="22479" xr:uid="{00000000-0005-0000-0000-000093570000}"/>
    <cellStyle name="SAPBEXaggItemX 4 3 2" xfId="22480" xr:uid="{00000000-0005-0000-0000-000094570000}"/>
    <cellStyle name="SAPBEXaggItemX 4 3 2 2" xfId="22481" xr:uid="{00000000-0005-0000-0000-000095570000}"/>
    <cellStyle name="SAPBEXaggItemX 4 3 2 2 2" xfId="22482" xr:uid="{00000000-0005-0000-0000-000096570000}"/>
    <cellStyle name="SAPBEXaggItemX 4 3 2 3" xfId="22483" xr:uid="{00000000-0005-0000-0000-000097570000}"/>
    <cellStyle name="SAPBEXaggItemX 4 3 3" xfId="22484" xr:uid="{00000000-0005-0000-0000-000098570000}"/>
    <cellStyle name="SAPBEXaggItemX 4 3 3 2" xfId="22485" xr:uid="{00000000-0005-0000-0000-000099570000}"/>
    <cellStyle name="SAPBEXaggItemX 4 3 4" xfId="22486" xr:uid="{00000000-0005-0000-0000-00009A570000}"/>
    <cellStyle name="SAPBEXaggItemX 4 3 4 2" xfId="22487" xr:uid="{00000000-0005-0000-0000-00009B570000}"/>
    <cellStyle name="SAPBEXaggItemX 4 3 5" xfId="22488" xr:uid="{00000000-0005-0000-0000-00009C570000}"/>
    <cellStyle name="SAPBEXaggItemX 4 3 5 2" xfId="22489" xr:uid="{00000000-0005-0000-0000-00009D570000}"/>
    <cellStyle name="SAPBEXaggItemX 4 3 6" xfId="22490" xr:uid="{00000000-0005-0000-0000-00009E570000}"/>
    <cellStyle name="SAPBEXaggItemX 4 3 7" xfId="22491" xr:uid="{00000000-0005-0000-0000-00009F570000}"/>
    <cellStyle name="SAPBEXaggItemX 4 3 8" xfId="22492" xr:uid="{00000000-0005-0000-0000-0000A0570000}"/>
    <cellStyle name="SAPBEXaggItemX 4 4" xfId="22493" xr:uid="{00000000-0005-0000-0000-0000A1570000}"/>
    <cellStyle name="SAPBEXaggItemX 4 4 2" xfId="22494" xr:uid="{00000000-0005-0000-0000-0000A2570000}"/>
    <cellStyle name="SAPBEXaggItemX 4 4 2 2" xfId="22495" xr:uid="{00000000-0005-0000-0000-0000A3570000}"/>
    <cellStyle name="SAPBEXaggItemX 4 4 3" xfId="22496" xr:uid="{00000000-0005-0000-0000-0000A4570000}"/>
    <cellStyle name="SAPBEXaggItemX 4 4 4" xfId="22497" xr:uid="{00000000-0005-0000-0000-0000A5570000}"/>
    <cellStyle name="SAPBEXaggItemX 4 4 5" xfId="22498" xr:uid="{00000000-0005-0000-0000-0000A6570000}"/>
    <cellStyle name="SAPBEXaggItemX 4 5" xfId="22499" xr:uid="{00000000-0005-0000-0000-0000A7570000}"/>
    <cellStyle name="SAPBEXaggItemX 4 5 2" xfId="22500" xr:uid="{00000000-0005-0000-0000-0000A8570000}"/>
    <cellStyle name="SAPBEXaggItemX 4 5 2 2" xfId="22501" xr:uid="{00000000-0005-0000-0000-0000A9570000}"/>
    <cellStyle name="SAPBEXaggItemX 4 5 3" xfId="22502" xr:uid="{00000000-0005-0000-0000-0000AA570000}"/>
    <cellStyle name="SAPBEXaggItemX 4 5 4" xfId="22503" xr:uid="{00000000-0005-0000-0000-0000AB570000}"/>
    <cellStyle name="SAPBEXaggItemX 4 5 5" xfId="22504" xr:uid="{00000000-0005-0000-0000-0000AC570000}"/>
    <cellStyle name="SAPBEXaggItemX 4 6" xfId="22505" xr:uid="{00000000-0005-0000-0000-0000AD570000}"/>
    <cellStyle name="SAPBEXaggItemX 4 6 2" xfId="22506" xr:uid="{00000000-0005-0000-0000-0000AE570000}"/>
    <cellStyle name="SAPBEXaggItemX 4 6 2 2" xfId="22507" xr:uid="{00000000-0005-0000-0000-0000AF570000}"/>
    <cellStyle name="SAPBEXaggItemX 4 6 3" xfId="22508" xr:uid="{00000000-0005-0000-0000-0000B0570000}"/>
    <cellStyle name="SAPBEXaggItemX 4 6 4" xfId="22509" xr:uid="{00000000-0005-0000-0000-0000B1570000}"/>
    <cellStyle name="SAPBEXaggItemX 4 6 5" xfId="22510" xr:uid="{00000000-0005-0000-0000-0000B2570000}"/>
    <cellStyle name="SAPBEXaggItemX 4 7" xfId="22511" xr:uid="{00000000-0005-0000-0000-0000B3570000}"/>
    <cellStyle name="SAPBEXaggItemX 4 7 2" xfId="22512" xr:uid="{00000000-0005-0000-0000-0000B4570000}"/>
    <cellStyle name="SAPBEXaggItemX 4 7 3" xfId="22513" xr:uid="{00000000-0005-0000-0000-0000B5570000}"/>
    <cellStyle name="SAPBEXaggItemX 4 7 4" xfId="22514" xr:uid="{00000000-0005-0000-0000-0000B6570000}"/>
    <cellStyle name="SAPBEXaggItemX 4 8" xfId="22515" xr:uid="{00000000-0005-0000-0000-0000B7570000}"/>
    <cellStyle name="SAPBEXaggItemX 4 8 2" xfId="22516" xr:uid="{00000000-0005-0000-0000-0000B8570000}"/>
    <cellStyle name="SAPBEXaggItemX 4 9" xfId="22517" xr:uid="{00000000-0005-0000-0000-0000B9570000}"/>
    <cellStyle name="SAPBEXaggItemX 4 9 2" xfId="22518" xr:uid="{00000000-0005-0000-0000-0000BA570000}"/>
    <cellStyle name="SAPBEXaggItemX 5" xfId="22519" xr:uid="{00000000-0005-0000-0000-0000BB570000}"/>
    <cellStyle name="SAPBEXaggItemX 5 10" xfId="22520" xr:uid="{00000000-0005-0000-0000-0000BC570000}"/>
    <cellStyle name="SAPBEXaggItemX 5 11" xfId="22521" xr:uid="{00000000-0005-0000-0000-0000BD570000}"/>
    <cellStyle name="SAPBEXaggItemX 5 2" xfId="22522" xr:uid="{00000000-0005-0000-0000-0000BE570000}"/>
    <cellStyle name="SAPBEXaggItemX 5 2 2" xfId="22523" xr:uid="{00000000-0005-0000-0000-0000BF570000}"/>
    <cellStyle name="SAPBEXaggItemX 5 2 2 2" xfId="22524" xr:uid="{00000000-0005-0000-0000-0000C0570000}"/>
    <cellStyle name="SAPBEXaggItemX 5 2 2 2 2" xfId="22525" xr:uid="{00000000-0005-0000-0000-0000C1570000}"/>
    <cellStyle name="SAPBEXaggItemX 5 2 2 3" xfId="22526" xr:uid="{00000000-0005-0000-0000-0000C2570000}"/>
    <cellStyle name="SAPBEXaggItemX 5 2 3" xfId="22527" xr:uid="{00000000-0005-0000-0000-0000C3570000}"/>
    <cellStyle name="SAPBEXaggItemX 5 2 3 2" xfId="22528" xr:uid="{00000000-0005-0000-0000-0000C4570000}"/>
    <cellStyle name="SAPBEXaggItemX 5 2 4" xfId="22529" xr:uid="{00000000-0005-0000-0000-0000C5570000}"/>
    <cellStyle name="SAPBEXaggItemX 5 2 4 2" xfId="22530" xr:uid="{00000000-0005-0000-0000-0000C6570000}"/>
    <cellStyle name="SAPBEXaggItemX 5 2 5" xfId="22531" xr:uid="{00000000-0005-0000-0000-0000C7570000}"/>
    <cellStyle name="SAPBEXaggItemX 5 2 5 2" xfId="22532" xr:uid="{00000000-0005-0000-0000-0000C8570000}"/>
    <cellStyle name="SAPBEXaggItemX 5 2 6" xfId="22533" xr:uid="{00000000-0005-0000-0000-0000C9570000}"/>
    <cellStyle name="SAPBEXaggItemX 5 3" xfId="22534" xr:uid="{00000000-0005-0000-0000-0000CA570000}"/>
    <cellStyle name="SAPBEXaggItemX 5 3 2" xfId="22535" xr:uid="{00000000-0005-0000-0000-0000CB570000}"/>
    <cellStyle name="SAPBEXaggItemX 5 3 2 2" xfId="22536" xr:uid="{00000000-0005-0000-0000-0000CC570000}"/>
    <cellStyle name="SAPBEXaggItemX 5 3 2 2 2" xfId="22537" xr:uid="{00000000-0005-0000-0000-0000CD570000}"/>
    <cellStyle name="SAPBEXaggItemX 5 3 2 3" xfId="22538" xr:uid="{00000000-0005-0000-0000-0000CE570000}"/>
    <cellStyle name="SAPBEXaggItemX 5 3 3" xfId="22539" xr:uid="{00000000-0005-0000-0000-0000CF570000}"/>
    <cellStyle name="SAPBEXaggItemX 5 3 3 2" xfId="22540" xr:uid="{00000000-0005-0000-0000-0000D0570000}"/>
    <cellStyle name="SAPBEXaggItemX 5 3 4" xfId="22541" xr:uid="{00000000-0005-0000-0000-0000D1570000}"/>
    <cellStyle name="SAPBEXaggItemX 5 3 4 2" xfId="22542" xr:uid="{00000000-0005-0000-0000-0000D2570000}"/>
    <cellStyle name="SAPBEXaggItemX 5 3 5" xfId="22543" xr:uid="{00000000-0005-0000-0000-0000D3570000}"/>
    <cellStyle name="SAPBEXaggItemX 5 3 5 2" xfId="22544" xr:uid="{00000000-0005-0000-0000-0000D4570000}"/>
    <cellStyle name="SAPBEXaggItemX 5 3 6" xfId="22545" xr:uid="{00000000-0005-0000-0000-0000D5570000}"/>
    <cellStyle name="SAPBEXaggItemX 5 3 7" xfId="22546" xr:uid="{00000000-0005-0000-0000-0000D6570000}"/>
    <cellStyle name="SAPBEXaggItemX 5 3 8" xfId="22547" xr:uid="{00000000-0005-0000-0000-0000D7570000}"/>
    <cellStyle name="SAPBEXaggItemX 5 4" xfId="22548" xr:uid="{00000000-0005-0000-0000-0000D8570000}"/>
    <cellStyle name="SAPBEXaggItemX 5 4 2" xfId="22549" xr:uid="{00000000-0005-0000-0000-0000D9570000}"/>
    <cellStyle name="SAPBEXaggItemX 5 4 2 2" xfId="22550" xr:uid="{00000000-0005-0000-0000-0000DA570000}"/>
    <cellStyle name="SAPBEXaggItemX 5 4 3" xfId="22551" xr:uid="{00000000-0005-0000-0000-0000DB570000}"/>
    <cellStyle name="SAPBEXaggItemX 5 4 4" xfId="22552" xr:uid="{00000000-0005-0000-0000-0000DC570000}"/>
    <cellStyle name="SAPBEXaggItemX 5 4 5" xfId="22553" xr:uid="{00000000-0005-0000-0000-0000DD570000}"/>
    <cellStyle name="SAPBEXaggItemX 5 5" xfId="22554" xr:uid="{00000000-0005-0000-0000-0000DE570000}"/>
    <cellStyle name="SAPBEXaggItemX 5 5 2" xfId="22555" xr:uid="{00000000-0005-0000-0000-0000DF570000}"/>
    <cellStyle name="SAPBEXaggItemX 5 5 2 2" xfId="22556" xr:uid="{00000000-0005-0000-0000-0000E0570000}"/>
    <cellStyle name="SAPBEXaggItemX 5 5 3" xfId="22557" xr:uid="{00000000-0005-0000-0000-0000E1570000}"/>
    <cellStyle name="SAPBEXaggItemX 5 5 4" xfId="22558" xr:uid="{00000000-0005-0000-0000-0000E2570000}"/>
    <cellStyle name="SAPBEXaggItemX 5 5 5" xfId="22559" xr:uid="{00000000-0005-0000-0000-0000E3570000}"/>
    <cellStyle name="SAPBEXaggItemX 5 6" xfId="22560" xr:uid="{00000000-0005-0000-0000-0000E4570000}"/>
    <cellStyle name="SAPBEXaggItemX 5 6 2" xfId="22561" xr:uid="{00000000-0005-0000-0000-0000E5570000}"/>
    <cellStyle name="SAPBEXaggItemX 5 6 2 2" xfId="22562" xr:uid="{00000000-0005-0000-0000-0000E6570000}"/>
    <cellStyle name="SAPBEXaggItemX 5 6 3" xfId="22563" xr:uid="{00000000-0005-0000-0000-0000E7570000}"/>
    <cellStyle name="SAPBEXaggItemX 5 6 4" xfId="22564" xr:uid="{00000000-0005-0000-0000-0000E8570000}"/>
    <cellStyle name="SAPBEXaggItemX 5 6 5" xfId="22565" xr:uid="{00000000-0005-0000-0000-0000E9570000}"/>
    <cellStyle name="SAPBEXaggItemX 5 7" xfId="22566" xr:uid="{00000000-0005-0000-0000-0000EA570000}"/>
    <cellStyle name="SAPBEXaggItemX 5 7 2" xfId="22567" xr:uid="{00000000-0005-0000-0000-0000EB570000}"/>
    <cellStyle name="SAPBEXaggItemX 5 7 3" xfId="22568" xr:uid="{00000000-0005-0000-0000-0000EC570000}"/>
    <cellStyle name="SAPBEXaggItemX 5 7 4" xfId="22569" xr:uid="{00000000-0005-0000-0000-0000ED570000}"/>
    <cellStyle name="SAPBEXaggItemX 5 8" xfId="22570" xr:uid="{00000000-0005-0000-0000-0000EE570000}"/>
    <cellStyle name="SAPBEXaggItemX 5 8 2" xfId="22571" xr:uid="{00000000-0005-0000-0000-0000EF570000}"/>
    <cellStyle name="SAPBEXaggItemX 5 9" xfId="22572" xr:uid="{00000000-0005-0000-0000-0000F0570000}"/>
    <cellStyle name="SAPBEXaggItemX 5 9 2" xfId="22573" xr:uid="{00000000-0005-0000-0000-0000F1570000}"/>
    <cellStyle name="SAPBEXaggItemX 6" xfId="22574" xr:uid="{00000000-0005-0000-0000-0000F2570000}"/>
    <cellStyle name="SAPBEXaggItemX 6 10" xfId="22575" xr:uid="{00000000-0005-0000-0000-0000F3570000}"/>
    <cellStyle name="SAPBEXaggItemX 6 11" xfId="22576" xr:uid="{00000000-0005-0000-0000-0000F4570000}"/>
    <cellStyle name="SAPBEXaggItemX 6 2" xfId="22577" xr:uid="{00000000-0005-0000-0000-0000F5570000}"/>
    <cellStyle name="SAPBEXaggItemX 6 2 2" xfId="22578" xr:uid="{00000000-0005-0000-0000-0000F6570000}"/>
    <cellStyle name="SAPBEXaggItemX 6 2 2 2" xfId="22579" xr:uid="{00000000-0005-0000-0000-0000F7570000}"/>
    <cellStyle name="SAPBEXaggItemX 6 2 2 2 2" xfId="22580" xr:uid="{00000000-0005-0000-0000-0000F8570000}"/>
    <cellStyle name="SAPBEXaggItemX 6 2 2 3" xfId="22581" xr:uid="{00000000-0005-0000-0000-0000F9570000}"/>
    <cellStyle name="SAPBEXaggItemX 6 2 3" xfId="22582" xr:uid="{00000000-0005-0000-0000-0000FA570000}"/>
    <cellStyle name="SAPBEXaggItemX 6 2 3 2" xfId="22583" xr:uid="{00000000-0005-0000-0000-0000FB570000}"/>
    <cellStyle name="SAPBEXaggItemX 6 2 4" xfId="22584" xr:uid="{00000000-0005-0000-0000-0000FC570000}"/>
    <cellStyle name="SAPBEXaggItemX 6 2 4 2" xfId="22585" xr:uid="{00000000-0005-0000-0000-0000FD570000}"/>
    <cellStyle name="SAPBEXaggItemX 6 2 5" xfId="22586" xr:uid="{00000000-0005-0000-0000-0000FE570000}"/>
    <cellStyle name="SAPBEXaggItemX 6 2 5 2" xfId="22587" xr:uid="{00000000-0005-0000-0000-0000FF570000}"/>
    <cellStyle name="SAPBEXaggItemX 6 2 6" xfId="22588" xr:uid="{00000000-0005-0000-0000-000000580000}"/>
    <cellStyle name="SAPBEXaggItemX 6 3" xfId="22589" xr:uid="{00000000-0005-0000-0000-000001580000}"/>
    <cellStyle name="SAPBEXaggItemX 6 3 2" xfId="22590" xr:uid="{00000000-0005-0000-0000-000002580000}"/>
    <cellStyle name="SAPBEXaggItemX 6 3 2 2" xfId="22591" xr:uid="{00000000-0005-0000-0000-000003580000}"/>
    <cellStyle name="SAPBEXaggItemX 6 3 2 2 2" xfId="22592" xr:uid="{00000000-0005-0000-0000-000004580000}"/>
    <cellStyle name="SAPBEXaggItemX 6 3 2 3" xfId="22593" xr:uid="{00000000-0005-0000-0000-000005580000}"/>
    <cellStyle name="SAPBEXaggItemX 6 3 3" xfId="22594" xr:uid="{00000000-0005-0000-0000-000006580000}"/>
    <cellStyle name="SAPBEXaggItemX 6 3 3 2" xfId="22595" xr:uid="{00000000-0005-0000-0000-000007580000}"/>
    <cellStyle name="SAPBEXaggItemX 6 3 4" xfId="22596" xr:uid="{00000000-0005-0000-0000-000008580000}"/>
    <cellStyle name="SAPBEXaggItemX 6 3 4 2" xfId="22597" xr:uid="{00000000-0005-0000-0000-000009580000}"/>
    <cellStyle name="SAPBEXaggItemX 6 3 5" xfId="22598" xr:uid="{00000000-0005-0000-0000-00000A580000}"/>
    <cellStyle name="SAPBEXaggItemX 6 3 5 2" xfId="22599" xr:uid="{00000000-0005-0000-0000-00000B580000}"/>
    <cellStyle name="SAPBEXaggItemX 6 3 6" xfId="22600" xr:uid="{00000000-0005-0000-0000-00000C580000}"/>
    <cellStyle name="SAPBEXaggItemX 6 3 7" xfId="22601" xr:uid="{00000000-0005-0000-0000-00000D580000}"/>
    <cellStyle name="SAPBEXaggItemX 6 3 8" xfId="22602" xr:uid="{00000000-0005-0000-0000-00000E580000}"/>
    <cellStyle name="SAPBEXaggItemX 6 4" xfId="22603" xr:uid="{00000000-0005-0000-0000-00000F580000}"/>
    <cellStyle name="SAPBEXaggItemX 6 4 2" xfId="22604" xr:uid="{00000000-0005-0000-0000-000010580000}"/>
    <cellStyle name="SAPBEXaggItemX 6 4 2 2" xfId="22605" xr:uid="{00000000-0005-0000-0000-000011580000}"/>
    <cellStyle name="SAPBEXaggItemX 6 4 3" xfId="22606" xr:uid="{00000000-0005-0000-0000-000012580000}"/>
    <cellStyle name="SAPBEXaggItemX 6 4 4" xfId="22607" xr:uid="{00000000-0005-0000-0000-000013580000}"/>
    <cellStyle name="SAPBEXaggItemX 6 4 5" xfId="22608" xr:uid="{00000000-0005-0000-0000-000014580000}"/>
    <cellStyle name="SAPBEXaggItemX 6 5" xfId="22609" xr:uid="{00000000-0005-0000-0000-000015580000}"/>
    <cellStyle name="SAPBEXaggItemX 6 5 2" xfId="22610" xr:uid="{00000000-0005-0000-0000-000016580000}"/>
    <cellStyle name="SAPBEXaggItemX 6 5 2 2" xfId="22611" xr:uid="{00000000-0005-0000-0000-000017580000}"/>
    <cellStyle name="SAPBEXaggItemX 6 5 3" xfId="22612" xr:uid="{00000000-0005-0000-0000-000018580000}"/>
    <cellStyle name="SAPBEXaggItemX 6 5 4" xfId="22613" xr:uid="{00000000-0005-0000-0000-000019580000}"/>
    <cellStyle name="SAPBEXaggItemX 6 5 5" xfId="22614" xr:uid="{00000000-0005-0000-0000-00001A580000}"/>
    <cellStyle name="SAPBEXaggItemX 6 6" xfId="22615" xr:uid="{00000000-0005-0000-0000-00001B580000}"/>
    <cellStyle name="SAPBEXaggItemX 6 6 2" xfId="22616" xr:uid="{00000000-0005-0000-0000-00001C580000}"/>
    <cellStyle name="SAPBEXaggItemX 6 6 2 2" xfId="22617" xr:uid="{00000000-0005-0000-0000-00001D580000}"/>
    <cellStyle name="SAPBEXaggItemX 6 6 3" xfId="22618" xr:uid="{00000000-0005-0000-0000-00001E580000}"/>
    <cellStyle name="SAPBEXaggItemX 6 6 4" xfId="22619" xr:uid="{00000000-0005-0000-0000-00001F580000}"/>
    <cellStyle name="SAPBEXaggItemX 6 6 5" xfId="22620" xr:uid="{00000000-0005-0000-0000-000020580000}"/>
    <cellStyle name="SAPBEXaggItemX 6 7" xfId="22621" xr:uid="{00000000-0005-0000-0000-000021580000}"/>
    <cellStyle name="SAPBEXaggItemX 6 7 2" xfId="22622" xr:uid="{00000000-0005-0000-0000-000022580000}"/>
    <cellStyle name="SAPBEXaggItemX 6 7 3" xfId="22623" xr:uid="{00000000-0005-0000-0000-000023580000}"/>
    <cellStyle name="SAPBEXaggItemX 6 7 4" xfId="22624" xr:uid="{00000000-0005-0000-0000-000024580000}"/>
    <cellStyle name="SAPBEXaggItemX 6 8" xfId="22625" xr:uid="{00000000-0005-0000-0000-000025580000}"/>
    <cellStyle name="SAPBEXaggItemX 6 8 2" xfId="22626" xr:uid="{00000000-0005-0000-0000-000026580000}"/>
    <cellStyle name="SAPBEXaggItemX 6 9" xfId="22627" xr:uid="{00000000-0005-0000-0000-000027580000}"/>
    <cellStyle name="SAPBEXaggItemX 6 9 2" xfId="22628" xr:uid="{00000000-0005-0000-0000-000028580000}"/>
    <cellStyle name="SAPBEXaggItemX 7" xfId="22629" xr:uid="{00000000-0005-0000-0000-000029580000}"/>
    <cellStyle name="SAPBEXaggItemX 7 10" xfId="22630" xr:uid="{00000000-0005-0000-0000-00002A580000}"/>
    <cellStyle name="SAPBEXaggItemX 7 11" xfId="22631" xr:uid="{00000000-0005-0000-0000-00002B580000}"/>
    <cellStyle name="SAPBEXaggItemX 7 2" xfId="22632" xr:uid="{00000000-0005-0000-0000-00002C580000}"/>
    <cellStyle name="SAPBEXaggItemX 7 2 2" xfId="22633" xr:uid="{00000000-0005-0000-0000-00002D580000}"/>
    <cellStyle name="SAPBEXaggItemX 7 2 2 2" xfId="22634" xr:uid="{00000000-0005-0000-0000-00002E580000}"/>
    <cellStyle name="SAPBEXaggItemX 7 2 2 2 2" xfId="22635" xr:uid="{00000000-0005-0000-0000-00002F580000}"/>
    <cellStyle name="SAPBEXaggItemX 7 2 2 3" xfId="22636" xr:uid="{00000000-0005-0000-0000-000030580000}"/>
    <cellStyle name="SAPBEXaggItemX 7 2 3" xfId="22637" xr:uid="{00000000-0005-0000-0000-000031580000}"/>
    <cellStyle name="SAPBEXaggItemX 7 2 3 2" xfId="22638" xr:uid="{00000000-0005-0000-0000-000032580000}"/>
    <cellStyle name="SAPBEXaggItemX 7 2 4" xfId="22639" xr:uid="{00000000-0005-0000-0000-000033580000}"/>
    <cellStyle name="SAPBEXaggItemX 7 2 4 2" xfId="22640" xr:uid="{00000000-0005-0000-0000-000034580000}"/>
    <cellStyle name="SAPBEXaggItemX 7 2 5" xfId="22641" xr:uid="{00000000-0005-0000-0000-000035580000}"/>
    <cellStyle name="SAPBEXaggItemX 7 2 5 2" xfId="22642" xr:uid="{00000000-0005-0000-0000-000036580000}"/>
    <cellStyle name="SAPBEXaggItemX 7 2 6" xfId="22643" xr:uid="{00000000-0005-0000-0000-000037580000}"/>
    <cellStyle name="SAPBEXaggItemX 7 3" xfId="22644" xr:uid="{00000000-0005-0000-0000-000038580000}"/>
    <cellStyle name="SAPBEXaggItemX 7 3 2" xfId="22645" xr:uid="{00000000-0005-0000-0000-000039580000}"/>
    <cellStyle name="SAPBEXaggItemX 7 3 2 2" xfId="22646" xr:uid="{00000000-0005-0000-0000-00003A580000}"/>
    <cellStyle name="SAPBEXaggItemX 7 3 2 2 2" xfId="22647" xr:uid="{00000000-0005-0000-0000-00003B580000}"/>
    <cellStyle name="SAPBEXaggItemX 7 3 2 3" xfId="22648" xr:uid="{00000000-0005-0000-0000-00003C580000}"/>
    <cellStyle name="SAPBEXaggItemX 7 3 3" xfId="22649" xr:uid="{00000000-0005-0000-0000-00003D580000}"/>
    <cellStyle name="SAPBEXaggItemX 7 3 3 2" xfId="22650" xr:uid="{00000000-0005-0000-0000-00003E580000}"/>
    <cellStyle name="SAPBEXaggItemX 7 3 4" xfId="22651" xr:uid="{00000000-0005-0000-0000-00003F580000}"/>
    <cellStyle name="SAPBEXaggItemX 7 3 4 2" xfId="22652" xr:uid="{00000000-0005-0000-0000-000040580000}"/>
    <cellStyle name="SAPBEXaggItemX 7 3 5" xfId="22653" xr:uid="{00000000-0005-0000-0000-000041580000}"/>
    <cellStyle name="SAPBEXaggItemX 7 3 5 2" xfId="22654" xr:uid="{00000000-0005-0000-0000-000042580000}"/>
    <cellStyle name="SAPBEXaggItemX 7 3 6" xfId="22655" xr:uid="{00000000-0005-0000-0000-000043580000}"/>
    <cellStyle name="SAPBEXaggItemX 7 3 7" xfId="22656" xr:uid="{00000000-0005-0000-0000-000044580000}"/>
    <cellStyle name="SAPBEXaggItemX 7 3 8" xfId="22657" xr:uid="{00000000-0005-0000-0000-000045580000}"/>
    <cellStyle name="SAPBEXaggItemX 7 4" xfId="22658" xr:uid="{00000000-0005-0000-0000-000046580000}"/>
    <cellStyle name="SAPBEXaggItemX 7 4 2" xfId="22659" xr:uid="{00000000-0005-0000-0000-000047580000}"/>
    <cellStyle name="SAPBEXaggItemX 7 4 2 2" xfId="22660" xr:uid="{00000000-0005-0000-0000-000048580000}"/>
    <cellStyle name="SAPBEXaggItemX 7 4 3" xfId="22661" xr:uid="{00000000-0005-0000-0000-000049580000}"/>
    <cellStyle name="SAPBEXaggItemX 7 4 4" xfId="22662" xr:uid="{00000000-0005-0000-0000-00004A580000}"/>
    <cellStyle name="SAPBEXaggItemX 7 4 5" xfId="22663" xr:uid="{00000000-0005-0000-0000-00004B580000}"/>
    <cellStyle name="SAPBEXaggItemX 7 5" xfId="22664" xr:uid="{00000000-0005-0000-0000-00004C580000}"/>
    <cellStyle name="SAPBEXaggItemX 7 5 2" xfId="22665" xr:uid="{00000000-0005-0000-0000-00004D580000}"/>
    <cellStyle name="SAPBEXaggItemX 7 5 2 2" xfId="22666" xr:uid="{00000000-0005-0000-0000-00004E580000}"/>
    <cellStyle name="SAPBEXaggItemX 7 5 3" xfId="22667" xr:uid="{00000000-0005-0000-0000-00004F580000}"/>
    <cellStyle name="SAPBEXaggItemX 7 5 4" xfId="22668" xr:uid="{00000000-0005-0000-0000-000050580000}"/>
    <cellStyle name="SAPBEXaggItemX 7 5 5" xfId="22669" xr:uid="{00000000-0005-0000-0000-000051580000}"/>
    <cellStyle name="SAPBEXaggItemX 7 6" xfId="22670" xr:uid="{00000000-0005-0000-0000-000052580000}"/>
    <cellStyle name="SAPBEXaggItemX 7 6 2" xfId="22671" xr:uid="{00000000-0005-0000-0000-000053580000}"/>
    <cellStyle name="SAPBEXaggItemX 7 6 2 2" xfId="22672" xr:uid="{00000000-0005-0000-0000-000054580000}"/>
    <cellStyle name="SAPBEXaggItemX 7 6 3" xfId="22673" xr:uid="{00000000-0005-0000-0000-000055580000}"/>
    <cellStyle name="SAPBEXaggItemX 7 6 4" xfId="22674" xr:uid="{00000000-0005-0000-0000-000056580000}"/>
    <cellStyle name="SAPBEXaggItemX 7 6 5" xfId="22675" xr:uid="{00000000-0005-0000-0000-000057580000}"/>
    <cellStyle name="SAPBEXaggItemX 7 7" xfId="22676" xr:uid="{00000000-0005-0000-0000-000058580000}"/>
    <cellStyle name="SAPBEXaggItemX 7 7 2" xfId="22677" xr:uid="{00000000-0005-0000-0000-000059580000}"/>
    <cellStyle name="SAPBEXaggItemX 7 7 3" xfId="22678" xr:uid="{00000000-0005-0000-0000-00005A580000}"/>
    <cellStyle name="SAPBEXaggItemX 7 7 4" xfId="22679" xr:uid="{00000000-0005-0000-0000-00005B580000}"/>
    <cellStyle name="SAPBEXaggItemX 7 8" xfId="22680" xr:uid="{00000000-0005-0000-0000-00005C580000}"/>
    <cellStyle name="SAPBEXaggItemX 7 8 2" xfId="22681" xr:uid="{00000000-0005-0000-0000-00005D580000}"/>
    <cellStyle name="SAPBEXaggItemX 7 9" xfId="22682" xr:uid="{00000000-0005-0000-0000-00005E580000}"/>
    <cellStyle name="SAPBEXaggItemX 7 9 2" xfId="22683" xr:uid="{00000000-0005-0000-0000-00005F580000}"/>
    <cellStyle name="SAPBEXaggItemX 8" xfId="22684" xr:uid="{00000000-0005-0000-0000-000060580000}"/>
    <cellStyle name="SAPBEXaggItemX 8 10" xfId="22685" xr:uid="{00000000-0005-0000-0000-000061580000}"/>
    <cellStyle name="SAPBEXaggItemX 8 11" xfId="22686" xr:uid="{00000000-0005-0000-0000-000062580000}"/>
    <cellStyle name="SAPBEXaggItemX 8 2" xfId="22687" xr:uid="{00000000-0005-0000-0000-000063580000}"/>
    <cellStyle name="SAPBEXaggItemX 8 2 2" xfId="22688" xr:uid="{00000000-0005-0000-0000-000064580000}"/>
    <cellStyle name="SAPBEXaggItemX 8 2 2 2" xfId="22689" xr:uid="{00000000-0005-0000-0000-000065580000}"/>
    <cellStyle name="SAPBEXaggItemX 8 2 2 2 2" xfId="22690" xr:uid="{00000000-0005-0000-0000-000066580000}"/>
    <cellStyle name="SAPBEXaggItemX 8 2 2 3" xfId="22691" xr:uid="{00000000-0005-0000-0000-000067580000}"/>
    <cellStyle name="SAPBEXaggItemX 8 2 3" xfId="22692" xr:uid="{00000000-0005-0000-0000-000068580000}"/>
    <cellStyle name="SAPBEXaggItemX 8 2 3 2" xfId="22693" xr:uid="{00000000-0005-0000-0000-000069580000}"/>
    <cellStyle name="SAPBEXaggItemX 8 2 4" xfId="22694" xr:uid="{00000000-0005-0000-0000-00006A580000}"/>
    <cellStyle name="SAPBEXaggItemX 8 2 4 2" xfId="22695" xr:uid="{00000000-0005-0000-0000-00006B580000}"/>
    <cellStyle name="SAPBEXaggItemX 8 2 5" xfId="22696" xr:uid="{00000000-0005-0000-0000-00006C580000}"/>
    <cellStyle name="SAPBEXaggItemX 8 2 5 2" xfId="22697" xr:uid="{00000000-0005-0000-0000-00006D580000}"/>
    <cellStyle name="SAPBEXaggItemX 8 2 6" xfId="22698" xr:uid="{00000000-0005-0000-0000-00006E580000}"/>
    <cellStyle name="SAPBEXaggItemX 8 3" xfId="22699" xr:uid="{00000000-0005-0000-0000-00006F580000}"/>
    <cellStyle name="SAPBEXaggItemX 8 3 2" xfId="22700" xr:uid="{00000000-0005-0000-0000-000070580000}"/>
    <cellStyle name="SAPBEXaggItemX 8 3 2 2" xfId="22701" xr:uid="{00000000-0005-0000-0000-000071580000}"/>
    <cellStyle name="SAPBEXaggItemX 8 3 2 2 2" xfId="22702" xr:uid="{00000000-0005-0000-0000-000072580000}"/>
    <cellStyle name="SAPBEXaggItemX 8 3 2 3" xfId="22703" xr:uid="{00000000-0005-0000-0000-000073580000}"/>
    <cellStyle name="SAPBEXaggItemX 8 3 3" xfId="22704" xr:uid="{00000000-0005-0000-0000-000074580000}"/>
    <cellStyle name="SAPBEXaggItemX 8 3 3 2" xfId="22705" xr:uid="{00000000-0005-0000-0000-000075580000}"/>
    <cellStyle name="SAPBEXaggItemX 8 3 4" xfId="22706" xr:uid="{00000000-0005-0000-0000-000076580000}"/>
    <cellStyle name="SAPBEXaggItemX 8 3 4 2" xfId="22707" xr:uid="{00000000-0005-0000-0000-000077580000}"/>
    <cellStyle name="SAPBEXaggItemX 8 3 5" xfId="22708" xr:uid="{00000000-0005-0000-0000-000078580000}"/>
    <cellStyle name="SAPBEXaggItemX 8 3 5 2" xfId="22709" xr:uid="{00000000-0005-0000-0000-000079580000}"/>
    <cellStyle name="SAPBEXaggItemX 8 3 6" xfId="22710" xr:uid="{00000000-0005-0000-0000-00007A580000}"/>
    <cellStyle name="SAPBEXaggItemX 8 3 7" xfId="22711" xr:uid="{00000000-0005-0000-0000-00007B580000}"/>
    <cellStyle name="SAPBEXaggItemX 8 3 8" xfId="22712" xr:uid="{00000000-0005-0000-0000-00007C580000}"/>
    <cellStyle name="SAPBEXaggItemX 8 4" xfId="22713" xr:uid="{00000000-0005-0000-0000-00007D580000}"/>
    <cellStyle name="SAPBEXaggItemX 8 4 2" xfId="22714" xr:uid="{00000000-0005-0000-0000-00007E580000}"/>
    <cellStyle name="SAPBEXaggItemX 8 4 2 2" xfId="22715" xr:uid="{00000000-0005-0000-0000-00007F580000}"/>
    <cellStyle name="SAPBEXaggItemX 8 4 3" xfId="22716" xr:uid="{00000000-0005-0000-0000-000080580000}"/>
    <cellStyle name="SAPBEXaggItemX 8 4 4" xfId="22717" xr:uid="{00000000-0005-0000-0000-000081580000}"/>
    <cellStyle name="SAPBEXaggItemX 8 4 5" xfId="22718" xr:uid="{00000000-0005-0000-0000-000082580000}"/>
    <cellStyle name="SAPBEXaggItemX 8 5" xfId="22719" xr:uid="{00000000-0005-0000-0000-000083580000}"/>
    <cellStyle name="SAPBEXaggItemX 8 5 2" xfId="22720" xr:uid="{00000000-0005-0000-0000-000084580000}"/>
    <cellStyle name="SAPBEXaggItemX 8 5 2 2" xfId="22721" xr:uid="{00000000-0005-0000-0000-000085580000}"/>
    <cellStyle name="SAPBEXaggItemX 8 5 3" xfId="22722" xr:uid="{00000000-0005-0000-0000-000086580000}"/>
    <cellStyle name="SAPBEXaggItemX 8 5 4" xfId="22723" xr:uid="{00000000-0005-0000-0000-000087580000}"/>
    <cellStyle name="SAPBEXaggItemX 8 5 5" xfId="22724" xr:uid="{00000000-0005-0000-0000-000088580000}"/>
    <cellStyle name="SAPBEXaggItemX 8 6" xfId="22725" xr:uid="{00000000-0005-0000-0000-000089580000}"/>
    <cellStyle name="SAPBEXaggItemX 8 6 2" xfId="22726" xr:uid="{00000000-0005-0000-0000-00008A580000}"/>
    <cellStyle name="SAPBEXaggItemX 8 6 2 2" xfId="22727" xr:uid="{00000000-0005-0000-0000-00008B580000}"/>
    <cellStyle name="SAPBEXaggItemX 8 6 3" xfId="22728" xr:uid="{00000000-0005-0000-0000-00008C580000}"/>
    <cellStyle name="SAPBEXaggItemX 8 6 4" xfId="22729" xr:uid="{00000000-0005-0000-0000-00008D580000}"/>
    <cellStyle name="SAPBEXaggItemX 8 6 5" xfId="22730" xr:uid="{00000000-0005-0000-0000-00008E580000}"/>
    <cellStyle name="SAPBEXaggItemX 8 7" xfId="22731" xr:uid="{00000000-0005-0000-0000-00008F580000}"/>
    <cellStyle name="SAPBEXaggItemX 8 7 2" xfId="22732" xr:uid="{00000000-0005-0000-0000-000090580000}"/>
    <cellStyle name="SAPBEXaggItemX 8 7 3" xfId="22733" xr:uid="{00000000-0005-0000-0000-000091580000}"/>
    <cellStyle name="SAPBEXaggItemX 8 7 4" xfId="22734" xr:uid="{00000000-0005-0000-0000-000092580000}"/>
    <cellStyle name="SAPBEXaggItemX 8 8" xfId="22735" xr:uid="{00000000-0005-0000-0000-000093580000}"/>
    <cellStyle name="SAPBEXaggItemX 8 8 2" xfId="22736" xr:uid="{00000000-0005-0000-0000-000094580000}"/>
    <cellStyle name="SAPBEXaggItemX 8 9" xfId="22737" xr:uid="{00000000-0005-0000-0000-000095580000}"/>
    <cellStyle name="SAPBEXaggItemX 8 9 2" xfId="22738" xr:uid="{00000000-0005-0000-0000-000096580000}"/>
    <cellStyle name="SAPBEXaggItemX 9" xfId="22739" xr:uid="{00000000-0005-0000-0000-000097580000}"/>
    <cellStyle name="SAPBEXaggItemX 9 2" xfId="22740" xr:uid="{00000000-0005-0000-0000-000098580000}"/>
    <cellStyle name="SAPBEXaggItemX 9 2 2" xfId="22741" xr:uid="{00000000-0005-0000-0000-000099580000}"/>
    <cellStyle name="SAPBEXaggItemX 9 2 2 2" xfId="22742" xr:uid="{00000000-0005-0000-0000-00009A580000}"/>
    <cellStyle name="SAPBEXaggItemX 9 2 3" xfId="22743" xr:uid="{00000000-0005-0000-0000-00009B580000}"/>
    <cellStyle name="SAPBEXaggItemX 9 3" xfId="22744" xr:uid="{00000000-0005-0000-0000-00009C580000}"/>
    <cellStyle name="SAPBEXaggItemX 9 3 2" xfId="22745" xr:uid="{00000000-0005-0000-0000-00009D580000}"/>
    <cellStyle name="SAPBEXaggItemX 9 4" xfId="22746" xr:uid="{00000000-0005-0000-0000-00009E580000}"/>
    <cellStyle name="SAPBEXaggItemX 9 4 2" xfId="22747" xr:uid="{00000000-0005-0000-0000-00009F580000}"/>
    <cellStyle name="SAPBEXaggItemX 9 5" xfId="22748" xr:uid="{00000000-0005-0000-0000-0000A0580000}"/>
    <cellStyle name="SAPBEXaggItemX 9 5 2" xfId="22749" xr:uid="{00000000-0005-0000-0000-0000A1580000}"/>
    <cellStyle name="SAPBEXaggItemX 9 6" xfId="22750" xr:uid="{00000000-0005-0000-0000-0000A2580000}"/>
    <cellStyle name="SAPBEXaggItemX 9 7" xfId="22751" xr:uid="{00000000-0005-0000-0000-0000A3580000}"/>
    <cellStyle name="SAPBEXaggItemX 9 8" xfId="22752" xr:uid="{00000000-0005-0000-0000-0000A4580000}"/>
    <cellStyle name="SAPBEXaggItemX_20110918_Additional measures_ECB" xfId="22753" xr:uid="{00000000-0005-0000-0000-0000A5580000}"/>
    <cellStyle name="SAPBEXchaText" xfId="22754" xr:uid="{00000000-0005-0000-0000-0000A6580000}"/>
    <cellStyle name="SAPBEXexcBad" xfId="22755" xr:uid="{00000000-0005-0000-0000-0000A7580000}"/>
    <cellStyle name="SAPBEXexcBad7" xfId="22756" xr:uid="{00000000-0005-0000-0000-0000A8580000}"/>
    <cellStyle name="SAPBEXexcBad7 10" xfId="22757" xr:uid="{00000000-0005-0000-0000-0000A9580000}"/>
    <cellStyle name="SAPBEXexcBad7 10 2" xfId="22758" xr:uid="{00000000-0005-0000-0000-0000AA580000}"/>
    <cellStyle name="SAPBEXexcBad7 11" xfId="22759" xr:uid="{00000000-0005-0000-0000-0000AB580000}"/>
    <cellStyle name="SAPBEXexcBad7 11 2" xfId="22760" xr:uid="{00000000-0005-0000-0000-0000AC580000}"/>
    <cellStyle name="SAPBEXexcBad7 12" xfId="22761" xr:uid="{00000000-0005-0000-0000-0000AD580000}"/>
    <cellStyle name="SAPBEXexcBad7 12 2" xfId="22762" xr:uid="{00000000-0005-0000-0000-0000AE580000}"/>
    <cellStyle name="SAPBEXexcBad7 13" xfId="22763" xr:uid="{00000000-0005-0000-0000-0000AF580000}"/>
    <cellStyle name="SAPBEXexcBad7 13 2" xfId="22764" xr:uid="{00000000-0005-0000-0000-0000B0580000}"/>
    <cellStyle name="SAPBEXexcBad7 13 3" xfId="22765" xr:uid="{00000000-0005-0000-0000-0000B1580000}"/>
    <cellStyle name="SAPBEXexcBad7 14" xfId="22766" xr:uid="{00000000-0005-0000-0000-0000B2580000}"/>
    <cellStyle name="SAPBEXexcBad7 15" xfId="22767" xr:uid="{00000000-0005-0000-0000-0000B3580000}"/>
    <cellStyle name="SAPBEXexcBad7 16" xfId="22768" xr:uid="{00000000-0005-0000-0000-0000B4580000}"/>
    <cellStyle name="SAPBEXexcBad7 17" xfId="22769" xr:uid="{00000000-0005-0000-0000-0000B5580000}"/>
    <cellStyle name="SAPBEXexcBad7 2" xfId="22770" xr:uid="{00000000-0005-0000-0000-0000B6580000}"/>
    <cellStyle name="SAPBEXexcBad7 2 10" xfId="22771" xr:uid="{00000000-0005-0000-0000-0000B7580000}"/>
    <cellStyle name="SAPBEXexcBad7 2 10 10" xfId="22772" xr:uid="{00000000-0005-0000-0000-0000B8580000}"/>
    <cellStyle name="SAPBEXexcBad7 2 10 2" xfId="22773" xr:uid="{00000000-0005-0000-0000-0000B9580000}"/>
    <cellStyle name="SAPBEXexcBad7 2 10 2 2" xfId="22774" xr:uid="{00000000-0005-0000-0000-0000BA580000}"/>
    <cellStyle name="SAPBEXexcBad7 2 10 2 2 2" xfId="22775" xr:uid="{00000000-0005-0000-0000-0000BB580000}"/>
    <cellStyle name="SAPBEXexcBad7 2 10 2 3" xfId="22776" xr:uid="{00000000-0005-0000-0000-0000BC580000}"/>
    <cellStyle name="SAPBEXexcBad7 2 10 2 4" xfId="22777" xr:uid="{00000000-0005-0000-0000-0000BD580000}"/>
    <cellStyle name="SAPBEXexcBad7 2 10 3" xfId="22778" xr:uid="{00000000-0005-0000-0000-0000BE580000}"/>
    <cellStyle name="SAPBEXexcBad7 2 10 3 2" xfId="22779" xr:uid="{00000000-0005-0000-0000-0000BF580000}"/>
    <cellStyle name="SAPBEXexcBad7 2 10 4" xfId="22780" xr:uid="{00000000-0005-0000-0000-0000C0580000}"/>
    <cellStyle name="SAPBEXexcBad7 2 10 4 2" xfId="22781" xr:uid="{00000000-0005-0000-0000-0000C1580000}"/>
    <cellStyle name="SAPBEXexcBad7 2 10 5" xfId="22782" xr:uid="{00000000-0005-0000-0000-0000C2580000}"/>
    <cellStyle name="SAPBEXexcBad7 2 10 5 2" xfId="22783" xr:uid="{00000000-0005-0000-0000-0000C3580000}"/>
    <cellStyle name="SAPBEXexcBad7 2 10 6" xfId="22784" xr:uid="{00000000-0005-0000-0000-0000C4580000}"/>
    <cellStyle name="SAPBEXexcBad7 2 10 6 2" xfId="22785" xr:uid="{00000000-0005-0000-0000-0000C5580000}"/>
    <cellStyle name="SAPBEXexcBad7 2 10 6 3" xfId="22786" xr:uid="{00000000-0005-0000-0000-0000C6580000}"/>
    <cellStyle name="SAPBEXexcBad7 2 10 7" xfId="22787" xr:uid="{00000000-0005-0000-0000-0000C7580000}"/>
    <cellStyle name="SAPBEXexcBad7 2 10 8" xfId="22788" xr:uid="{00000000-0005-0000-0000-0000C8580000}"/>
    <cellStyle name="SAPBEXexcBad7 2 10 9" xfId="22789" xr:uid="{00000000-0005-0000-0000-0000C9580000}"/>
    <cellStyle name="SAPBEXexcBad7 2 11" xfId="22790" xr:uid="{00000000-0005-0000-0000-0000CA580000}"/>
    <cellStyle name="SAPBEXexcBad7 2 11 10" xfId="22791" xr:uid="{00000000-0005-0000-0000-0000CB580000}"/>
    <cellStyle name="SAPBEXexcBad7 2 11 2" xfId="22792" xr:uid="{00000000-0005-0000-0000-0000CC580000}"/>
    <cellStyle name="SAPBEXexcBad7 2 11 2 2" xfId="22793" xr:uid="{00000000-0005-0000-0000-0000CD580000}"/>
    <cellStyle name="SAPBEXexcBad7 2 11 2 2 2" xfId="22794" xr:uid="{00000000-0005-0000-0000-0000CE580000}"/>
    <cellStyle name="SAPBEXexcBad7 2 11 2 3" xfId="22795" xr:uid="{00000000-0005-0000-0000-0000CF580000}"/>
    <cellStyle name="SAPBEXexcBad7 2 11 2 4" xfId="22796" xr:uid="{00000000-0005-0000-0000-0000D0580000}"/>
    <cellStyle name="SAPBEXexcBad7 2 11 3" xfId="22797" xr:uid="{00000000-0005-0000-0000-0000D1580000}"/>
    <cellStyle name="SAPBEXexcBad7 2 11 3 2" xfId="22798" xr:uid="{00000000-0005-0000-0000-0000D2580000}"/>
    <cellStyle name="SAPBEXexcBad7 2 11 4" xfId="22799" xr:uid="{00000000-0005-0000-0000-0000D3580000}"/>
    <cellStyle name="SAPBEXexcBad7 2 11 4 2" xfId="22800" xr:uid="{00000000-0005-0000-0000-0000D4580000}"/>
    <cellStyle name="SAPBEXexcBad7 2 11 5" xfId="22801" xr:uid="{00000000-0005-0000-0000-0000D5580000}"/>
    <cellStyle name="SAPBEXexcBad7 2 11 5 2" xfId="22802" xr:uid="{00000000-0005-0000-0000-0000D6580000}"/>
    <cellStyle name="SAPBEXexcBad7 2 11 6" xfId="22803" xr:uid="{00000000-0005-0000-0000-0000D7580000}"/>
    <cellStyle name="SAPBEXexcBad7 2 11 6 2" xfId="22804" xr:uid="{00000000-0005-0000-0000-0000D8580000}"/>
    <cellStyle name="SAPBEXexcBad7 2 11 6 3" xfId="22805" xr:uid="{00000000-0005-0000-0000-0000D9580000}"/>
    <cellStyle name="SAPBEXexcBad7 2 11 7" xfId="22806" xr:uid="{00000000-0005-0000-0000-0000DA580000}"/>
    <cellStyle name="SAPBEXexcBad7 2 11 8" xfId="22807" xr:uid="{00000000-0005-0000-0000-0000DB580000}"/>
    <cellStyle name="SAPBEXexcBad7 2 11 9" xfId="22808" xr:uid="{00000000-0005-0000-0000-0000DC580000}"/>
    <cellStyle name="SAPBEXexcBad7 2 12" xfId="22809" xr:uid="{00000000-0005-0000-0000-0000DD580000}"/>
    <cellStyle name="SAPBEXexcBad7 2 12 10" xfId="22810" xr:uid="{00000000-0005-0000-0000-0000DE580000}"/>
    <cellStyle name="SAPBEXexcBad7 2 12 2" xfId="22811" xr:uid="{00000000-0005-0000-0000-0000DF580000}"/>
    <cellStyle name="SAPBEXexcBad7 2 12 2 2" xfId="22812" xr:uid="{00000000-0005-0000-0000-0000E0580000}"/>
    <cellStyle name="SAPBEXexcBad7 2 12 2 2 2" xfId="22813" xr:uid="{00000000-0005-0000-0000-0000E1580000}"/>
    <cellStyle name="SAPBEXexcBad7 2 12 2 3" xfId="22814" xr:uid="{00000000-0005-0000-0000-0000E2580000}"/>
    <cellStyle name="SAPBEXexcBad7 2 12 2 4" xfId="22815" xr:uid="{00000000-0005-0000-0000-0000E3580000}"/>
    <cellStyle name="SAPBEXexcBad7 2 12 3" xfId="22816" xr:uid="{00000000-0005-0000-0000-0000E4580000}"/>
    <cellStyle name="SAPBEXexcBad7 2 12 3 2" xfId="22817" xr:uid="{00000000-0005-0000-0000-0000E5580000}"/>
    <cellStyle name="SAPBEXexcBad7 2 12 4" xfId="22818" xr:uid="{00000000-0005-0000-0000-0000E6580000}"/>
    <cellStyle name="SAPBEXexcBad7 2 12 4 2" xfId="22819" xr:uid="{00000000-0005-0000-0000-0000E7580000}"/>
    <cellStyle name="SAPBEXexcBad7 2 12 5" xfId="22820" xr:uid="{00000000-0005-0000-0000-0000E8580000}"/>
    <cellStyle name="SAPBEXexcBad7 2 12 5 2" xfId="22821" xr:uid="{00000000-0005-0000-0000-0000E9580000}"/>
    <cellStyle name="SAPBEXexcBad7 2 12 6" xfId="22822" xr:uid="{00000000-0005-0000-0000-0000EA580000}"/>
    <cellStyle name="SAPBEXexcBad7 2 12 6 2" xfId="22823" xr:uid="{00000000-0005-0000-0000-0000EB580000}"/>
    <cellStyle name="SAPBEXexcBad7 2 12 6 3" xfId="22824" xr:uid="{00000000-0005-0000-0000-0000EC580000}"/>
    <cellStyle name="SAPBEXexcBad7 2 12 7" xfId="22825" xr:uid="{00000000-0005-0000-0000-0000ED580000}"/>
    <cellStyle name="SAPBEXexcBad7 2 12 8" xfId="22826" xr:uid="{00000000-0005-0000-0000-0000EE580000}"/>
    <cellStyle name="SAPBEXexcBad7 2 12 9" xfId="22827" xr:uid="{00000000-0005-0000-0000-0000EF580000}"/>
    <cellStyle name="SAPBEXexcBad7 2 13" xfId="22828" xr:uid="{00000000-0005-0000-0000-0000F0580000}"/>
    <cellStyle name="SAPBEXexcBad7 2 13 10" xfId="22829" xr:uid="{00000000-0005-0000-0000-0000F1580000}"/>
    <cellStyle name="SAPBEXexcBad7 2 13 2" xfId="22830" xr:uid="{00000000-0005-0000-0000-0000F2580000}"/>
    <cellStyle name="SAPBEXexcBad7 2 13 2 2" xfId="22831" xr:uid="{00000000-0005-0000-0000-0000F3580000}"/>
    <cellStyle name="SAPBEXexcBad7 2 13 2 2 2" xfId="22832" xr:uid="{00000000-0005-0000-0000-0000F4580000}"/>
    <cellStyle name="SAPBEXexcBad7 2 13 2 3" xfId="22833" xr:uid="{00000000-0005-0000-0000-0000F5580000}"/>
    <cellStyle name="SAPBEXexcBad7 2 13 2 4" xfId="22834" xr:uid="{00000000-0005-0000-0000-0000F6580000}"/>
    <cellStyle name="SAPBEXexcBad7 2 13 3" xfId="22835" xr:uid="{00000000-0005-0000-0000-0000F7580000}"/>
    <cellStyle name="SAPBEXexcBad7 2 13 3 2" xfId="22836" xr:uid="{00000000-0005-0000-0000-0000F8580000}"/>
    <cellStyle name="SAPBEXexcBad7 2 13 4" xfId="22837" xr:uid="{00000000-0005-0000-0000-0000F9580000}"/>
    <cellStyle name="SAPBEXexcBad7 2 13 4 2" xfId="22838" xr:uid="{00000000-0005-0000-0000-0000FA580000}"/>
    <cellStyle name="SAPBEXexcBad7 2 13 5" xfId="22839" xr:uid="{00000000-0005-0000-0000-0000FB580000}"/>
    <cellStyle name="SAPBEXexcBad7 2 13 5 2" xfId="22840" xr:uid="{00000000-0005-0000-0000-0000FC580000}"/>
    <cellStyle name="SAPBEXexcBad7 2 13 6" xfId="22841" xr:uid="{00000000-0005-0000-0000-0000FD580000}"/>
    <cellStyle name="SAPBEXexcBad7 2 13 6 2" xfId="22842" xr:uid="{00000000-0005-0000-0000-0000FE580000}"/>
    <cellStyle name="SAPBEXexcBad7 2 13 6 3" xfId="22843" xr:uid="{00000000-0005-0000-0000-0000FF580000}"/>
    <cellStyle name="SAPBEXexcBad7 2 13 7" xfId="22844" xr:uid="{00000000-0005-0000-0000-000000590000}"/>
    <cellStyle name="SAPBEXexcBad7 2 13 8" xfId="22845" xr:uid="{00000000-0005-0000-0000-000001590000}"/>
    <cellStyle name="SAPBEXexcBad7 2 13 9" xfId="22846" xr:uid="{00000000-0005-0000-0000-000002590000}"/>
    <cellStyle name="SAPBEXexcBad7 2 14" xfId="22847" xr:uid="{00000000-0005-0000-0000-000003590000}"/>
    <cellStyle name="SAPBEXexcBad7 2 14 10" xfId="22848" xr:uid="{00000000-0005-0000-0000-000004590000}"/>
    <cellStyle name="SAPBEXexcBad7 2 14 2" xfId="22849" xr:uid="{00000000-0005-0000-0000-000005590000}"/>
    <cellStyle name="SAPBEXexcBad7 2 14 2 2" xfId="22850" xr:uid="{00000000-0005-0000-0000-000006590000}"/>
    <cellStyle name="SAPBEXexcBad7 2 14 2 2 2" xfId="22851" xr:uid="{00000000-0005-0000-0000-000007590000}"/>
    <cellStyle name="SAPBEXexcBad7 2 14 2 3" xfId="22852" xr:uid="{00000000-0005-0000-0000-000008590000}"/>
    <cellStyle name="SAPBEXexcBad7 2 14 2 4" xfId="22853" xr:uid="{00000000-0005-0000-0000-000009590000}"/>
    <cellStyle name="SAPBEXexcBad7 2 14 3" xfId="22854" xr:uid="{00000000-0005-0000-0000-00000A590000}"/>
    <cellStyle name="SAPBEXexcBad7 2 14 3 2" xfId="22855" xr:uid="{00000000-0005-0000-0000-00000B590000}"/>
    <cellStyle name="SAPBEXexcBad7 2 14 4" xfId="22856" xr:uid="{00000000-0005-0000-0000-00000C590000}"/>
    <cellStyle name="SAPBEXexcBad7 2 14 4 2" xfId="22857" xr:uid="{00000000-0005-0000-0000-00000D590000}"/>
    <cellStyle name="SAPBEXexcBad7 2 14 5" xfId="22858" xr:uid="{00000000-0005-0000-0000-00000E590000}"/>
    <cellStyle name="SAPBEXexcBad7 2 14 5 2" xfId="22859" xr:uid="{00000000-0005-0000-0000-00000F590000}"/>
    <cellStyle name="SAPBEXexcBad7 2 14 6" xfId="22860" xr:uid="{00000000-0005-0000-0000-000010590000}"/>
    <cellStyle name="SAPBEXexcBad7 2 14 6 2" xfId="22861" xr:uid="{00000000-0005-0000-0000-000011590000}"/>
    <cellStyle name="SAPBEXexcBad7 2 14 6 3" xfId="22862" xr:uid="{00000000-0005-0000-0000-000012590000}"/>
    <cellStyle name="SAPBEXexcBad7 2 14 7" xfId="22863" xr:uid="{00000000-0005-0000-0000-000013590000}"/>
    <cellStyle name="SAPBEXexcBad7 2 14 8" xfId="22864" xr:uid="{00000000-0005-0000-0000-000014590000}"/>
    <cellStyle name="SAPBEXexcBad7 2 14 9" xfId="22865" xr:uid="{00000000-0005-0000-0000-000015590000}"/>
    <cellStyle name="SAPBEXexcBad7 2 15" xfId="22866" xr:uid="{00000000-0005-0000-0000-000016590000}"/>
    <cellStyle name="SAPBEXexcBad7 2 15 10" xfId="22867" xr:uid="{00000000-0005-0000-0000-000017590000}"/>
    <cellStyle name="SAPBEXexcBad7 2 15 2" xfId="22868" xr:uid="{00000000-0005-0000-0000-000018590000}"/>
    <cellStyle name="SAPBEXexcBad7 2 15 2 2" xfId="22869" xr:uid="{00000000-0005-0000-0000-000019590000}"/>
    <cellStyle name="SAPBEXexcBad7 2 15 2 2 2" xfId="22870" xr:uid="{00000000-0005-0000-0000-00001A590000}"/>
    <cellStyle name="SAPBEXexcBad7 2 15 2 3" xfId="22871" xr:uid="{00000000-0005-0000-0000-00001B590000}"/>
    <cellStyle name="SAPBEXexcBad7 2 15 2 4" xfId="22872" xr:uid="{00000000-0005-0000-0000-00001C590000}"/>
    <cellStyle name="SAPBEXexcBad7 2 15 3" xfId="22873" xr:uid="{00000000-0005-0000-0000-00001D590000}"/>
    <cellStyle name="SAPBEXexcBad7 2 15 3 2" xfId="22874" xr:uid="{00000000-0005-0000-0000-00001E590000}"/>
    <cellStyle name="SAPBEXexcBad7 2 15 4" xfId="22875" xr:uid="{00000000-0005-0000-0000-00001F590000}"/>
    <cellStyle name="SAPBEXexcBad7 2 15 4 2" xfId="22876" xr:uid="{00000000-0005-0000-0000-000020590000}"/>
    <cellStyle name="SAPBEXexcBad7 2 15 5" xfId="22877" xr:uid="{00000000-0005-0000-0000-000021590000}"/>
    <cellStyle name="SAPBEXexcBad7 2 15 5 2" xfId="22878" xr:uid="{00000000-0005-0000-0000-000022590000}"/>
    <cellStyle name="SAPBEXexcBad7 2 15 6" xfId="22879" xr:uid="{00000000-0005-0000-0000-000023590000}"/>
    <cellStyle name="SAPBEXexcBad7 2 15 6 2" xfId="22880" xr:uid="{00000000-0005-0000-0000-000024590000}"/>
    <cellStyle name="SAPBEXexcBad7 2 15 6 3" xfId="22881" xr:uid="{00000000-0005-0000-0000-000025590000}"/>
    <cellStyle name="SAPBEXexcBad7 2 15 7" xfId="22882" xr:uid="{00000000-0005-0000-0000-000026590000}"/>
    <cellStyle name="SAPBEXexcBad7 2 15 8" xfId="22883" xr:uid="{00000000-0005-0000-0000-000027590000}"/>
    <cellStyle name="SAPBEXexcBad7 2 15 9" xfId="22884" xr:uid="{00000000-0005-0000-0000-000028590000}"/>
    <cellStyle name="SAPBEXexcBad7 2 16" xfId="22885" xr:uid="{00000000-0005-0000-0000-000029590000}"/>
    <cellStyle name="SAPBEXexcBad7 2 16 10" xfId="22886" xr:uid="{00000000-0005-0000-0000-00002A590000}"/>
    <cellStyle name="SAPBEXexcBad7 2 16 2" xfId="22887" xr:uid="{00000000-0005-0000-0000-00002B590000}"/>
    <cellStyle name="SAPBEXexcBad7 2 16 2 2" xfId="22888" xr:uid="{00000000-0005-0000-0000-00002C590000}"/>
    <cellStyle name="SAPBEXexcBad7 2 16 2 2 2" xfId="22889" xr:uid="{00000000-0005-0000-0000-00002D590000}"/>
    <cellStyle name="SAPBEXexcBad7 2 16 2 3" xfId="22890" xr:uid="{00000000-0005-0000-0000-00002E590000}"/>
    <cellStyle name="SAPBEXexcBad7 2 16 2 4" xfId="22891" xr:uid="{00000000-0005-0000-0000-00002F590000}"/>
    <cellStyle name="SAPBEXexcBad7 2 16 3" xfId="22892" xr:uid="{00000000-0005-0000-0000-000030590000}"/>
    <cellStyle name="SAPBEXexcBad7 2 16 3 2" xfId="22893" xr:uid="{00000000-0005-0000-0000-000031590000}"/>
    <cellStyle name="SAPBEXexcBad7 2 16 4" xfId="22894" xr:uid="{00000000-0005-0000-0000-000032590000}"/>
    <cellStyle name="SAPBEXexcBad7 2 16 4 2" xfId="22895" xr:uid="{00000000-0005-0000-0000-000033590000}"/>
    <cellStyle name="SAPBEXexcBad7 2 16 5" xfId="22896" xr:uid="{00000000-0005-0000-0000-000034590000}"/>
    <cellStyle name="SAPBEXexcBad7 2 16 5 2" xfId="22897" xr:uid="{00000000-0005-0000-0000-000035590000}"/>
    <cellStyle name="SAPBEXexcBad7 2 16 6" xfId="22898" xr:uid="{00000000-0005-0000-0000-000036590000}"/>
    <cellStyle name="SAPBEXexcBad7 2 16 6 2" xfId="22899" xr:uid="{00000000-0005-0000-0000-000037590000}"/>
    <cellStyle name="SAPBEXexcBad7 2 16 6 3" xfId="22900" xr:uid="{00000000-0005-0000-0000-000038590000}"/>
    <cellStyle name="SAPBEXexcBad7 2 16 7" xfId="22901" xr:uid="{00000000-0005-0000-0000-000039590000}"/>
    <cellStyle name="SAPBEXexcBad7 2 16 8" xfId="22902" xr:uid="{00000000-0005-0000-0000-00003A590000}"/>
    <cellStyle name="SAPBEXexcBad7 2 16 9" xfId="22903" xr:uid="{00000000-0005-0000-0000-00003B590000}"/>
    <cellStyle name="SAPBEXexcBad7 2 17" xfId="22904" xr:uid="{00000000-0005-0000-0000-00003C590000}"/>
    <cellStyle name="SAPBEXexcBad7 2 17 10" xfId="22905" xr:uid="{00000000-0005-0000-0000-00003D590000}"/>
    <cellStyle name="SAPBEXexcBad7 2 17 2" xfId="22906" xr:uid="{00000000-0005-0000-0000-00003E590000}"/>
    <cellStyle name="SAPBEXexcBad7 2 17 2 2" xfId="22907" xr:uid="{00000000-0005-0000-0000-00003F590000}"/>
    <cellStyle name="SAPBEXexcBad7 2 17 2 2 2" xfId="22908" xr:uid="{00000000-0005-0000-0000-000040590000}"/>
    <cellStyle name="SAPBEXexcBad7 2 17 2 3" xfId="22909" xr:uid="{00000000-0005-0000-0000-000041590000}"/>
    <cellStyle name="SAPBEXexcBad7 2 17 2 4" xfId="22910" xr:uid="{00000000-0005-0000-0000-000042590000}"/>
    <cellStyle name="SAPBEXexcBad7 2 17 3" xfId="22911" xr:uid="{00000000-0005-0000-0000-000043590000}"/>
    <cellStyle name="SAPBEXexcBad7 2 17 3 2" xfId="22912" xr:uid="{00000000-0005-0000-0000-000044590000}"/>
    <cellStyle name="SAPBEXexcBad7 2 17 4" xfId="22913" xr:uid="{00000000-0005-0000-0000-000045590000}"/>
    <cellStyle name="SAPBEXexcBad7 2 17 4 2" xfId="22914" xr:uid="{00000000-0005-0000-0000-000046590000}"/>
    <cellStyle name="SAPBEXexcBad7 2 17 5" xfId="22915" xr:uid="{00000000-0005-0000-0000-000047590000}"/>
    <cellStyle name="SAPBEXexcBad7 2 17 5 2" xfId="22916" xr:uid="{00000000-0005-0000-0000-000048590000}"/>
    <cellStyle name="SAPBEXexcBad7 2 17 6" xfId="22917" xr:uid="{00000000-0005-0000-0000-000049590000}"/>
    <cellStyle name="SAPBEXexcBad7 2 17 6 2" xfId="22918" xr:uid="{00000000-0005-0000-0000-00004A590000}"/>
    <cellStyle name="SAPBEXexcBad7 2 17 6 3" xfId="22919" xr:uid="{00000000-0005-0000-0000-00004B590000}"/>
    <cellStyle name="SAPBEXexcBad7 2 17 7" xfId="22920" xr:uid="{00000000-0005-0000-0000-00004C590000}"/>
    <cellStyle name="SAPBEXexcBad7 2 17 8" xfId="22921" xr:uid="{00000000-0005-0000-0000-00004D590000}"/>
    <cellStyle name="SAPBEXexcBad7 2 17 9" xfId="22922" xr:uid="{00000000-0005-0000-0000-00004E590000}"/>
    <cellStyle name="SAPBEXexcBad7 2 18" xfId="22923" xr:uid="{00000000-0005-0000-0000-00004F590000}"/>
    <cellStyle name="SAPBEXexcBad7 2 18 2" xfId="22924" xr:uid="{00000000-0005-0000-0000-000050590000}"/>
    <cellStyle name="SAPBEXexcBad7 2 18 2 2" xfId="22925" xr:uid="{00000000-0005-0000-0000-000051590000}"/>
    <cellStyle name="SAPBEXexcBad7 2 18 3" xfId="22926" xr:uid="{00000000-0005-0000-0000-000052590000}"/>
    <cellStyle name="SAPBEXexcBad7 2 18 4" xfId="22927" xr:uid="{00000000-0005-0000-0000-000053590000}"/>
    <cellStyle name="SAPBEXexcBad7 2 19" xfId="22928" xr:uid="{00000000-0005-0000-0000-000054590000}"/>
    <cellStyle name="SAPBEXexcBad7 2 19 2" xfId="22929" xr:uid="{00000000-0005-0000-0000-000055590000}"/>
    <cellStyle name="SAPBEXexcBad7 2 2" xfId="22930" xr:uid="{00000000-0005-0000-0000-000056590000}"/>
    <cellStyle name="SAPBEXexcBad7 2 2 10" xfId="22931" xr:uid="{00000000-0005-0000-0000-000057590000}"/>
    <cellStyle name="SAPBEXexcBad7 2 2 2" xfId="22932" xr:uid="{00000000-0005-0000-0000-000058590000}"/>
    <cellStyle name="SAPBEXexcBad7 2 2 2 2" xfId="22933" xr:uid="{00000000-0005-0000-0000-000059590000}"/>
    <cellStyle name="SAPBEXexcBad7 2 2 2 2 2" xfId="22934" xr:uid="{00000000-0005-0000-0000-00005A590000}"/>
    <cellStyle name="SAPBEXexcBad7 2 2 2 3" xfId="22935" xr:uid="{00000000-0005-0000-0000-00005B590000}"/>
    <cellStyle name="SAPBEXexcBad7 2 2 2 4" xfId="22936" xr:uid="{00000000-0005-0000-0000-00005C590000}"/>
    <cellStyle name="SAPBEXexcBad7 2 2 3" xfId="22937" xr:uid="{00000000-0005-0000-0000-00005D590000}"/>
    <cellStyle name="SAPBEXexcBad7 2 2 3 2" xfId="22938" xr:uid="{00000000-0005-0000-0000-00005E590000}"/>
    <cellStyle name="SAPBEXexcBad7 2 2 4" xfId="22939" xr:uid="{00000000-0005-0000-0000-00005F590000}"/>
    <cellStyle name="SAPBEXexcBad7 2 2 4 2" xfId="22940" xr:uid="{00000000-0005-0000-0000-000060590000}"/>
    <cellStyle name="SAPBEXexcBad7 2 2 5" xfId="22941" xr:uid="{00000000-0005-0000-0000-000061590000}"/>
    <cellStyle name="SAPBEXexcBad7 2 2 5 2" xfId="22942" xr:uid="{00000000-0005-0000-0000-000062590000}"/>
    <cellStyle name="SAPBEXexcBad7 2 2 6" xfId="22943" xr:uid="{00000000-0005-0000-0000-000063590000}"/>
    <cellStyle name="SAPBEXexcBad7 2 2 6 2" xfId="22944" xr:uid="{00000000-0005-0000-0000-000064590000}"/>
    <cellStyle name="SAPBEXexcBad7 2 2 6 3" xfId="22945" xr:uid="{00000000-0005-0000-0000-000065590000}"/>
    <cellStyle name="SAPBEXexcBad7 2 2 7" xfId="22946" xr:uid="{00000000-0005-0000-0000-000066590000}"/>
    <cellStyle name="SAPBEXexcBad7 2 2 8" xfId="22947" xr:uid="{00000000-0005-0000-0000-000067590000}"/>
    <cellStyle name="SAPBEXexcBad7 2 2 9" xfId="22948" xr:uid="{00000000-0005-0000-0000-000068590000}"/>
    <cellStyle name="SAPBEXexcBad7 2 20" xfId="22949" xr:uid="{00000000-0005-0000-0000-000069590000}"/>
    <cellStyle name="SAPBEXexcBad7 2 20 2" xfId="22950" xr:uid="{00000000-0005-0000-0000-00006A590000}"/>
    <cellStyle name="SAPBEXexcBad7 2 21" xfId="22951" xr:uid="{00000000-0005-0000-0000-00006B590000}"/>
    <cellStyle name="SAPBEXexcBad7 2 21 2" xfId="22952" xr:uid="{00000000-0005-0000-0000-00006C590000}"/>
    <cellStyle name="SAPBEXexcBad7 2 22" xfId="22953" xr:uid="{00000000-0005-0000-0000-00006D590000}"/>
    <cellStyle name="SAPBEXexcBad7 2 22 2" xfId="22954" xr:uid="{00000000-0005-0000-0000-00006E590000}"/>
    <cellStyle name="SAPBEXexcBad7 2 22 3" xfId="22955" xr:uid="{00000000-0005-0000-0000-00006F590000}"/>
    <cellStyle name="SAPBEXexcBad7 2 23" xfId="22956" xr:uid="{00000000-0005-0000-0000-000070590000}"/>
    <cellStyle name="SAPBEXexcBad7 2 24" xfId="22957" xr:uid="{00000000-0005-0000-0000-000071590000}"/>
    <cellStyle name="SAPBEXexcBad7 2 25" xfId="22958" xr:uid="{00000000-0005-0000-0000-000072590000}"/>
    <cellStyle name="SAPBEXexcBad7 2 26" xfId="22959" xr:uid="{00000000-0005-0000-0000-000073590000}"/>
    <cellStyle name="SAPBEXexcBad7 2 3" xfId="22960" xr:uid="{00000000-0005-0000-0000-000074590000}"/>
    <cellStyle name="SAPBEXexcBad7 2 3 10" xfId="22961" xr:uid="{00000000-0005-0000-0000-000075590000}"/>
    <cellStyle name="SAPBEXexcBad7 2 3 2" xfId="22962" xr:uid="{00000000-0005-0000-0000-000076590000}"/>
    <cellStyle name="SAPBEXexcBad7 2 3 2 2" xfId="22963" xr:uid="{00000000-0005-0000-0000-000077590000}"/>
    <cellStyle name="SAPBEXexcBad7 2 3 2 2 2" xfId="22964" xr:uid="{00000000-0005-0000-0000-000078590000}"/>
    <cellStyle name="SAPBEXexcBad7 2 3 2 3" xfId="22965" xr:uid="{00000000-0005-0000-0000-000079590000}"/>
    <cellStyle name="SAPBEXexcBad7 2 3 2 4" xfId="22966" xr:uid="{00000000-0005-0000-0000-00007A590000}"/>
    <cellStyle name="SAPBEXexcBad7 2 3 3" xfId="22967" xr:uid="{00000000-0005-0000-0000-00007B590000}"/>
    <cellStyle name="SAPBEXexcBad7 2 3 3 2" xfId="22968" xr:uid="{00000000-0005-0000-0000-00007C590000}"/>
    <cellStyle name="SAPBEXexcBad7 2 3 4" xfId="22969" xr:uid="{00000000-0005-0000-0000-00007D590000}"/>
    <cellStyle name="SAPBEXexcBad7 2 3 4 2" xfId="22970" xr:uid="{00000000-0005-0000-0000-00007E590000}"/>
    <cellStyle name="SAPBEXexcBad7 2 3 5" xfId="22971" xr:uid="{00000000-0005-0000-0000-00007F590000}"/>
    <cellStyle name="SAPBEXexcBad7 2 3 5 2" xfId="22972" xr:uid="{00000000-0005-0000-0000-000080590000}"/>
    <cellStyle name="SAPBEXexcBad7 2 3 6" xfId="22973" xr:uid="{00000000-0005-0000-0000-000081590000}"/>
    <cellStyle name="SAPBEXexcBad7 2 3 6 2" xfId="22974" xr:uid="{00000000-0005-0000-0000-000082590000}"/>
    <cellStyle name="SAPBEXexcBad7 2 3 6 3" xfId="22975" xr:uid="{00000000-0005-0000-0000-000083590000}"/>
    <cellStyle name="SAPBEXexcBad7 2 3 7" xfId="22976" xr:uid="{00000000-0005-0000-0000-000084590000}"/>
    <cellStyle name="SAPBEXexcBad7 2 3 8" xfId="22977" xr:uid="{00000000-0005-0000-0000-000085590000}"/>
    <cellStyle name="SAPBEXexcBad7 2 3 9" xfId="22978" xr:uid="{00000000-0005-0000-0000-000086590000}"/>
    <cellStyle name="SAPBEXexcBad7 2 4" xfId="22979" xr:uid="{00000000-0005-0000-0000-000087590000}"/>
    <cellStyle name="SAPBEXexcBad7 2 4 10" xfId="22980" xr:uid="{00000000-0005-0000-0000-000088590000}"/>
    <cellStyle name="SAPBEXexcBad7 2 4 2" xfId="22981" xr:uid="{00000000-0005-0000-0000-000089590000}"/>
    <cellStyle name="SAPBEXexcBad7 2 4 2 2" xfId="22982" xr:uid="{00000000-0005-0000-0000-00008A590000}"/>
    <cellStyle name="SAPBEXexcBad7 2 4 2 2 2" xfId="22983" xr:uid="{00000000-0005-0000-0000-00008B590000}"/>
    <cellStyle name="SAPBEXexcBad7 2 4 2 3" xfId="22984" xr:uid="{00000000-0005-0000-0000-00008C590000}"/>
    <cellStyle name="SAPBEXexcBad7 2 4 2 4" xfId="22985" xr:uid="{00000000-0005-0000-0000-00008D590000}"/>
    <cellStyle name="SAPBEXexcBad7 2 4 3" xfId="22986" xr:uid="{00000000-0005-0000-0000-00008E590000}"/>
    <cellStyle name="SAPBEXexcBad7 2 4 3 2" xfId="22987" xr:uid="{00000000-0005-0000-0000-00008F590000}"/>
    <cellStyle name="SAPBEXexcBad7 2 4 4" xfId="22988" xr:uid="{00000000-0005-0000-0000-000090590000}"/>
    <cellStyle name="SAPBEXexcBad7 2 4 4 2" xfId="22989" xr:uid="{00000000-0005-0000-0000-000091590000}"/>
    <cellStyle name="SAPBEXexcBad7 2 4 5" xfId="22990" xr:uid="{00000000-0005-0000-0000-000092590000}"/>
    <cellStyle name="SAPBEXexcBad7 2 4 5 2" xfId="22991" xr:uid="{00000000-0005-0000-0000-000093590000}"/>
    <cellStyle name="SAPBEXexcBad7 2 4 6" xfId="22992" xr:uid="{00000000-0005-0000-0000-000094590000}"/>
    <cellStyle name="SAPBEXexcBad7 2 4 6 2" xfId="22993" xr:uid="{00000000-0005-0000-0000-000095590000}"/>
    <cellStyle name="SAPBEXexcBad7 2 4 6 3" xfId="22994" xr:uid="{00000000-0005-0000-0000-000096590000}"/>
    <cellStyle name="SAPBEXexcBad7 2 4 7" xfId="22995" xr:uid="{00000000-0005-0000-0000-000097590000}"/>
    <cellStyle name="SAPBEXexcBad7 2 4 8" xfId="22996" xr:uid="{00000000-0005-0000-0000-000098590000}"/>
    <cellStyle name="SAPBEXexcBad7 2 4 9" xfId="22997" xr:uid="{00000000-0005-0000-0000-000099590000}"/>
    <cellStyle name="SAPBEXexcBad7 2 5" xfId="22998" xr:uid="{00000000-0005-0000-0000-00009A590000}"/>
    <cellStyle name="SAPBEXexcBad7 2 5 10" xfId="22999" xr:uid="{00000000-0005-0000-0000-00009B590000}"/>
    <cellStyle name="SAPBEXexcBad7 2 5 2" xfId="23000" xr:uid="{00000000-0005-0000-0000-00009C590000}"/>
    <cellStyle name="SAPBEXexcBad7 2 5 2 2" xfId="23001" xr:uid="{00000000-0005-0000-0000-00009D590000}"/>
    <cellStyle name="SAPBEXexcBad7 2 5 2 2 2" xfId="23002" xr:uid="{00000000-0005-0000-0000-00009E590000}"/>
    <cellStyle name="SAPBEXexcBad7 2 5 2 3" xfId="23003" xr:uid="{00000000-0005-0000-0000-00009F590000}"/>
    <cellStyle name="SAPBEXexcBad7 2 5 2 4" xfId="23004" xr:uid="{00000000-0005-0000-0000-0000A0590000}"/>
    <cellStyle name="SAPBEXexcBad7 2 5 3" xfId="23005" xr:uid="{00000000-0005-0000-0000-0000A1590000}"/>
    <cellStyle name="SAPBEXexcBad7 2 5 3 2" xfId="23006" xr:uid="{00000000-0005-0000-0000-0000A2590000}"/>
    <cellStyle name="SAPBEXexcBad7 2 5 4" xfId="23007" xr:uid="{00000000-0005-0000-0000-0000A3590000}"/>
    <cellStyle name="SAPBEXexcBad7 2 5 4 2" xfId="23008" xr:uid="{00000000-0005-0000-0000-0000A4590000}"/>
    <cellStyle name="SAPBEXexcBad7 2 5 5" xfId="23009" xr:uid="{00000000-0005-0000-0000-0000A5590000}"/>
    <cellStyle name="SAPBEXexcBad7 2 5 5 2" xfId="23010" xr:uid="{00000000-0005-0000-0000-0000A6590000}"/>
    <cellStyle name="SAPBEXexcBad7 2 5 6" xfId="23011" xr:uid="{00000000-0005-0000-0000-0000A7590000}"/>
    <cellStyle name="SAPBEXexcBad7 2 5 6 2" xfId="23012" xr:uid="{00000000-0005-0000-0000-0000A8590000}"/>
    <cellStyle name="SAPBEXexcBad7 2 5 6 3" xfId="23013" xr:uid="{00000000-0005-0000-0000-0000A9590000}"/>
    <cellStyle name="SAPBEXexcBad7 2 5 7" xfId="23014" xr:uid="{00000000-0005-0000-0000-0000AA590000}"/>
    <cellStyle name="SAPBEXexcBad7 2 5 8" xfId="23015" xr:uid="{00000000-0005-0000-0000-0000AB590000}"/>
    <cellStyle name="SAPBEXexcBad7 2 5 9" xfId="23016" xr:uid="{00000000-0005-0000-0000-0000AC590000}"/>
    <cellStyle name="SAPBEXexcBad7 2 6" xfId="23017" xr:uid="{00000000-0005-0000-0000-0000AD590000}"/>
    <cellStyle name="SAPBEXexcBad7 2 6 10" xfId="23018" xr:uid="{00000000-0005-0000-0000-0000AE590000}"/>
    <cellStyle name="SAPBEXexcBad7 2 6 2" xfId="23019" xr:uid="{00000000-0005-0000-0000-0000AF590000}"/>
    <cellStyle name="SAPBEXexcBad7 2 6 2 2" xfId="23020" xr:uid="{00000000-0005-0000-0000-0000B0590000}"/>
    <cellStyle name="SAPBEXexcBad7 2 6 2 2 2" xfId="23021" xr:uid="{00000000-0005-0000-0000-0000B1590000}"/>
    <cellStyle name="SAPBEXexcBad7 2 6 2 3" xfId="23022" xr:uid="{00000000-0005-0000-0000-0000B2590000}"/>
    <cellStyle name="SAPBEXexcBad7 2 6 2 4" xfId="23023" xr:uid="{00000000-0005-0000-0000-0000B3590000}"/>
    <cellStyle name="SAPBEXexcBad7 2 6 3" xfId="23024" xr:uid="{00000000-0005-0000-0000-0000B4590000}"/>
    <cellStyle name="SAPBEXexcBad7 2 6 3 2" xfId="23025" xr:uid="{00000000-0005-0000-0000-0000B5590000}"/>
    <cellStyle name="SAPBEXexcBad7 2 6 4" xfId="23026" xr:uid="{00000000-0005-0000-0000-0000B6590000}"/>
    <cellStyle name="SAPBEXexcBad7 2 6 4 2" xfId="23027" xr:uid="{00000000-0005-0000-0000-0000B7590000}"/>
    <cellStyle name="SAPBEXexcBad7 2 6 5" xfId="23028" xr:uid="{00000000-0005-0000-0000-0000B8590000}"/>
    <cellStyle name="SAPBEXexcBad7 2 6 5 2" xfId="23029" xr:uid="{00000000-0005-0000-0000-0000B9590000}"/>
    <cellStyle name="SAPBEXexcBad7 2 6 6" xfId="23030" xr:uid="{00000000-0005-0000-0000-0000BA590000}"/>
    <cellStyle name="SAPBEXexcBad7 2 6 6 2" xfId="23031" xr:uid="{00000000-0005-0000-0000-0000BB590000}"/>
    <cellStyle name="SAPBEXexcBad7 2 6 6 3" xfId="23032" xr:uid="{00000000-0005-0000-0000-0000BC590000}"/>
    <cellStyle name="SAPBEXexcBad7 2 6 7" xfId="23033" xr:uid="{00000000-0005-0000-0000-0000BD590000}"/>
    <cellStyle name="SAPBEXexcBad7 2 6 8" xfId="23034" xr:uid="{00000000-0005-0000-0000-0000BE590000}"/>
    <cellStyle name="SAPBEXexcBad7 2 6 9" xfId="23035" xr:uid="{00000000-0005-0000-0000-0000BF590000}"/>
    <cellStyle name="SAPBEXexcBad7 2 7" xfId="23036" xr:uid="{00000000-0005-0000-0000-0000C0590000}"/>
    <cellStyle name="SAPBEXexcBad7 2 7 10" xfId="23037" xr:uid="{00000000-0005-0000-0000-0000C1590000}"/>
    <cellStyle name="SAPBEXexcBad7 2 7 2" xfId="23038" xr:uid="{00000000-0005-0000-0000-0000C2590000}"/>
    <cellStyle name="SAPBEXexcBad7 2 7 2 2" xfId="23039" xr:uid="{00000000-0005-0000-0000-0000C3590000}"/>
    <cellStyle name="SAPBEXexcBad7 2 7 2 2 2" xfId="23040" xr:uid="{00000000-0005-0000-0000-0000C4590000}"/>
    <cellStyle name="SAPBEXexcBad7 2 7 2 3" xfId="23041" xr:uid="{00000000-0005-0000-0000-0000C5590000}"/>
    <cellStyle name="SAPBEXexcBad7 2 7 2 4" xfId="23042" xr:uid="{00000000-0005-0000-0000-0000C6590000}"/>
    <cellStyle name="SAPBEXexcBad7 2 7 3" xfId="23043" xr:uid="{00000000-0005-0000-0000-0000C7590000}"/>
    <cellStyle name="SAPBEXexcBad7 2 7 3 2" xfId="23044" xr:uid="{00000000-0005-0000-0000-0000C8590000}"/>
    <cellStyle name="SAPBEXexcBad7 2 7 4" xfId="23045" xr:uid="{00000000-0005-0000-0000-0000C9590000}"/>
    <cellStyle name="SAPBEXexcBad7 2 7 4 2" xfId="23046" xr:uid="{00000000-0005-0000-0000-0000CA590000}"/>
    <cellStyle name="SAPBEXexcBad7 2 7 5" xfId="23047" xr:uid="{00000000-0005-0000-0000-0000CB590000}"/>
    <cellStyle name="SAPBEXexcBad7 2 7 5 2" xfId="23048" xr:uid="{00000000-0005-0000-0000-0000CC590000}"/>
    <cellStyle name="SAPBEXexcBad7 2 7 6" xfId="23049" xr:uid="{00000000-0005-0000-0000-0000CD590000}"/>
    <cellStyle name="SAPBEXexcBad7 2 7 6 2" xfId="23050" xr:uid="{00000000-0005-0000-0000-0000CE590000}"/>
    <cellStyle name="SAPBEXexcBad7 2 7 6 3" xfId="23051" xr:uid="{00000000-0005-0000-0000-0000CF590000}"/>
    <cellStyle name="SAPBEXexcBad7 2 7 7" xfId="23052" xr:uid="{00000000-0005-0000-0000-0000D0590000}"/>
    <cellStyle name="SAPBEXexcBad7 2 7 8" xfId="23053" xr:uid="{00000000-0005-0000-0000-0000D1590000}"/>
    <cellStyle name="SAPBEXexcBad7 2 7 9" xfId="23054" xr:uid="{00000000-0005-0000-0000-0000D2590000}"/>
    <cellStyle name="SAPBEXexcBad7 2 8" xfId="23055" xr:uid="{00000000-0005-0000-0000-0000D3590000}"/>
    <cellStyle name="SAPBEXexcBad7 2 8 10" xfId="23056" xr:uid="{00000000-0005-0000-0000-0000D4590000}"/>
    <cellStyle name="SAPBEXexcBad7 2 8 2" xfId="23057" xr:uid="{00000000-0005-0000-0000-0000D5590000}"/>
    <cellStyle name="SAPBEXexcBad7 2 8 2 2" xfId="23058" xr:uid="{00000000-0005-0000-0000-0000D6590000}"/>
    <cellStyle name="SAPBEXexcBad7 2 8 2 2 2" xfId="23059" xr:uid="{00000000-0005-0000-0000-0000D7590000}"/>
    <cellStyle name="SAPBEXexcBad7 2 8 2 3" xfId="23060" xr:uid="{00000000-0005-0000-0000-0000D8590000}"/>
    <cellStyle name="SAPBEXexcBad7 2 8 2 4" xfId="23061" xr:uid="{00000000-0005-0000-0000-0000D9590000}"/>
    <cellStyle name="SAPBEXexcBad7 2 8 3" xfId="23062" xr:uid="{00000000-0005-0000-0000-0000DA590000}"/>
    <cellStyle name="SAPBEXexcBad7 2 8 3 2" xfId="23063" xr:uid="{00000000-0005-0000-0000-0000DB590000}"/>
    <cellStyle name="SAPBEXexcBad7 2 8 4" xfId="23064" xr:uid="{00000000-0005-0000-0000-0000DC590000}"/>
    <cellStyle name="SAPBEXexcBad7 2 8 4 2" xfId="23065" xr:uid="{00000000-0005-0000-0000-0000DD590000}"/>
    <cellStyle name="SAPBEXexcBad7 2 8 5" xfId="23066" xr:uid="{00000000-0005-0000-0000-0000DE590000}"/>
    <cellStyle name="SAPBEXexcBad7 2 8 5 2" xfId="23067" xr:uid="{00000000-0005-0000-0000-0000DF590000}"/>
    <cellStyle name="SAPBEXexcBad7 2 8 6" xfId="23068" xr:uid="{00000000-0005-0000-0000-0000E0590000}"/>
    <cellStyle name="SAPBEXexcBad7 2 8 6 2" xfId="23069" xr:uid="{00000000-0005-0000-0000-0000E1590000}"/>
    <cellStyle name="SAPBEXexcBad7 2 8 6 3" xfId="23070" xr:uid="{00000000-0005-0000-0000-0000E2590000}"/>
    <cellStyle name="SAPBEXexcBad7 2 8 7" xfId="23071" xr:uid="{00000000-0005-0000-0000-0000E3590000}"/>
    <cellStyle name="SAPBEXexcBad7 2 8 8" xfId="23072" xr:uid="{00000000-0005-0000-0000-0000E4590000}"/>
    <cellStyle name="SAPBEXexcBad7 2 8 9" xfId="23073" xr:uid="{00000000-0005-0000-0000-0000E5590000}"/>
    <cellStyle name="SAPBEXexcBad7 2 9" xfId="23074" xr:uid="{00000000-0005-0000-0000-0000E6590000}"/>
    <cellStyle name="SAPBEXexcBad7 2 9 10" xfId="23075" xr:uid="{00000000-0005-0000-0000-0000E7590000}"/>
    <cellStyle name="SAPBEXexcBad7 2 9 2" xfId="23076" xr:uid="{00000000-0005-0000-0000-0000E8590000}"/>
    <cellStyle name="SAPBEXexcBad7 2 9 2 2" xfId="23077" xr:uid="{00000000-0005-0000-0000-0000E9590000}"/>
    <cellStyle name="SAPBEXexcBad7 2 9 2 2 2" xfId="23078" xr:uid="{00000000-0005-0000-0000-0000EA590000}"/>
    <cellStyle name="SAPBEXexcBad7 2 9 2 3" xfId="23079" xr:uid="{00000000-0005-0000-0000-0000EB590000}"/>
    <cellStyle name="SAPBEXexcBad7 2 9 2 4" xfId="23080" xr:uid="{00000000-0005-0000-0000-0000EC590000}"/>
    <cellStyle name="SAPBEXexcBad7 2 9 3" xfId="23081" xr:uid="{00000000-0005-0000-0000-0000ED590000}"/>
    <cellStyle name="SAPBEXexcBad7 2 9 3 2" xfId="23082" xr:uid="{00000000-0005-0000-0000-0000EE590000}"/>
    <cellStyle name="SAPBEXexcBad7 2 9 4" xfId="23083" xr:uid="{00000000-0005-0000-0000-0000EF590000}"/>
    <cellStyle name="SAPBEXexcBad7 2 9 4 2" xfId="23084" xr:uid="{00000000-0005-0000-0000-0000F0590000}"/>
    <cellStyle name="SAPBEXexcBad7 2 9 5" xfId="23085" xr:uid="{00000000-0005-0000-0000-0000F1590000}"/>
    <cellStyle name="SAPBEXexcBad7 2 9 5 2" xfId="23086" xr:uid="{00000000-0005-0000-0000-0000F2590000}"/>
    <cellStyle name="SAPBEXexcBad7 2 9 6" xfId="23087" xr:uid="{00000000-0005-0000-0000-0000F3590000}"/>
    <cellStyle name="SAPBEXexcBad7 2 9 6 2" xfId="23088" xr:uid="{00000000-0005-0000-0000-0000F4590000}"/>
    <cellStyle name="SAPBEXexcBad7 2 9 6 3" xfId="23089" xr:uid="{00000000-0005-0000-0000-0000F5590000}"/>
    <cellStyle name="SAPBEXexcBad7 2 9 7" xfId="23090" xr:uid="{00000000-0005-0000-0000-0000F6590000}"/>
    <cellStyle name="SAPBEXexcBad7 2 9 8" xfId="23091" xr:uid="{00000000-0005-0000-0000-0000F7590000}"/>
    <cellStyle name="SAPBEXexcBad7 2 9 9" xfId="23092" xr:uid="{00000000-0005-0000-0000-0000F8590000}"/>
    <cellStyle name="SAPBEXexcBad7 3" xfId="23093" xr:uid="{00000000-0005-0000-0000-0000F9590000}"/>
    <cellStyle name="SAPBEXexcBad7 3 10" xfId="23094" xr:uid="{00000000-0005-0000-0000-0000FA590000}"/>
    <cellStyle name="SAPBEXexcBad7 3 2" xfId="23095" xr:uid="{00000000-0005-0000-0000-0000FB590000}"/>
    <cellStyle name="SAPBEXexcBad7 3 2 2" xfId="23096" xr:uid="{00000000-0005-0000-0000-0000FC590000}"/>
    <cellStyle name="SAPBEXexcBad7 3 2 2 2" xfId="23097" xr:uid="{00000000-0005-0000-0000-0000FD590000}"/>
    <cellStyle name="SAPBEXexcBad7 3 2 3" xfId="23098" xr:uid="{00000000-0005-0000-0000-0000FE590000}"/>
    <cellStyle name="SAPBEXexcBad7 3 2 4" xfId="23099" xr:uid="{00000000-0005-0000-0000-0000FF590000}"/>
    <cellStyle name="SAPBEXexcBad7 3 3" xfId="23100" xr:uid="{00000000-0005-0000-0000-0000005A0000}"/>
    <cellStyle name="SAPBEXexcBad7 3 3 2" xfId="23101" xr:uid="{00000000-0005-0000-0000-0000015A0000}"/>
    <cellStyle name="SAPBEXexcBad7 3 4" xfId="23102" xr:uid="{00000000-0005-0000-0000-0000025A0000}"/>
    <cellStyle name="SAPBEXexcBad7 3 4 2" xfId="23103" xr:uid="{00000000-0005-0000-0000-0000035A0000}"/>
    <cellStyle name="SAPBEXexcBad7 3 5" xfId="23104" xr:uid="{00000000-0005-0000-0000-0000045A0000}"/>
    <cellStyle name="SAPBEXexcBad7 3 5 2" xfId="23105" xr:uid="{00000000-0005-0000-0000-0000055A0000}"/>
    <cellStyle name="SAPBEXexcBad7 3 6" xfId="23106" xr:uid="{00000000-0005-0000-0000-0000065A0000}"/>
    <cellStyle name="SAPBEXexcBad7 3 6 2" xfId="23107" xr:uid="{00000000-0005-0000-0000-0000075A0000}"/>
    <cellStyle name="SAPBEXexcBad7 3 6 3" xfId="23108" xr:uid="{00000000-0005-0000-0000-0000085A0000}"/>
    <cellStyle name="SAPBEXexcBad7 3 7" xfId="23109" xr:uid="{00000000-0005-0000-0000-0000095A0000}"/>
    <cellStyle name="SAPBEXexcBad7 3 8" xfId="23110" xr:uid="{00000000-0005-0000-0000-00000A5A0000}"/>
    <cellStyle name="SAPBEXexcBad7 3 9" xfId="23111" xr:uid="{00000000-0005-0000-0000-00000B5A0000}"/>
    <cellStyle name="SAPBEXexcBad7 4" xfId="23112" xr:uid="{00000000-0005-0000-0000-00000C5A0000}"/>
    <cellStyle name="SAPBEXexcBad7 4 10" xfId="23113" xr:uid="{00000000-0005-0000-0000-00000D5A0000}"/>
    <cellStyle name="SAPBEXexcBad7 4 2" xfId="23114" xr:uid="{00000000-0005-0000-0000-00000E5A0000}"/>
    <cellStyle name="SAPBEXexcBad7 4 2 2" xfId="23115" xr:uid="{00000000-0005-0000-0000-00000F5A0000}"/>
    <cellStyle name="SAPBEXexcBad7 4 2 2 2" xfId="23116" xr:uid="{00000000-0005-0000-0000-0000105A0000}"/>
    <cellStyle name="SAPBEXexcBad7 4 2 3" xfId="23117" xr:uid="{00000000-0005-0000-0000-0000115A0000}"/>
    <cellStyle name="SAPBEXexcBad7 4 2 4" xfId="23118" xr:uid="{00000000-0005-0000-0000-0000125A0000}"/>
    <cellStyle name="SAPBEXexcBad7 4 3" xfId="23119" xr:uid="{00000000-0005-0000-0000-0000135A0000}"/>
    <cellStyle name="SAPBEXexcBad7 4 3 2" xfId="23120" xr:uid="{00000000-0005-0000-0000-0000145A0000}"/>
    <cellStyle name="SAPBEXexcBad7 4 4" xfId="23121" xr:uid="{00000000-0005-0000-0000-0000155A0000}"/>
    <cellStyle name="SAPBEXexcBad7 4 4 2" xfId="23122" xr:uid="{00000000-0005-0000-0000-0000165A0000}"/>
    <cellStyle name="SAPBEXexcBad7 4 5" xfId="23123" xr:uid="{00000000-0005-0000-0000-0000175A0000}"/>
    <cellStyle name="SAPBEXexcBad7 4 5 2" xfId="23124" xr:uid="{00000000-0005-0000-0000-0000185A0000}"/>
    <cellStyle name="SAPBEXexcBad7 4 6" xfId="23125" xr:uid="{00000000-0005-0000-0000-0000195A0000}"/>
    <cellStyle name="SAPBEXexcBad7 4 6 2" xfId="23126" xr:uid="{00000000-0005-0000-0000-00001A5A0000}"/>
    <cellStyle name="SAPBEXexcBad7 4 6 3" xfId="23127" xr:uid="{00000000-0005-0000-0000-00001B5A0000}"/>
    <cellStyle name="SAPBEXexcBad7 4 7" xfId="23128" xr:uid="{00000000-0005-0000-0000-00001C5A0000}"/>
    <cellStyle name="SAPBEXexcBad7 4 8" xfId="23129" xr:uid="{00000000-0005-0000-0000-00001D5A0000}"/>
    <cellStyle name="SAPBEXexcBad7 4 9" xfId="23130" xr:uid="{00000000-0005-0000-0000-00001E5A0000}"/>
    <cellStyle name="SAPBEXexcBad7 5" xfId="23131" xr:uid="{00000000-0005-0000-0000-00001F5A0000}"/>
    <cellStyle name="SAPBEXexcBad7 5 10" xfId="23132" xr:uid="{00000000-0005-0000-0000-0000205A0000}"/>
    <cellStyle name="SAPBEXexcBad7 5 2" xfId="23133" xr:uid="{00000000-0005-0000-0000-0000215A0000}"/>
    <cellStyle name="SAPBEXexcBad7 5 2 2" xfId="23134" xr:uid="{00000000-0005-0000-0000-0000225A0000}"/>
    <cellStyle name="SAPBEXexcBad7 5 2 2 2" xfId="23135" xr:uid="{00000000-0005-0000-0000-0000235A0000}"/>
    <cellStyle name="SAPBEXexcBad7 5 2 3" xfId="23136" xr:uid="{00000000-0005-0000-0000-0000245A0000}"/>
    <cellStyle name="SAPBEXexcBad7 5 2 4" xfId="23137" xr:uid="{00000000-0005-0000-0000-0000255A0000}"/>
    <cellStyle name="SAPBEXexcBad7 5 3" xfId="23138" xr:uid="{00000000-0005-0000-0000-0000265A0000}"/>
    <cellStyle name="SAPBEXexcBad7 5 3 2" xfId="23139" xr:uid="{00000000-0005-0000-0000-0000275A0000}"/>
    <cellStyle name="SAPBEXexcBad7 5 4" xfId="23140" xr:uid="{00000000-0005-0000-0000-0000285A0000}"/>
    <cellStyle name="SAPBEXexcBad7 5 4 2" xfId="23141" xr:uid="{00000000-0005-0000-0000-0000295A0000}"/>
    <cellStyle name="SAPBEXexcBad7 5 5" xfId="23142" xr:uid="{00000000-0005-0000-0000-00002A5A0000}"/>
    <cellStyle name="SAPBEXexcBad7 5 5 2" xfId="23143" xr:uid="{00000000-0005-0000-0000-00002B5A0000}"/>
    <cellStyle name="SAPBEXexcBad7 5 6" xfId="23144" xr:uid="{00000000-0005-0000-0000-00002C5A0000}"/>
    <cellStyle name="SAPBEXexcBad7 5 6 2" xfId="23145" xr:uid="{00000000-0005-0000-0000-00002D5A0000}"/>
    <cellStyle name="SAPBEXexcBad7 5 6 3" xfId="23146" xr:uid="{00000000-0005-0000-0000-00002E5A0000}"/>
    <cellStyle name="SAPBEXexcBad7 5 7" xfId="23147" xr:uid="{00000000-0005-0000-0000-00002F5A0000}"/>
    <cellStyle name="SAPBEXexcBad7 5 8" xfId="23148" xr:uid="{00000000-0005-0000-0000-0000305A0000}"/>
    <cellStyle name="SAPBEXexcBad7 5 9" xfId="23149" xr:uid="{00000000-0005-0000-0000-0000315A0000}"/>
    <cellStyle name="SAPBEXexcBad7 6" xfId="23150" xr:uid="{00000000-0005-0000-0000-0000325A0000}"/>
    <cellStyle name="SAPBEXexcBad7 6 10" xfId="23151" xr:uid="{00000000-0005-0000-0000-0000335A0000}"/>
    <cellStyle name="SAPBEXexcBad7 6 2" xfId="23152" xr:uid="{00000000-0005-0000-0000-0000345A0000}"/>
    <cellStyle name="SAPBEXexcBad7 6 2 2" xfId="23153" xr:uid="{00000000-0005-0000-0000-0000355A0000}"/>
    <cellStyle name="SAPBEXexcBad7 6 2 2 2" xfId="23154" xr:uid="{00000000-0005-0000-0000-0000365A0000}"/>
    <cellStyle name="SAPBEXexcBad7 6 2 3" xfId="23155" xr:uid="{00000000-0005-0000-0000-0000375A0000}"/>
    <cellStyle name="SAPBEXexcBad7 6 2 4" xfId="23156" xr:uid="{00000000-0005-0000-0000-0000385A0000}"/>
    <cellStyle name="SAPBEXexcBad7 6 3" xfId="23157" xr:uid="{00000000-0005-0000-0000-0000395A0000}"/>
    <cellStyle name="SAPBEXexcBad7 6 3 2" xfId="23158" xr:uid="{00000000-0005-0000-0000-00003A5A0000}"/>
    <cellStyle name="SAPBEXexcBad7 6 4" xfId="23159" xr:uid="{00000000-0005-0000-0000-00003B5A0000}"/>
    <cellStyle name="SAPBEXexcBad7 6 4 2" xfId="23160" xr:uid="{00000000-0005-0000-0000-00003C5A0000}"/>
    <cellStyle name="SAPBEXexcBad7 6 5" xfId="23161" xr:uid="{00000000-0005-0000-0000-00003D5A0000}"/>
    <cellStyle name="SAPBEXexcBad7 6 5 2" xfId="23162" xr:uid="{00000000-0005-0000-0000-00003E5A0000}"/>
    <cellStyle name="SAPBEXexcBad7 6 6" xfId="23163" xr:uid="{00000000-0005-0000-0000-00003F5A0000}"/>
    <cellStyle name="SAPBEXexcBad7 6 6 2" xfId="23164" xr:uid="{00000000-0005-0000-0000-0000405A0000}"/>
    <cellStyle name="SAPBEXexcBad7 6 6 3" xfId="23165" xr:uid="{00000000-0005-0000-0000-0000415A0000}"/>
    <cellStyle name="SAPBEXexcBad7 6 7" xfId="23166" xr:uid="{00000000-0005-0000-0000-0000425A0000}"/>
    <cellStyle name="SAPBEXexcBad7 6 8" xfId="23167" xr:uid="{00000000-0005-0000-0000-0000435A0000}"/>
    <cellStyle name="SAPBEXexcBad7 6 9" xfId="23168" xr:uid="{00000000-0005-0000-0000-0000445A0000}"/>
    <cellStyle name="SAPBEXexcBad7 7" xfId="23169" xr:uid="{00000000-0005-0000-0000-0000455A0000}"/>
    <cellStyle name="SAPBEXexcBad7 7 10" xfId="23170" xr:uid="{00000000-0005-0000-0000-0000465A0000}"/>
    <cellStyle name="SAPBEXexcBad7 7 2" xfId="23171" xr:uid="{00000000-0005-0000-0000-0000475A0000}"/>
    <cellStyle name="SAPBEXexcBad7 7 2 2" xfId="23172" xr:uid="{00000000-0005-0000-0000-0000485A0000}"/>
    <cellStyle name="SAPBEXexcBad7 7 2 2 2" xfId="23173" xr:uid="{00000000-0005-0000-0000-0000495A0000}"/>
    <cellStyle name="SAPBEXexcBad7 7 2 3" xfId="23174" xr:uid="{00000000-0005-0000-0000-00004A5A0000}"/>
    <cellStyle name="SAPBEXexcBad7 7 2 4" xfId="23175" xr:uid="{00000000-0005-0000-0000-00004B5A0000}"/>
    <cellStyle name="SAPBEXexcBad7 7 3" xfId="23176" xr:uid="{00000000-0005-0000-0000-00004C5A0000}"/>
    <cellStyle name="SAPBEXexcBad7 7 3 2" xfId="23177" xr:uid="{00000000-0005-0000-0000-00004D5A0000}"/>
    <cellStyle name="SAPBEXexcBad7 7 4" xfId="23178" xr:uid="{00000000-0005-0000-0000-00004E5A0000}"/>
    <cellStyle name="SAPBEXexcBad7 7 4 2" xfId="23179" xr:uid="{00000000-0005-0000-0000-00004F5A0000}"/>
    <cellStyle name="SAPBEXexcBad7 7 5" xfId="23180" xr:uid="{00000000-0005-0000-0000-0000505A0000}"/>
    <cellStyle name="SAPBEXexcBad7 7 5 2" xfId="23181" xr:uid="{00000000-0005-0000-0000-0000515A0000}"/>
    <cellStyle name="SAPBEXexcBad7 7 6" xfId="23182" xr:uid="{00000000-0005-0000-0000-0000525A0000}"/>
    <cellStyle name="SAPBEXexcBad7 7 6 2" xfId="23183" xr:uid="{00000000-0005-0000-0000-0000535A0000}"/>
    <cellStyle name="SAPBEXexcBad7 7 6 3" xfId="23184" xr:uid="{00000000-0005-0000-0000-0000545A0000}"/>
    <cellStyle name="SAPBEXexcBad7 7 7" xfId="23185" xr:uid="{00000000-0005-0000-0000-0000555A0000}"/>
    <cellStyle name="SAPBEXexcBad7 7 8" xfId="23186" xr:uid="{00000000-0005-0000-0000-0000565A0000}"/>
    <cellStyle name="SAPBEXexcBad7 7 9" xfId="23187" xr:uid="{00000000-0005-0000-0000-0000575A0000}"/>
    <cellStyle name="SAPBEXexcBad7 8" xfId="23188" xr:uid="{00000000-0005-0000-0000-0000585A0000}"/>
    <cellStyle name="SAPBEXexcBad7 8 10" xfId="23189" xr:uid="{00000000-0005-0000-0000-0000595A0000}"/>
    <cellStyle name="SAPBEXexcBad7 8 2" xfId="23190" xr:uid="{00000000-0005-0000-0000-00005A5A0000}"/>
    <cellStyle name="SAPBEXexcBad7 8 2 2" xfId="23191" xr:uid="{00000000-0005-0000-0000-00005B5A0000}"/>
    <cellStyle name="SAPBEXexcBad7 8 2 2 2" xfId="23192" xr:uid="{00000000-0005-0000-0000-00005C5A0000}"/>
    <cellStyle name="SAPBEXexcBad7 8 2 3" xfId="23193" xr:uid="{00000000-0005-0000-0000-00005D5A0000}"/>
    <cellStyle name="SAPBEXexcBad7 8 2 4" xfId="23194" xr:uid="{00000000-0005-0000-0000-00005E5A0000}"/>
    <cellStyle name="SAPBEXexcBad7 8 3" xfId="23195" xr:uid="{00000000-0005-0000-0000-00005F5A0000}"/>
    <cellStyle name="SAPBEXexcBad7 8 3 2" xfId="23196" xr:uid="{00000000-0005-0000-0000-0000605A0000}"/>
    <cellStyle name="SAPBEXexcBad7 8 4" xfId="23197" xr:uid="{00000000-0005-0000-0000-0000615A0000}"/>
    <cellStyle name="SAPBEXexcBad7 8 4 2" xfId="23198" xr:uid="{00000000-0005-0000-0000-0000625A0000}"/>
    <cellStyle name="SAPBEXexcBad7 8 5" xfId="23199" xr:uid="{00000000-0005-0000-0000-0000635A0000}"/>
    <cellStyle name="SAPBEXexcBad7 8 5 2" xfId="23200" xr:uid="{00000000-0005-0000-0000-0000645A0000}"/>
    <cellStyle name="SAPBEXexcBad7 8 6" xfId="23201" xr:uid="{00000000-0005-0000-0000-0000655A0000}"/>
    <cellStyle name="SAPBEXexcBad7 8 6 2" xfId="23202" xr:uid="{00000000-0005-0000-0000-0000665A0000}"/>
    <cellStyle name="SAPBEXexcBad7 8 6 3" xfId="23203" xr:uid="{00000000-0005-0000-0000-0000675A0000}"/>
    <cellStyle name="SAPBEXexcBad7 8 7" xfId="23204" xr:uid="{00000000-0005-0000-0000-0000685A0000}"/>
    <cellStyle name="SAPBEXexcBad7 8 8" xfId="23205" xr:uid="{00000000-0005-0000-0000-0000695A0000}"/>
    <cellStyle name="SAPBEXexcBad7 8 9" xfId="23206" xr:uid="{00000000-0005-0000-0000-00006A5A0000}"/>
    <cellStyle name="SAPBEXexcBad7 9" xfId="23207" xr:uid="{00000000-0005-0000-0000-00006B5A0000}"/>
    <cellStyle name="SAPBEXexcBad7 9 2" xfId="23208" xr:uid="{00000000-0005-0000-0000-00006C5A0000}"/>
    <cellStyle name="SAPBEXexcBad7 9 2 2" xfId="23209" xr:uid="{00000000-0005-0000-0000-00006D5A0000}"/>
    <cellStyle name="SAPBEXexcBad7 9 3" xfId="23210" xr:uid="{00000000-0005-0000-0000-00006E5A0000}"/>
    <cellStyle name="SAPBEXexcBad7 9 4" xfId="23211" xr:uid="{00000000-0005-0000-0000-00006F5A0000}"/>
    <cellStyle name="SAPBEXexcBad7_20110918_Additional measures_ECB" xfId="23212" xr:uid="{00000000-0005-0000-0000-0000705A0000}"/>
    <cellStyle name="SAPBEXexcBad8" xfId="23213" xr:uid="{00000000-0005-0000-0000-0000715A0000}"/>
    <cellStyle name="SAPBEXexcBad8 10" xfId="23214" xr:uid="{00000000-0005-0000-0000-0000725A0000}"/>
    <cellStyle name="SAPBEXexcBad8 10 2" xfId="23215" xr:uid="{00000000-0005-0000-0000-0000735A0000}"/>
    <cellStyle name="SAPBEXexcBad8 11" xfId="23216" xr:uid="{00000000-0005-0000-0000-0000745A0000}"/>
    <cellStyle name="SAPBEXexcBad8 11 2" xfId="23217" xr:uid="{00000000-0005-0000-0000-0000755A0000}"/>
    <cellStyle name="SAPBEXexcBad8 12" xfId="23218" xr:uid="{00000000-0005-0000-0000-0000765A0000}"/>
    <cellStyle name="SAPBEXexcBad8 12 2" xfId="23219" xr:uid="{00000000-0005-0000-0000-0000775A0000}"/>
    <cellStyle name="SAPBEXexcBad8 13" xfId="23220" xr:uid="{00000000-0005-0000-0000-0000785A0000}"/>
    <cellStyle name="SAPBEXexcBad8 13 2" xfId="23221" xr:uid="{00000000-0005-0000-0000-0000795A0000}"/>
    <cellStyle name="SAPBEXexcBad8 13 3" xfId="23222" xr:uid="{00000000-0005-0000-0000-00007A5A0000}"/>
    <cellStyle name="SAPBEXexcBad8 14" xfId="23223" xr:uid="{00000000-0005-0000-0000-00007B5A0000}"/>
    <cellStyle name="SAPBEXexcBad8 15" xfId="23224" xr:uid="{00000000-0005-0000-0000-00007C5A0000}"/>
    <cellStyle name="SAPBEXexcBad8 16" xfId="23225" xr:uid="{00000000-0005-0000-0000-00007D5A0000}"/>
    <cellStyle name="SAPBEXexcBad8 17" xfId="23226" xr:uid="{00000000-0005-0000-0000-00007E5A0000}"/>
    <cellStyle name="SAPBEXexcBad8 2" xfId="23227" xr:uid="{00000000-0005-0000-0000-00007F5A0000}"/>
    <cellStyle name="SAPBEXexcBad8 2 10" xfId="23228" xr:uid="{00000000-0005-0000-0000-0000805A0000}"/>
    <cellStyle name="SAPBEXexcBad8 2 10 10" xfId="23229" xr:uid="{00000000-0005-0000-0000-0000815A0000}"/>
    <cellStyle name="SAPBEXexcBad8 2 10 2" xfId="23230" xr:uid="{00000000-0005-0000-0000-0000825A0000}"/>
    <cellStyle name="SAPBEXexcBad8 2 10 2 2" xfId="23231" xr:uid="{00000000-0005-0000-0000-0000835A0000}"/>
    <cellStyle name="SAPBEXexcBad8 2 10 2 2 2" xfId="23232" xr:uid="{00000000-0005-0000-0000-0000845A0000}"/>
    <cellStyle name="SAPBEXexcBad8 2 10 2 3" xfId="23233" xr:uid="{00000000-0005-0000-0000-0000855A0000}"/>
    <cellStyle name="SAPBEXexcBad8 2 10 2 4" xfId="23234" xr:uid="{00000000-0005-0000-0000-0000865A0000}"/>
    <cellStyle name="SAPBEXexcBad8 2 10 3" xfId="23235" xr:uid="{00000000-0005-0000-0000-0000875A0000}"/>
    <cellStyle name="SAPBEXexcBad8 2 10 3 2" xfId="23236" xr:uid="{00000000-0005-0000-0000-0000885A0000}"/>
    <cellStyle name="SAPBEXexcBad8 2 10 4" xfId="23237" xr:uid="{00000000-0005-0000-0000-0000895A0000}"/>
    <cellStyle name="SAPBEXexcBad8 2 10 4 2" xfId="23238" xr:uid="{00000000-0005-0000-0000-00008A5A0000}"/>
    <cellStyle name="SAPBEXexcBad8 2 10 5" xfId="23239" xr:uid="{00000000-0005-0000-0000-00008B5A0000}"/>
    <cellStyle name="SAPBEXexcBad8 2 10 5 2" xfId="23240" xr:uid="{00000000-0005-0000-0000-00008C5A0000}"/>
    <cellStyle name="SAPBEXexcBad8 2 10 6" xfId="23241" xr:uid="{00000000-0005-0000-0000-00008D5A0000}"/>
    <cellStyle name="SAPBEXexcBad8 2 10 6 2" xfId="23242" xr:uid="{00000000-0005-0000-0000-00008E5A0000}"/>
    <cellStyle name="SAPBEXexcBad8 2 10 6 3" xfId="23243" xr:uid="{00000000-0005-0000-0000-00008F5A0000}"/>
    <cellStyle name="SAPBEXexcBad8 2 10 7" xfId="23244" xr:uid="{00000000-0005-0000-0000-0000905A0000}"/>
    <cellStyle name="SAPBEXexcBad8 2 10 8" xfId="23245" xr:uid="{00000000-0005-0000-0000-0000915A0000}"/>
    <cellStyle name="SAPBEXexcBad8 2 10 9" xfId="23246" xr:uid="{00000000-0005-0000-0000-0000925A0000}"/>
    <cellStyle name="SAPBEXexcBad8 2 11" xfId="23247" xr:uid="{00000000-0005-0000-0000-0000935A0000}"/>
    <cellStyle name="SAPBEXexcBad8 2 11 10" xfId="23248" xr:uid="{00000000-0005-0000-0000-0000945A0000}"/>
    <cellStyle name="SAPBEXexcBad8 2 11 2" xfId="23249" xr:uid="{00000000-0005-0000-0000-0000955A0000}"/>
    <cellStyle name="SAPBEXexcBad8 2 11 2 2" xfId="23250" xr:uid="{00000000-0005-0000-0000-0000965A0000}"/>
    <cellStyle name="SAPBEXexcBad8 2 11 2 2 2" xfId="23251" xr:uid="{00000000-0005-0000-0000-0000975A0000}"/>
    <cellStyle name="SAPBEXexcBad8 2 11 2 3" xfId="23252" xr:uid="{00000000-0005-0000-0000-0000985A0000}"/>
    <cellStyle name="SAPBEXexcBad8 2 11 2 4" xfId="23253" xr:uid="{00000000-0005-0000-0000-0000995A0000}"/>
    <cellStyle name="SAPBEXexcBad8 2 11 3" xfId="23254" xr:uid="{00000000-0005-0000-0000-00009A5A0000}"/>
    <cellStyle name="SAPBEXexcBad8 2 11 3 2" xfId="23255" xr:uid="{00000000-0005-0000-0000-00009B5A0000}"/>
    <cellStyle name="SAPBEXexcBad8 2 11 4" xfId="23256" xr:uid="{00000000-0005-0000-0000-00009C5A0000}"/>
    <cellStyle name="SAPBEXexcBad8 2 11 4 2" xfId="23257" xr:uid="{00000000-0005-0000-0000-00009D5A0000}"/>
    <cellStyle name="SAPBEXexcBad8 2 11 5" xfId="23258" xr:uid="{00000000-0005-0000-0000-00009E5A0000}"/>
    <cellStyle name="SAPBEXexcBad8 2 11 5 2" xfId="23259" xr:uid="{00000000-0005-0000-0000-00009F5A0000}"/>
    <cellStyle name="SAPBEXexcBad8 2 11 6" xfId="23260" xr:uid="{00000000-0005-0000-0000-0000A05A0000}"/>
    <cellStyle name="SAPBEXexcBad8 2 11 6 2" xfId="23261" xr:uid="{00000000-0005-0000-0000-0000A15A0000}"/>
    <cellStyle name="SAPBEXexcBad8 2 11 6 3" xfId="23262" xr:uid="{00000000-0005-0000-0000-0000A25A0000}"/>
    <cellStyle name="SAPBEXexcBad8 2 11 7" xfId="23263" xr:uid="{00000000-0005-0000-0000-0000A35A0000}"/>
    <cellStyle name="SAPBEXexcBad8 2 11 8" xfId="23264" xr:uid="{00000000-0005-0000-0000-0000A45A0000}"/>
    <cellStyle name="SAPBEXexcBad8 2 11 9" xfId="23265" xr:uid="{00000000-0005-0000-0000-0000A55A0000}"/>
    <cellStyle name="SAPBEXexcBad8 2 12" xfId="23266" xr:uid="{00000000-0005-0000-0000-0000A65A0000}"/>
    <cellStyle name="SAPBEXexcBad8 2 12 10" xfId="23267" xr:uid="{00000000-0005-0000-0000-0000A75A0000}"/>
    <cellStyle name="SAPBEXexcBad8 2 12 2" xfId="23268" xr:uid="{00000000-0005-0000-0000-0000A85A0000}"/>
    <cellStyle name="SAPBEXexcBad8 2 12 2 2" xfId="23269" xr:uid="{00000000-0005-0000-0000-0000A95A0000}"/>
    <cellStyle name="SAPBEXexcBad8 2 12 2 2 2" xfId="23270" xr:uid="{00000000-0005-0000-0000-0000AA5A0000}"/>
    <cellStyle name="SAPBEXexcBad8 2 12 2 3" xfId="23271" xr:uid="{00000000-0005-0000-0000-0000AB5A0000}"/>
    <cellStyle name="SAPBEXexcBad8 2 12 2 4" xfId="23272" xr:uid="{00000000-0005-0000-0000-0000AC5A0000}"/>
    <cellStyle name="SAPBEXexcBad8 2 12 3" xfId="23273" xr:uid="{00000000-0005-0000-0000-0000AD5A0000}"/>
    <cellStyle name="SAPBEXexcBad8 2 12 3 2" xfId="23274" xr:uid="{00000000-0005-0000-0000-0000AE5A0000}"/>
    <cellStyle name="SAPBEXexcBad8 2 12 4" xfId="23275" xr:uid="{00000000-0005-0000-0000-0000AF5A0000}"/>
    <cellStyle name="SAPBEXexcBad8 2 12 4 2" xfId="23276" xr:uid="{00000000-0005-0000-0000-0000B05A0000}"/>
    <cellStyle name="SAPBEXexcBad8 2 12 5" xfId="23277" xr:uid="{00000000-0005-0000-0000-0000B15A0000}"/>
    <cellStyle name="SAPBEXexcBad8 2 12 5 2" xfId="23278" xr:uid="{00000000-0005-0000-0000-0000B25A0000}"/>
    <cellStyle name="SAPBEXexcBad8 2 12 6" xfId="23279" xr:uid="{00000000-0005-0000-0000-0000B35A0000}"/>
    <cellStyle name="SAPBEXexcBad8 2 12 6 2" xfId="23280" xr:uid="{00000000-0005-0000-0000-0000B45A0000}"/>
    <cellStyle name="SAPBEXexcBad8 2 12 6 3" xfId="23281" xr:uid="{00000000-0005-0000-0000-0000B55A0000}"/>
    <cellStyle name="SAPBEXexcBad8 2 12 7" xfId="23282" xr:uid="{00000000-0005-0000-0000-0000B65A0000}"/>
    <cellStyle name="SAPBEXexcBad8 2 12 8" xfId="23283" xr:uid="{00000000-0005-0000-0000-0000B75A0000}"/>
    <cellStyle name="SAPBEXexcBad8 2 12 9" xfId="23284" xr:uid="{00000000-0005-0000-0000-0000B85A0000}"/>
    <cellStyle name="SAPBEXexcBad8 2 13" xfId="23285" xr:uid="{00000000-0005-0000-0000-0000B95A0000}"/>
    <cellStyle name="SAPBEXexcBad8 2 13 10" xfId="23286" xr:uid="{00000000-0005-0000-0000-0000BA5A0000}"/>
    <cellStyle name="SAPBEXexcBad8 2 13 2" xfId="23287" xr:uid="{00000000-0005-0000-0000-0000BB5A0000}"/>
    <cellStyle name="SAPBEXexcBad8 2 13 2 2" xfId="23288" xr:uid="{00000000-0005-0000-0000-0000BC5A0000}"/>
    <cellStyle name="SAPBEXexcBad8 2 13 2 2 2" xfId="23289" xr:uid="{00000000-0005-0000-0000-0000BD5A0000}"/>
    <cellStyle name="SAPBEXexcBad8 2 13 2 3" xfId="23290" xr:uid="{00000000-0005-0000-0000-0000BE5A0000}"/>
    <cellStyle name="SAPBEXexcBad8 2 13 2 4" xfId="23291" xr:uid="{00000000-0005-0000-0000-0000BF5A0000}"/>
    <cellStyle name="SAPBEXexcBad8 2 13 3" xfId="23292" xr:uid="{00000000-0005-0000-0000-0000C05A0000}"/>
    <cellStyle name="SAPBEXexcBad8 2 13 3 2" xfId="23293" xr:uid="{00000000-0005-0000-0000-0000C15A0000}"/>
    <cellStyle name="SAPBEXexcBad8 2 13 4" xfId="23294" xr:uid="{00000000-0005-0000-0000-0000C25A0000}"/>
    <cellStyle name="SAPBEXexcBad8 2 13 4 2" xfId="23295" xr:uid="{00000000-0005-0000-0000-0000C35A0000}"/>
    <cellStyle name="SAPBEXexcBad8 2 13 5" xfId="23296" xr:uid="{00000000-0005-0000-0000-0000C45A0000}"/>
    <cellStyle name="SAPBEXexcBad8 2 13 5 2" xfId="23297" xr:uid="{00000000-0005-0000-0000-0000C55A0000}"/>
    <cellStyle name="SAPBEXexcBad8 2 13 6" xfId="23298" xr:uid="{00000000-0005-0000-0000-0000C65A0000}"/>
    <cellStyle name="SAPBEXexcBad8 2 13 6 2" xfId="23299" xr:uid="{00000000-0005-0000-0000-0000C75A0000}"/>
    <cellStyle name="SAPBEXexcBad8 2 13 6 3" xfId="23300" xr:uid="{00000000-0005-0000-0000-0000C85A0000}"/>
    <cellStyle name="SAPBEXexcBad8 2 13 7" xfId="23301" xr:uid="{00000000-0005-0000-0000-0000C95A0000}"/>
    <cellStyle name="SAPBEXexcBad8 2 13 8" xfId="23302" xr:uid="{00000000-0005-0000-0000-0000CA5A0000}"/>
    <cellStyle name="SAPBEXexcBad8 2 13 9" xfId="23303" xr:uid="{00000000-0005-0000-0000-0000CB5A0000}"/>
    <cellStyle name="SAPBEXexcBad8 2 14" xfId="23304" xr:uid="{00000000-0005-0000-0000-0000CC5A0000}"/>
    <cellStyle name="SAPBEXexcBad8 2 14 10" xfId="23305" xr:uid="{00000000-0005-0000-0000-0000CD5A0000}"/>
    <cellStyle name="SAPBEXexcBad8 2 14 2" xfId="23306" xr:uid="{00000000-0005-0000-0000-0000CE5A0000}"/>
    <cellStyle name="SAPBEXexcBad8 2 14 2 2" xfId="23307" xr:uid="{00000000-0005-0000-0000-0000CF5A0000}"/>
    <cellStyle name="SAPBEXexcBad8 2 14 2 2 2" xfId="23308" xr:uid="{00000000-0005-0000-0000-0000D05A0000}"/>
    <cellStyle name="SAPBEXexcBad8 2 14 2 3" xfId="23309" xr:uid="{00000000-0005-0000-0000-0000D15A0000}"/>
    <cellStyle name="SAPBEXexcBad8 2 14 2 4" xfId="23310" xr:uid="{00000000-0005-0000-0000-0000D25A0000}"/>
    <cellStyle name="SAPBEXexcBad8 2 14 3" xfId="23311" xr:uid="{00000000-0005-0000-0000-0000D35A0000}"/>
    <cellStyle name="SAPBEXexcBad8 2 14 3 2" xfId="23312" xr:uid="{00000000-0005-0000-0000-0000D45A0000}"/>
    <cellStyle name="SAPBEXexcBad8 2 14 4" xfId="23313" xr:uid="{00000000-0005-0000-0000-0000D55A0000}"/>
    <cellStyle name="SAPBEXexcBad8 2 14 4 2" xfId="23314" xr:uid="{00000000-0005-0000-0000-0000D65A0000}"/>
    <cellStyle name="SAPBEXexcBad8 2 14 5" xfId="23315" xr:uid="{00000000-0005-0000-0000-0000D75A0000}"/>
    <cellStyle name="SAPBEXexcBad8 2 14 5 2" xfId="23316" xr:uid="{00000000-0005-0000-0000-0000D85A0000}"/>
    <cellStyle name="SAPBEXexcBad8 2 14 6" xfId="23317" xr:uid="{00000000-0005-0000-0000-0000D95A0000}"/>
    <cellStyle name="SAPBEXexcBad8 2 14 6 2" xfId="23318" xr:uid="{00000000-0005-0000-0000-0000DA5A0000}"/>
    <cellStyle name="SAPBEXexcBad8 2 14 6 3" xfId="23319" xr:uid="{00000000-0005-0000-0000-0000DB5A0000}"/>
    <cellStyle name="SAPBEXexcBad8 2 14 7" xfId="23320" xr:uid="{00000000-0005-0000-0000-0000DC5A0000}"/>
    <cellStyle name="SAPBEXexcBad8 2 14 8" xfId="23321" xr:uid="{00000000-0005-0000-0000-0000DD5A0000}"/>
    <cellStyle name="SAPBEXexcBad8 2 14 9" xfId="23322" xr:uid="{00000000-0005-0000-0000-0000DE5A0000}"/>
    <cellStyle name="SAPBEXexcBad8 2 15" xfId="23323" xr:uid="{00000000-0005-0000-0000-0000DF5A0000}"/>
    <cellStyle name="SAPBEXexcBad8 2 15 10" xfId="23324" xr:uid="{00000000-0005-0000-0000-0000E05A0000}"/>
    <cellStyle name="SAPBEXexcBad8 2 15 2" xfId="23325" xr:uid="{00000000-0005-0000-0000-0000E15A0000}"/>
    <cellStyle name="SAPBEXexcBad8 2 15 2 2" xfId="23326" xr:uid="{00000000-0005-0000-0000-0000E25A0000}"/>
    <cellStyle name="SAPBEXexcBad8 2 15 2 2 2" xfId="23327" xr:uid="{00000000-0005-0000-0000-0000E35A0000}"/>
    <cellStyle name="SAPBEXexcBad8 2 15 2 3" xfId="23328" xr:uid="{00000000-0005-0000-0000-0000E45A0000}"/>
    <cellStyle name="SAPBEXexcBad8 2 15 2 4" xfId="23329" xr:uid="{00000000-0005-0000-0000-0000E55A0000}"/>
    <cellStyle name="SAPBEXexcBad8 2 15 3" xfId="23330" xr:uid="{00000000-0005-0000-0000-0000E65A0000}"/>
    <cellStyle name="SAPBEXexcBad8 2 15 3 2" xfId="23331" xr:uid="{00000000-0005-0000-0000-0000E75A0000}"/>
    <cellStyle name="SAPBEXexcBad8 2 15 4" xfId="23332" xr:uid="{00000000-0005-0000-0000-0000E85A0000}"/>
    <cellStyle name="SAPBEXexcBad8 2 15 4 2" xfId="23333" xr:uid="{00000000-0005-0000-0000-0000E95A0000}"/>
    <cellStyle name="SAPBEXexcBad8 2 15 5" xfId="23334" xr:uid="{00000000-0005-0000-0000-0000EA5A0000}"/>
    <cellStyle name="SAPBEXexcBad8 2 15 5 2" xfId="23335" xr:uid="{00000000-0005-0000-0000-0000EB5A0000}"/>
    <cellStyle name="SAPBEXexcBad8 2 15 6" xfId="23336" xr:uid="{00000000-0005-0000-0000-0000EC5A0000}"/>
    <cellStyle name="SAPBEXexcBad8 2 15 6 2" xfId="23337" xr:uid="{00000000-0005-0000-0000-0000ED5A0000}"/>
    <cellStyle name="SAPBEXexcBad8 2 15 6 3" xfId="23338" xr:uid="{00000000-0005-0000-0000-0000EE5A0000}"/>
    <cellStyle name="SAPBEXexcBad8 2 15 7" xfId="23339" xr:uid="{00000000-0005-0000-0000-0000EF5A0000}"/>
    <cellStyle name="SAPBEXexcBad8 2 15 8" xfId="23340" xr:uid="{00000000-0005-0000-0000-0000F05A0000}"/>
    <cellStyle name="SAPBEXexcBad8 2 15 9" xfId="23341" xr:uid="{00000000-0005-0000-0000-0000F15A0000}"/>
    <cellStyle name="SAPBEXexcBad8 2 16" xfId="23342" xr:uid="{00000000-0005-0000-0000-0000F25A0000}"/>
    <cellStyle name="SAPBEXexcBad8 2 16 10" xfId="23343" xr:uid="{00000000-0005-0000-0000-0000F35A0000}"/>
    <cellStyle name="SAPBEXexcBad8 2 16 2" xfId="23344" xr:uid="{00000000-0005-0000-0000-0000F45A0000}"/>
    <cellStyle name="SAPBEXexcBad8 2 16 2 2" xfId="23345" xr:uid="{00000000-0005-0000-0000-0000F55A0000}"/>
    <cellStyle name="SAPBEXexcBad8 2 16 2 2 2" xfId="23346" xr:uid="{00000000-0005-0000-0000-0000F65A0000}"/>
    <cellStyle name="SAPBEXexcBad8 2 16 2 3" xfId="23347" xr:uid="{00000000-0005-0000-0000-0000F75A0000}"/>
    <cellStyle name="SAPBEXexcBad8 2 16 2 4" xfId="23348" xr:uid="{00000000-0005-0000-0000-0000F85A0000}"/>
    <cellStyle name="SAPBEXexcBad8 2 16 3" xfId="23349" xr:uid="{00000000-0005-0000-0000-0000F95A0000}"/>
    <cellStyle name="SAPBEXexcBad8 2 16 3 2" xfId="23350" xr:uid="{00000000-0005-0000-0000-0000FA5A0000}"/>
    <cellStyle name="SAPBEXexcBad8 2 16 4" xfId="23351" xr:uid="{00000000-0005-0000-0000-0000FB5A0000}"/>
    <cellStyle name="SAPBEXexcBad8 2 16 4 2" xfId="23352" xr:uid="{00000000-0005-0000-0000-0000FC5A0000}"/>
    <cellStyle name="SAPBEXexcBad8 2 16 5" xfId="23353" xr:uid="{00000000-0005-0000-0000-0000FD5A0000}"/>
    <cellStyle name="SAPBEXexcBad8 2 16 5 2" xfId="23354" xr:uid="{00000000-0005-0000-0000-0000FE5A0000}"/>
    <cellStyle name="SAPBEXexcBad8 2 16 6" xfId="23355" xr:uid="{00000000-0005-0000-0000-0000FF5A0000}"/>
    <cellStyle name="SAPBEXexcBad8 2 16 6 2" xfId="23356" xr:uid="{00000000-0005-0000-0000-0000005B0000}"/>
    <cellStyle name="SAPBEXexcBad8 2 16 6 3" xfId="23357" xr:uid="{00000000-0005-0000-0000-0000015B0000}"/>
    <cellStyle name="SAPBEXexcBad8 2 16 7" xfId="23358" xr:uid="{00000000-0005-0000-0000-0000025B0000}"/>
    <cellStyle name="SAPBEXexcBad8 2 16 8" xfId="23359" xr:uid="{00000000-0005-0000-0000-0000035B0000}"/>
    <cellStyle name="SAPBEXexcBad8 2 16 9" xfId="23360" xr:uid="{00000000-0005-0000-0000-0000045B0000}"/>
    <cellStyle name="SAPBEXexcBad8 2 17" xfId="23361" xr:uid="{00000000-0005-0000-0000-0000055B0000}"/>
    <cellStyle name="SAPBEXexcBad8 2 17 10" xfId="23362" xr:uid="{00000000-0005-0000-0000-0000065B0000}"/>
    <cellStyle name="SAPBEXexcBad8 2 17 2" xfId="23363" xr:uid="{00000000-0005-0000-0000-0000075B0000}"/>
    <cellStyle name="SAPBEXexcBad8 2 17 2 2" xfId="23364" xr:uid="{00000000-0005-0000-0000-0000085B0000}"/>
    <cellStyle name="SAPBEXexcBad8 2 17 2 2 2" xfId="23365" xr:uid="{00000000-0005-0000-0000-0000095B0000}"/>
    <cellStyle name="SAPBEXexcBad8 2 17 2 3" xfId="23366" xr:uid="{00000000-0005-0000-0000-00000A5B0000}"/>
    <cellStyle name="SAPBEXexcBad8 2 17 2 4" xfId="23367" xr:uid="{00000000-0005-0000-0000-00000B5B0000}"/>
    <cellStyle name="SAPBEXexcBad8 2 17 3" xfId="23368" xr:uid="{00000000-0005-0000-0000-00000C5B0000}"/>
    <cellStyle name="SAPBEXexcBad8 2 17 3 2" xfId="23369" xr:uid="{00000000-0005-0000-0000-00000D5B0000}"/>
    <cellStyle name="SAPBEXexcBad8 2 17 4" xfId="23370" xr:uid="{00000000-0005-0000-0000-00000E5B0000}"/>
    <cellStyle name="SAPBEXexcBad8 2 17 4 2" xfId="23371" xr:uid="{00000000-0005-0000-0000-00000F5B0000}"/>
    <cellStyle name="SAPBEXexcBad8 2 17 5" xfId="23372" xr:uid="{00000000-0005-0000-0000-0000105B0000}"/>
    <cellStyle name="SAPBEXexcBad8 2 17 5 2" xfId="23373" xr:uid="{00000000-0005-0000-0000-0000115B0000}"/>
    <cellStyle name="SAPBEXexcBad8 2 17 6" xfId="23374" xr:uid="{00000000-0005-0000-0000-0000125B0000}"/>
    <cellStyle name="SAPBEXexcBad8 2 17 6 2" xfId="23375" xr:uid="{00000000-0005-0000-0000-0000135B0000}"/>
    <cellStyle name="SAPBEXexcBad8 2 17 6 3" xfId="23376" xr:uid="{00000000-0005-0000-0000-0000145B0000}"/>
    <cellStyle name="SAPBEXexcBad8 2 17 7" xfId="23377" xr:uid="{00000000-0005-0000-0000-0000155B0000}"/>
    <cellStyle name="SAPBEXexcBad8 2 17 8" xfId="23378" xr:uid="{00000000-0005-0000-0000-0000165B0000}"/>
    <cellStyle name="SAPBEXexcBad8 2 17 9" xfId="23379" xr:uid="{00000000-0005-0000-0000-0000175B0000}"/>
    <cellStyle name="SAPBEXexcBad8 2 18" xfId="23380" xr:uid="{00000000-0005-0000-0000-0000185B0000}"/>
    <cellStyle name="SAPBEXexcBad8 2 18 2" xfId="23381" xr:uid="{00000000-0005-0000-0000-0000195B0000}"/>
    <cellStyle name="SAPBEXexcBad8 2 18 2 2" xfId="23382" xr:uid="{00000000-0005-0000-0000-00001A5B0000}"/>
    <cellStyle name="SAPBEXexcBad8 2 18 3" xfId="23383" xr:uid="{00000000-0005-0000-0000-00001B5B0000}"/>
    <cellStyle name="SAPBEXexcBad8 2 18 4" xfId="23384" xr:uid="{00000000-0005-0000-0000-00001C5B0000}"/>
    <cellStyle name="SAPBEXexcBad8 2 19" xfId="23385" xr:uid="{00000000-0005-0000-0000-00001D5B0000}"/>
    <cellStyle name="SAPBEXexcBad8 2 19 2" xfId="23386" xr:uid="{00000000-0005-0000-0000-00001E5B0000}"/>
    <cellStyle name="SAPBEXexcBad8 2 2" xfId="23387" xr:uid="{00000000-0005-0000-0000-00001F5B0000}"/>
    <cellStyle name="SAPBEXexcBad8 2 2 10" xfId="23388" xr:uid="{00000000-0005-0000-0000-0000205B0000}"/>
    <cellStyle name="SAPBEXexcBad8 2 2 2" xfId="23389" xr:uid="{00000000-0005-0000-0000-0000215B0000}"/>
    <cellStyle name="SAPBEXexcBad8 2 2 2 2" xfId="23390" xr:uid="{00000000-0005-0000-0000-0000225B0000}"/>
    <cellStyle name="SAPBEXexcBad8 2 2 2 2 2" xfId="23391" xr:uid="{00000000-0005-0000-0000-0000235B0000}"/>
    <cellStyle name="SAPBEXexcBad8 2 2 2 3" xfId="23392" xr:uid="{00000000-0005-0000-0000-0000245B0000}"/>
    <cellStyle name="SAPBEXexcBad8 2 2 2 4" xfId="23393" xr:uid="{00000000-0005-0000-0000-0000255B0000}"/>
    <cellStyle name="SAPBEXexcBad8 2 2 3" xfId="23394" xr:uid="{00000000-0005-0000-0000-0000265B0000}"/>
    <cellStyle name="SAPBEXexcBad8 2 2 3 2" xfId="23395" xr:uid="{00000000-0005-0000-0000-0000275B0000}"/>
    <cellStyle name="SAPBEXexcBad8 2 2 4" xfId="23396" xr:uid="{00000000-0005-0000-0000-0000285B0000}"/>
    <cellStyle name="SAPBEXexcBad8 2 2 4 2" xfId="23397" xr:uid="{00000000-0005-0000-0000-0000295B0000}"/>
    <cellStyle name="SAPBEXexcBad8 2 2 5" xfId="23398" xr:uid="{00000000-0005-0000-0000-00002A5B0000}"/>
    <cellStyle name="SAPBEXexcBad8 2 2 5 2" xfId="23399" xr:uid="{00000000-0005-0000-0000-00002B5B0000}"/>
    <cellStyle name="SAPBEXexcBad8 2 2 6" xfId="23400" xr:uid="{00000000-0005-0000-0000-00002C5B0000}"/>
    <cellStyle name="SAPBEXexcBad8 2 2 6 2" xfId="23401" xr:uid="{00000000-0005-0000-0000-00002D5B0000}"/>
    <cellStyle name="SAPBEXexcBad8 2 2 6 3" xfId="23402" xr:uid="{00000000-0005-0000-0000-00002E5B0000}"/>
    <cellStyle name="SAPBEXexcBad8 2 2 7" xfId="23403" xr:uid="{00000000-0005-0000-0000-00002F5B0000}"/>
    <cellStyle name="SAPBEXexcBad8 2 2 8" xfId="23404" xr:uid="{00000000-0005-0000-0000-0000305B0000}"/>
    <cellStyle name="SAPBEXexcBad8 2 2 9" xfId="23405" xr:uid="{00000000-0005-0000-0000-0000315B0000}"/>
    <cellStyle name="SAPBEXexcBad8 2 20" xfId="23406" xr:uid="{00000000-0005-0000-0000-0000325B0000}"/>
    <cellStyle name="SAPBEXexcBad8 2 20 2" xfId="23407" xr:uid="{00000000-0005-0000-0000-0000335B0000}"/>
    <cellStyle name="SAPBEXexcBad8 2 21" xfId="23408" xr:uid="{00000000-0005-0000-0000-0000345B0000}"/>
    <cellStyle name="SAPBEXexcBad8 2 21 2" xfId="23409" xr:uid="{00000000-0005-0000-0000-0000355B0000}"/>
    <cellStyle name="SAPBEXexcBad8 2 22" xfId="23410" xr:uid="{00000000-0005-0000-0000-0000365B0000}"/>
    <cellStyle name="SAPBEXexcBad8 2 22 2" xfId="23411" xr:uid="{00000000-0005-0000-0000-0000375B0000}"/>
    <cellStyle name="SAPBEXexcBad8 2 22 3" xfId="23412" xr:uid="{00000000-0005-0000-0000-0000385B0000}"/>
    <cellStyle name="SAPBEXexcBad8 2 23" xfId="23413" xr:uid="{00000000-0005-0000-0000-0000395B0000}"/>
    <cellStyle name="SAPBEXexcBad8 2 24" xfId="23414" xr:uid="{00000000-0005-0000-0000-00003A5B0000}"/>
    <cellStyle name="SAPBEXexcBad8 2 25" xfId="23415" xr:uid="{00000000-0005-0000-0000-00003B5B0000}"/>
    <cellStyle name="SAPBEXexcBad8 2 26" xfId="23416" xr:uid="{00000000-0005-0000-0000-00003C5B0000}"/>
    <cellStyle name="SAPBEXexcBad8 2 3" xfId="23417" xr:uid="{00000000-0005-0000-0000-00003D5B0000}"/>
    <cellStyle name="SAPBEXexcBad8 2 3 10" xfId="23418" xr:uid="{00000000-0005-0000-0000-00003E5B0000}"/>
    <cellStyle name="SAPBEXexcBad8 2 3 2" xfId="23419" xr:uid="{00000000-0005-0000-0000-00003F5B0000}"/>
    <cellStyle name="SAPBEXexcBad8 2 3 2 2" xfId="23420" xr:uid="{00000000-0005-0000-0000-0000405B0000}"/>
    <cellStyle name="SAPBEXexcBad8 2 3 2 2 2" xfId="23421" xr:uid="{00000000-0005-0000-0000-0000415B0000}"/>
    <cellStyle name="SAPBEXexcBad8 2 3 2 3" xfId="23422" xr:uid="{00000000-0005-0000-0000-0000425B0000}"/>
    <cellStyle name="SAPBEXexcBad8 2 3 2 4" xfId="23423" xr:uid="{00000000-0005-0000-0000-0000435B0000}"/>
    <cellStyle name="SAPBEXexcBad8 2 3 3" xfId="23424" xr:uid="{00000000-0005-0000-0000-0000445B0000}"/>
    <cellStyle name="SAPBEXexcBad8 2 3 3 2" xfId="23425" xr:uid="{00000000-0005-0000-0000-0000455B0000}"/>
    <cellStyle name="SAPBEXexcBad8 2 3 4" xfId="23426" xr:uid="{00000000-0005-0000-0000-0000465B0000}"/>
    <cellStyle name="SAPBEXexcBad8 2 3 4 2" xfId="23427" xr:uid="{00000000-0005-0000-0000-0000475B0000}"/>
    <cellStyle name="SAPBEXexcBad8 2 3 5" xfId="23428" xr:uid="{00000000-0005-0000-0000-0000485B0000}"/>
    <cellStyle name="SAPBEXexcBad8 2 3 5 2" xfId="23429" xr:uid="{00000000-0005-0000-0000-0000495B0000}"/>
    <cellStyle name="SAPBEXexcBad8 2 3 6" xfId="23430" xr:uid="{00000000-0005-0000-0000-00004A5B0000}"/>
    <cellStyle name="SAPBEXexcBad8 2 3 6 2" xfId="23431" xr:uid="{00000000-0005-0000-0000-00004B5B0000}"/>
    <cellStyle name="SAPBEXexcBad8 2 3 6 3" xfId="23432" xr:uid="{00000000-0005-0000-0000-00004C5B0000}"/>
    <cellStyle name="SAPBEXexcBad8 2 3 7" xfId="23433" xr:uid="{00000000-0005-0000-0000-00004D5B0000}"/>
    <cellStyle name="SAPBEXexcBad8 2 3 8" xfId="23434" xr:uid="{00000000-0005-0000-0000-00004E5B0000}"/>
    <cellStyle name="SAPBEXexcBad8 2 3 9" xfId="23435" xr:uid="{00000000-0005-0000-0000-00004F5B0000}"/>
    <cellStyle name="SAPBEXexcBad8 2 4" xfId="23436" xr:uid="{00000000-0005-0000-0000-0000505B0000}"/>
    <cellStyle name="SAPBEXexcBad8 2 4 10" xfId="23437" xr:uid="{00000000-0005-0000-0000-0000515B0000}"/>
    <cellStyle name="SAPBEXexcBad8 2 4 2" xfId="23438" xr:uid="{00000000-0005-0000-0000-0000525B0000}"/>
    <cellStyle name="SAPBEXexcBad8 2 4 2 2" xfId="23439" xr:uid="{00000000-0005-0000-0000-0000535B0000}"/>
    <cellStyle name="SAPBEXexcBad8 2 4 2 2 2" xfId="23440" xr:uid="{00000000-0005-0000-0000-0000545B0000}"/>
    <cellStyle name="SAPBEXexcBad8 2 4 2 3" xfId="23441" xr:uid="{00000000-0005-0000-0000-0000555B0000}"/>
    <cellStyle name="SAPBEXexcBad8 2 4 2 4" xfId="23442" xr:uid="{00000000-0005-0000-0000-0000565B0000}"/>
    <cellStyle name="SAPBEXexcBad8 2 4 3" xfId="23443" xr:uid="{00000000-0005-0000-0000-0000575B0000}"/>
    <cellStyle name="SAPBEXexcBad8 2 4 3 2" xfId="23444" xr:uid="{00000000-0005-0000-0000-0000585B0000}"/>
    <cellStyle name="SAPBEXexcBad8 2 4 4" xfId="23445" xr:uid="{00000000-0005-0000-0000-0000595B0000}"/>
    <cellStyle name="SAPBEXexcBad8 2 4 4 2" xfId="23446" xr:uid="{00000000-0005-0000-0000-00005A5B0000}"/>
    <cellStyle name="SAPBEXexcBad8 2 4 5" xfId="23447" xr:uid="{00000000-0005-0000-0000-00005B5B0000}"/>
    <cellStyle name="SAPBEXexcBad8 2 4 5 2" xfId="23448" xr:uid="{00000000-0005-0000-0000-00005C5B0000}"/>
    <cellStyle name="SAPBEXexcBad8 2 4 6" xfId="23449" xr:uid="{00000000-0005-0000-0000-00005D5B0000}"/>
    <cellStyle name="SAPBEXexcBad8 2 4 6 2" xfId="23450" xr:uid="{00000000-0005-0000-0000-00005E5B0000}"/>
    <cellStyle name="SAPBEXexcBad8 2 4 6 3" xfId="23451" xr:uid="{00000000-0005-0000-0000-00005F5B0000}"/>
    <cellStyle name="SAPBEXexcBad8 2 4 7" xfId="23452" xr:uid="{00000000-0005-0000-0000-0000605B0000}"/>
    <cellStyle name="SAPBEXexcBad8 2 4 8" xfId="23453" xr:uid="{00000000-0005-0000-0000-0000615B0000}"/>
    <cellStyle name="SAPBEXexcBad8 2 4 9" xfId="23454" xr:uid="{00000000-0005-0000-0000-0000625B0000}"/>
    <cellStyle name="SAPBEXexcBad8 2 5" xfId="23455" xr:uid="{00000000-0005-0000-0000-0000635B0000}"/>
    <cellStyle name="SAPBEXexcBad8 2 5 10" xfId="23456" xr:uid="{00000000-0005-0000-0000-0000645B0000}"/>
    <cellStyle name="SAPBEXexcBad8 2 5 2" xfId="23457" xr:uid="{00000000-0005-0000-0000-0000655B0000}"/>
    <cellStyle name="SAPBEXexcBad8 2 5 2 2" xfId="23458" xr:uid="{00000000-0005-0000-0000-0000665B0000}"/>
    <cellStyle name="SAPBEXexcBad8 2 5 2 2 2" xfId="23459" xr:uid="{00000000-0005-0000-0000-0000675B0000}"/>
    <cellStyle name="SAPBEXexcBad8 2 5 2 3" xfId="23460" xr:uid="{00000000-0005-0000-0000-0000685B0000}"/>
    <cellStyle name="SAPBEXexcBad8 2 5 2 4" xfId="23461" xr:uid="{00000000-0005-0000-0000-0000695B0000}"/>
    <cellStyle name="SAPBEXexcBad8 2 5 3" xfId="23462" xr:uid="{00000000-0005-0000-0000-00006A5B0000}"/>
    <cellStyle name="SAPBEXexcBad8 2 5 3 2" xfId="23463" xr:uid="{00000000-0005-0000-0000-00006B5B0000}"/>
    <cellStyle name="SAPBEXexcBad8 2 5 4" xfId="23464" xr:uid="{00000000-0005-0000-0000-00006C5B0000}"/>
    <cellStyle name="SAPBEXexcBad8 2 5 4 2" xfId="23465" xr:uid="{00000000-0005-0000-0000-00006D5B0000}"/>
    <cellStyle name="SAPBEXexcBad8 2 5 5" xfId="23466" xr:uid="{00000000-0005-0000-0000-00006E5B0000}"/>
    <cellStyle name="SAPBEXexcBad8 2 5 5 2" xfId="23467" xr:uid="{00000000-0005-0000-0000-00006F5B0000}"/>
    <cellStyle name="SAPBEXexcBad8 2 5 6" xfId="23468" xr:uid="{00000000-0005-0000-0000-0000705B0000}"/>
    <cellStyle name="SAPBEXexcBad8 2 5 6 2" xfId="23469" xr:uid="{00000000-0005-0000-0000-0000715B0000}"/>
    <cellStyle name="SAPBEXexcBad8 2 5 6 3" xfId="23470" xr:uid="{00000000-0005-0000-0000-0000725B0000}"/>
    <cellStyle name="SAPBEXexcBad8 2 5 7" xfId="23471" xr:uid="{00000000-0005-0000-0000-0000735B0000}"/>
    <cellStyle name="SAPBEXexcBad8 2 5 8" xfId="23472" xr:uid="{00000000-0005-0000-0000-0000745B0000}"/>
    <cellStyle name="SAPBEXexcBad8 2 5 9" xfId="23473" xr:uid="{00000000-0005-0000-0000-0000755B0000}"/>
    <cellStyle name="SAPBEXexcBad8 2 6" xfId="23474" xr:uid="{00000000-0005-0000-0000-0000765B0000}"/>
    <cellStyle name="SAPBEXexcBad8 2 6 10" xfId="23475" xr:uid="{00000000-0005-0000-0000-0000775B0000}"/>
    <cellStyle name="SAPBEXexcBad8 2 6 2" xfId="23476" xr:uid="{00000000-0005-0000-0000-0000785B0000}"/>
    <cellStyle name="SAPBEXexcBad8 2 6 2 2" xfId="23477" xr:uid="{00000000-0005-0000-0000-0000795B0000}"/>
    <cellStyle name="SAPBEXexcBad8 2 6 2 2 2" xfId="23478" xr:uid="{00000000-0005-0000-0000-00007A5B0000}"/>
    <cellStyle name="SAPBEXexcBad8 2 6 2 3" xfId="23479" xr:uid="{00000000-0005-0000-0000-00007B5B0000}"/>
    <cellStyle name="SAPBEXexcBad8 2 6 2 4" xfId="23480" xr:uid="{00000000-0005-0000-0000-00007C5B0000}"/>
    <cellStyle name="SAPBEXexcBad8 2 6 3" xfId="23481" xr:uid="{00000000-0005-0000-0000-00007D5B0000}"/>
    <cellStyle name="SAPBEXexcBad8 2 6 3 2" xfId="23482" xr:uid="{00000000-0005-0000-0000-00007E5B0000}"/>
    <cellStyle name="SAPBEXexcBad8 2 6 4" xfId="23483" xr:uid="{00000000-0005-0000-0000-00007F5B0000}"/>
    <cellStyle name="SAPBEXexcBad8 2 6 4 2" xfId="23484" xr:uid="{00000000-0005-0000-0000-0000805B0000}"/>
    <cellStyle name="SAPBEXexcBad8 2 6 5" xfId="23485" xr:uid="{00000000-0005-0000-0000-0000815B0000}"/>
    <cellStyle name="SAPBEXexcBad8 2 6 5 2" xfId="23486" xr:uid="{00000000-0005-0000-0000-0000825B0000}"/>
    <cellStyle name="SAPBEXexcBad8 2 6 6" xfId="23487" xr:uid="{00000000-0005-0000-0000-0000835B0000}"/>
    <cellStyle name="SAPBEXexcBad8 2 6 6 2" xfId="23488" xr:uid="{00000000-0005-0000-0000-0000845B0000}"/>
    <cellStyle name="SAPBEXexcBad8 2 6 6 3" xfId="23489" xr:uid="{00000000-0005-0000-0000-0000855B0000}"/>
    <cellStyle name="SAPBEXexcBad8 2 6 7" xfId="23490" xr:uid="{00000000-0005-0000-0000-0000865B0000}"/>
    <cellStyle name="SAPBEXexcBad8 2 6 8" xfId="23491" xr:uid="{00000000-0005-0000-0000-0000875B0000}"/>
    <cellStyle name="SAPBEXexcBad8 2 6 9" xfId="23492" xr:uid="{00000000-0005-0000-0000-0000885B0000}"/>
    <cellStyle name="SAPBEXexcBad8 2 7" xfId="23493" xr:uid="{00000000-0005-0000-0000-0000895B0000}"/>
    <cellStyle name="SAPBEXexcBad8 2 7 10" xfId="23494" xr:uid="{00000000-0005-0000-0000-00008A5B0000}"/>
    <cellStyle name="SAPBEXexcBad8 2 7 2" xfId="23495" xr:uid="{00000000-0005-0000-0000-00008B5B0000}"/>
    <cellStyle name="SAPBEXexcBad8 2 7 2 2" xfId="23496" xr:uid="{00000000-0005-0000-0000-00008C5B0000}"/>
    <cellStyle name="SAPBEXexcBad8 2 7 2 2 2" xfId="23497" xr:uid="{00000000-0005-0000-0000-00008D5B0000}"/>
    <cellStyle name="SAPBEXexcBad8 2 7 2 3" xfId="23498" xr:uid="{00000000-0005-0000-0000-00008E5B0000}"/>
    <cellStyle name="SAPBEXexcBad8 2 7 2 4" xfId="23499" xr:uid="{00000000-0005-0000-0000-00008F5B0000}"/>
    <cellStyle name="SAPBEXexcBad8 2 7 3" xfId="23500" xr:uid="{00000000-0005-0000-0000-0000905B0000}"/>
    <cellStyle name="SAPBEXexcBad8 2 7 3 2" xfId="23501" xr:uid="{00000000-0005-0000-0000-0000915B0000}"/>
    <cellStyle name="SAPBEXexcBad8 2 7 4" xfId="23502" xr:uid="{00000000-0005-0000-0000-0000925B0000}"/>
    <cellStyle name="SAPBEXexcBad8 2 7 4 2" xfId="23503" xr:uid="{00000000-0005-0000-0000-0000935B0000}"/>
    <cellStyle name="SAPBEXexcBad8 2 7 5" xfId="23504" xr:uid="{00000000-0005-0000-0000-0000945B0000}"/>
    <cellStyle name="SAPBEXexcBad8 2 7 5 2" xfId="23505" xr:uid="{00000000-0005-0000-0000-0000955B0000}"/>
    <cellStyle name="SAPBEXexcBad8 2 7 6" xfId="23506" xr:uid="{00000000-0005-0000-0000-0000965B0000}"/>
    <cellStyle name="SAPBEXexcBad8 2 7 6 2" xfId="23507" xr:uid="{00000000-0005-0000-0000-0000975B0000}"/>
    <cellStyle name="SAPBEXexcBad8 2 7 6 3" xfId="23508" xr:uid="{00000000-0005-0000-0000-0000985B0000}"/>
    <cellStyle name="SAPBEXexcBad8 2 7 7" xfId="23509" xr:uid="{00000000-0005-0000-0000-0000995B0000}"/>
    <cellStyle name="SAPBEXexcBad8 2 7 8" xfId="23510" xr:uid="{00000000-0005-0000-0000-00009A5B0000}"/>
    <cellStyle name="SAPBEXexcBad8 2 7 9" xfId="23511" xr:uid="{00000000-0005-0000-0000-00009B5B0000}"/>
    <cellStyle name="SAPBEXexcBad8 2 8" xfId="23512" xr:uid="{00000000-0005-0000-0000-00009C5B0000}"/>
    <cellStyle name="SAPBEXexcBad8 2 8 10" xfId="23513" xr:uid="{00000000-0005-0000-0000-00009D5B0000}"/>
    <cellStyle name="SAPBEXexcBad8 2 8 2" xfId="23514" xr:uid="{00000000-0005-0000-0000-00009E5B0000}"/>
    <cellStyle name="SAPBEXexcBad8 2 8 2 2" xfId="23515" xr:uid="{00000000-0005-0000-0000-00009F5B0000}"/>
    <cellStyle name="SAPBEXexcBad8 2 8 2 2 2" xfId="23516" xr:uid="{00000000-0005-0000-0000-0000A05B0000}"/>
    <cellStyle name="SAPBEXexcBad8 2 8 2 3" xfId="23517" xr:uid="{00000000-0005-0000-0000-0000A15B0000}"/>
    <cellStyle name="SAPBEXexcBad8 2 8 2 4" xfId="23518" xr:uid="{00000000-0005-0000-0000-0000A25B0000}"/>
    <cellStyle name="SAPBEXexcBad8 2 8 3" xfId="23519" xr:uid="{00000000-0005-0000-0000-0000A35B0000}"/>
    <cellStyle name="SAPBEXexcBad8 2 8 3 2" xfId="23520" xr:uid="{00000000-0005-0000-0000-0000A45B0000}"/>
    <cellStyle name="SAPBEXexcBad8 2 8 4" xfId="23521" xr:uid="{00000000-0005-0000-0000-0000A55B0000}"/>
    <cellStyle name="SAPBEXexcBad8 2 8 4 2" xfId="23522" xr:uid="{00000000-0005-0000-0000-0000A65B0000}"/>
    <cellStyle name="SAPBEXexcBad8 2 8 5" xfId="23523" xr:uid="{00000000-0005-0000-0000-0000A75B0000}"/>
    <cellStyle name="SAPBEXexcBad8 2 8 5 2" xfId="23524" xr:uid="{00000000-0005-0000-0000-0000A85B0000}"/>
    <cellStyle name="SAPBEXexcBad8 2 8 6" xfId="23525" xr:uid="{00000000-0005-0000-0000-0000A95B0000}"/>
    <cellStyle name="SAPBEXexcBad8 2 8 6 2" xfId="23526" xr:uid="{00000000-0005-0000-0000-0000AA5B0000}"/>
    <cellStyle name="SAPBEXexcBad8 2 8 6 3" xfId="23527" xr:uid="{00000000-0005-0000-0000-0000AB5B0000}"/>
    <cellStyle name="SAPBEXexcBad8 2 8 7" xfId="23528" xr:uid="{00000000-0005-0000-0000-0000AC5B0000}"/>
    <cellStyle name="SAPBEXexcBad8 2 8 8" xfId="23529" xr:uid="{00000000-0005-0000-0000-0000AD5B0000}"/>
    <cellStyle name="SAPBEXexcBad8 2 8 9" xfId="23530" xr:uid="{00000000-0005-0000-0000-0000AE5B0000}"/>
    <cellStyle name="SAPBEXexcBad8 2 9" xfId="23531" xr:uid="{00000000-0005-0000-0000-0000AF5B0000}"/>
    <cellStyle name="SAPBEXexcBad8 2 9 10" xfId="23532" xr:uid="{00000000-0005-0000-0000-0000B05B0000}"/>
    <cellStyle name="SAPBEXexcBad8 2 9 2" xfId="23533" xr:uid="{00000000-0005-0000-0000-0000B15B0000}"/>
    <cellStyle name="SAPBEXexcBad8 2 9 2 2" xfId="23534" xr:uid="{00000000-0005-0000-0000-0000B25B0000}"/>
    <cellStyle name="SAPBEXexcBad8 2 9 2 2 2" xfId="23535" xr:uid="{00000000-0005-0000-0000-0000B35B0000}"/>
    <cellStyle name="SAPBEXexcBad8 2 9 2 3" xfId="23536" xr:uid="{00000000-0005-0000-0000-0000B45B0000}"/>
    <cellStyle name="SAPBEXexcBad8 2 9 2 4" xfId="23537" xr:uid="{00000000-0005-0000-0000-0000B55B0000}"/>
    <cellStyle name="SAPBEXexcBad8 2 9 3" xfId="23538" xr:uid="{00000000-0005-0000-0000-0000B65B0000}"/>
    <cellStyle name="SAPBEXexcBad8 2 9 3 2" xfId="23539" xr:uid="{00000000-0005-0000-0000-0000B75B0000}"/>
    <cellStyle name="SAPBEXexcBad8 2 9 4" xfId="23540" xr:uid="{00000000-0005-0000-0000-0000B85B0000}"/>
    <cellStyle name="SAPBEXexcBad8 2 9 4 2" xfId="23541" xr:uid="{00000000-0005-0000-0000-0000B95B0000}"/>
    <cellStyle name="SAPBEXexcBad8 2 9 5" xfId="23542" xr:uid="{00000000-0005-0000-0000-0000BA5B0000}"/>
    <cellStyle name="SAPBEXexcBad8 2 9 5 2" xfId="23543" xr:uid="{00000000-0005-0000-0000-0000BB5B0000}"/>
    <cellStyle name="SAPBEXexcBad8 2 9 6" xfId="23544" xr:uid="{00000000-0005-0000-0000-0000BC5B0000}"/>
    <cellStyle name="SAPBEXexcBad8 2 9 6 2" xfId="23545" xr:uid="{00000000-0005-0000-0000-0000BD5B0000}"/>
    <cellStyle name="SAPBEXexcBad8 2 9 6 3" xfId="23546" xr:uid="{00000000-0005-0000-0000-0000BE5B0000}"/>
    <cellStyle name="SAPBEXexcBad8 2 9 7" xfId="23547" xr:uid="{00000000-0005-0000-0000-0000BF5B0000}"/>
    <cellStyle name="SAPBEXexcBad8 2 9 8" xfId="23548" xr:uid="{00000000-0005-0000-0000-0000C05B0000}"/>
    <cellStyle name="SAPBEXexcBad8 2 9 9" xfId="23549" xr:uid="{00000000-0005-0000-0000-0000C15B0000}"/>
    <cellStyle name="SAPBEXexcBad8 3" xfId="23550" xr:uid="{00000000-0005-0000-0000-0000C25B0000}"/>
    <cellStyle name="SAPBEXexcBad8 3 10" xfId="23551" xr:uid="{00000000-0005-0000-0000-0000C35B0000}"/>
    <cellStyle name="SAPBEXexcBad8 3 2" xfId="23552" xr:uid="{00000000-0005-0000-0000-0000C45B0000}"/>
    <cellStyle name="SAPBEXexcBad8 3 2 2" xfId="23553" xr:uid="{00000000-0005-0000-0000-0000C55B0000}"/>
    <cellStyle name="SAPBEXexcBad8 3 2 2 2" xfId="23554" xr:uid="{00000000-0005-0000-0000-0000C65B0000}"/>
    <cellStyle name="SAPBEXexcBad8 3 2 3" xfId="23555" xr:uid="{00000000-0005-0000-0000-0000C75B0000}"/>
    <cellStyle name="SAPBEXexcBad8 3 2 4" xfId="23556" xr:uid="{00000000-0005-0000-0000-0000C85B0000}"/>
    <cellStyle name="SAPBEXexcBad8 3 3" xfId="23557" xr:uid="{00000000-0005-0000-0000-0000C95B0000}"/>
    <cellStyle name="SAPBEXexcBad8 3 3 2" xfId="23558" xr:uid="{00000000-0005-0000-0000-0000CA5B0000}"/>
    <cellStyle name="SAPBEXexcBad8 3 4" xfId="23559" xr:uid="{00000000-0005-0000-0000-0000CB5B0000}"/>
    <cellStyle name="SAPBEXexcBad8 3 4 2" xfId="23560" xr:uid="{00000000-0005-0000-0000-0000CC5B0000}"/>
    <cellStyle name="SAPBEXexcBad8 3 5" xfId="23561" xr:uid="{00000000-0005-0000-0000-0000CD5B0000}"/>
    <cellStyle name="SAPBEXexcBad8 3 5 2" xfId="23562" xr:uid="{00000000-0005-0000-0000-0000CE5B0000}"/>
    <cellStyle name="SAPBEXexcBad8 3 6" xfId="23563" xr:uid="{00000000-0005-0000-0000-0000CF5B0000}"/>
    <cellStyle name="SAPBEXexcBad8 3 6 2" xfId="23564" xr:uid="{00000000-0005-0000-0000-0000D05B0000}"/>
    <cellStyle name="SAPBEXexcBad8 3 6 3" xfId="23565" xr:uid="{00000000-0005-0000-0000-0000D15B0000}"/>
    <cellStyle name="SAPBEXexcBad8 3 7" xfId="23566" xr:uid="{00000000-0005-0000-0000-0000D25B0000}"/>
    <cellStyle name="SAPBEXexcBad8 3 8" xfId="23567" xr:uid="{00000000-0005-0000-0000-0000D35B0000}"/>
    <cellStyle name="SAPBEXexcBad8 3 9" xfId="23568" xr:uid="{00000000-0005-0000-0000-0000D45B0000}"/>
    <cellStyle name="SAPBEXexcBad8 4" xfId="23569" xr:uid="{00000000-0005-0000-0000-0000D55B0000}"/>
    <cellStyle name="SAPBEXexcBad8 4 10" xfId="23570" xr:uid="{00000000-0005-0000-0000-0000D65B0000}"/>
    <cellStyle name="SAPBEXexcBad8 4 2" xfId="23571" xr:uid="{00000000-0005-0000-0000-0000D75B0000}"/>
    <cellStyle name="SAPBEXexcBad8 4 2 2" xfId="23572" xr:uid="{00000000-0005-0000-0000-0000D85B0000}"/>
    <cellStyle name="SAPBEXexcBad8 4 2 2 2" xfId="23573" xr:uid="{00000000-0005-0000-0000-0000D95B0000}"/>
    <cellStyle name="SAPBEXexcBad8 4 2 3" xfId="23574" xr:uid="{00000000-0005-0000-0000-0000DA5B0000}"/>
    <cellStyle name="SAPBEXexcBad8 4 2 4" xfId="23575" xr:uid="{00000000-0005-0000-0000-0000DB5B0000}"/>
    <cellStyle name="SAPBEXexcBad8 4 3" xfId="23576" xr:uid="{00000000-0005-0000-0000-0000DC5B0000}"/>
    <cellStyle name="SAPBEXexcBad8 4 3 2" xfId="23577" xr:uid="{00000000-0005-0000-0000-0000DD5B0000}"/>
    <cellStyle name="SAPBEXexcBad8 4 4" xfId="23578" xr:uid="{00000000-0005-0000-0000-0000DE5B0000}"/>
    <cellStyle name="SAPBEXexcBad8 4 4 2" xfId="23579" xr:uid="{00000000-0005-0000-0000-0000DF5B0000}"/>
    <cellStyle name="SAPBEXexcBad8 4 5" xfId="23580" xr:uid="{00000000-0005-0000-0000-0000E05B0000}"/>
    <cellStyle name="SAPBEXexcBad8 4 5 2" xfId="23581" xr:uid="{00000000-0005-0000-0000-0000E15B0000}"/>
    <cellStyle name="SAPBEXexcBad8 4 6" xfId="23582" xr:uid="{00000000-0005-0000-0000-0000E25B0000}"/>
    <cellStyle name="SAPBEXexcBad8 4 6 2" xfId="23583" xr:uid="{00000000-0005-0000-0000-0000E35B0000}"/>
    <cellStyle name="SAPBEXexcBad8 4 6 3" xfId="23584" xr:uid="{00000000-0005-0000-0000-0000E45B0000}"/>
    <cellStyle name="SAPBEXexcBad8 4 7" xfId="23585" xr:uid="{00000000-0005-0000-0000-0000E55B0000}"/>
    <cellStyle name="SAPBEXexcBad8 4 8" xfId="23586" xr:uid="{00000000-0005-0000-0000-0000E65B0000}"/>
    <cellStyle name="SAPBEXexcBad8 4 9" xfId="23587" xr:uid="{00000000-0005-0000-0000-0000E75B0000}"/>
    <cellStyle name="SAPBEXexcBad8 5" xfId="23588" xr:uid="{00000000-0005-0000-0000-0000E85B0000}"/>
    <cellStyle name="SAPBEXexcBad8 5 10" xfId="23589" xr:uid="{00000000-0005-0000-0000-0000E95B0000}"/>
    <cellStyle name="SAPBEXexcBad8 5 2" xfId="23590" xr:uid="{00000000-0005-0000-0000-0000EA5B0000}"/>
    <cellStyle name="SAPBEXexcBad8 5 2 2" xfId="23591" xr:uid="{00000000-0005-0000-0000-0000EB5B0000}"/>
    <cellStyle name="SAPBEXexcBad8 5 2 2 2" xfId="23592" xr:uid="{00000000-0005-0000-0000-0000EC5B0000}"/>
    <cellStyle name="SAPBEXexcBad8 5 2 3" xfId="23593" xr:uid="{00000000-0005-0000-0000-0000ED5B0000}"/>
    <cellStyle name="SAPBEXexcBad8 5 2 4" xfId="23594" xr:uid="{00000000-0005-0000-0000-0000EE5B0000}"/>
    <cellStyle name="SAPBEXexcBad8 5 3" xfId="23595" xr:uid="{00000000-0005-0000-0000-0000EF5B0000}"/>
    <cellStyle name="SAPBEXexcBad8 5 3 2" xfId="23596" xr:uid="{00000000-0005-0000-0000-0000F05B0000}"/>
    <cellStyle name="SAPBEXexcBad8 5 4" xfId="23597" xr:uid="{00000000-0005-0000-0000-0000F15B0000}"/>
    <cellStyle name="SAPBEXexcBad8 5 4 2" xfId="23598" xr:uid="{00000000-0005-0000-0000-0000F25B0000}"/>
    <cellStyle name="SAPBEXexcBad8 5 5" xfId="23599" xr:uid="{00000000-0005-0000-0000-0000F35B0000}"/>
    <cellStyle name="SAPBEXexcBad8 5 5 2" xfId="23600" xr:uid="{00000000-0005-0000-0000-0000F45B0000}"/>
    <cellStyle name="SAPBEXexcBad8 5 6" xfId="23601" xr:uid="{00000000-0005-0000-0000-0000F55B0000}"/>
    <cellStyle name="SAPBEXexcBad8 5 6 2" xfId="23602" xr:uid="{00000000-0005-0000-0000-0000F65B0000}"/>
    <cellStyle name="SAPBEXexcBad8 5 6 3" xfId="23603" xr:uid="{00000000-0005-0000-0000-0000F75B0000}"/>
    <cellStyle name="SAPBEXexcBad8 5 7" xfId="23604" xr:uid="{00000000-0005-0000-0000-0000F85B0000}"/>
    <cellStyle name="SAPBEXexcBad8 5 8" xfId="23605" xr:uid="{00000000-0005-0000-0000-0000F95B0000}"/>
    <cellStyle name="SAPBEXexcBad8 5 9" xfId="23606" xr:uid="{00000000-0005-0000-0000-0000FA5B0000}"/>
    <cellStyle name="SAPBEXexcBad8 6" xfId="23607" xr:uid="{00000000-0005-0000-0000-0000FB5B0000}"/>
    <cellStyle name="SAPBEXexcBad8 6 10" xfId="23608" xr:uid="{00000000-0005-0000-0000-0000FC5B0000}"/>
    <cellStyle name="SAPBEXexcBad8 6 2" xfId="23609" xr:uid="{00000000-0005-0000-0000-0000FD5B0000}"/>
    <cellStyle name="SAPBEXexcBad8 6 2 2" xfId="23610" xr:uid="{00000000-0005-0000-0000-0000FE5B0000}"/>
    <cellStyle name="SAPBEXexcBad8 6 2 2 2" xfId="23611" xr:uid="{00000000-0005-0000-0000-0000FF5B0000}"/>
    <cellStyle name="SAPBEXexcBad8 6 2 3" xfId="23612" xr:uid="{00000000-0005-0000-0000-0000005C0000}"/>
    <cellStyle name="SAPBEXexcBad8 6 2 4" xfId="23613" xr:uid="{00000000-0005-0000-0000-0000015C0000}"/>
    <cellStyle name="SAPBEXexcBad8 6 3" xfId="23614" xr:uid="{00000000-0005-0000-0000-0000025C0000}"/>
    <cellStyle name="SAPBEXexcBad8 6 3 2" xfId="23615" xr:uid="{00000000-0005-0000-0000-0000035C0000}"/>
    <cellStyle name="SAPBEXexcBad8 6 4" xfId="23616" xr:uid="{00000000-0005-0000-0000-0000045C0000}"/>
    <cellStyle name="SAPBEXexcBad8 6 4 2" xfId="23617" xr:uid="{00000000-0005-0000-0000-0000055C0000}"/>
    <cellStyle name="SAPBEXexcBad8 6 5" xfId="23618" xr:uid="{00000000-0005-0000-0000-0000065C0000}"/>
    <cellStyle name="SAPBEXexcBad8 6 5 2" xfId="23619" xr:uid="{00000000-0005-0000-0000-0000075C0000}"/>
    <cellStyle name="SAPBEXexcBad8 6 6" xfId="23620" xr:uid="{00000000-0005-0000-0000-0000085C0000}"/>
    <cellStyle name="SAPBEXexcBad8 6 6 2" xfId="23621" xr:uid="{00000000-0005-0000-0000-0000095C0000}"/>
    <cellStyle name="SAPBEXexcBad8 6 6 3" xfId="23622" xr:uid="{00000000-0005-0000-0000-00000A5C0000}"/>
    <cellStyle name="SAPBEXexcBad8 6 7" xfId="23623" xr:uid="{00000000-0005-0000-0000-00000B5C0000}"/>
    <cellStyle name="SAPBEXexcBad8 6 8" xfId="23624" xr:uid="{00000000-0005-0000-0000-00000C5C0000}"/>
    <cellStyle name="SAPBEXexcBad8 6 9" xfId="23625" xr:uid="{00000000-0005-0000-0000-00000D5C0000}"/>
    <cellStyle name="SAPBEXexcBad8 7" xfId="23626" xr:uid="{00000000-0005-0000-0000-00000E5C0000}"/>
    <cellStyle name="SAPBEXexcBad8 7 10" xfId="23627" xr:uid="{00000000-0005-0000-0000-00000F5C0000}"/>
    <cellStyle name="SAPBEXexcBad8 7 2" xfId="23628" xr:uid="{00000000-0005-0000-0000-0000105C0000}"/>
    <cellStyle name="SAPBEXexcBad8 7 2 2" xfId="23629" xr:uid="{00000000-0005-0000-0000-0000115C0000}"/>
    <cellStyle name="SAPBEXexcBad8 7 2 2 2" xfId="23630" xr:uid="{00000000-0005-0000-0000-0000125C0000}"/>
    <cellStyle name="SAPBEXexcBad8 7 2 3" xfId="23631" xr:uid="{00000000-0005-0000-0000-0000135C0000}"/>
    <cellStyle name="SAPBEXexcBad8 7 2 4" xfId="23632" xr:uid="{00000000-0005-0000-0000-0000145C0000}"/>
    <cellStyle name="SAPBEXexcBad8 7 3" xfId="23633" xr:uid="{00000000-0005-0000-0000-0000155C0000}"/>
    <cellStyle name="SAPBEXexcBad8 7 3 2" xfId="23634" xr:uid="{00000000-0005-0000-0000-0000165C0000}"/>
    <cellStyle name="SAPBEXexcBad8 7 4" xfId="23635" xr:uid="{00000000-0005-0000-0000-0000175C0000}"/>
    <cellStyle name="SAPBEXexcBad8 7 4 2" xfId="23636" xr:uid="{00000000-0005-0000-0000-0000185C0000}"/>
    <cellStyle name="SAPBEXexcBad8 7 5" xfId="23637" xr:uid="{00000000-0005-0000-0000-0000195C0000}"/>
    <cellStyle name="SAPBEXexcBad8 7 5 2" xfId="23638" xr:uid="{00000000-0005-0000-0000-00001A5C0000}"/>
    <cellStyle name="SAPBEXexcBad8 7 6" xfId="23639" xr:uid="{00000000-0005-0000-0000-00001B5C0000}"/>
    <cellStyle name="SAPBEXexcBad8 7 6 2" xfId="23640" xr:uid="{00000000-0005-0000-0000-00001C5C0000}"/>
    <cellStyle name="SAPBEXexcBad8 7 6 3" xfId="23641" xr:uid="{00000000-0005-0000-0000-00001D5C0000}"/>
    <cellStyle name="SAPBEXexcBad8 7 7" xfId="23642" xr:uid="{00000000-0005-0000-0000-00001E5C0000}"/>
    <cellStyle name="SAPBEXexcBad8 7 8" xfId="23643" xr:uid="{00000000-0005-0000-0000-00001F5C0000}"/>
    <cellStyle name="SAPBEXexcBad8 7 9" xfId="23644" xr:uid="{00000000-0005-0000-0000-0000205C0000}"/>
    <cellStyle name="SAPBEXexcBad8 8" xfId="23645" xr:uid="{00000000-0005-0000-0000-0000215C0000}"/>
    <cellStyle name="SAPBEXexcBad8 8 10" xfId="23646" xr:uid="{00000000-0005-0000-0000-0000225C0000}"/>
    <cellStyle name="SAPBEXexcBad8 8 2" xfId="23647" xr:uid="{00000000-0005-0000-0000-0000235C0000}"/>
    <cellStyle name="SAPBEXexcBad8 8 2 2" xfId="23648" xr:uid="{00000000-0005-0000-0000-0000245C0000}"/>
    <cellStyle name="SAPBEXexcBad8 8 2 2 2" xfId="23649" xr:uid="{00000000-0005-0000-0000-0000255C0000}"/>
    <cellStyle name="SAPBEXexcBad8 8 2 3" xfId="23650" xr:uid="{00000000-0005-0000-0000-0000265C0000}"/>
    <cellStyle name="SAPBEXexcBad8 8 2 4" xfId="23651" xr:uid="{00000000-0005-0000-0000-0000275C0000}"/>
    <cellStyle name="SAPBEXexcBad8 8 3" xfId="23652" xr:uid="{00000000-0005-0000-0000-0000285C0000}"/>
    <cellStyle name="SAPBEXexcBad8 8 3 2" xfId="23653" xr:uid="{00000000-0005-0000-0000-0000295C0000}"/>
    <cellStyle name="SAPBEXexcBad8 8 4" xfId="23654" xr:uid="{00000000-0005-0000-0000-00002A5C0000}"/>
    <cellStyle name="SAPBEXexcBad8 8 4 2" xfId="23655" xr:uid="{00000000-0005-0000-0000-00002B5C0000}"/>
    <cellStyle name="SAPBEXexcBad8 8 5" xfId="23656" xr:uid="{00000000-0005-0000-0000-00002C5C0000}"/>
    <cellStyle name="SAPBEXexcBad8 8 5 2" xfId="23657" xr:uid="{00000000-0005-0000-0000-00002D5C0000}"/>
    <cellStyle name="SAPBEXexcBad8 8 6" xfId="23658" xr:uid="{00000000-0005-0000-0000-00002E5C0000}"/>
    <cellStyle name="SAPBEXexcBad8 8 6 2" xfId="23659" xr:uid="{00000000-0005-0000-0000-00002F5C0000}"/>
    <cellStyle name="SAPBEXexcBad8 8 6 3" xfId="23660" xr:uid="{00000000-0005-0000-0000-0000305C0000}"/>
    <cellStyle name="SAPBEXexcBad8 8 7" xfId="23661" xr:uid="{00000000-0005-0000-0000-0000315C0000}"/>
    <cellStyle name="SAPBEXexcBad8 8 8" xfId="23662" xr:uid="{00000000-0005-0000-0000-0000325C0000}"/>
    <cellStyle name="SAPBEXexcBad8 8 9" xfId="23663" xr:uid="{00000000-0005-0000-0000-0000335C0000}"/>
    <cellStyle name="SAPBEXexcBad8 9" xfId="23664" xr:uid="{00000000-0005-0000-0000-0000345C0000}"/>
    <cellStyle name="SAPBEXexcBad8 9 2" xfId="23665" xr:uid="{00000000-0005-0000-0000-0000355C0000}"/>
    <cellStyle name="SAPBEXexcBad8 9 2 2" xfId="23666" xr:uid="{00000000-0005-0000-0000-0000365C0000}"/>
    <cellStyle name="SAPBEXexcBad8 9 3" xfId="23667" xr:uid="{00000000-0005-0000-0000-0000375C0000}"/>
    <cellStyle name="SAPBEXexcBad8 9 4" xfId="23668" xr:uid="{00000000-0005-0000-0000-0000385C0000}"/>
    <cellStyle name="SAPBEXexcBad8_20110918_Additional measures_ECB" xfId="23669" xr:uid="{00000000-0005-0000-0000-0000395C0000}"/>
    <cellStyle name="SAPBEXexcBad9" xfId="23670" xr:uid="{00000000-0005-0000-0000-00003A5C0000}"/>
    <cellStyle name="SAPBEXexcBad9 10" xfId="23671" xr:uid="{00000000-0005-0000-0000-00003B5C0000}"/>
    <cellStyle name="SAPBEXexcBad9 10 2" xfId="23672" xr:uid="{00000000-0005-0000-0000-00003C5C0000}"/>
    <cellStyle name="SAPBEXexcBad9 11" xfId="23673" xr:uid="{00000000-0005-0000-0000-00003D5C0000}"/>
    <cellStyle name="SAPBEXexcBad9 11 2" xfId="23674" xr:uid="{00000000-0005-0000-0000-00003E5C0000}"/>
    <cellStyle name="SAPBEXexcBad9 12" xfId="23675" xr:uid="{00000000-0005-0000-0000-00003F5C0000}"/>
    <cellStyle name="SAPBEXexcBad9 12 2" xfId="23676" xr:uid="{00000000-0005-0000-0000-0000405C0000}"/>
    <cellStyle name="SAPBEXexcBad9 13" xfId="23677" xr:uid="{00000000-0005-0000-0000-0000415C0000}"/>
    <cellStyle name="SAPBEXexcBad9 13 2" xfId="23678" xr:uid="{00000000-0005-0000-0000-0000425C0000}"/>
    <cellStyle name="SAPBEXexcBad9 13 3" xfId="23679" xr:uid="{00000000-0005-0000-0000-0000435C0000}"/>
    <cellStyle name="SAPBEXexcBad9 14" xfId="23680" xr:uid="{00000000-0005-0000-0000-0000445C0000}"/>
    <cellStyle name="SAPBEXexcBad9 15" xfId="23681" xr:uid="{00000000-0005-0000-0000-0000455C0000}"/>
    <cellStyle name="SAPBEXexcBad9 16" xfId="23682" xr:uid="{00000000-0005-0000-0000-0000465C0000}"/>
    <cellStyle name="SAPBEXexcBad9 17" xfId="23683" xr:uid="{00000000-0005-0000-0000-0000475C0000}"/>
    <cellStyle name="SAPBEXexcBad9 2" xfId="23684" xr:uid="{00000000-0005-0000-0000-0000485C0000}"/>
    <cellStyle name="SAPBEXexcBad9 2 10" xfId="23685" xr:uid="{00000000-0005-0000-0000-0000495C0000}"/>
    <cellStyle name="SAPBEXexcBad9 2 10 10" xfId="23686" xr:uid="{00000000-0005-0000-0000-00004A5C0000}"/>
    <cellStyle name="SAPBEXexcBad9 2 10 2" xfId="23687" xr:uid="{00000000-0005-0000-0000-00004B5C0000}"/>
    <cellStyle name="SAPBEXexcBad9 2 10 2 2" xfId="23688" xr:uid="{00000000-0005-0000-0000-00004C5C0000}"/>
    <cellStyle name="SAPBEXexcBad9 2 10 2 2 2" xfId="23689" xr:uid="{00000000-0005-0000-0000-00004D5C0000}"/>
    <cellStyle name="SAPBEXexcBad9 2 10 2 3" xfId="23690" xr:uid="{00000000-0005-0000-0000-00004E5C0000}"/>
    <cellStyle name="SAPBEXexcBad9 2 10 2 4" xfId="23691" xr:uid="{00000000-0005-0000-0000-00004F5C0000}"/>
    <cellStyle name="SAPBEXexcBad9 2 10 3" xfId="23692" xr:uid="{00000000-0005-0000-0000-0000505C0000}"/>
    <cellStyle name="SAPBEXexcBad9 2 10 3 2" xfId="23693" xr:uid="{00000000-0005-0000-0000-0000515C0000}"/>
    <cellStyle name="SAPBEXexcBad9 2 10 4" xfId="23694" xr:uid="{00000000-0005-0000-0000-0000525C0000}"/>
    <cellStyle name="SAPBEXexcBad9 2 10 4 2" xfId="23695" xr:uid="{00000000-0005-0000-0000-0000535C0000}"/>
    <cellStyle name="SAPBEXexcBad9 2 10 5" xfId="23696" xr:uid="{00000000-0005-0000-0000-0000545C0000}"/>
    <cellStyle name="SAPBEXexcBad9 2 10 5 2" xfId="23697" xr:uid="{00000000-0005-0000-0000-0000555C0000}"/>
    <cellStyle name="SAPBEXexcBad9 2 10 6" xfId="23698" xr:uid="{00000000-0005-0000-0000-0000565C0000}"/>
    <cellStyle name="SAPBEXexcBad9 2 10 6 2" xfId="23699" xr:uid="{00000000-0005-0000-0000-0000575C0000}"/>
    <cellStyle name="SAPBEXexcBad9 2 10 6 3" xfId="23700" xr:uid="{00000000-0005-0000-0000-0000585C0000}"/>
    <cellStyle name="SAPBEXexcBad9 2 10 7" xfId="23701" xr:uid="{00000000-0005-0000-0000-0000595C0000}"/>
    <cellStyle name="SAPBEXexcBad9 2 10 8" xfId="23702" xr:uid="{00000000-0005-0000-0000-00005A5C0000}"/>
    <cellStyle name="SAPBEXexcBad9 2 10 9" xfId="23703" xr:uid="{00000000-0005-0000-0000-00005B5C0000}"/>
    <cellStyle name="SAPBEXexcBad9 2 11" xfId="23704" xr:uid="{00000000-0005-0000-0000-00005C5C0000}"/>
    <cellStyle name="SAPBEXexcBad9 2 11 10" xfId="23705" xr:uid="{00000000-0005-0000-0000-00005D5C0000}"/>
    <cellStyle name="SAPBEXexcBad9 2 11 2" xfId="23706" xr:uid="{00000000-0005-0000-0000-00005E5C0000}"/>
    <cellStyle name="SAPBEXexcBad9 2 11 2 2" xfId="23707" xr:uid="{00000000-0005-0000-0000-00005F5C0000}"/>
    <cellStyle name="SAPBEXexcBad9 2 11 2 2 2" xfId="23708" xr:uid="{00000000-0005-0000-0000-0000605C0000}"/>
    <cellStyle name="SAPBEXexcBad9 2 11 2 3" xfId="23709" xr:uid="{00000000-0005-0000-0000-0000615C0000}"/>
    <cellStyle name="SAPBEXexcBad9 2 11 2 4" xfId="23710" xr:uid="{00000000-0005-0000-0000-0000625C0000}"/>
    <cellStyle name="SAPBEXexcBad9 2 11 3" xfId="23711" xr:uid="{00000000-0005-0000-0000-0000635C0000}"/>
    <cellStyle name="SAPBEXexcBad9 2 11 3 2" xfId="23712" xr:uid="{00000000-0005-0000-0000-0000645C0000}"/>
    <cellStyle name="SAPBEXexcBad9 2 11 4" xfId="23713" xr:uid="{00000000-0005-0000-0000-0000655C0000}"/>
    <cellStyle name="SAPBEXexcBad9 2 11 4 2" xfId="23714" xr:uid="{00000000-0005-0000-0000-0000665C0000}"/>
    <cellStyle name="SAPBEXexcBad9 2 11 5" xfId="23715" xr:uid="{00000000-0005-0000-0000-0000675C0000}"/>
    <cellStyle name="SAPBEXexcBad9 2 11 5 2" xfId="23716" xr:uid="{00000000-0005-0000-0000-0000685C0000}"/>
    <cellStyle name="SAPBEXexcBad9 2 11 6" xfId="23717" xr:uid="{00000000-0005-0000-0000-0000695C0000}"/>
    <cellStyle name="SAPBEXexcBad9 2 11 6 2" xfId="23718" xr:uid="{00000000-0005-0000-0000-00006A5C0000}"/>
    <cellStyle name="SAPBEXexcBad9 2 11 6 3" xfId="23719" xr:uid="{00000000-0005-0000-0000-00006B5C0000}"/>
    <cellStyle name="SAPBEXexcBad9 2 11 7" xfId="23720" xr:uid="{00000000-0005-0000-0000-00006C5C0000}"/>
    <cellStyle name="SAPBEXexcBad9 2 11 8" xfId="23721" xr:uid="{00000000-0005-0000-0000-00006D5C0000}"/>
    <cellStyle name="SAPBEXexcBad9 2 11 9" xfId="23722" xr:uid="{00000000-0005-0000-0000-00006E5C0000}"/>
    <cellStyle name="SAPBEXexcBad9 2 12" xfId="23723" xr:uid="{00000000-0005-0000-0000-00006F5C0000}"/>
    <cellStyle name="SAPBEXexcBad9 2 12 10" xfId="23724" xr:uid="{00000000-0005-0000-0000-0000705C0000}"/>
    <cellStyle name="SAPBEXexcBad9 2 12 2" xfId="23725" xr:uid="{00000000-0005-0000-0000-0000715C0000}"/>
    <cellStyle name="SAPBEXexcBad9 2 12 2 2" xfId="23726" xr:uid="{00000000-0005-0000-0000-0000725C0000}"/>
    <cellStyle name="SAPBEXexcBad9 2 12 2 2 2" xfId="23727" xr:uid="{00000000-0005-0000-0000-0000735C0000}"/>
    <cellStyle name="SAPBEXexcBad9 2 12 2 3" xfId="23728" xr:uid="{00000000-0005-0000-0000-0000745C0000}"/>
    <cellStyle name="SAPBEXexcBad9 2 12 2 4" xfId="23729" xr:uid="{00000000-0005-0000-0000-0000755C0000}"/>
    <cellStyle name="SAPBEXexcBad9 2 12 3" xfId="23730" xr:uid="{00000000-0005-0000-0000-0000765C0000}"/>
    <cellStyle name="SAPBEXexcBad9 2 12 3 2" xfId="23731" xr:uid="{00000000-0005-0000-0000-0000775C0000}"/>
    <cellStyle name="SAPBEXexcBad9 2 12 4" xfId="23732" xr:uid="{00000000-0005-0000-0000-0000785C0000}"/>
    <cellStyle name="SAPBEXexcBad9 2 12 4 2" xfId="23733" xr:uid="{00000000-0005-0000-0000-0000795C0000}"/>
    <cellStyle name="SAPBEXexcBad9 2 12 5" xfId="23734" xr:uid="{00000000-0005-0000-0000-00007A5C0000}"/>
    <cellStyle name="SAPBEXexcBad9 2 12 5 2" xfId="23735" xr:uid="{00000000-0005-0000-0000-00007B5C0000}"/>
    <cellStyle name="SAPBEXexcBad9 2 12 6" xfId="23736" xr:uid="{00000000-0005-0000-0000-00007C5C0000}"/>
    <cellStyle name="SAPBEXexcBad9 2 12 6 2" xfId="23737" xr:uid="{00000000-0005-0000-0000-00007D5C0000}"/>
    <cellStyle name="SAPBEXexcBad9 2 12 6 3" xfId="23738" xr:uid="{00000000-0005-0000-0000-00007E5C0000}"/>
    <cellStyle name="SAPBEXexcBad9 2 12 7" xfId="23739" xr:uid="{00000000-0005-0000-0000-00007F5C0000}"/>
    <cellStyle name="SAPBEXexcBad9 2 12 8" xfId="23740" xr:uid="{00000000-0005-0000-0000-0000805C0000}"/>
    <cellStyle name="SAPBEXexcBad9 2 12 9" xfId="23741" xr:uid="{00000000-0005-0000-0000-0000815C0000}"/>
    <cellStyle name="SAPBEXexcBad9 2 13" xfId="23742" xr:uid="{00000000-0005-0000-0000-0000825C0000}"/>
    <cellStyle name="SAPBEXexcBad9 2 13 10" xfId="23743" xr:uid="{00000000-0005-0000-0000-0000835C0000}"/>
    <cellStyle name="SAPBEXexcBad9 2 13 2" xfId="23744" xr:uid="{00000000-0005-0000-0000-0000845C0000}"/>
    <cellStyle name="SAPBEXexcBad9 2 13 2 2" xfId="23745" xr:uid="{00000000-0005-0000-0000-0000855C0000}"/>
    <cellStyle name="SAPBEXexcBad9 2 13 2 2 2" xfId="23746" xr:uid="{00000000-0005-0000-0000-0000865C0000}"/>
    <cellStyle name="SAPBEXexcBad9 2 13 2 3" xfId="23747" xr:uid="{00000000-0005-0000-0000-0000875C0000}"/>
    <cellStyle name="SAPBEXexcBad9 2 13 2 4" xfId="23748" xr:uid="{00000000-0005-0000-0000-0000885C0000}"/>
    <cellStyle name="SAPBEXexcBad9 2 13 3" xfId="23749" xr:uid="{00000000-0005-0000-0000-0000895C0000}"/>
    <cellStyle name="SAPBEXexcBad9 2 13 3 2" xfId="23750" xr:uid="{00000000-0005-0000-0000-00008A5C0000}"/>
    <cellStyle name="SAPBEXexcBad9 2 13 4" xfId="23751" xr:uid="{00000000-0005-0000-0000-00008B5C0000}"/>
    <cellStyle name="SAPBEXexcBad9 2 13 4 2" xfId="23752" xr:uid="{00000000-0005-0000-0000-00008C5C0000}"/>
    <cellStyle name="SAPBEXexcBad9 2 13 5" xfId="23753" xr:uid="{00000000-0005-0000-0000-00008D5C0000}"/>
    <cellStyle name="SAPBEXexcBad9 2 13 5 2" xfId="23754" xr:uid="{00000000-0005-0000-0000-00008E5C0000}"/>
    <cellStyle name="SAPBEXexcBad9 2 13 6" xfId="23755" xr:uid="{00000000-0005-0000-0000-00008F5C0000}"/>
    <cellStyle name="SAPBEXexcBad9 2 13 6 2" xfId="23756" xr:uid="{00000000-0005-0000-0000-0000905C0000}"/>
    <cellStyle name="SAPBEXexcBad9 2 13 6 3" xfId="23757" xr:uid="{00000000-0005-0000-0000-0000915C0000}"/>
    <cellStyle name="SAPBEXexcBad9 2 13 7" xfId="23758" xr:uid="{00000000-0005-0000-0000-0000925C0000}"/>
    <cellStyle name="SAPBEXexcBad9 2 13 8" xfId="23759" xr:uid="{00000000-0005-0000-0000-0000935C0000}"/>
    <cellStyle name="SAPBEXexcBad9 2 13 9" xfId="23760" xr:uid="{00000000-0005-0000-0000-0000945C0000}"/>
    <cellStyle name="SAPBEXexcBad9 2 14" xfId="23761" xr:uid="{00000000-0005-0000-0000-0000955C0000}"/>
    <cellStyle name="SAPBEXexcBad9 2 14 10" xfId="23762" xr:uid="{00000000-0005-0000-0000-0000965C0000}"/>
    <cellStyle name="SAPBEXexcBad9 2 14 2" xfId="23763" xr:uid="{00000000-0005-0000-0000-0000975C0000}"/>
    <cellStyle name="SAPBEXexcBad9 2 14 2 2" xfId="23764" xr:uid="{00000000-0005-0000-0000-0000985C0000}"/>
    <cellStyle name="SAPBEXexcBad9 2 14 2 2 2" xfId="23765" xr:uid="{00000000-0005-0000-0000-0000995C0000}"/>
    <cellStyle name="SAPBEXexcBad9 2 14 2 3" xfId="23766" xr:uid="{00000000-0005-0000-0000-00009A5C0000}"/>
    <cellStyle name="SAPBEXexcBad9 2 14 2 4" xfId="23767" xr:uid="{00000000-0005-0000-0000-00009B5C0000}"/>
    <cellStyle name="SAPBEXexcBad9 2 14 3" xfId="23768" xr:uid="{00000000-0005-0000-0000-00009C5C0000}"/>
    <cellStyle name="SAPBEXexcBad9 2 14 3 2" xfId="23769" xr:uid="{00000000-0005-0000-0000-00009D5C0000}"/>
    <cellStyle name="SAPBEXexcBad9 2 14 4" xfId="23770" xr:uid="{00000000-0005-0000-0000-00009E5C0000}"/>
    <cellStyle name="SAPBEXexcBad9 2 14 4 2" xfId="23771" xr:uid="{00000000-0005-0000-0000-00009F5C0000}"/>
    <cellStyle name="SAPBEXexcBad9 2 14 5" xfId="23772" xr:uid="{00000000-0005-0000-0000-0000A05C0000}"/>
    <cellStyle name="SAPBEXexcBad9 2 14 5 2" xfId="23773" xr:uid="{00000000-0005-0000-0000-0000A15C0000}"/>
    <cellStyle name="SAPBEXexcBad9 2 14 6" xfId="23774" xr:uid="{00000000-0005-0000-0000-0000A25C0000}"/>
    <cellStyle name="SAPBEXexcBad9 2 14 6 2" xfId="23775" xr:uid="{00000000-0005-0000-0000-0000A35C0000}"/>
    <cellStyle name="SAPBEXexcBad9 2 14 6 3" xfId="23776" xr:uid="{00000000-0005-0000-0000-0000A45C0000}"/>
    <cellStyle name="SAPBEXexcBad9 2 14 7" xfId="23777" xr:uid="{00000000-0005-0000-0000-0000A55C0000}"/>
    <cellStyle name="SAPBEXexcBad9 2 14 8" xfId="23778" xr:uid="{00000000-0005-0000-0000-0000A65C0000}"/>
    <cellStyle name="SAPBEXexcBad9 2 14 9" xfId="23779" xr:uid="{00000000-0005-0000-0000-0000A75C0000}"/>
    <cellStyle name="SAPBEXexcBad9 2 15" xfId="23780" xr:uid="{00000000-0005-0000-0000-0000A85C0000}"/>
    <cellStyle name="SAPBEXexcBad9 2 15 10" xfId="23781" xr:uid="{00000000-0005-0000-0000-0000A95C0000}"/>
    <cellStyle name="SAPBEXexcBad9 2 15 2" xfId="23782" xr:uid="{00000000-0005-0000-0000-0000AA5C0000}"/>
    <cellStyle name="SAPBEXexcBad9 2 15 2 2" xfId="23783" xr:uid="{00000000-0005-0000-0000-0000AB5C0000}"/>
    <cellStyle name="SAPBEXexcBad9 2 15 2 2 2" xfId="23784" xr:uid="{00000000-0005-0000-0000-0000AC5C0000}"/>
    <cellStyle name="SAPBEXexcBad9 2 15 2 3" xfId="23785" xr:uid="{00000000-0005-0000-0000-0000AD5C0000}"/>
    <cellStyle name="SAPBEXexcBad9 2 15 2 4" xfId="23786" xr:uid="{00000000-0005-0000-0000-0000AE5C0000}"/>
    <cellStyle name="SAPBEXexcBad9 2 15 3" xfId="23787" xr:uid="{00000000-0005-0000-0000-0000AF5C0000}"/>
    <cellStyle name="SAPBEXexcBad9 2 15 3 2" xfId="23788" xr:uid="{00000000-0005-0000-0000-0000B05C0000}"/>
    <cellStyle name="SAPBEXexcBad9 2 15 4" xfId="23789" xr:uid="{00000000-0005-0000-0000-0000B15C0000}"/>
    <cellStyle name="SAPBEXexcBad9 2 15 4 2" xfId="23790" xr:uid="{00000000-0005-0000-0000-0000B25C0000}"/>
    <cellStyle name="SAPBEXexcBad9 2 15 5" xfId="23791" xr:uid="{00000000-0005-0000-0000-0000B35C0000}"/>
    <cellStyle name="SAPBEXexcBad9 2 15 5 2" xfId="23792" xr:uid="{00000000-0005-0000-0000-0000B45C0000}"/>
    <cellStyle name="SAPBEXexcBad9 2 15 6" xfId="23793" xr:uid="{00000000-0005-0000-0000-0000B55C0000}"/>
    <cellStyle name="SAPBEXexcBad9 2 15 6 2" xfId="23794" xr:uid="{00000000-0005-0000-0000-0000B65C0000}"/>
    <cellStyle name="SAPBEXexcBad9 2 15 6 3" xfId="23795" xr:uid="{00000000-0005-0000-0000-0000B75C0000}"/>
    <cellStyle name="SAPBEXexcBad9 2 15 7" xfId="23796" xr:uid="{00000000-0005-0000-0000-0000B85C0000}"/>
    <cellStyle name="SAPBEXexcBad9 2 15 8" xfId="23797" xr:uid="{00000000-0005-0000-0000-0000B95C0000}"/>
    <cellStyle name="SAPBEXexcBad9 2 15 9" xfId="23798" xr:uid="{00000000-0005-0000-0000-0000BA5C0000}"/>
    <cellStyle name="SAPBEXexcBad9 2 16" xfId="23799" xr:uid="{00000000-0005-0000-0000-0000BB5C0000}"/>
    <cellStyle name="SAPBEXexcBad9 2 16 10" xfId="23800" xr:uid="{00000000-0005-0000-0000-0000BC5C0000}"/>
    <cellStyle name="SAPBEXexcBad9 2 16 2" xfId="23801" xr:uid="{00000000-0005-0000-0000-0000BD5C0000}"/>
    <cellStyle name="SAPBEXexcBad9 2 16 2 2" xfId="23802" xr:uid="{00000000-0005-0000-0000-0000BE5C0000}"/>
    <cellStyle name="SAPBEXexcBad9 2 16 2 2 2" xfId="23803" xr:uid="{00000000-0005-0000-0000-0000BF5C0000}"/>
    <cellStyle name="SAPBEXexcBad9 2 16 2 3" xfId="23804" xr:uid="{00000000-0005-0000-0000-0000C05C0000}"/>
    <cellStyle name="SAPBEXexcBad9 2 16 2 4" xfId="23805" xr:uid="{00000000-0005-0000-0000-0000C15C0000}"/>
    <cellStyle name="SAPBEXexcBad9 2 16 3" xfId="23806" xr:uid="{00000000-0005-0000-0000-0000C25C0000}"/>
    <cellStyle name="SAPBEXexcBad9 2 16 3 2" xfId="23807" xr:uid="{00000000-0005-0000-0000-0000C35C0000}"/>
    <cellStyle name="SAPBEXexcBad9 2 16 4" xfId="23808" xr:uid="{00000000-0005-0000-0000-0000C45C0000}"/>
    <cellStyle name="SAPBEXexcBad9 2 16 4 2" xfId="23809" xr:uid="{00000000-0005-0000-0000-0000C55C0000}"/>
    <cellStyle name="SAPBEXexcBad9 2 16 5" xfId="23810" xr:uid="{00000000-0005-0000-0000-0000C65C0000}"/>
    <cellStyle name="SAPBEXexcBad9 2 16 5 2" xfId="23811" xr:uid="{00000000-0005-0000-0000-0000C75C0000}"/>
    <cellStyle name="SAPBEXexcBad9 2 16 6" xfId="23812" xr:uid="{00000000-0005-0000-0000-0000C85C0000}"/>
    <cellStyle name="SAPBEXexcBad9 2 16 6 2" xfId="23813" xr:uid="{00000000-0005-0000-0000-0000C95C0000}"/>
    <cellStyle name="SAPBEXexcBad9 2 16 6 3" xfId="23814" xr:uid="{00000000-0005-0000-0000-0000CA5C0000}"/>
    <cellStyle name="SAPBEXexcBad9 2 16 7" xfId="23815" xr:uid="{00000000-0005-0000-0000-0000CB5C0000}"/>
    <cellStyle name="SAPBEXexcBad9 2 16 8" xfId="23816" xr:uid="{00000000-0005-0000-0000-0000CC5C0000}"/>
    <cellStyle name="SAPBEXexcBad9 2 16 9" xfId="23817" xr:uid="{00000000-0005-0000-0000-0000CD5C0000}"/>
    <cellStyle name="SAPBEXexcBad9 2 17" xfId="23818" xr:uid="{00000000-0005-0000-0000-0000CE5C0000}"/>
    <cellStyle name="SAPBEXexcBad9 2 17 10" xfId="23819" xr:uid="{00000000-0005-0000-0000-0000CF5C0000}"/>
    <cellStyle name="SAPBEXexcBad9 2 17 2" xfId="23820" xr:uid="{00000000-0005-0000-0000-0000D05C0000}"/>
    <cellStyle name="SAPBEXexcBad9 2 17 2 2" xfId="23821" xr:uid="{00000000-0005-0000-0000-0000D15C0000}"/>
    <cellStyle name="SAPBEXexcBad9 2 17 2 2 2" xfId="23822" xr:uid="{00000000-0005-0000-0000-0000D25C0000}"/>
    <cellStyle name="SAPBEXexcBad9 2 17 2 3" xfId="23823" xr:uid="{00000000-0005-0000-0000-0000D35C0000}"/>
    <cellStyle name="SAPBEXexcBad9 2 17 2 4" xfId="23824" xr:uid="{00000000-0005-0000-0000-0000D45C0000}"/>
    <cellStyle name="SAPBEXexcBad9 2 17 3" xfId="23825" xr:uid="{00000000-0005-0000-0000-0000D55C0000}"/>
    <cellStyle name="SAPBEXexcBad9 2 17 3 2" xfId="23826" xr:uid="{00000000-0005-0000-0000-0000D65C0000}"/>
    <cellStyle name="SAPBEXexcBad9 2 17 4" xfId="23827" xr:uid="{00000000-0005-0000-0000-0000D75C0000}"/>
    <cellStyle name="SAPBEXexcBad9 2 17 4 2" xfId="23828" xr:uid="{00000000-0005-0000-0000-0000D85C0000}"/>
    <cellStyle name="SAPBEXexcBad9 2 17 5" xfId="23829" xr:uid="{00000000-0005-0000-0000-0000D95C0000}"/>
    <cellStyle name="SAPBEXexcBad9 2 17 5 2" xfId="23830" xr:uid="{00000000-0005-0000-0000-0000DA5C0000}"/>
    <cellStyle name="SAPBEXexcBad9 2 17 6" xfId="23831" xr:uid="{00000000-0005-0000-0000-0000DB5C0000}"/>
    <cellStyle name="SAPBEXexcBad9 2 17 6 2" xfId="23832" xr:uid="{00000000-0005-0000-0000-0000DC5C0000}"/>
    <cellStyle name="SAPBEXexcBad9 2 17 6 3" xfId="23833" xr:uid="{00000000-0005-0000-0000-0000DD5C0000}"/>
    <cellStyle name="SAPBEXexcBad9 2 17 7" xfId="23834" xr:uid="{00000000-0005-0000-0000-0000DE5C0000}"/>
    <cellStyle name="SAPBEXexcBad9 2 17 8" xfId="23835" xr:uid="{00000000-0005-0000-0000-0000DF5C0000}"/>
    <cellStyle name="SAPBEXexcBad9 2 17 9" xfId="23836" xr:uid="{00000000-0005-0000-0000-0000E05C0000}"/>
    <cellStyle name="SAPBEXexcBad9 2 18" xfId="23837" xr:uid="{00000000-0005-0000-0000-0000E15C0000}"/>
    <cellStyle name="SAPBEXexcBad9 2 18 2" xfId="23838" xr:uid="{00000000-0005-0000-0000-0000E25C0000}"/>
    <cellStyle name="SAPBEXexcBad9 2 18 2 2" xfId="23839" xr:uid="{00000000-0005-0000-0000-0000E35C0000}"/>
    <cellStyle name="SAPBEXexcBad9 2 18 3" xfId="23840" xr:uid="{00000000-0005-0000-0000-0000E45C0000}"/>
    <cellStyle name="SAPBEXexcBad9 2 18 4" xfId="23841" xr:uid="{00000000-0005-0000-0000-0000E55C0000}"/>
    <cellStyle name="SAPBEXexcBad9 2 19" xfId="23842" xr:uid="{00000000-0005-0000-0000-0000E65C0000}"/>
    <cellStyle name="SAPBEXexcBad9 2 19 2" xfId="23843" xr:uid="{00000000-0005-0000-0000-0000E75C0000}"/>
    <cellStyle name="SAPBEXexcBad9 2 2" xfId="23844" xr:uid="{00000000-0005-0000-0000-0000E85C0000}"/>
    <cellStyle name="SAPBEXexcBad9 2 2 10" xfId="23845" xr:uid="{00000000-0005-0000-0000-0000E95C0000}"/>
    <cellStyle name="SAPBEXexcBad9 2 2 2" xfId="23846" xr:uid="{00000000-0005-0000-0000-0000EA5C0000}"/>
    <cellStyle name="SAPBEXexcBad9 2 2 2 2" xfId="23847" xr:uid="{00000000-0005-0000-0000-0000EB5C0000}"/>
    <cellStyle name="SAPBEXexcBad9 2 2 2 2 2" xfId="23848" xr:uid="{00000000-0005-0000-0000-0000EC5C0000}"/>
    <cellStyle name="SAPBEXexcBad9 2 2 2 3" xfId="23849" xr:uid="{00000000-0005-0000-0000-0000ED5C0000}"/>
    <cellStyle name="SAPBEXexcBad9 2 2 2 4" xfId="23850" xr:uid="{00000000-0005-0000-0000-0000EE5C0000}"/>
    <cellStyle name="SAPBEXexcBad9 2 2 3" xfId="23851" xr:uid="{00000000-0005-0000-0000-0000EF5C0000}"/>
    <cellStyle name="SAPBEXexcBad9 2 2 3 2" xfId="23852" xr:uid="{00000000-0005-0000-0000-0000F05C0000}"/>
    <cellStyle name="SAPBEXexcBad9 2 2 4" xfId="23853" xr:uid="{00000000-0005-0000-0000-0000F15C0000}"/>
    <cellStyle name="SAPBEXexcBad9 2 2 4 2" xfId="23854" xr:uid="{00000000-0005-0000-0000-0000F25C0000}"/>
    <cellStyle name="SAPBEXexcBad9 2 2 5" xfId="23855" xr:uid="{00000000-0005-0000-0000-0000F35C0000}"/>
    <cellStyle name="SAPBEXexcBad9 2 2 5 2" xfId="23856" xr:uid="{00000000-0005-0000-0000-0000F45C0000}"/>
    <cellStyle name="SAPBEXexcBad9 2 2 6" xfId="23857" xr:uid="{00000000-0005-0000-0000-0000F55C0000}"/>
    <cellStyle name="SAPBEXexcBad9 2 2 6 2" xfId="23858" xr:uid="{00000000-0005-0000-0000-0000F65C0000}"/>
    <cellStyle name="SAPBEXexcBad9 2 2 6 3" xfId="23859" xr:uid="{00000000-0005-0000-0000-0000F75C0000}"/>
    <cellStyle name="SAPBEXexcBad9 2 2 7" xfId="23860" xr:uid="{00000000-0005-0000-0000-0000F85C0000}"/>
    <cellStyle name="SAPBEXexcBad9 2 2 8" xfId="23861" xr:uid="{00000000-0005-0000-0000-0000F95C0000}"/>
    <cellStyle name="SAPBEXexcBad9 2 2 9" xfId="23862" xr:uid="{00000000-0005-0000-0000-0000FA5C0000}"/>
    <cellStyle name="SAPBEXexcBad9 2 20" xfId="23863" xr:uid="{00000000-0005-0000-0000-0000FB5C0000}"/>
    <cellStyle name="SAPBEXexcBad9 2 20 2" xfId="23864" xr:uid="{00000000-0005-0000-0000-0000FC5C0000}"/>
    <cellStyle name="SAPBEXexcBad9 2 21" xfId="23865" xr:uid="{00000000-0005-0000-0000-0000FD5C0000}"/>
    <cellStyle name="SAPBEXexcBad9 2 21 2" xfId="23866" xr:uid="{00000000-0005-0000-0000-0000FE5C0000}"/>
    <cellStyle name="SAPBEXexcBad9 2 22" xfId="23867" xr:uid="{00000000-0005-0000-0000-0000FF5C0000}"/>
    <cellStyle name="SAPBEXexcBad9 2 22 2" xfId="23868" xr:uid="{00000000-0005-0000-0000-0000005D0000}"/>
    <cellStyle name="SAPBEXexcBad9 2 22 3" xfId="23869" xr:uid="{00000000-0005-0000-0000-0000015D0000}"/>
    <cellStyle name="SAPBEXexcBad9 2 23" xfId="23870" xr:uid="{00000000-0005-0000-0000-0000025D0000}"/>
    <cellStyle name="SAPBEXexcBad9 2 24" xfId="23871" xr:uid="{00000000-0005-0000-0000-0000035D0000}"/>
    <cellStyle name="SAPBEXexcBad9 2 25" xfId="23872" xr:uid="{00000000-0005-0000-0000-0000045D0000}"/>
    <cellStyle name="SAPBEXexcBad9 2 26" xfId="23873" xr:uid="{00000000-0005-0000-0000-0000055D0000}"/>
    <cellStyle name="SAPBEXexcBad9 2 3" xfId="23874" xr:uid="{00000000-0005-0000-0000-0000065D0000}"/>
    <cellStyle name="SAPBEXexcBad9 2 3 10" xfId="23875" xr:uid="{00000000-0005-0000-0000-0000075D0000}"/>
    <cellStyle name="SAPBEXexcBad9 2 3 2" xfId="23876" xr:uid="{00000000-0005-0000-0000-0000085D0000}"/>
    <cellStyle name="SAPBEXexcBad9 2 3 2 2" xfId="23877" xr:uid="{00000000-0005-0000-0000-0000095D0000}"/>
    <cellStyle name="SAPBEXexcBad9 2 3 2 2 2" xfId="23878" xr:uid="{00000000-0005-0000-0000-00000A5D0000}"/>
    <cellStyle name="SAPBEXexcBad9 2 3 2 3" xfId="23879" xr:uid="{00000000-0005-0000-0000-00000B5D0000}"/>
    <cellStyle name="SAPBEXexcBad9 2 3 2 4" xfId="23880" xr:uid="{00000000-0005-0000-0000-00000C5D0000}"/>
    <cellStyle name="SAPBEXexcBad9 2 3 3" xfId="23881" xr:uid="{00000000-0005-0000-0000-00000D5D0000}"/>
    <cellStyle name="SAPBEXexcBad9 2 3 3 2" xfId="23882" xr:uid="{00000000-0005-0000-0000-00000E5D0000}"/>
    <cellStyle name="SAPBEXexcBad9 2 3 4" xfId="23883" xr:uid="{00000000-0005-0000-0000-00000F5D0000}"/>
    <cellStyle name="SAPBEXexcBad9 2 3 4 2" xfId="23884" xr:uid="{00000000-0005-0000-0000-0000105D0000}"/>
    <cellStyle name="SAPBEXexcBad9 2 3 5" xfId="23885" xr:uid="{00000000-0005-0000-0000-0000115D0000}"/>
    <cellStyle name="SAPBEXexcBad9 2 3 5 2" xfId="23886" xr:uid="{00000000-0005-0000-0000-0000125D0000}"/>
    <cellStyle name="SAPBEXexcBad9 2 3 6" xfId="23887" xr:uid="{00000000-0005-0000-0000-0000135D0000}"/>
    <cellStyle name="SAPBEXexcBad9 2 3 6 2" xfId="23888" xr:uid="{00000000-0005-0000-0000-0000145D0000}"/>
    <cellStyle name="SAPBEXexcBad9 2 3 6 3" xfId="23889" xr:uid="{00000000-0005-0000-0000-0000155D0000}"/>
    <cellStyle name="SAPBEXexcBad9 2 3 7" xfId="23890" xr:uid="{00000000-0005-0000-0000-0000165D0000}"/>
    <cellStyle name="SAPBEXexcBad9 2 3 8" xfId="23891" xr:uid="{00000000-0005-0000-0000-0000175D0000}"/>
    <cellStyle name="SAPBEXexcBad9 2 3 9" xfId="23892" xr:uid="{00000000-0005-0000-0000-0000185D0000}"/>
    <cellStyle name="SAPBEXexcBad9 2 4" xfId="23893" xr:uid="{00000000-0005-0000-0000-0000195D0000}"/>
    <cellStyle name="SAPBEXexcBad9 2 4 10" xfId="23894" xr:uid="{00000000-0005-0000-0000-00001A5D0000}"/>
    <cellStyle name="SAPBEXexcBad9 2 4 2" xfId="23895" xr:uid="{00000000-0005-0000-0000-00001B5D0000}"/>
    <cellStyle name="SAPBEXexcBad9 2 4 2 2" xfId="23896" xr:uid="{00000000-0005-0000-0000-00001C5D0000}"/>
    <cellStyle name="SAPBEXexcBad9 2 4 2 2 2" xfId="23897" xr:uid="{00000000-0005-0000-0000-00001D5D0000}"/>
    <cellStyle name="SAPBEXexcBad9 2 4 2 3" xfId="23898" xr:uid="{00000000-0005-0000-0000-00001E5D0000}"/>
    <cellStyle name="SAPBEXexcBad9 2 4 2 4" xfId="23899" xr:uid="{00000000-0005-0000-0000-00001F5D0000}"/>
    <cellStyle name="SAPBEXexcBad9 2 4 3" xfId="23900" xr:uid="{00000000-0005-0000-0000-0000205D0000}"/>
    <cellStyle name="SAPBEXexcBad9 2 4 3 2" xfId="23901" xr:uid="{00000000-0005-0000-0000-0000215D0000}"/>
    <cellStyle name="SAPBEXexcBad9 2 4 4" xfId="23902" xr:uid="{00000000-0005-0000-0000-0000225D0000}"/>
    <cellStyle name="SAPBEXexcBad9 2 4 4 2" xfId="23903" xr:uid="{00000000-0005-0000-0000-0000235D0000}"/>
    <cellStyle name="SAPBEXexcBad9 2 4 5" xfId="23904" xr:uid="{00000000-0005-0000-0000-0000245D0000}"/>
    <cellStyle name="SAPBEXexcBad9 2 4 5 2" xfId="23905" xr:uid="{00000000-0005-0000-0000-0000255D0000}"/>
    <cellStyle name="SAPBEXexcBad9 2 4 6" xfId="23906" xr:uid="{00000000-0005-0000-0000-0000265D0000}"/>
    <cellStyle name="SAPBEXexcBad9 2 4 6 2" xfId="23907" xr:uid="{00000000-0005-0000-0000-0000275D0000}"/>
    <cellStyle name="SAPBEXexcBad9 2 4 6 3" xfId="23908" xr:uid="{00000000-0005-0000-0000-0000285D0000}"/>
    <cellStyle name="SAPBEXexcBad9 2 4 7" xfId="23909" xr:uid="{00000000-0005-0000-0000-0000295D0000}"/>
    <cellStyle name="SAPBEXexcBad9 2 4 8" xfId="23910" xr:uid="{00000000-0005-0000-0000-00002A5D0000}"/>
    <cellStyle name="SAPBEXexcBad9 2 4 9" xfId="23911" xr:uid="{00000000-0005-0000-0000-00002B5D0000}"/>
    <cellStyle name="SAPBEXexcBad9 2 5" xfId="23912" xr:uid="{00000000-0005-0000-0000-00002C5D0000}"/>
    <cellStyle name="SAPBEXexcBad9 2 5 10" xfId="23913" xr:uid="{00000000-0005-0000-0000-00002D5D0000}"/>
    <cellStyle name="SAPBEXexcBad9 2 5 2" xfId="23914" xr:uid="{00000000-0005-0000-0000-00002E5D0000}"/>
    <cellStyle name="SAPBEXexcBad9 2 5 2 2" xfId="23915" xr:uid="{00000000-0005-0000-0000-00002F5D0000}"/>
    <cellStyle name="SAPBEXexcBad9 2 5 2 2 2" xfId="23916" xr:uid="{00000000-0005-0000-0000-0000305D0000}"/>
    <cellStyle name="SAPBEXexcBad9 2 5 2 3" xfId="23917" xr:uid="{00000000-0005-0000-0000-0000315D0000}"/>
    <cellStyle name="SAPBEXexcBad9 2 5 2 4" xfId="23918" xr:uid="{00000000-0005-0000-0000-0000325D0000}"/>
    <cellStyle name="SAPBEXexcBad9 2 5 3" xfId="23919" xr:uid="{00000000-0005-0000-0000-0000335D0000}"/>
    <cellStyle name="SAPBEXexcBad9 2 5 3 2" xfId="23920" xr:uid="{00000000-0005-0000-0000-0000345D0000}"/>
    <cellStyle name="SAPBEXexcBad9 2 5 4" xfId="23921" xr:uid="{00000000-0005-0000-0000-0000355D0000}"/>
    <cellStyle name="SAPBEXexcBad9 2 5 4 2" xfId="23922" xr:uid="{00000000-0005-0000-0000-0000365D0000}"/>
    <cellStyle name="SAPBEXexcBad9 2 5 5" xfId="23923" xr:uid="{00000000-0005-0000-0000-0000375D0000}"/>
    <cellStyle name="SAPBEXexcBad9 2 5 5 2" xfId="23924" xr:uid="{00000000-0005-0000-0000-0000385D0000}"/>
    <cellStyle name="SAPBEXexcBad9 2 5 6" xfId="23925" xr:uid="{00000000-0005-0000-0000-0000395D0000}"/>
    <cellStyle name="SAPBEXexcBad9 2 5 6 2" xfId="23926" xr:uid="{00000000-0005-0000-0000-00003A5D0000}"/>
    <cellStyle name="SAPBEXexcBad9 2 5 6 3" xfId="23927" xr:uid="{00000000-0005-0000-0000-00003B5D0000}"/>
    <cellStyle name="SAPBEXexcBad9 2 5 7" xfId="23928" xr:uid="{00000000-0005-0000-0000-00003C5D0000}"/>
    <cellStyle name="SAPBEXexcBad9 2 5 8" xfId="23929" xr:uid="{00000000-0005-0000-0000-00003D5D0000}"/>
    <cellStyle name="SAPBEXexcBad9 2 5 9" xfId="23930" xr:uid="{00000000-0005-0000-0000-00003E5D0000}"/>
    <cellStyle name="SAPBEXexcBad9 2 6" xfId="23931" xr:uid="{00000000-0005-0000-0000-00003F5D0000}"/>
    <cellStyle name="SAPBEXexcBad9 2 6 10" xfId="23932" xr:uid="{00000000-0005-0000-0000-0000405D0000}"/>
    <cellStyle name="SAPBEXexcBad9 2 6 2" xfId="23933" xr:uid="{00000000-0005-0000-0000-0000415D0000}"/>
    <cellStyle name="SAPBEXexcBad9 2 6 2 2" xfId="23934" xr:uid="{00000000-0005-0000-0000-0000425D0000}"/>
    <cellStyle name="SAPBEXexcBad9 2 6 2 2 2" xfId="23935" xr:uid="{00000000-0005-0000-0000-0000435D0000}"/>
    <cellStyle name="SAPBEXexcBad9 2 6 2 3" xfId="23936" xr:uid="{00000000-0005-0000-0000-0000445D0000}"/>
    <cellStyle name="SAPBEXexcBad9 2 6 2 4" xfId="23937" xr:uid="{00000000-0005-0000-0000-0000455D0000}"/>
    <cellStyle name="SAPBEXexcBad9 2 6 3" xfId="23938" xr:uid="{00000000-0005-0000-0000-0000465D0000}"/>
    <cellStyle name="SAPBEXexcBad9 2 6 3 2" xfId="23939" xr:uid="{00000000-0005-0000-0000-0000475D0000}"/>
    <cellStyle name="SAPBEXexcBad9 2 6 4" xfId="23940" xr:uid="{00000000-0005-0000-0000-0000485D0000}"/>
    <cellStyle name="SAPBEXexcBad9 2 6 4 2" xfId="23941" xr:uid="{00000000-0005-0000-0000-0000495D0000}"/>
    <cellStyle name="SAPBEXexcBad9 2 6 5" xfId="23942" xr:uid="{00000000-0005-0000-0000-00004A5D0000}"/>
    <cellStyle name="SAPBEXexcBad9 2 6 5 2" xfId="23943" xr:uid="{00000000-0005-0000-0000-00004B5D0000}"/>
    <cellStyle name="SAPBEXexcBad9 2 6 6" xfId="23944" xr:uid="{00000000-0005-0000-0000-00004C5D0000}"/>
    <cellStyle name="SAPBEXexcBad9 2 6 6 2" xfId="23945" xr:uid="{00000000-0005-0000-0000-00004D5D0000}"/>
    <cellStyle name="SAPBEXexcBad9 2 6 6 3" xfId="23946" xr:uid="{00000000-0005-0000-0000-00004E5D0000}"/>
    <cellStyle name="SAPBEXexcBad9 2 6 7" xfId="23947" xr:uid="{00000000-0005-0000-0000-00004F5D0000}"/>
    <cellStyle name="SAPBEXexcBad9 2 6 8" xfId="23948" xr:uid="{00000000-0005-0000-0000-0000505D0000}"/>
    <cellStyle name="SAPBEXexcBad9 2 6 9" xfId="23949" xr:uid="{00000000-0005-0000-0000-0000515D0000}"/>
    <cellStyle name="SAPBEXexcBad9 2 7" xfId="23950" xr:uid="{00000000-0005-0000-0000-0000525D0000}"/>
    <cellStyle name="SAPBEXexcBad9 2 7 10" xfId="23951" xr:uid="{00000000-0005-0000-0000-0000535D0000}"/>
    <cellStyle name="SAPBEXexcBad9 2 7 2" xfId="23952" xr:uid="{00000000-0005-0000-0000-0000545D0000}"/>
    <cellStyle name="SAPBEXexcBad9 2 7 2 2" xfId="23953" xr:uid="{00000000-0005-0000-0000-0000555D0000}"/>
    <cellStyle name="SAPBEXexcBad9 2 7 2 2 2" xfId="23954" xr:uid="{00000000-0005-0000-0000-0000565D0000}"/>
    <cellStyle name="SAPBEXexcBad9 2 7 2 3" xfId="23955" xr:uid="{00000000-0005-0000-0000-0000575D0000}"/>
    <cellStyle name="SAPBEXexcBad9 2 7 2 4" xfId="23956" xr:uid="{00000000-0005-0000-0000-0000585D0000}"/>
    <cellStyle name="SAPBEXexcBad9 2 7 3" xfId="23957" xr:uid="{00000000-0005-0000-0000-0000595D0000}"/>
    <cellStyle name="SAPBEXexcBad9 2 7 3 2" xfId="23958" xr:uid="{00000000-0005-0000-0000-00005A5D0000}"/>
    <cellStyle name="SAPBEXexcBad9 2 7 4" xfId="23959" xr:uid="{00000000-0005-0000-0000-00005B5D0000}"/>
    <cellStyle name="SAPBEXexcBad9 2 7 4 2" xfId="23960" xr:uid="{00000000-0005-0000-0000-00005C5D0000}"/>
    <cellStyle name="SAPBEXexcBad9 2 7 5" xfId="23961" xr:uid="{00000000-0005-0000-0000-00005D5D0000}"/>
    <cellStyle name="SAPBEXexcBad9 2 7 5 2" xfId="23962" xr:uid="{00000000-0005-0000-0000-00005E5D0000}"/>
    <cellStyle name="SAPBEXexcBad9 2 7 6" xfId="23963" xr:uid="{00000000-0005-0000-0000-00005F5D0000}"/>
    <cellStyle name="SAPBEXexcBad9 2 7 6 2" xfId="23964" xr:uid="{00000000-0005-0000-0000-0000605D0000}"/>
    <cellStyle name="SAPBEXexcBad9 2 7 6 3" xfId="23965" xr:uid="{00000000-0005-0000-0000-0000615D0000}"/>
    <cellStyle name="SAPBEXexcBad9 2 7 7" xfId="23966" xr:uid="{00000000-0005-0000-0000-0000625D0000}"/>
    <cellStyle name="SAPBEXexcBad9 2 7 8" xfId="23967" xr:uid="{00000000-0005-0000-0000-0000635D0000}"/>
    <cellStyle name="SAPBEXexcBad9 2 7 9" xfId="23968" xr:uid="{00000000-0005-0000-0000-0000645D0000}"/>
    <cellStyle name="SAPBEXexcBad9 2 8" xfId="23969" xr:uid="{00000000-0005-0000-0000-0000655D0000}"/>
    <cellStyle name="SAPBEXexcBad9 2 8 10" xfId="23970" xr:uid="{00000000-0005-0000-0000-0000665D0000}"/>
    <cellStyle name="SAPBEXexcBad9 2 8 2" xfId="23971" xr:uid="{00000000-0005-0000-0000-0000675D0000}"/>
    <cellStyle name="SAPBEXexcBad9 2 8 2 2" xfId="23972" xr:uid="{00000000-0005-0000-0000-0000685D0000}"/>
    <cellStyle name="SAPBEXexcBad9 2 8 2 2 2" xfId="23973" xr:uid="{00000000-0005-0000-0000-0000695D0000}"/>
    <cellStyle name="SAPBEXexcBad9 2 8 2 3" xfId="23974" xr:uid="{00000000-0005-0000-0000-00006A5D0000}"/>
    <cellStyle name="SAPBEXexcBad9 2 8 2 4" xfId="23975" xr:uid="{00000000-0005-0000-0000-00006B5D0000}"/>
    <cellStyle name="SAPBEXexcBad9 2 8 3" xfId="23976" xr:uid="{00000000-0005-0000-0000-00006C5D0000}"/>
    <cellStyle name="SAPBEXexcBad9 2 8 3 2" xfId="23977" xr:uid="{00000000-0005-0000-0000-00006D5D0000}"/>
    <cellStyle name="SAPBEXexcBad9 2 8 4" xfId="23978" xr:uid="{00000000-0005-0000-0000-00006E5D0000}"/>
    <cellStyle name="SAPBEXexcBad9 2 8 4 2" xfId="23979" xr:uid="{00000000-0005-0000-0000-00006F5D0000}"/>
    <cellStyle name="SAPBEXexcBad9 2 8 5" xfId="23980" xr:uid="{00000000-0005-0000-0000-0000705D0000}"/>
    <cellStyle name="SAPBEXexcBad9 2 8 5 2" xfId="23981" xr:uid="{00000000-0005-0000-0000-0000715D0000}"/>
    <cellStyle name="SAPBEXexcBad9 2 8 6" xfId="23982" xr:uid="{00000000-0005-0000-0000-0000725D0000}"/>
    <cellStyle name="SAPBEXexcBad9 2 8 6 2" xfId="23983" xr:uid="{00000000-0005-0000-0000-0000735D0000}"/>
    <cellStyle name="SAPBEXexcBad9 2 8 6 3" xfId="23984" xr:uid="{00000000-0005-0000-0000-0000745D0000}"/>
    <cellStyle name="SAPBEXexcBad9 2 8 7" xfId="23985" xr:uid="{00000000-0005-0000-0000-0000755D0000}"/>
    <cellStyle name="SAPBEXexcBad9 2 8 8" xfId="23986" xr:uid="{00000000-0005-0000-0000-0000765D0000}"/>
    <cellStyle name="SAPBEXexcBad9 2 8 9" xfId="23987" xr:uid="{00000000-0005-0000-0000-0000775D0000}"/>
    <cellStyle name="SAPBEXexcBad9 2 9" xfId="23988" xr:uid="{00000000-0005-0000-0000-0000785D0000}"/>
    <cellStyle name="SAPBEXexcBad9 2 9 10" xfId="23989" xr:uid="{00000000-0005-0000-0000-0000795D0000}"/>
    <cellStyle name="SAPBEXexcBad9 2 9 2" xfId="23990" xr:uid="{00000000-0005-0000-0000-00007A5D0000}"/>
    <cellStyle name="SAPBEXexcBad9 2 9 2 2" xfId="23991" xr:uid="{00000000-0005-0000-0000-00007B5D0000}"/>
    <cellStyle name="SAPBEXexcBad9 2 9 2 2 2" xfId="23992" xr:uid="{00000000-0005-0000-0000-00007C5D0000}"/>
    <cellStyle name="SAPBEXexcBad9 2 9 2 3" xfId="23993" xr:uid="{00000000-0005-0000-0000-00007D5D0000}"/>
    <cellStyle name="SAPBEXexcBad9 2 9 2 4" xfId="23994" xr:uid="{00000000-0005-0000-0000-00007E5D0000}"/>
    <cellStyle name="SAPBEXexcBad9 2 9 3" xfId="23995" xr:uid="{00000000-0005-0000-0000-00007F5D0000}"/>
    <cellStyle name="SAPBEXexcBad9 2 9 3 2" xfId="23996" xr:uid="{00000000-0005-0000-0000-0000805D0000}"/>
    <cellStyle name="SAPBEXexcBad9 2 9 4" xfId="23997" xr:uid="{00000000-0005-0000-0000-0000815D0000}"/>
    <cellStyle name="SAPBEXexcBad9 2 9 4 2" xfId="23998" xr:uid="{00000000-0005-0000-0000-0000825D0000}"/>
    <cellStyle name="SAPBEXexcBad9 2 9 5" xfId="23999" xr:uid="{00000000-0005-0000-0000-0000835D0000}"/>
    <cellStyle name="SAPBEXexcBad9 2 9 5 2" xfId="24000" xr:uid="{00000000-0005-0000-0000-0000845D0000}"/>
    <cellStyle name="SAPBEXexcBad9 2 9 6" xfId="24001" xr:uid="{00000000-0005-0000-0000-0000855D0000}"/>
    <cellStyle name="SAPBEXexcBad9 2 9 6 2" xfId="24002" xr:uid="{00000000-0005-0000-0000-0000865D0000}"/>
    <cellStyle name="SAPBEXexcBad9 2 9 6 3" xfId="24003" xr:uid="{00000000-0005-0000-0000-0000875D0000}"/>
    <cellStyle name="SAPBEXexcBad9 2 9 7" xfId="24004" xr:uid="{00000000-0005-0000-0000-0000885D0000}"/>
    <cellStyle name="SAPBEXexcBad9 2 9 8" xfId="24005" xr:uid="{00000000-0005-0000-0000-0000895D0000}"/>
    <cellStyle name="SAPBEXexcBad9 2 9 9" xfId="24006" xr:uid="{00000000-0005-0000-0000-00008A5D0000}"/>
    <cellStyle name="SAPBEXexcBad9 3" xfId="24007" xr:uid="{00000000-0005-0000-0000-00008B5D0000}"/>
    <cellStyle name="SAPBEXexcBad9 3 10" xfId="24008" xr:uid="{00000000-0005-0000-0000-00008C5D0000}"/>
    <cellStyle name="SAPBEXexcBad9 3 2" xfId="24009" xr:uid="{00000000-0005-0000-0000-00008D5D0000}"/>
    <cellStyle name="SAPBEXexcBad9 3 2 2" xfId="24010" xr:uid="{00000000-0005-0000-0000-00008E5D0000}"/>
    <cellStyle name="SAPBEXexcBad9 3 2 2 2" xfId="24011" xr:uid="{00000000-0005-0000-0000-00008F5D0000}"/>
    <cellStyle name="SAPBEXexcBad9 3 2 3" xfId="24012" xr:uid="{00000000-0005-0000-0000-0000905D0000}"/>
    <cellStyle name="SAPBEXexcBad9 3 2 4" xfId="24013" xr:uid="{00000000-0005-0000-0000-0000915D0000}"/>
    <cellStyle name="SAPBEXexcBad9 3 3" xfId="24014" xr:uid="{00000000-0005-0000-0000-0000925D0000}"/>
    <cellStyle name="SAPBEXexcBad9 3 3 2" xfId="24015" xr:uid="{00000000-0005-0000-0000-0000935D0000}"/>
    <cellStyle name="SAPBEXexcBad9 3 4" xfId="24016" xr:uid="{00000000-0005-0000-0000-0000945D0000}"/>
    <cellStyle name="SAPBEXexcBad9 3 4 2" xfId="24017" xr:uid="{00000000-0005-0000-0000-0000955D0000}"/>
    <cellStyle name="SAPBEXexcBad9 3 5" xfId="24018" xr:uid="{00000000-0005-0000-0000-0000965D0000}"/>
    <cellStyle name="SAPBEXexcBad9 3 5 2" xfId="24019" xr:uid="{00000000-0005-0000-0000-0000975D0000}"/>
    <cellStyle name="SAPBEXexcBad9 3 6" xfId="24020" xr:uid="{00000000-0005-0000-0000-0000985D0000}"/>
    <cellStyle name="SAPBEXexcBad9 3 6 2" xfId="24021" xr:uid="{00000000-0005-0000-0000-0000995D0000}"/>
    <cellStyle name="SAPBEXexcBad9 3 6 3" xfId="24022" xr:uid="{00000000-0005-0000-0000-00009A5D0000}"/>
    <cellStyle name="SAPBEXexcBad9 3 7" xfId="24023" xr:uid="{00000000-0005-0000-0000-00009B5D0000}"/>
    <cellStyle name="SAPBEXexcBad9 3 8" xfId="24024" xr:uid="{00000000-0005-0000-0000-00009C5D0000}"/>
    <cellStyle name="SAPBEXexcBad9 3 9" xfId="24025" xr:uid="{00000000-0005-0000-0000-00009D5D0000}"/>
    <cellStyle name="SAPBEXexcBad9 4" xfId="24026" xr:uid="{00000000-0005-0000-0000-00009E5D0000}"/>
    <cellStyle name="SAPBEXexcBad9 4 10" xfId="24027" xr:uid="{00000000-0005-0000-0000-00009F5D0000}"/>
    <cellStyle name="SAPBEXexcBad9 4 2" xfId="24028" xr:uid="{00000000-0005-0000-0000-0000A05D0000}"/>
    <cellStyle name="SAPBEXexcBad9 4 2 2" xfId="24029" xr:uid="{00000000-0005-0000-0000-0000A15D0000}"/>
    <cellStyle name="SAPBEXexcBad9 4 2 2 2" xfId="24030" xr:uid="{00000000-0005-0000-0000-0000A25D0000}"/>
    <cellStyle name="SAPBEXexcBad9 4 2 3" xfId="24031" xr:uid="{00000000-0005-0000-0000-0000A35D0000}"/>
    <cellStyle name="SAPBEXexcBad9 4 2 4" xfId="24032" xr:uid="{00000000-0005-0000-0000-0000A45D0000}"/>
    <cellStyle name="SAPBEXexcBad9 4 3" xfId="24033" xr:uid="{00000000-0005-0000-0000-0000A55D0000}"/>
    <cellStyle name="SAPBEXexcBad9 4 3 2" xfId="24034" xr:uid="{00000000-0005-0000-0000-0000A65D0000}"/>
    <cellStyle name="SAPBEXexcBad9 4 4" xfId="24035" xr:uid="{00000000-0005-0000-0000-0000A75D0000}"/>
    <cellStyle name="SAPBEXexcBad9 4 4 2" xfId="24036" xr:uid="{00000000-0005-0000-0000-0000A85D0000}"/>
    <cellStyle name="SAPBEXexcBad9 4 5" xfId="24037" xr:uid="{00000000-0005-0000-0000-0000A95D0000}"/>
    <cellStyle name="SAPBEXexcBad9 4 5 2" xfId="24038" xr:uid="{00000000-0005-0000-0000-0000AA5D0000}"/>
    <cellStyle name="SAPBEXexcBad9 4 6" xfId="24039" xr:uid="{00000000-0005-0000-0000-0000AB5D0000}"/>
    <cellStyle name="SAPBEXexcBad9 4 6 2" xfId="24040" xr:uid="{00000000-0005-0000-0000-0000AC5D0000}"/>
    <cellStyle name="SAPBEXexcBad9 4 6 3" xfId="24041" xr:uid="{00000000-0005-0000-0000-0000AD5D0000}"/>
    <cellStyle name="SAPBEXexcBad9 4 7" xfId="24042" xr:uid="{00000000-0005-0000-0000-0000AE5D0000}"/>
    <cellStyle name="SAPBEXexcBad9 4 8" xfId="24043" xr:uid="{00000000-0005-0000-0000-0000AF5D0000}"/>
    <cellStyle name="SAPBEXexcBad9 4 9" xfId="24044" xr:uid="{00000000-0005-0000-0000-0000B05D0000}"/>
    <cellStyle name="SAPBEXexcBad9 5" xfId="24045" xr:uid="{00000000-0005-0000-0000-0000B15D0000}"/>
    <cellStyle name="SAPBEXexcBad9 5 10" xfId="24046" xr:uid="{00000000-0005-0000-0000-0000B25D0000}"/>
    <cellStyle name="SAPBEXexcBad9 5 2" xfId="24047" xr:uid="{00000000-0005-0000-0000-0000B35D0000}"/>
    <cellStyle name="SAPBEXexcBad9 5 2 2" xfId="24048" xr:uid="{00000000-0005-0000-0000-0000B45D0000}"/>
    <cellStyle name="SAPBEXexcBad9 5 2 2 2" xfId="24049" xr:uid="{00000000-0005-0000-0000-0000B55D0000}"/>
    <cellStyle name="SAPBEXexcBad9 5 2 3" xfId="24050" xr:uid="{00000000-0005-0000-0000-0000B65D0000}"/>
    <cellStyle name="SAPBEXexcBad9 5 2 4" xfId="24051" xr:uid="{00000000-0005-0000-0000-0000B75D0000}"/>
    <cellStyle name="SAPBEXexcBad9 5 3" xfId="24052" xr:uid="{00000000-0005-0000-0000-0000B85D0000}"/>
    <cellStyle name="SAPBEXexcBad9 5 3 2" xfId="24053" xr:uid="{00000000-0005-0000-0000-0000B95D0000}"/>
    <cellStyle name="SAPBEXexcBad9 5 4" xfId="24054" xr:uid="{00000000-0005-0000-0000-0000BA5D0000}"/>
    <cellStyle name="SAPBEXexcBad9 5 4 2" xfId="24055" xr:uid="{00000000-0005-0000-0000-0000BB5D0000}"/>
    <cellStyle name="SAPBEXexcBad9 5 5" xfId="24056" xr:uid="{00000000-0005-0000-0000-0000BC5D0000}"/>
    <cellStyle name="SAPBEXexcBad9 5 5 2" xfId="24057" xr:uid="{00000000-0005-0000-0000-0000BD5D0000}"/>
    <cellStyle name="SAPBEXexcBad9 5 6" xfId="24058" xr:uid="{00000000-0005-0000-0000-0000BE5D0000}"/>
    <cellStyle name="SAPBEXexcBad9 5 6 2" xfId="24059" xr:uid="{00000000-0005-0000-0000-0000BF5D0000}"/>
    <cellStyle name="SAPBEXexcBad9 5 6 3" xfId="24060" xr:uid="{00000000-0005-0000-0000-0000C05D0000}"/>
    <cellStyle name="SAPBEXexcBad9 5 7" xfId="24061" xr:uid="{00000000-0005-0000-0000-0000C15D0000}"/>
    <cellStyle name="SAPBEXexcBad9 5 8" xfId="24062" xr:uid="{00000000-0005-0000-0000-0000C25D0000}"/>
    <cellStyle name="SAPBEXexcBad9 5 9" xfId="24063" xr:uid="{00000000-0005-0000-0000-0000C35D0000}"/>
    <cellStyle name="SAPBEXexcBad9 6" xfId="24064" xr:uid="{00000000-0005-0000-0000-0000C45D0000}"/>
    <cellStyle name="SAPBEXexcBad9 6 10" xfId="24065" xr:uid="{00000000-0005-0000-0000-0000C55D0000}"/>
    <cellStyle name="SAPBEXexcBad9 6 2" xfId="24066" xr:uid="{00000000-0005-0000-0000-0000C65D0000}"/>
    <cellStyle name="SAPBEXexcBad9 6 2 2" xfId="24067" xr:uid="{00000000-0005-0000-0000-0000C75D0000}"/>
    <cellStyle name="SAPBEXexcBad9 6 2 2 2" xfId="24068" xr:uid="{00000000-0005-0000-0000-0000C85D0000}"/>
    <cellStyle name="SAPBEXexcBad9 6 2 3" xfId="24069" xr:uid="{00000000-0005-0000-0000-0000C95D0000}"/>
    <cellStyle name="SAPBEXexcBad9 6 2 4" xfId="24070" xr:uid="{00000000-0005-0000-0000-0000CA5D0000}"/>
    <cellStyle name="SAPBEXexcBad9 6 3" xfId="24071" xr:uid="{00000000-0005-0000-0000-0000CB5D0000}"/>
    <cellStyle name="SAPBEXexcBad9 6 3 2" xfId="24072" xr:uid="{00000000-0005-0000-0000-0000CC5D0000}"/>
    <cellStyle name="SAPBEXexcBad9 6 4" xfId="24073" xr:uid="{00000000-0005-0000-0000-0000CD5D0000}"/>
    <cellStyle name="SAPBEXexcBad9 6 4 2" xfId="24074" xr:uid="{00000000-0005-0000-0000-0000CE5D0000}"/>
    <cellStyle name="SAPBEXexcBad9 6 5" xfId="24075" xr:uid="{00000000-0005-0000-0000-0000CF5D0000}"/>
    <cellStyle name="SAPBEXexcBad9 6 5 2" xfId="24076" xr:uid="{00000000-0005-0000-0000-0000D05D0000}"/>
    <cellStyle name="SAPBEXexcBad9 6 6" xfId="24077" xr:uid="{00000000-0005-0000-0000-0000D15D0000}"/>
    <cellStyle name="SAPBEXexcBad9 6 6 2" xfId="24078" xr:uid="{00000000-0005-0000-0000-0000D25D0000}"/>
    <cellStyle name="SAPBEXexcBad9 6 6 3" xfId="24079" xr:uid="{00000000-0005-0000-0000-0000D35D0000}"/>
    <cellStyle name="SAPBEXexcBad9 6 7" xfId="24080" xr:uid="{00000000-0005-0000-0000-0000D45D0000}"/>
    <cellStyle name="SAPBEXexcBad9 6 8" xfId="24081" xr:uid="{00000000-0005-0000-0000-0000D55D0000}"/>
    <cellStyle name="SAPBEXexcBad9 6 9" xfId="24082" xr:uid="{00000000-0005-0000-0000-0000D65D0000}"/>
    <cellStyle name="SAPBEXexcBad9 7" xfId="24083" xr:uid="{00000000-0005-0000-0000-0000D75D0000}"/>
    <cellStyle name="SAPBEXexcBad9 7 10" xfId="24084" xr:uid="{00000000-0005-0000-0000-0000D85D0000}"/>
    <cellStyle name="SAPBEXexcBad9 7 2" xfId="24085" xr:uid="{00000000-0005-0000-0000-0000D95D0000}"/>
    <cellStyle name="SAPBEXexcBad9 7 2 2" xfId="24086" xr:uid="{00000000-0005-0000-0000-0000DA5D0000}"/>
    <cellStyle name="SAPBEXexcBad9 7 2 2 2" xfId="24087" xr:uid="{00000000-0005-0000-0000-0000DB5D0000}"/>
    <cellStyle name="SAPBEXexcBad9 7 2 3" xfId="24088" xr:uid="{00000000-0005-0000-0000-0000DC5D0000}"/>
    <cellStyle name="SAPBEXexcBad9 7 2 4" xfId="24089" xr:uid="{00000000-0005-0000-0000-0000DD5D0000}"/>
    <cellStyle name="SAPBEXexcBad9 7 3" xfId="24090" xr:uid="{00000000-0005-0000-0000-0000DE5D0000}"/>
    <cellStyle name="SAPBEXexcBad9 7 3 2" xfId="24091" xr:uid="{00000000-0005-0000-0000-0000DF5D0000}"/>
    <cellStyle name="SAPBEXexcBad9 7 4" xfId="24092" xr:uid="{00000000-0005-0000-0000-0000E05D0000}"/>
    <cellStyle name="SAPBEXexcBad9 7 4 2" xfId="24093" xr:uid="{00000000-0005-0000-0000-0000E15D0000}"/>
    <cellStyle name="SAPBEXexcBad9 7 5" xfId="24094" xr:uid="{00000000-0005-0000-0000-0000E25D0000}"/>
    <cellStyle name="SAPBEXexcBad9 7 5 2" xfId="24095" xr:uid="{00000000-0005-0000-0000-0000E35D0000}"/>
    <cellStyle name="SAPBEXexcBad9 7 6" xfId="24096" xr:uid="{00000000-0005-0000-0000-0000E45D0000}"/>
    <cellStyle name="SAPBEXexcBad9 7 6 2" xfId="24097" xr:uid="{00000000-0005-0000-0000-0000E55D0000}"/>
    <cellStyle name="SAPBEXexcBad9 7 6 3" xfId="24098" xr:uid="{00000000-0005-0000-0000-0000E65D0000}"/>
    <cellStyle name="SAPBEXexcBad9 7 7" xfId="24099" xr:uid="{00000000-0005-0000-0000-0000E75D0000}"/>
    <cellStyle name="SAPBEXexcBad9 7 8" xfId="24100" xr:uid="{00000000-0005-0000-0000-0000E85D0000}"/>
    <cellStyle name="SAPBEXexcBad9 7 9" xfId="24101" xr:uid="{00000000-0005-0000-0000-0000E95D0000}"/>
    <cellStyle name="SAPBEXexcBad9 8" xfId="24102" xr:uid="{00000000-0005-0000-0000-0000EA5D0000}"/>
    <cellStyle name="SAPBEXexcBad9 8 10" xfId="24103" xr:uid="{00000000-0005-0000-0000-0000EB5D0000}"/>
    <cellStyle name="SAPBEXexcBad9 8 2" xfId="24104" xr:uid="{00000000-0005-0000-0000-0000EC5D0000}"/>
    <cellStyle name="SAPBEXexcBad9 8 2 2" xfId="24105" xr:uid="{00000000-0005-0000-0000-0000ED5D0000}"/>
    <cellStyle name="SAPBEXexcBad9 8 2 2 2" xfId="24106" xr:uid="{00000000-0005-0000-0000-0000EE5D0000}"/>
    <cellStyle name="SAPBEXexcBad9 8 2 3" xfId="24107" xr:uid="{00000000-0005-0000-0000-0000EF5D0000}"/>
    <cellStyle name="SAPBEXexcBad9 8 2 4" xfId="24108" xr:uid="{00000000-0005-0000-0000-0000F05D0000}"/>
    <cellStyle name="SAPBEXexcBad9 8 3" xfId="24109" xr:uid="{00000000-0005-0000-0000-0000F15D0000}"/>
    <cellStyle name="SAPBEXexcBad9 8 3 2" xfId="24110" xr:uid="{00000000-0005-0000-0000-0000F25D0000}"/>
    <cellStyle name="SAPBEXexcBad9 8 4" xfId="24111" xr:uid="{00000000-0005-0000-0000-0000F35D0000}"/>
    <cellStyle name="SAPBEXexcBad9 8 4 2" xfId="24112" xr:uid="{00000000-0005-0000-0000-0000F45D0000}"/>
    <cellStyle name="SAPBEXexcBad9 8 5" xfId="24113" xr:uid="{00000000-0005-0000-0000-0000F55D0000}"/>
    <cellStyle name="SAPBEXexcBad9 8 5 2" xfId="24114" xr:uid="{00000000-0005-0000-0000-0000F65D0000}"/>
    <cellStyle name="SAPBEXexcBad9 8 6" xfId="24115" xr:uid="{00000000-0005-0000-0000-0000F75D0000}"/>
    <cellStyle name="SAPBEXexcBad9 8 6 2" xfId="24116" xr:uid="{00000000-0005-0000-0000-0000F85D0000}"/>
    <cellStyle name="SAPBEXexcBad9 8 6 3" xfId="24117" xr:uid="{00000000-0005-0000-0000-0000F95D0000}"/>
    <cellStyle name="SAPBEXexcBad9 8 7" xfId="24118" xr:uid="{00000000-0005-0000-0000-0000FA5D0000}"/>
    <cellStyle name="SAPBEXexcBad9 8 8" xfId="24119" xr:uid="{00000000-0005-0000-0000-0000FB5D0000}"/>
    <cellStyle name="SAPBEXexcBad9 8 9" xfId="24120" xr:uid="{00000000-0005-0000-0000-0000FC5D0000}"/>
    <cellStyle name="SAPBEXexcBad9 9" xfId="24121" xr:uid="{00000000-0005-0000-0000-0000FD5D0000}"/>
    <cellStyle name="SAPBEXexcBad9 9 2" xfId="24122" xr:uid="{00000000-0005-0000-0000-0000FE5D0000}"/>
    <cellStyle name="SAPBEXexcBad9 9 2 2" xfId="24123" xr:uid="{00000000-0005-0000-0000-0000FF5D0000}"/>
    <cellStyle name="SAPBEXexcBad9 9 3" xfId="24124" xr:uid="{00000000-0005-0000-0000-0000005E0000}"/>
    <cellStyle name="SAPBEXexcBad9 9 4" xfId="24125" xr:uid="{00000000-0005-0000-0000-0000015E0000}"/>
    <cellStyle name="SAPBEXexcBad9_20110918_Additional measures_ECB" xfId="24126" xr:uid="{00000000-0005-0000-0000-0000025E0000}"/>
    <cellStyle name="SAPBEXexcCritical" xfId="24127" xr:uid="{00000000-0005-0000-0000-0000035E0000}"/>
    <cellStyle name="SAPBEXexcCritical 2" xfId="24128" xr:uid="{00000000-0005-0000-0000-0000045E0000}"/>
    <cellStyle name="SAPBEXexcCritical 3" xfId="24129" xr:uid="{00000000-0005-0000-0000-0000055E0000}"/>
    <cellStyle name="SAPBEXexcCritical4" xfId="24130" xr:uid="{00000000-0005-0000-0000-0000065E0000}"/>
    <cellStyle name="SAPBEXexcCritical4 10" xfId="24131" xr:uid="{00000000-0005-0000-0000-0000075E0000}"/>
    <cellStyle name="SAPBEXexcCritical4 10 2" xfId="24132" xr:uid="{00000000-0005-0000-0000-0000085E0000}"/>
    <cellStyle name="SAPBEXexcCritical4 11" xfId="24133" xr:uid="{00000000-0005-0000-0000-0000095E0000}"/>
    <cellStyle name="SAPBEXexcCritical4 11 2" xfId="24134" xr:uid="{00000000-0005-0000-0000-00000A5E0000}"/>
    <cellStyle name="SAPBEXexcCritical4 12" xfId="24135" xr:uid="{00000000-0005-0000-0000-00000B5E0000}"/>
    <cellStyle name="SAPBEXexcCritical4 12 2" xfId="24136" xr:uid="{00000000-0005-0000-0000-00000C5E0000}"/>
    <cellStyle name="SAPBEXexcCritical4 13" xfId="24137" xr:uid="{00000000-0005-0000-0000-00000D5E0000}"/>
    <cellStyle name="SAPBEXexcCritical4 13 2" xfId="24138" xr:uid="{00000000-0005-0000-0000-00000E5E0000}"/>
    <cellStyle name="SAPBEXexcCritical4 13 3" xfId="24139" xr:uid="{00000000-0005-0000-0000-00000F5E0000}"/>
    <cellStyle name="SAPBEXexcCritical4 14" xfId="24140" xr:uid="{00000000-0005-0000-0000-0000105E0000}"/>
    <cellStyle name="SAPBEXexcCritical4 15" xfId="24141" xr:uid="{00000000-0005-0000-0000-0000115E0000}"/>
    <cellStyle name="SAPBEXexcCritical4 16" xfId="24142" xr:uid="{00000000-0005-0000-0000-0000125E0000}"/>
    <cellStyle name="SAPBEXexcCritical4 17" xfId="24143" xr:uid="{00000000-0005-0000-0000-0000135E0000}"/>
    <cellStyle name="SAPBEXexcCritical4 2" xfId="24144" xr:uid="{00000000-0005-0000-0000-0000145E0000}"/>
    <cellStyle name="SAPBEXexcCritical4 2 10" xfId="24145" xr:uid="{00000000-0005-0000-0000-0000155E0000}"/>
    <cellStyle name="SAPBEXexcCritical4 2 10 10" xfId="24146" xr:uid="{00000000-0005-0000-0000-0000165E0000}"/>
    <cellStyle name="SAPBEXexcCritical4 2 10 2" xfId="24147" xr:uid="{00000000-0005-0000-0000-0000175E0000}"/>
    <cellStyle name="SAPBEXexcCritical4 2 10 2 2" xfId="24148" xr:uid="{00000000-0005-0000-0000-0000185E0000}"/>
    <cellStyle name="SAPBEXexcCritical4 2 10 2 2 2" xfId="24149" xr:uid="{00000000-0005-0000-0000-0000195E0000}"/>
    <cellStyle name="SAPBEXexcCritical4 2 10 2 3" xfId="24150" xr:uid="{00000000-0005-0000-0000-00001A5E0000}"/>
    <cellStyle name="SAPBEXexcCritical4 2 10 2 4" xfId="24151" xr:uid="{00000000-0005-0000-0000-00001B5E0000}"/>
    <cellStyle name="SAPBEXexcCritical4 2 10 3" xfId="24152" xr:uid="{00000000-0005-0000-0000-00001C5E0000}"/>
    <cellStyle name="SAPBEXexcCritical4 2 10 3 2" xfId="24153" xr:uid="{00000000-0005-0000-0000-00001D5E0000}"/>
    <cellStyle name="SAPBEXexcCritical4 2 10 4" xfId="24154" xr:uid="{00000000-0005-0000-0000-00001E5E0000}"/>
    <cellStyle name="SAPBEXexcCritical4 2 10 4 2" xfId="24155" xr:uid="{00000000-0005-0000-0000-00001F5E0000}"/>
    <cellStyle name="SAPBEXexcCritical4 2 10 5" xfId="24156" xr:uid="{00000000-0005-0000-0000-0000205E0000}"/>
    <cellStyle name="SAPBEXexcCritical4 2 10 5 2" xfId="24157" xr:uid="{00000000-0005-0000-0000-0000215E0000}"/>
    <cellStyle name="SAPBEXexcCritical4 2 10 6" xfId="24158" xr:uid="{00000000-0005-0000-0000-0000225E0000}"/>
    <cellStyle name="SAPBEXexcCritical4 2 10 6 2" xfId="24159" xr:uid="{00000000-0005-0000-0000-0000235E0000}"/>
    <cellStyle name="SAPBEXexcCritical4 2 10 6 3" xfId="24160" xr:uid="{00000000-0005-0000-0000-0000245E0000}"/>
    <cellStyle name="SAPBEXexcCritical4 2 10 7" xfId="24161" xr:uid="{00000000-0005-0000-0000-0000255E0000}"/>
    <cellStyle name="SAPBEXexcCritical4 2 10 8" xfId="24162" xr:uid="{00000000-0005-0000-0000-0000265E0000}"/>
    <cellStyle name="SAPBEXexcCritical4 2 10 9" xfId="24163" xr:uid="{00000000-0005-0000-0000-0000275E0000}"/>
    <cellStyle name="SAPBEXexcCritical4 2 11" xfId="24164" xr:uid="{00000000-0005-0000-0000-0000285E0000}"/>
    <cellStyle name="SAPBEXexcCritical4 2 11 10" xfId="24165" xr:uid="{00000000-0005-0000-0000-0000295E0000}"/>
    <cellStyle name="SAPBEXexcCritical4 2 11 2" xfId="24166" xr:uid="{00000000-0005-0000-0000-00002A5E0000}"/>
    <cellStyle name="SAPBEXexcCritical4 2 11 2 2" xfId="24167" xr:uid="{00000000-0005-0000-0000-00002B5E0000}"/>
    <cellStyle name="SAPBEXexcCritical4 2 11 2 2 2" xfId="24168" xr:uid="{00000000-0005-0000-0000-00002C5E0000}"/>
    <cellStyle name="SAPBEXexcCritical4 2 11 2 3" xfId="24169" xr:uid="{00000000-0005-0000-0000-00002D5E0000}"/>
    <cellStyle name="SAPBEXexcCritical4 2 11 2 4" xfId="24170" xr:uid="{00000000-0005-0000-0000-00002E5E0000}"/>
    <cellStyle name="SAPBEXexcCritical4 2 11 3" xfId="24171" xr:uid="{00000000-0005-0000-0000-00002F5E0000}"/>
    <cellStyle name="SAPBEXexcCritical4 2 11 3 2" xfId="24172" xr:uid="{00000000-0005-0000-0000-0000305E0000}"/>
    <cellStyle name="SAPBEXexcCritical4 2 11 4" xfId="24173" xr:uid="{00000000-0005-0000-0000-0000315E0000}"/>
    <cellStyle name="SAPBEXexcCritical4 2 11 4 2" xfId="24174" xr:uid="{00000000-0005-0000-0000-0000325E0000}"/>
    <cellStyle name="SAPBEXexcCritical4 2 11 5" xfId="24175" xr:uid="{00000000-0005-0000-0000-0000335E0000}"/>
    <cellStyle name="SAPBEXexcCritical4 2 11 5 2" xfId="24176" xr:uid="{00000000-0005-0000-0000-0000345E0000}"/>
    <cellStyle name="SAPBEXexcCritical4 2 11 6" xfId="24177" xr:uid="{00000000-0005-0000-0000-0000355E0000}"/>
    <cellStyle name="SAPBEXexcCritical4 2 11 6 2" xfId="24178" xr:uid="{00000000-0005-0000-0000-0000365E0000}"/>
    <cellStyle name="SAPBEXexcCritical4 2 11 6 3" xfId="24179" xr:uid="{00000000-0005-0000-0000-0000375E0000}"/>
    <cellStyle name="SAPBEXexcCritical4 2 11 7" xfId="24180" xr:uid="{00000000-0005-0000-0000-0000385E0000}"/>
    <cellStyle name="SAPBEXexcCritical4 2 11 8" xfId="24181" xr:uid="{00000000-0005-0000-0000-0000395E0000}"/>
    <cellStyle name="SAPBEXexcCritical4 2 11 9" xfId="24182" xr:uid="{00000000-0005-0000-0000-00003A5E0000}"/>
    <cellStyle name="SAPBEXexcCritical4 2 12" xfId="24183" xr:uid="{00000000-0005-0000-0000-00003B5E0000}"/>
    <cellStyle name="SAPBEXexcCritical4 2 12 10" xfId="24184" xr:uid="{00000000-0005-0000-0000-00003C5E0000}"/>
    <cellStyle name="SAPBEXexcCritical4 2 12 2" xfId="24185" xr:uid="{00000000-0005-0000-0000-00003D5E0000}"/>
    <cellStyle name="SAPBEXexcCritical4 2 12 2 2" xfId="24186" xr:uid="{00000000-0005-0000-0000-00003E5E0000}"/>
    <cellStyle name="SAPBEXexcCritical4 2 12 2 2 2" xfId="24187" xr:uid="{00000000-0005-0000-0000-00003F5E0000}"/>
    <cellStyle name="SAPBEXexcCritical4 2 12 2 3" xfId="24188" xr:uid="{00000000-0005-0000-0000-0000405E0000}"/>
    <cellStyle name="SAPBEXexcCritical4 2 12 2 4" xfId="24189" xr:uid="{00000000-0005-0000-0000-0000415E0000}"/>
    <cellStyle name="SAPBEXexcCritical4 2 12 3" xfId="24190" xr:uid="{00000000-0005-0000-0000-0000425E0000}"/>
    <cellStyle name="SAPBEXexcCritical4 2 12 3 2" xfId="24191" xr:uid="{00000000-0005-0000-0000-0000435E0000}"/>
    <cellStyle name="SAPBEXexcCritical4 2 12 4" xfId="24192" xr:uid="{00000000-0005-0000-0000-0000445E0000}"/>
    <cellStyle name="SAPBEXexcCritical4 2 12 4 2" xfId="24193" xr:uid="{00000000-0005-0000-0000-0000455E0000}"/>
    <cellStyle name="SAPBEXexcCritical4 2 12 5" xfId="24194" xr:uid="{00000000-0005-0000-0000-0000465E0000}"/>
    <cellStyle name="SAPBEXexcCritical4 2 12 5 2" xfId="24195" xr:uid="{00000000-0005-0000-0000-0000475E0000}"/>
    <cellStyle name="SAPBEXexcCritical4 2 12 6" xfId="24196" xr:uid="{00000000-0005-0000-0000-0000485E0000}"/>
    <cellStyle name="SAPBEXexcCritical4 2 12 6 2" xfId="24197" xr:uid="{00000000-0005-0000-0000-0000495E0000}"/>
    <cellStyle name="SAPBEXexcCritical4 2 12 6 3" xfId="24198" xr:uid="{00000000-0005-0000-0000-00004A5E0000}"/>
    <cellStyle name="SAPBEXexcCritical4 2 12 7" xfId="24199" xr:uid="{00000000-0005-0000-0000-00004B5E0000}"/>
    <cellStyle name="SAPBEXexcCritical4 2 12 8" xfId="24200" xr:uid="{00000000-0005-0000-0000-00004C5E0000}"/>
    <cellStyle name="SAPBEXexcCritical4 2 12 9" xfId="24201" xr:uid="{00000000-0005-0000-0000-00004D5E0000}"/>
    <cellStyle name="SAPBEXexcCritical4 2 13" xfId="24202" xr:uid="{00000000-0005-0000-0000-00004E5E0000}"/>
    <cellStyle name="SAPBEXexcCritical4 2 13 10" xfId="24203" xr:uid="{00000000-0005-0000-0000-00004F5E0000}"/>
    <cellStyle name="SAPBEXexcCritical4 2 13 2" xfId="24204" xr:uid="{00000000-0005-0000-0000-0000505E0000}"/>
    <cellStyle name="SAPBEXexcCritical4 2 13 2 2" xfId="24205" xr:uid="{00000000-0005-0000-0000-0000515E0000}"/>
    <cellStyle name="SAPBEXexcCritical4 2 13 2 2 2" xfId="24206" xr:uid="{00000000-0005-0000-0000-0000525E0000}"/>
    <cellStyle name="SAPBEXexcCritical4 2 13 2 3" xfId="24207" xr:uid="{00000000-0005-0000-0000-0000535E0000}"/>
    <cellStyle name="SAPBEXexcCritical4 2 13 2 4" xfId="24208" xr:uid="{00000000-0005-0000-0000-0000545E0000}"/>
    <cellStyle name="SAPBEXexcCritical4 2 13 3" xfId="24209" xr:uid="{00000000-0005-0000-0000-0000555E0000}"/>
    <cellStyle name="SAPBEXexcCritical4 2 13 3 2" xfId="24210" xr:uid="{00000000-0005-0000-0000-0000565E0000}"/>
    <cellStyle name="SAPBEXexcCritical4 2 13 4" xfId="24211" xr:uid="{00000000-0005-0000-0000-0000575E0000}"/>
    <cellStyle name="SAPBEXexcCritical4 2 13 4 2" xfId="24212" xr:uid="{00000000-0005-0000-0000-0000585E0000}"/>
    <cellStyle name="SAPBEXexcCritical4 2 13 5" xfId="24213" xr:uid="{00000000-0005-0000-0000-0000595E0000}"/>
    <cellStyle name="SAPBEXexcCritical4 2 13 5 2" xfId="24214" xr:uid="{00000000-0005-0000-0000-00005A5E0000}"/>
    <cellStyle name="SAPBEXexcCritical4 2 13 6" xfId="24215" xr:uid="{00000000-0005-0000-0000-00005B5E0000}"/>
    <cellStyle name="SAPBEXexcCritical4 2 13 6 2" xfId="24216" xr:uid="{00000000-0005-0000-0000-00005C5E0000}"/>
    <cellStyle name="SAPBEXexcCritical4 2 13 6 3" xfId="24217" xr:uid="{00000000-0005-0000-0000-00005D5E0000}"/>
    <cellStyle name="SAPBEXexcCritical4 2 13 7" xfId="24218" xr:uid="{00000000-0005-0000-0000-00005E5E0000}"/>
    <cellStyle name="SAPBEXexcCritical4 2 13 8" xfId="24219" xr:uid="{00000000-0005-0000-0000-00005F5E0000}"/>
    <cellStyle name="SAPBEXexcCritical4 2 13 9" xfId="24220" xr:uid="{00000000-0005-0000-0000-0000605E0000}"/>
    <cellStyle name="SAPBEXexcCritical4 2 14" xfId="24221" xr:uid="{00000000-0005-0000-0000-0000615E0000}"/>
    <cellStyle name="SAPBEXexcCritical4 2 14 10" xfId="24222" xr:uid="{00000000-0005-0000-0000-0000625E0000}"/>
    <cellStyle name="SAPBEXexcCritical4 2 14 2" xfId="24223" xr:uid="{00000000-0005-0000-0000-0000635E0000}"/>
    <cellStyle name="SAPBEXexcCritical4 2 14 2 2" xfId="24224" xr:uid="{00000000-0005-0000-0000-0000645E0000}"/>
    <cellStyle name="SAPBEXexcCritical4 2 14 2 2 2" xfId="24225" xr:uid="{00000000-0005-0000-0000-0000655E0000}"/>
    <cellStyle name="SAPBEXexcCritical4 2 14 2 3" xfId="24226" xr:uid="{00000000-0005-0000-0000-0000665E0000}"/>
    <cellStyle name="SAPBEXexcCritical4 2 14 2 4" xfId="24227" xr:uid="{00000000-0005-0000-0000-0000675E0000}"/>
    <cellStyle name="SAPBEXexcCritical4 2 14 3" xfId="24228" xr:uid="{00000000-0005-0000-0000-0000685E0000}"/>
    <cellStyle name="SAPBEXexcCritical4 2 14 3 2" xfId="24229" xr:uid="{00000000-0005-0000-0000-0000695E0000}"/>
    <cellStyle name="SAPBEXexcCritical4 2 14 4" xfId="24230" xr:uid="{00000000-0005-0000-0000-00006A5E0000}"/>
    <cellStyle name="SAPBEXexcCritical4 2 14 4 2" xfId="24231" xr:uid="{00000000-0005-0000-0000-00006B5E0000}"/>
    <cellStyle name="SAPBEXexcCritical4 2 14 5" xfId="24232" xr:uid="{00000000-0005-0000-0000-00006C5E0000}"/>
    <cellStyle name="SAPBEXexcCritical4 2 14 5 2" xfId="24233" xr:uid="{00000000-0005-0000-0000-00006D5E0000}"/>
    <cellStyle name="SAPBEXexcCritical4 2 14 6" xfId="24234" xr:uid="{00000000-0005-0000-0000-00006E5E0000}"/>
    <cellStyle name="SAPBEXexcCritical4 2 14 6 2" xfId="24235" xr:uid="{00000000-0005-0000-0000-00006F5E0000}"/>
    <cellStyle name="SAPBEXexcCritical4 2 14 6 3" xfId="24236" xr:uid="{00000000-0005-0000-0000-0000705E0000}"/>
    <cellStyle name="SAPBEXexcCritical4 2 14 7" xfId="24237" xr:uid="{00000000-0005-0000-0000-0000715E0000}"/>
    <cellStyle name="SAPBEXexcCritical4 2 14 8" xfId="24238" xr:uid="{00000000-0005-0000-0000-0000725E0000}"/>
    <cellStyle name="SAPBEXexcCritical4 2 14 9" xfId="24239" xr:uid="{00000000-0005-0000-0000-0000735E0000}"/>
    <cellStyle name="SAPBEXexcCritical4 2 15" xfId="24240" xr:uid="{00000000-0005-0000-0000-0000745E0000}"/>
    <cellStyle name="SAPBEXexcCritical4 2 15 10" xfId="24241" xr:uid="{00000000-0005-0000-0000-0000755E0000}"/>
    <cellStyle name="SAPBEXexcCritical4 2 15 2" xfId="24242" xr:uid="{00000000-0005-0000-0000-0000765E0000}"/>
    <cellStyle name="SAPBEXexcCritical4 2 15 2 2" xfId="24243" xr:uid="{00000000-0005-0000-0000-0000775E0000}"/>
    <cellStyle name="SAPBEXexcCritical4 2 15 2 2 2" xfId="24244" xr:uid="{00000000-0005-0000-0000-0000785E0000}"/>
    <cellStyle name="SAPBEXexcCritical4 2 15 2 3" xfId="24245" xr:uid="{00000000-0005-0000-0000-0000795E0000}"/>
    <cellStyle name="SAPBEXexcCritical4 2 15 2 4" xfId="24246" xr:uid="{00000000-0005-0000-0000-00007A5E0000}"/>
    <cellStyle name="SAPBEXexcCritical4 2 15 3" xfId="24247" xr:uid="{00000000-0005-0000-0000-00007B5E0000}"/>
    <cellStyle name="SAPBEXexcCritical4 2 15 3 2" xfId="24248" xr:uid="{00000000-0005-0000-0000-00007C5E0000}"/>
    <cellStyle name="SAPBEXexcCritical4 2 15 4" xfId="24249" xr:uid="{00000000-0005-0000-0000-00007D5E0000}"/>
    <cellStyle name="SAPBEXexcCritical4 2 15 4 2" xfId="24250" xr:uid="{00000000-0005-0000-0000-00007E5E0000}"/>
    <cellStyle name="SAPBEXexcCritical4 2 15 5" xfId="24251" xr:uid="{00000000-0005-0000-0000-00007F5E0000}"/>
    <cellStyle name="SAPBEXexcCritical4 2 15 5 2" xfId="24252" xr:uid="{00000000-0005-0000-0000-0000805E0000}"/>
    <cellStyle name="SAPBEXexcCritical4 2 15 6" xfId="24253" xr:uid="{00000000-0005-0000-0000-0000815E0000}"/>
    <cellStyle name="SAPBEXexcCritical4 2 15 6 2" xfId="24254" xr:uid="{00000000-0005-0000-0000-0000825E0000}"/>
    <cellStyle name="SAPBEXexcCritical4 2 15 6 3" xfId="24255" xr:uid="{00000000-0005-0000-0000-0000835E0000}"/>
    <cellStyle name="SAPBEXexcCritical4 2 15 7" xfId="24256" xr:uid="{00000000-0005-0000-0000-0000845E0000}"/>
    <cellStyle name="SAPBEXexcCritical4 2 15 8" xfId="24257" xr:uid="{00000000-0005-0000-0000-0000855E0000}"/>
    <cellStyle name="SAPBEXexcCritical4 2 15 9" xfId="24258" xr:uid="{00000000-0005-0000-0000-0000865E0000}"/>
    <cellStyle name="SAPBEXexcCritical4 2 16" xfId="24259" xr:uid="{00000000-0005-0000-0000-0000875E0000}"/>
    <cellStyle name="SAPBEXexcCritical4 2 16 10" xfId="24260" xr:uid="{00000000-0005-0000-0000-0000885E0000}"/>
    <cellStyle name="SAPBEXexcCritical4 2 16 2" xfId="24261" xr:uid="{00000000-0005-0000-0000-0000895E0000}"/>
    <cellStyle name="SAPBEXexcCritical4 2 16 2 2" xfId="24262" xr:uid="{00000000-0005-0000-0000-00008A5E0000}"/>
    <cellStyle name="SAPBEXexcCritical4 2 16 2 2 2" xfId="24263" xr:uid="{00000000-0005-0000-0000-00008B5E0000}"/>
    <cellStyle name="SAPBEXexcCritical4 2 16 2 3" xfId="24264" xr:uid="{00000000-0005-0000-0000-00008C5E0000}"/>
    <cellStyle name="SAPBEXexcCritical4 2 16 2 4" xfId="24265" xr:uid="{00000000-0005-0000-0000-00008D5E0000}"/>
    <cellStyle name="SAPBEXexcCritical4 2 16 3" xfId="24266" xr:uid="{00000000-0005-0000-0000-00008E5E0000}"/>
    <cellStyle name="SAPBEXexcCritical4 2 16 3 2" xfId="24267" xr:uid="{00000000-0005-0000-0000-00008F5E0000}"/>
    <cellStyle name="SAPBEXexcCritical4 2 16 4" xfId="24268" xr:uid="{00000000-0005-0000-0000-0000905E0000}"/>
    <cellStyle name="SAPBEXexcCritical4 2 16 4 2" xfId="24269" xr:uid="{00000000-0005-0000-0000-0000915E0000}"/>
    <cellStyle name="SAPBEXexcCritical4 2 16 5" xfId="24270" xr:uid="{00000000-0005-0000-0000-0000925E0000}"/>
    <cellStyle name="SAPBEXexcCritical4 2 16 5 2" xfId="24271" xr:uid="{00000000-0005-0000-0000-0000935E0000}"/>
    <cellStyle name="SAPBEXexcCritical4 2 16 6" xfId="24272" xr:uid="{00000000-0005-0000-0000-0000945E0000}"/>
    <cellStyle name="SAPBEXexcCritical4 2 16 6 2" xfId="24273" xr:uid="{00000000-0005-0000-0000-0000955E0000}"/>
    <cellStyle name="SAPBEXexcCritical4 2 16 6 3" xfId="24274" xr:uid="{00000000-0005-0000-0000-0000965E0000}"/>
    <cellStyle name="SAPBEXexcCritical4 2 16 7" xfId="24275" xr:uid="{00000000-0005-0000-0000-0000975E0000}"/>
    <cellStyle name="SAPBEXexcCritical4 2 16 8" xfId="24276" xr:uid="{00000000-0005-0000-0000-0000985E0000}"/>
    <cellStyle name="SAPBEXexcCritical4 2 16 9" xfId="24277" xr:uid="{00000000-0005-0000-0000-0000995E0000}"/>
    <cellStyle name="SAPBEXexcCritical4 2 17" xfId="24278" xr:uid="{00000000-0005-0000-0000-00009A5E0000}"/>
    <cellStyle name="SAPBEXexcCritical4 2 17 10" xfId="24279" xr:uid="{00000000-0005-0000-0000-00009B5E0000}"/>
    <cellStyle name="SAPBEXexcCritical4 2 17 2" xfId="24280" xr:uid="{00000000-0005-0000-0000-00009C5E0000}"/>
    <cellStyle name="SAPBEXexcCritical4 2 17 2 2" xfId="24281" xr:uid="{00000000-0005-0000-0000-00009D5E0000}"/>
    <cellStyle name="SAPBEXexcCritical4 2 17 2 2 2" xfId="24282" xr:uid="{00000000-0005-0000-0000-00009E5E0000}"/>
    <cellStyle name="SAPBEXexcCritical4 2 17 2 3" xfId="24283" xr:uid="{00000000-0005-0000-0000-00009F5E0000}"/>
    <cellStyle name="SAPBEXexcCritical4 2 17 2 4" xfId="24284" xr:uid="{00000000-0005-0000-0000-0000A05E0000}"/>
    <cellStyle name="SAPBEXexcCritical4 2 17 3" xfId="24285" xr:uid="{00000000-0005-0000-0000-0000A15E0000}"/>
    <cellStyle name="SAPBEXexcCritical4 2 17 3 2" xfId="24286" xr:uid="{00000000-0005-0000-0000-0000A25E0000}"/>
    <cellStyle name="SAPBEXexcCritical4 2 17 4" xfId="24287" xr:uid="{00000000-0005-0000-0000-0000A35E0000}"/>
    <cellStyle name="SAPBEXexcCritical4 2 17 4 2" xfId="24288" xr:uid="{00000000-0005-0000-0000-0000A45E0000}"/>
    <cellStyle name="SAPBEXexcCritical4 2 17 5" xfId="24289" xr:uid="{00000000-0005-0000-0000-0000A55E0000}"/>
    <cellStyle name="SAPBEXexcCritical4 2 17 5 2" xfId="24290" xr:uid="{00000000-0005-0000-0000-0000A65E0000}"/>
    <cellStyle name="SAPBEXexcCritical4 2 17 6" xfId="24291" xr:uid="{00000000-0005-0000-0000-0000A75E0000}"/>
    <cellStyle name="SAPBEXexcCritical4 2 17 6 2" xfId="24292" xr:uid="{00000000-0005-0000-0000-0000A85E0000}"/>
    <cellStyle name="SAPBEXexcCritical4 2 17 6 3" xfId="24293" xr:uid="{00000000-0005-0000-0000-0000A95E0000}"/>
    <cellStyle name="SAPBEXexcCritical4 2 17 7" xfId="24294" xr:uid="{00000000-0005-0000-0000-0000AA5E0000}"/>
    <cellStyle name="SAPBEXexcCritical4 2 17 8" xfId="24295" xr:uid="{00000000-0005-0000-0000-0000AB5E0000}"/>
    <cellStyle name="SAPBEXexcCritical4 2 17 9" xfId="24296" xr:uid="{00000000-0005-0000-0000-0000AC5E0000}"/>
    <cellStyle name="SAPBEXexcCritical4 2 18" xfId="24297" xr:uid="{00000000-0005-0000-0000-0000AD5E0000}"/>
    <cellStyle name="SAPBEXexcCritical4 2 18 2" xfId="24298" xr:uid="{00000000-0005-0000-0000-0000AE5E0000}"/>
    <cellStyle name="SAPBEXexcCritical4 2 18 2 2" xfId="24299" xr:uid="{00000000-0005-0000-0000-0000AF5E0000}"/>
    <cellStyle name="SAPBEXexcCritical4 2 18 3" xfId="24300" xr:uid="{00000000-0005-0000-0000-0000B05E0000}"/>
    <cellStyle name="SAPBEXexcCritical4 2 18 4" xfId="24301" xr:uid="{00000000-0005-0000-0000-0000B15E0000}"/>
    <cellStyle name="SAPBEXexcCritical4 2 19" xfId="24302" xr:uid="{00000000-0005-0000-0000-0000B25E0000}"/>
    <cellStyle name="SAPBEXexcCritical4 2 19 2" xfId="24303" xr:uid="{00000000-0005-0000-0000-0000B35E0000}"/>
    <cellStyle name="SAPBEXexcCritical4 2 2" xfId="24304" xr:uid="{00000000-0005-0000-0000-0000B45E0000}"/>
    <cellStyle name="SAPBEXexcCritical4 2 2 10" xfId="24305" xr:uid="{00000000-0005-0000-0000-0000B55E0000}"/>
    <cellStyle name="SAPBEXexcCritical4 2 2 2" xfId="24306" xr:uid="{00000000-0005-0000-0000-0000B65E0000}"/>
    <cellStyle name="SAPBEXexcCritical4 2 2 2 2" xfId="24307" xr:uid="{00000000-0005-0000-0000-0000B75E0000}"/>
    <cellStyle name="SAPBEXexcCritical4 2 2 2 2 2" xfId="24308" xr:uid="{00000000-0005-0000-0000-0000B85E0000}"/>
    <cellStyle name="SAPBEXexcCritical4 2 2 2 3" xfId="24309" xr:uid="{00000000-0005-0000-0000-0000B95E0000}"/>
    <cellStyle name="SAPBEXexcCritical4 2 2 2 4" xfId="24310" xr:uid="{00000000-0005-0000-0000-0000BA5E0000}"/>
    <cellStyle name="SAPBEXexcCritical4 2 2 3" xfId="24311" xr:uid="{00000000-0005-0000-0000-0000BB5E0000}"/>
    <cellStyle name="SAPBEXexcCritical4 2 2 3 2" xfId="24312" xr:uid="{00000000-0005-0000-0000-0000BC5E0000}"/>
    <cellStyle name="SAPBEXexcCritical4 2 2 4" xfId="24313" xr:uid="{00000000-0005-0000-0000-0000BD5E0000}"/>
    <cellStyle name="SAPBEXexcCritical4 2 2 4 2" xfId="24314" xr:uid="{00000000-0005-0000-0000-0000BE5E0000}"/>
    <cellStyle name="SAPBEXexcCritical4 2 2 5" xfId="24315" xr:uid="{00000000-0005-0000-0000-0000BF5E0000}"/>
    <cellStyle name="SAPBEXexcCritical4 2 2 5 2" xfId="24316" xr:uid="{00000000-0005-0000-0000-0000C05E0000}"/>
    <cellStyle name="SAPBEXexcCritical4 2 2 6" xfId="24317" xr:uid="{00000000-0005-0000-0000-0000C15E0000}"/>
    <cellStyle name="SAPBEXexcCritical4 2 2 6 2" xfId="24318" xr:uid="{00000000-0005-0000-0000-0000C25E0000}"/>
    <cellStyle name="SAPBEXexcCritical4 2 2 6 3" xfId="24319" xr:uid="{00000000-0005-0000-0000-0000C35E0000}"/>
    <cellStyle name="SAPBEXexcCritical4 2 2 7" xfId="24320" xr:uid="{00000000-0005-0000-0000-0000C45E0000}"/>
    <cellStyle name="SAPBEXexcCritical4 2 2 8" xfId="24321" xr:uid="{00000000-0005-0000-0000-0000C55E0000}"/>
    <cellStyle name="SAPBEXexcCritical4 2 2 9" xfId="24322" xr:uid="{00000000-0005-0000-0000-0000C65E0000}"/>
    <cellStyle name="SAPBEXexcCritical4 2 20" xfId="24323" xr:uid="{00000000-0005-0000-0000-0000C75E0000}"/>
    <cellStyle name="SAPBEXexcCritical4 2 20 2" xfId="24324" xr:uid="{00000000-0005-0000-0000-0000C85E0000}"/>
    <cellStyle name="SAPBEXexcCritical4 2 21" xfId="24325" xr:uid="{00000000-0005-0000-0000-0000C95E0000}"/>
    <cellStyle name="SAPBEXexcCritical4 2 21 2" xfId="24326" xr:uid="{00000000-0005-0000-0000-0000CA5E0000}"/>
    <cellStyle name="SAPBEXexcCritical4 2 22" xfId="24327" xr:uid="{00000000-0005-0000-0000-0000CB5E0000}"/>
    <cellStyle name="SAPBEXexcCritical4 2 22 2" xfId="24328" xr:uid="{00000000-0005-0000-0000-0000CC5E0000}"/>
    <cellStyle name="SAPBEXexcCritical4 2 22 3" xfId="24329" xr:uid="{00000000-0005-0000-0000-0000CD5E0000}"/>
    <cellStyle name="SAPBEXexcCritical4 2 23" xfId="24330" xr:uid="{00000000-0005-0000-0000-0000CE5E0000}"/>
    <cellStyle name="SAPBEXexcCritical4 2 24" xfId="24331" xr:uid="{00000000-0005-0000-0000-0000CF5E0000}"/>
    <cellStyle name="SAPBEXexcCritical4 2 25" xfId="24332" xr:uid="{00000000-0005-0000-0000-0000D05E0000}"/>
    <cellStyle name="SAPBEXexcCritical4 2 26" xfId="24333" xr:uid="{00000000-0005-0000-0000-0000D15E0000}"/>
    <cellStyle name="SAPBEXexcCritical4 2 3" xfId="24334" xr:uid="{00000000-0005-0000-0000-0000D25E0000}"/>
    <cellStyle name="SAPBEXexcCritical4 2 3 10" xfId="24335" xr:uid="{00000000-0005-0000-0000-0000D35E0000}"/>
    <cellStyle name="SAPBEXexcCritical4 2 3 2" xfId="24336" xr:uid="{00000000-0005-0000-0000-0000D45E0000}"/>
    <cellStyle name="SAPBEXexcCritical4 2 3 2 2" xfId="24337" xr:uid="{00000000-0005-0000-0000-0000D55E0000}"/>
    <cellStyle name="SAPBEXexcCritical4 2 3 2 2 2" xfId="24338" xr:uid="{00000000-0005-0000-0000-0000D65E0000}"/>
    <cellStyle name="SAPBEXexcCritical4 2 3 2 3" xfId="24339" xr:uid="{00000000-0005-0000-0000-0000D75E0000}"/>
    <cellStyle name="SAPBEXexcCritical4 2 3 2 4" xfId="24340" xr:uid="{00000000-0005-0000-0000-0000D85E0000}"/>
    <cellStyle name="SAPBEXexcCritical4 2 3 3" xfId="24341" xr:uid="{00000000-0005-0000-0000-0000D95E0000}"/>
    <cellStyle name="SAPBEXexcCritical4 2 3 3 2" xfId="24342" xr:uid="{00000000-0005-0000-0000-0000DA5E0000}"/>
    <cellStyle name="SAPBEXexcCritical4 2 3 4" xfId="24343" xr:uid="{00000000-0005-0000-0000-0000DB5E0000}"/>
    <cellStyle name="SAPBEXexcCritical4 2 3 4 2" xfId="24344" xr:uid="{00000000-0005-0000-0000-0000DC5E0000}"/>
    <cellStyle name="SAPBEXexcCritical4 2 3 5" xfId="24345" xr:uid="{00000000-0005-0000-0000-0000DD5E0000}"/>
    <cellStyle name="SAPBEXexcCritical4 2 3 5 2" xfId="24346" xr:uid="{00000000-0005-0000-0000-0000DE5E0000}"/>
    <cellStyle name="SAPBEXexcCritical4 2 3 6" xfId="24347" xr:uid="{00000000-0005-0000-0000-0000DF5E0000}"/>
    <cellStyle name="SAPBEXexcCritical4 2 3 6 2" xfId="24348" xr:uid="{00000000-0005-0000-0000-0000E05E0000}"/>
    <cellStyle name="SAPBEXexcCritical4 2 3 6 3" xfId="24349" xr:uid="{00000000-0005-0000-0000-0000E15E0000}"/>
    <cellStyle name="SAPBEXexcCritical4 2 3 7" xfId="24350" xr:uid="{00000000-0005-0000-0000-0000E25E0000}"/>
    <cellStyle name="SAPBEXexcCritical4 2 3 8" xfId="24351" xr:uid="{00000000-0005-0000-0000-0000E35E0000}"/>
    <cellStyle name="SAPBEXexcCritical4 2 3 9" xfId="24352" xr:uid="{00000000-0005-0000-0000-0000E45E0000}"/>
    <cellStyle name="SAPBEXexcCritical4 2 4" xfId="24353" xr:uid="{00000000-0005-0000-0000-0000E55E0000}"/>
    <cellStyle name="SAPBEXexcCritical4 2 4 10" xfId="24354" xr:uid="{00000000-0005-0000-0000-0000E65E0000}"/>
    <cellStyle name="SAPBEXexcCritical4 2 4 2" xfId="24355" xr:uid="{00000000-0005-0000-0000-0000E75E0000}"/>
    <cellStyle name="SAPBEXexcCritical4 2 4 2 2" xfId="24356" xr:uid="{00000000-0005-0000-0000-0000E85E0000}"/>
    <cellStyle name="SAPBEXexcCritical4 2 4 2 2 2" xfId="24357" xr:uid="{00000000-0005-0000-0000-0000E95E0000}"/>
    <cellStyle name="SAPBEXexcCritical4 2 4 2 3" xfId="24358" xr:uid="{00000000-0005-0000-0000-0000EA5E0000}"/>
    <cellStyle name="SAPBEXexcCritical4 2 4 2 4" xfId="24359" xr:uid="{00000000-0005-0000-0000-0000EB5E0000}"/>
    <cellStyle name="SAPBEXexcCritical4 2 4 3" xfId="24360" xr:uid="{00000000-0005-0000-0000-0000EC5E0000}"/>
    <cellStyle name="SAPBEXexcCritical4 2 4 3 2" xfId="24361" xr:uid="{00000000-0005-0000-0000-0000ED5E0000}"/>
    <cellStyle name="SAPBEXexcCritical4 2 4 4" xfId="24362" xr:uid="{00000000-0005-0000-0000-0000EE5E0000}"/>
    <cellStyle name="SAPBEXexcCritical4 2 4 4 2" xfId="24363" xr:uid="{00000000-0005-0000-0000-0000EF5E0000}"/>
    <cellStyle name="SAPBEXexcCritical4 2 4 5" xfId="24364" xr:uid="{00000000-0005-0000-0000-0000F05E0000}"/>
    <cellStyle name="SAPBEXexcCritical4 2 4 5 2" xfId="24365" xr:uid="{00000000-0005-0000-0000-0000F15E0000}"/>
    <cellStyle name="SAPBEXexcCritical4 2 4 6" xfId="24366" xr:uid="{00000000-0005-0000-0000-0000F25E0000}"/>
    <cellStyle name="SAPBEXexcCritical4 2 4 6 2" xfId="24367" xr:uid="{00000000-0005-0000-0000-0000F35E0000}"/>
    <cellStyle name="SAPBEXexcCritical4 2 4 6 3" xfId="24368" xr:uid="{00000000-0005-0000-0000-0000F45E0000}"/>
    <cellStyle name="SAPBEXexcCritical4 2 4 7" xfId="24369" xr:uid="{00000000-0005-0000-0000-0000F55E0000}"/>
    <cellStyle name="SAPBEXexcCritical4 2 4 8" xfId="24370" xr:uid="{00000000-0005-0000-0000-0000F65E0000}"/>
    <cellStyle name="SAPBEXexcCritical4 2 4 9" xfId="24371" xr:uid="{00000000-0005-0000-0000-0000F75E0000}"/>
    <cellStyle name="SAPBEXexcCritical4 2 5" xfId="24372" xr:uid="{00000000-0005-0000-0000-0000F85E0000}"/>
    <cellStyle name="SAPBEXexcCritical4 2 5 10" xfId="24373" xr:uid="{00000000-0005-0000-0000-0000F95E0000}"/>
    <cellStyle name="SAPBEXexcCritical4 2 5 2" xfId="24374" xr:uid="{00000000-0005-0000-0000-0000FA5E0000}"/>
    <cellStyle name="SAPBEXexcCritical4 2 5 2 2" xfId="24375" xr:uid="{00000000-0005-0000-0000-0000FB5E0000}"/>
    <cellStyle name="SAPBEXexcCritical4 2 5 2 2 2" xfId="24376" xr:uid="{00000000-0005-0000-0000-0000FC5E0000}"/>
    <cellStyle name="SAPBEXexcCritical4 2 5 2 3" xfId="24377" xr:uid="{00000000-0005-0000-0000-0000FD5E0000}"/>
    <cellStyle name="SAPBEXexcCritical4 2 5 2 4" xfId="24378" xr:uid="{00000000-0005-0000-0000-0000FE5E0000}"/>
    <cellStyle name="SAPBEXexcCritical4 2 5 3" xfId="24379" xr:uid="{00000000-0005-0000-0000-0000FF5E0000}"/>
    <cellStyle name="SAPBEXexcCritical4 2 5 3 2" xfId="24380" xr:uid="{00000000-0005-0000-0000-0000005F0000}"/>
    <cellStyle name="SAPBEXexcCritical4 2 5 4" xfId="24381" xr:uid="{00000000-0005-0000-0000-0000015F0000}"/>
    <cellStyle name="SAPBEXexcCritical4 2 5 4 2" xfId="24382" xr:uid="{00000000-0005-0000-0000-0000025F0000}"/>
    <cellStyle name="SAPBEXexcCritical4 2 5 5" xfId="24383" xr:uid="{00000000-0005-0000-0000-0000035F0000}"/>
    <cellStyle name="SAPBEXexcCritical4 2 5 5 2" xfId="24384" xr:uid="{00000000-0005-0000-0000-0000045F0000}"/>
    <cellStyle name="SAPBEXexcCritical4 2 5 6" xfId="24385" xr:uid="{00000000-0005-0000-0000-0000055F0000}"/>
    <cellStyle name="SAPBEXexcCritical4 2 5 6 2" xfId="24386" xr:uid="{00000000-0005-0000-0000-0000065F0000}"/>
    <cellStyle name="SAPBEXexcCritical4 2 5 6 3" xfId="24387" xr:uid="{00000000-0005-0000-0000-0000075F0000}"/>
    <cellStyle name="SAPBEXexcCritical4 2 5 7" xfId="24388" xr:uid="{00000000-0005-0000-0000-0000085F0000}"/>
    <cellStyle name="SAPBEXexcCritical4 2 5 8" xfId="24389" xr:uid="{00000000-0005-0000-0000-0000095F0000}"/>
    <cellStyle name="SAPBEXexcCritical4 2 5 9" xfId="24390" xr:uid="{00000000-0005-0000-0000-00000A5F0000}"/>
    <cellStyle name="SAPBEXexcCritical4 2 6" xfId="24391" xr:uid="{00000000-0005-0000-0000-00000B5F0000}"/>
    <cellStyle name="SAPBEXexcCritical4 2 6 10" xfId="24392" xr:uid="{00000000-0005-0000-0000-00000C5F0000}"/>
    <cellStyle name="SAPBEXexcCritical4 2 6 2" xfId="24393" xr:uid="{00000000-0005-0000-0000-00000D5F0000}"/>
    <cellStyle name="SAPBEXexcCritical4 2 6 2 2" xfId="24394" xr:uid="{00000000-0005-0000-0000-00000E5F0000}"/>
    <cellStyle name="SAPBEXexcCritical4 2 6 2 2 2" xfId="24395" xr:uid="{00000000-0005-0000-0000-00000F5F0000}"/>
    <cellStyle name="SAPBEXexcCritical4 2 6 2 3" xfId="24396" xr:uid="{00000000-0005-0000-0000-0000105F0000}"/>
    <cellStyle name="SAPBEXexcCritical4 2 6 2 4" xfId="24397" xr:uid="{00000000-0005-0000-0000-0000115F0000}"/>
    <cellStyle name="SAPBEXexcCritical4 2 6 3" xfId="24398" xr:uid="{00000000-0005-0000-0000-0000125F0000}"/>
    <cellStyle name="SAPBEXexcCritical4 2 6 3 2" xfId="24399" xr:uid="{00000000-0005-0000-0000-0000135F0000}"/>
    <cellStyle name="SAPBEXexcCritical4 2 6 4" xfId="24400" xr:uid="{00000000-0005-0000-0000-0000145F0000}"/>
    <cellStyle name="SAPBEXexcCritical4 2 6 4 2" xfId="24401" xr:uid="{00000000-0005-0000-0000-0000155F0000}"/>
    <cellStyle name="SAPBEXexcCritical4 2 6 5" xfId="24402" xr:uid="{00000000-0005-0000-0000-0000165F0000}"/>
    <cellStyle name="SAPBEXexcCritical4 2 6 5 2" xfId="24403" xr:uid="{00000000-0005-0000-0000-0000175F0000}"/>
    <cellStyle name="SAPBEXexcCritical4 2 6 6" xfId="24404" xr:uid="{00000000-0005-0000-0000-0000185F0000}"/>
    <cellStyle name="SAPBEXexcCritical4 2 6 6 2" xfId="24405" xr:uid="{00000000-0005-0000-0000-0000195F0000}"/>
    <cellStyle name="SAPBEXexcCritical4 2 6 6 3" xfId="24406" xr:uid="{00000000-0005-0000-0000-00001A5F0000}"/>
    <cellStyle name="SAPBEXexcCritical4 2 6 7" xfId="24407" xr:uid="{00000000-0005-0000-0000-00001B5F0000}"/>
    <cellStyle name="SAPBEXexcCritical4 2 6 8" xfId="24408" xr:uid="{00000000-0005-0000-0000-00001C5F0000}"/>
    <cellStyle name="SAPBEXexcCritical4 2 6 9" xfId="24409" xr:uid="{00000000-0005-0000-0000-00001D5F0000}"/>
    <cellStyle name="SAPBEXexcCritical4 2 7" xfId="24410" xr:uid="{00000000-0005-0000-0000-00001E5F0000}"/>
    <cellStyle name="SAPBEXexcCritical4 2 7 10" xfId="24411" xr:uid="{00000000-0005-0000-0000-00001F5F0000}"/>
    <cellStyle name="SAPBEXexcCritical4 2 7 2" xfId="24412" xr:uid="{00000000-0005-0000-0000-0000205F0000}"/>
    <cellStyle name="SAPBEXexcCritical4 2 7 2 2" xfId="24413" xr:uid="{00000000-0005-0000-0000-0000215F0000}"/>
    <cellStyle name="SAPBEXexcCritical4 2 7 2 2 2" xfId="24414" xr:uid="{00000000-0005-0000-0000-0000225F0000}"/>
    <cellStyle name="SAPBEXexcCritical4 2 7 2 3" xfId="24415" xr:uid="{00000000-0005-0000-0000-0000235F0000}"/>
    <cellStyle name="SAPBEXexcCritical4 2 7 2 4" xfId="24416" xr:uid="{00000000-0005-0000-0000-0000245F0000}"/>
    <cellStyle name="SAPBEXexcCritical4 2 7 3" xfId="24417" xr:uid="{00000000-0005-0000-0000-0000255F0000}"/>
    <cellStyle name="SAPBEXexcCritical4 2 7 3 2" xfId="24418" xr:uid="{00000000-0005-0000-0000-0000265F0000}"/>
    <cellStyle name="SAPBEXexcCritical4 2 7 4" xfId="24419" xr:uid="{00000000-0005-0000-0000-0000275F0000}"/>
    <cellStyle name="SAPBEXexcCritical4 2 7 4 2" xfId="24420" xr:uid="{00000000-0005-0000-0000-0000285F0000}"/>
    <cellStyle name="SAPBEXexcCritical4 2 7 5" xfId="24421" xr:uid="{00000000-0005-0000-0000-0000295F0000}"/>
    <cellStyle name="SAPBEXexcCritical4 2 7 5 2" xfId="24422" xr:uid="{00000000-0005-0000-0000-00002A5F0000}"/>
    <cellStyle name="SAPBEXexcCritical4 2 7 6" xfId="24423" xr:uid="{00000000-0005-0000-0000-00002B5F0000}"/>
    <cellStyle name="SAPBEXexcCritical4 2 7 6 2" xfId="24424" xr:uid="{00000000-0005-0000-0000-00002C5F0000}"/>
    <cellStyle name="SAPBEXexcCritical4 2 7 6 3" xfId="24425" xr:uid="{00000000-0005-0000-0000-00002D5F0000}"/>
    <cellStyle name="SAPBEXexcCritical4 2 7 7" xfId="24426" xr:uid="{00000000-0005-0000-0000-00002E5F0000}"/>
    <cellStyle name="SAPBEXexcCritical4 2 7 8" xfId="24427" xr:uid="{00000000-0005-0000-0000-00002F5F0000}"/>
    <cellStyle name="SAPBEXexcCritical4 2 7 9" xfId="24428" xr:uid="{00000000-0005-0000-0000-0000305F0000}"/>
    <cellStyle name="SAPBEXexcCritical4 2 8" xfId="24429" xr:uid="{00000000-0005-0000-0000-0000315F0000}"/>
    <cellStyle name="SAPBEXexcCritical4 2 8 10" xfId="24430" xr:uid="{00000000-0005-0000-0000-0000325F0000}"/>
    <cellStyle name="SAPBEXexcCritical4 2 8 2" xfId="24431" xr:uid="{00000000-0005-0000-0000-0000335F0000}"/>
    <cellStyle name="SAPBEXexcCritical4 2 8 2 2" xfId="24432" xr:uid="{00000000-0005-0000-0000-0000345F0000}"/>
    <cellStyle name="SAPBEXexcCritical4 2 8 2 2 2" xfId="24433" xr:uid="{00000000-0005-0000-0000-0000355F0000}"/>
    <cellStyle name="SAPBEXexcCritical4 2 8 2 3" xfId="24434" xr:uid="{00000000-0005-0000-0000-0000365F0000}"/>
    <cellStyle name="SAPBEXexcCritical4 2 8 2 4" xfId="24435" xr:uid="{00000000-0005-0000-0000-0000375F0000}"/>
    <cellStyle name="SAPBEXexcCritical4 2 8 3" xfId="24436" xr:uid="{00000000-0005-0000-0000-0000385F0000}"/>
    <cellStyle name="SAPBEXexcCritical4 2 8 3 2" xfId="24437" xr:uid="{00000000-0005-0000-0000-0000395F0000}"/>
    <cellStyle name="SAPBEXexcCritical4 2 8 4" xfId="24438" xr:uid="{00000000-0005-0000-0000-00003A5F0000}"/>
    <cellStyle name="SAPBEXexcCritical4 2 8 4 2" xfId="24439" xr:uid="{00000000-0005-0000-0000-00003B5F0000}"/>
    <cellStyle name="SAPBEXexcCritical4 2 8 5" xfId="24440" xr:uid="{00000000-0005-0000-0000-00003C5F0000}"/>
    <cellStyle name="SAPBEXexcCritical4 2 8 5 2" xfId="24441" xr:uid="{00000000-0005-0000-0000-00003D5F0000}"/>
    <cellStyle name="SAPBEXexcCritical4 2 8 6" xfId="24442" xr:uid="{00000000-0005-0000-0000-00003E5F0000}"/>
    <cellStyle name="SAPBEXexcCritical4 2 8 6 2" xfId="24443" xr:uid="{00000000-0005-0000-0000-00003F5F0000}"/>
    <cellStyle name="SAPBEXexcCritical4 2 8 6 3" xfId="24444" xr:uid="{00000000-0005-0000-0000-0000405F0000}"/>
    <cellStyle name="SAPBEXexcCritical4 2 8 7" xfId="24445" xr:uid="{00000000-0005-0000-0000-0000415F0000}"/>
    <cellStyle name="SAPBEXexcCritical4 2 8 8" xfId="24446" xr:uid="{00000000-0005-0000-0000-0000425F0000}"/>
    <cellStyle name="SAPBEXexcCritical4 2 8 9" xfId="24447" xr:uid="{00000000-0005-0000-0000-0000435F0000}"/>
    <cellStyle name="SAPBEXexcCritical4 2 9" xfId="24448" xr:uid="{00000000-0005-0000-0000-0000445F0000}"/>
    <cellStyle name="SAPBEXexcCritical4 2 9 10" xfId="24449" xr:uid="{00000000-0005-0000-0000-0000455F0000}"/>
    <cellStyle name="SAPBEXexcCritical4 2 9 2" xfId="24450" xr:uid="{00000000-0005-0000-0000-0000465F0000}"/>
    <cellStyle name="SAPBEXexcCritical4 2 9 2 2" xfId="24451" xr:uid="{00000000-0005-0000-0000-0000475F0000}"/>
    <cellStyle name="SAPBEXexcCritical4 2 9 2 2 2" xfId="24452" xr:uid="{00000000-0005-0000-0000-0000485F0000}"/>
    <cellStyle name="SAPBEXexcCritical4 2 9 2 3" xfId="24453" xr:uid="{00000000-0005-0000-0000-0000495F0000}"/>
    <cellStyle name="SAPBEXexcCritical4 2 9 2 4" xfId="24454" xr:uid="{00000000-0005-0000-0000-00004A5F0000}"/>
    <cellStyle name="SAPBEXexcCritical4 2 9 3" xfId="24455" xr:uid="{00000000-0005-0000-0000-00004B5F0000}"/>
    <cellStyle name="SAPBEXexcCritical4 2 9 3 2" xfId="24456" xr:uid="{00000000-0005-0000-0000-00004C5F0000}"/>
    <cellStyle name="SAPBEXexcCritical4 2 9 4" xfId="24457" xr:uid="{00000000-0005-0000-0000-00004D5F0000}"/>
    <cellStyle name="SAPBEXexcCritical4 2 9 4 2" xfId="24458" xr:uid="{00000000-0005-0000-0000-00004E5F0000}"/>
    <cellStyle name="SAPBEXexcCritical4 2 9 5" xfId="24459" xr:uid="{00000000-0005-0000-0000-00004F5F0000}"/>
    <cellStyle name="SAPBEXexcCritical4 2 9 5 2" xfId="24460" xr:uid="{00000000-0005-0000-0000-0000505F0000}"/>
    <cellStyle name="SAPBEXexcCritical4 2 9 6" xfId="24461" xr:uid="{00000000-0005-0000-0000-0000515F0000}"/>
    <cellStyle name="SAPBEXexcCritical4 2 9 6 2" xfId="24462" xr:uid="{00000000-0005-0000-0000-0000525F0000}"/>
    <cellStyle name="SAPBEXexcCritical4 2 9 6 3" xfId="24463" xr:uid="{00000000-0005-0000-0000-0000535F0000}"/>
    <cellStyle name="SAPBEXexcCritical4 2 9 7" xfId="24464" xr:uid="{00000000-0005-0000-0000-0000545F0000}"/>
    <cellStyle name="SAPBEXexcCritical4 2 9 8" xfId="24465" xr:uid="{00000000-0005-0000-0000-0000555F0000}"/>
    <cellStyle name="SAPBEXexcCritical4 2 9 9" xfId="24466" xr:uid="{00000000-0005-0000-0000-0000565F0000}"/>
    <cellStyle name="SAPBEXexcCritical4 3" xfId="24467" xr:uid="{00000000-0005-0000-0000-0000575F0000}"/>
    <cellStyle name="SAPBEXexcCritical4 3 10" xfId="24468" xr:uid="{00000000-0005-0000-0000-0000585F0000}"/>
    <cellStyle name="SAPBEXexcCritical4 3 2" xfId="24469" xr:uid="{00000000-0005-0000-0000-0000595F0000}"/>
    <cellStyle name="SAPBEXexcCritical4 3 2 2" xfId="24470" xr:uid="{00000000-0005-0000-0000-00005A5F0000}"/>
    <cellStyle name="SAPBEXexcCritical4 3 2 2 2" xfId="24471" xr:uid="{00000000-0005-0000-0000-00005B5F0000}"/>
    <cellStyle name="SAPBEXexcCritical4 3 2 3" xfId="24472" xr:uid="{00000000-0005-0000-0000-00005C5F0000}"/>
    <cellStyle name="SAPBEXexcCritical4 3 2 4" xfId="24473" xr:uid="{00000000-0005-0000-0000-00005D5F0000}"/>
    <cellStyle name="SAPBEXexcCritical4 3 3" xfId="24474" xr:uid="{00000000-0005-0000-0000-00005E5F0000}"/>
    <cellStyle name="SAPBEXexcCritical4 3 3 2" xfId="24475" xr:uid="{00000000-0005-0000-0000-00005F5F0000}"/>
    <cellStyle name="SAPBEXexcCritical4 3 4" xfId="24476" xr:uid="{00000000-0005-0000-0000-0000605F0000}"/>
    <cellStyle name="SAPBEXexcCritical4 3 4 2" xfId="24477" xr:uid="{00000000-0005-0000-0000-0000615F0000}"/>
    <cellStyle name="SAPBEXexcCritical4 3 5" xfId="24478" xr:uid="{00000000-0005-0000-0000-0000625F0000}"/>
    <cellStyle name="SAPBEXexcCritical4 3 5 2" xfId="24479" xr:uid="{00000000-0005-0000-0000-0000635F0000}"/>
    <cellStyle name="SAPBEXexcCritical4 3 6" xfId="24480" xr:uid="{00000000-0005-0000-0000-0000645F0000}"/>
    <cellStyle name="SAPBEXexcCritical4 3 6 2" xfId="24481" xr:uid="{00000000-0005-0000-0000-0000655F0000}"/>
    <cellStyle name="SAPBEXexcCritical4 3 6 3" xfId="24482" xr:uid="{00000000-0005-0000-0000-0000665F0000}"/>
    <cellStyle name="SAPBEXexcCritical4 3 7" xfId="24483" xr:uid="{00000000-0005-0000-0000-0000675F0000}"/>
    <cellStyle name="SAPBEXexcCritical4 3 8" xfId="24484" xr:uid="{00000000-0005-0000-0000-0000685F0000}"/>
    <cellStyle name="SAPBEXexcCritical4 3 9" xfId="24485" xr:uid="{00000000-0005-0000-0000-0000695F0000}"/>
    <cellStyle name="SAPBEXexcCritical4 4" xfId="24486" xr:uid="{00000000-0005-0000-0000-00006A5F0000}"/>
    <cellStyle name="SAPBEXexcCritical4 4 10" xfId="24487" xr:uid="{00000000-0005-0000-0000-00006B5F0000}"/>
    <cellStyle name="SAPBEXexcCritical4 4 2" xfId="24488" xr:uid="{00000000-0005-0000-0000-00006C5F0000}"/>
    <cellStyle name="SAPBEXexcCritical4 4 2 2" xfId="24489" xr:uid="{00000000-0005-0000-0000-00006D5F0000}"/>
    <cellStyle name="SAPBEXexcCritical4 4 2 2 2" xfId="24490" xr:uid="{00000000-0005-0000-0000-00006E5F0000}"/>
    <cellStyle name="SAPBEXexcCritical4 4 2 3" xfId="24491" xr:uid="{00000000-0005-0000-0000-00006F5F0000}"/>
    <cellStyle name="SAPBEXexcCritical4 4 2 4" xfId="24492" xr:uid="{00000000-0005-0000-0000-0000705F0000}"/>
    <cellStyle name="SAPBEXexcCritical4 4 3" xfId="24493" xr:uid="{00000000-0005-0000-0000-0000715F0000}"/>
    <cellStyle name="SAPBEXexcCritical4 4 3 2" xfId="24494" xr:uid="{00000000-0005-0000-0000-0000725F0000}"/>
    <cellStyle name="SAPBEXexcCritical4 4 4" xfId="24495" xr:uid="{00000000-0005-0000-0000-0000735F0000}"/>
    <cellStyle name="SAPBEXexcCritical4 4 4 2" xfId="24496" xr:uid="{00000000-0005-0000-0000-0000745F0000}"/>
    <cellStyle name="SAPBEXexcCritical4 4 5" xfId="24497" xr:uid="{00000000-0005-0000-0000-0000755F0000}"/>
    <cellStyle name="SAPBEXexcCritical4 4 5 2" xfId="24498" xr:uid="{00000000-0005-0000-0000-0000765F0000}"/>
    <cellStyle name="SAPBEXexcCritical4 4 6" xfId="24499" xr:uid="{00000000-0005-0000-0000-0000775F0000}"/>
    <cellStyle name="SAPBEXexcCritical4 4 6 2" xfId="24500" xr:uid="{00000000-0005-0000-0000-0000785F0000}"/>
    <cellStyle name="SAPBEXexcCritical4 4 6 3" xfId="24501" xr:uid="{00000000-0005-0000-0000-0000795F0000}"/>
    <cellStyle name="SAPBEXexcCritical4 4 7" xfId="24502" xr:uid="{00000000-0005-0000-0000-00007A5F0000}"/>
    <cellStyle name="SAPBEXexcCritical4 4 8" xfId="24503" xr:uid="{00000000-0005-0000-0000-00007B5F0000}"/>
    <cellStyle name="SAPBEXexcCritical4 4 9" xfId="24504" xr:uid="{00000000-0005-0000-0000-00007C5F0000}"/>
    <cellStyle name="SAPBEXexcCritical4 5" xfId="24505" xr:uid="{00000000-0005-0000-0000-00007D5F0000}"/>
    <cellStyle name="SAPBEXexcCritical4 5 10" xfId="24506" xr:uid="{00000000-0005-0000-0000-00007E5F0000}"/>
    <cellStyle name="SAPBEXexcCritical4 5 2" xfId="24507" xr:uid="{00000000-0005-0000-0000-00007F5F0000}"/>
    <cellStyle name="SAPBEXexcCritical4 5 2 2" xfId="24508" xr:uid="{00000000-0005-0000-0000-0000805F0000}"/>
    <cellStyle name="SAPBEXexcCritical4 5 2 2 2" xfId="24509" xr:uid="{00000000-0005-0000-0000-0000815F0000}"/>
    <cellStyle name="SAPBEXexcCritical4 5 2 3" xfId="24510" xr:uid="{00000000-0005-0000-0000-0000825F0000}"/>
    <cellStyle name="SAPBEXexcCritical4 5 2 4" xfId="24511" xr:uid="{00000000-0005-0000-0000-0000835F0000}"/>
    <cellStyle name="SAPBEXexcCritical4 5 3" xfId="24512" xr:uid="{00000000-0005-0000-0000-0000845F0000}"/>
    <cellStyle name="SAPBEXexcCritical4 5 3 2" xfId="24513" xr:uid="{00000000-0005-0000-0000-0000855F0000}"/>
    <cellStyle name="SAPBEXexcCritical4 5 4" xfId="24514" xr:uid="{00000000-0005-0000-0000-0000865F0000}"/>
    <cellStyle name="SAPBEXexcCritical4 5 4 2" xfId="24515" xr:uid="{00000000-0005-0000-0000-0000875F0000}"/>
    <cellStyle name="SAPBEXexcCritical4 5 5" xfId="24516" xr:uid="{00000000-0005-0000-0000-0000885F0000}"/>
    <cellStyle name="SAPBEXexcCritical4 5 5 2" xfId="24517" xr:uid="{00000000-0005-0000-0000-0000895F0000}"/>
    <cellStyle name="SAPBEXexcCritical4 5 6" xfId="24518" xr:uid="{00000000-0005-0000-0000-00008A5F0000}"/>
    <cellStyle name="SAPBEXexcCritical4 5 6 2" xfId="24519" xr:uid="{00000000-0005-0000-0000-00008B5F0000}"/>
    <cellStyle name="SAPBEXexcCritical4 5 6 3" xfId="24520" xr:uid="{00000000-0005-0000-0000-00008C5F0000}"/>
    <cellStyle name="SAPBEXexcCritical4 5 7" xfId="24521" xr:uid="{00000000-0005-0000-0000-00008D5F0000}"/>
    <cellStyle name="SAPBEXexcCritical4 5 8" xfId="24522" xr:uid="{00000000-0005-0000-0000-00008E5F0000}"/>
    <cellStyle name="SAPBEXexcCritical4 5 9" xfId="24523" xr:uid="{00000000-0005-0000-0000-00008F5F0000}"/>
    <cellStyle name="SAPBEXexcCritical4 6" xfId="24524" xr:uid="{00000000-0005-0000-0000-0000905F0000}"/>
    <cellStyle name="SAPBEXexcCritical4 6 10" xfId="24525" xr:uid="{00000000-0005-0000-0000-0000915F0000}"/>
    <cellStyle name="SAPBEXexcCritical4 6 2" xfId="24526" xr:uid="{00000000-0005-0000-0000-0000925F0000}"/>
    <cellStyle name="SAPBEXexcCritical4 6 2 2" xfId="24527" xr:uid="{00000000-0005-0000-0000-0000935F0000}"/>
    <cellStyle name="SAPBEXexcCritical4 6 2 2 2" xfId="24528" xr:uid="{00000000-0005-0000-0000-0000945F0000}"/>
    <cellStyle name="SAPBEXexcCritical4 6 2 3" xfId="24529" xr:uid="{00000000-0005-0000-0000-0000955F0000}"/>
    <cellStyle name="SAPBEXexcCritical4 6 2 4" xfId="24530" xr:uid="{00000000-0005-0000-0000-0000965F0000}"/>
    <cellStyle name="SAPBEXexcCritical4 6 3" xfId="24531" xr:uid="{00000000-0005-0000-0000-0000975F0000}"/>
    <cellStyle name="SAPBEXexcCritical4 6 3 2" xfId="24532" xr:uid="{00000000-0005-0000-0000-0000985F0000}"/>
    <cellStyle name="SAPBEXexcCritical4 6 4" xfId="24533" xr:uid="{00000000-0005-0000-0000-0000995F0000}"/>
    <cellStyle name="SAPBEXexcCritical4 6 4 2" xfId="24534" xr:uid="{00000000-0005-0000-0000-00009A5F0000}"/>
    <cellStyle name="SAPBEXexcCritical4 6 5" xfId="24535" xr:uid="{00000000-0005-0000-0000-00009B5F0000}"/>
    <cellStyle name="SAPBEXexcCritical4 6 5 2" xfId="24536" xr:uid="{00000000-0005-0000-0000-00009C5F0000}"/>
    <cellStyle name="SAPBEXexcCritical4 6 6" xfId="24537" xr:uid="{00000000-0005-0000-0000-00009D5F0000}"/>
    <cellStyle name="SAPBEXexcCritical4 6 6 2" xfId="24538" xr:uid="{00000000-0005-0000-0000-00009E5F0000}"/>
    <cellStyle name="SAPBEXexcCritical4 6 6 3" xfId="24539" xr:uid="{00000000-0005-0000-0000-00009F5F0000}"/>
    <cellStyle name="SAPBEXexcCritical4 6 7" xfId="24540" xr:uid="{00000000-0005-0000-0000-0000A05F0000}"/>
    <cellStyle name="SAPBEXexcCritical4 6 8" xfId="24541" xr:uid="{00000000-0005-0000-0000-0000A15F0000}"/>
    <cellStyle name="SAPBEXexcCritical4 6 9" xfId="24542" xr:uid="{00000000-0005-0000-0000-0000A25F0000}"/>
    <cellStyle name="SAPBEXexcCritical4 7" xfId="24543" xr:uid="{00000000-0005-0000-0000-0000A35F0000}"/>
    <cellStyle name="SAPBEXexcCritical4 7 10" xfId="24544" xr:uid="{00000000-0005-0000-0000-0000A45F0000}"/>
    <cellStyle name="SAPBEXexcCritical4 7 2" xfId="24545" xr:uid="{00000000-0005-0000-0000-0000A55F0000}"/>
    <cellStyle name="SAPBEXexcCritical4 7 2 2" xfId="24546" xr:uid="{00000000-0005-0000-0000-0000A65F0000}"/>
    <cellStyle name="SAPBEXexcCritical4 7 2 2 2" xfId="24547" xr:uid="{00000000-0005-0000-0000-0000A75F0000}"/>
    <cellStyle name="SAPBEXexcCritical4 7 2 3" xfId="24548" xr:uid="{00000000-0005-0000-0000-0000A85F0000}"/>
    <cellStyle name="SAPBEXexcCritical4 7 2 4" xfId="24549" xr:uid="{00000000-0005-0000-0000-0000A95F0000}"/>
    <cellStyle name="SAPBEXexcCritical4 7 3" xfId="24550" xr:uid="{00000000-0005-0000-0000-0000AA5F0000}"/>
    <cellStyle name="SAPBEXexcCritical4 7 3 2" xfId="24551" xr:uid="{00000000-0005-0000-0000-0000AB5F0000}"/>
    <cellStyle name="SAPBEXexcCritical4 7 4" xfId="24552" xr:uid="{00000000-0005-0000-0000-0000AC5F0000}"/>
    <cellStyle name="SAPBEXexcCritical4 7 4 2" xfId="24553" xr:uid="{00000000-0005-0000-0000-0000AD5F0000}"/>
    <cellStyle name="SAPBEXexcCritical4 7 5" xfId="24554" xr:uid="{00000000-0005-0000-0000-0000AE5F0000}"/>
    <cellStyle name="SAPBEXexcCritical4 7 5 2" xfId="24555" xr:uid="{00000000-0005-0000-0000-0000AF5F0000}"/>
    <cellStyle name="SAPBEXexcCritical4 7 6" xfId="24556" xr:uid="{00000000-0005-0000-0000-0000B05F0000}"/>
    <cellStyle name="SAPBEXexcCritical4 7 6 2" xfId="24557" xr:uid="{00000000-0005-0000-0000-0000B15F0000}"/>
    <cellStyle name="SAPBEXexcCritical4 7 6 3" xfId="24558" xr:uid="{00000000-0005-0000-0000-0000B25F0000}"/>
    <cellStyle name="SAPBEXexcCritical4 7 7" xfId="24559" xr:uid="{00000000-0005-0000-0000-0000B35F0000}"/>
    <cellStyle name="SAPBEXexcCritical4 7 8" xfId="24560" xr:uid="{00000000-0005-0000-0000-0000B45F0000}"/>
    <cellStyle name="SAPBEXexcCritical4 7 9" xfId="24561" xr:uid="{00000000-0005-0000-0000-0000B55F0000}"/>
    <cellStyle name="SAPBEXexcCritical4 8" xfId="24562" xr:uid="{00000000-0005-0000-0000-0000B65F0000}"/>
    <cellStyle name="SAPBEXexcCritical4 8 10" xfId="24563" xr:uid="{00000000-0005-0000-0000-0000B75F0000}"/>
    <cellStyle name="SAPBEXexcCritical4 8 2" xfId="24564" xr:uid="{00000000-0005-0000-0000-0000B85F0000}"/>
    <cellStyle name="SAPBEXexcCritical4 8 2 2" xfId="24565" xr:uid="{00000000-0005-0000-0000-0000B95F0000}"/>
    <cellStyle name="SAPBEXexcCritical4 8 2 2 2" xfId="24566" xr:uid="{00000000-0005-0000-0000-0000BA5F0000}"/>
    <cellStyle name="SAPBEXexcCritical4 8 2 3" xfId="24567" xr:uid="{00000000-0005-0000-0000-0000BB5F0000}"/>
    <cellStyle name="SAPBEXexcCritical4 8 2 4" xfId="24568" xr:uid="{00000000-0005-0000-0000-0000BC5F0000}"/>
    <cellStyle name="SAPBEXexcCritical4 8 3" xfId="24569" xr:uid="{00000000-0005-0000-0000-0000BD5F0000}"/>
    <cellStyle name="SAPBEXexcCritical4 8 3 2" xfId="24570" xr:uid="{00000000-0005-0000-0000-0000BE5F0000}"/>
    <cellStyle name="SAPBEXexcCritical4 8 4" xfId="24571" xr:uid="{00000000-0005-0000-0000-0000BF5F0000}"/>
    <cellStyle name="SAPBEXexcCritical4 8 4 2" xfId="24572" xr:uid="{00000000-0005-0000-0000-0000C05F0000}"/>
    <cellStyle name="SAPBEXexcCritical4 8 5" xfId="24573" xr:uid="{00000000-0005-0000-0000-0000C15F0000}"/>
    <cellStyle name="SAPBEXexcCritical4 8 5 2" xfId="24574" xr:uid="{00000000-0005-0000-0000-0000C25F0000}"/>
    <cellStyle name="SAPBEXexcCritical4 8 6" xfId="24575" xr:uid="{00000000-0005-0000-0000-0000C35F0000}"/>
    <cellStyle name="SAPBEXexcCritical4 8 6 2" xfId="24576" xr:uid="{00000000-0005-0000-0000-0000C45F0000}"/>
    <cellStyle name="SAPBEXexcCritical4 8 6 3" xfId="24577" xr:uid="{00000000-0005-0000-0000-0000C55F0000}"/>
    <cellStyle name="SAPBEXexcCritical4 8 7" xfId="24578" xr:uid="{00000000-0005-0000-0000-0000C65F0000}"/>
    <cellStyle name="SAPBEXexcCritical4 8 8" xfId="24579" xr:uid="{00000000-0005-0000-0000-0000C75F0000}"/>
    <cellStyle name="SAPBEXexcCritical4 8 9" xfId="24580" xr:uid="{00000000-0005-0000-0000-0000C85F0000}"/>
    <cellStyle name="SAPBEXexcCritical4 9" xfId="24581" xr:uid="{00000000-0005-0000-0000-0000C95F0000}"/>
    <cellStyle name="SAPBEXexcCritical4 9 2" xfId="24582" xr:uid="{00000000-0005-0000-0000-0000CA5F0000}"/>
    <cellStyle name="SAPBEXexcCritical4 9 2 2" xfId="24583" xr:uid="{00000000-0005-0000-0000-0000CB5F0000}"/>
    <cellStyle name="SAPBEXexcCritical4 9 3" xfId="24584" xr:uid="{00000000-0005-0000-0000-0000CC5F0000}"/>
    <cellStyle name="SAPBEXexcCritical4 9 4" xfId="24585" xr:uid="{00000000-0005-0000-0000-0000CD5F0000}"/>
    <cellStyle name="SAPBEXexcCritical4_20110918_Additional measures_ECB" xfId="24586" xr:uid="{00000000-0005-0000-0000-0000CE5F0000}"/>
    <cellStyle name="SAPBEXexcCritical5" xfId="24587" xr:uid="{00000000-0005-0000-0000-0000CF5F0000}"/>
    <cellStyle name="SAPBEXexcCritical5 10" xfId="24588" xr:uid="{00000000-0005-0000-0000-0000D05F0000}"/>
    <cellStyle name="SAPBEXexcCritical5 10 2" xfId="24589" xr:uid="{00000000-0005-0000-0000-0000D15F0000}"/>
    <cellStyle name="SAPBEXexcCritical5 11" xfId="24590" xr:uid="{00000000-0005-0000-0000-0000D25F0000}"/>
    <cellStyle name="SAPBEXexcCritical5 11 2" xfId="24591" xr:uid="{00000000-0005-0000-0000-0000D35F0000}"/>
    <cellStyle name="SAPBEXexcCritical5 12" xfId="24592" xr:uid="{00000000-0005-0000-0000-0000D45F0000}"/>
    <cellStyle name="SAPBEXexcCritical5 12 2" xfId="24593" xr:uid="{00000000-0005-0000-0000-0000D55F0000}"/>
    <cellStyle name="SAPBEXexcCritical5 13" xfId="24594" xr:uid="{00000000-0005-0000-0000-0000D65F0000}"/>
    <cellStyle name="SAPBEXexcCritical5 13 2" xfId="24595" xr:uid="{00000000-0005-0000-0000-0000D75F0000}"/>
    <cellStyle name="SAPBEXexcCritical5 13 3" xfId="24596" xr:uid="{00000000-0005-0000-0000-0000D85F0000}"/>
    <cellStyle name="SAPBEXexcCritical5 14" xfId="24597" xr:uid="{00000000-0005-0000-0000-0000D95F0000}"/>
    <cellStyle name="SAPBEXexcCritical5 15" xfId="24598" xr:uid="{00000000-0005-0000-0000-0000DA5F0000}"/>
    <cellStyle name="SAPBEXexcCritical5 16" xfId="24599" xr:uid="{00000000-0005-0000-0000-0000DB5F0000}"/>
    <cellStyle name="SAPBEXexcCritical5 17" xfId="24600" xr:uid="{00000000-0005-0000-0000-0000DC5F0000}"/>
    <cellStyle name="SAPBEXexcCritical5 2" xfId="24601" xr:uid="{00000000-0005-0000-0000-0000DD5F0000}"/>
    <cellStyle name="SAPBEXexcCritical5 2 10" xfId="24602" xr:uid="{00000000-0005-0000-0000-0000DE5F0000}"/>
    <cellStyle name="SAPBEXexcCritical5 2 10 10" xfId="24603" xr:uid="{00000000-0005-0000-0000-0000DF5F0000}"/>
    <cellStyle name="SAPBEXexcCritical5 2 10 2" xfId="24604" xr:uid="{00000000-0005-0000-0000-0000E05F0000}"/>
    <cellStyle name="SAPBEXexcCritical5 2 10 2 2" xfId="24605" xr:uid="{00000000-0005-0000-0000-0000E15F0000}"/>
    <cellStyle name="SAPBEXexcCritical5 2 10 2 2 2" xfId="24606" xr:uid="{00000000-0005-0000-0000-0000E25F0000}"/>
    <cellStyle name="SAPBEXexcCritical5 2 10 2 3" xfId="24607" xr:uid="{00000000-0005-0000-0000-0000E35F0000}"/>
    <cellStyle name="SAPBEXexcCritical5 2 10 2 4" xfId="24608" xr:uid="{00000000-0005-0000-0000-0000E45F0000}"/>
    <cellStyle name="SAPBEXexcCritical5 2 10 3" xfId="24609" xr:uid="{00000000-0005-0000-0000-0000E55F0000}"/>
    <cellStyle name="SAPBEXexcCritical5 2 10 3 2" xfId="24610" xr:uid="{00000000-0005-0000-0000-0000E65F0000}"/>
    <cellStyle name="SAPBEXexcCritical5 2 10 4" xfId="24611" xr:uid="{00000000-0005-0000-0000-0000E75F0000}"/>
    <cellStyle name="SAPBEXexcCritical5 2 10 4 2" xfId="24612" xr:uid="{00000000-0005-0000-0000-0000E85F0000}"/>
    <cellStyle name="SAPBEXexcCritical5 2 10 5" xfId="24613" xr:uid="{00000000-0005-0000-0000-0000E95F0000}"/>
    <cellStyle name="SAPBEXexcCritical5 2 10 5 2" xfId="24614" xr:uid="{00000000-0005-0000-0000-0000EA5F0000}"/>
    <cellStyle name="SAPBEXexcCritical5 2 10 6" xfId="24615" xr:uid="{00000000-0005-0000-0000-0000EB5F0000}"/>
    <cellStyle name="SAPBEXexcCritical5 2 10 6 2" xfId="24616" xr:uid="{00000000-0005-0000-0000-0000EC5F0000}"/>
    <cellStyle name="SAPBEXexcCritical5 2 10 6 3" xfId="24617" xr:uid="{00000000-0005-0000-0000-0000ED5F0000}"/>
    <cellStyle name="SAPBEXexcCritical5 2 10 7" xfId="24618" xr:uid="{00000000-0005-0000-0000-0000EE5F0000}"/>
    <cellStyle name="SAPBEXexcCritical5 2 10 8" xfId="24619" xr:uid="{00000000-0005-0000-0000-0000EF5F0000}"/>
    <cellStyle name="SAPBEXexcCritical5 2 10 9" xfId="24620" xr:uid="{00000000-0005-0000-0000-0000F05F0000}"/>
    <cellStyle name="SAPBEXexcCritical5 2 11" xfId="24621" xr:uid="{00000000-0005-0000-0000-0000F15F0000}"/>
    <cellStyle name="SAPBEXexcCritical5 2 11 10" xfId="24622" xr:uid="{00000000-0005-0000-0000-0000F25F0000}"/>
    <cellStyle name="SAPBEXexcCritical5 2 11 2" xfId="24623" xr:uid="{00000000-0005-0000-0000-0000F35F0000}"/>
    <cellStyle name="SAPBEXexcCritical5 2 11 2 2" xfId="24624" xr:uid="{00000000-0005-0000-0000-0000F45F0000}"/>
    <cellStyle name="SAPBEXexcCritical5 2 11 2 2 2" xfId="24625" xr:uid="{00000000-0005-0000-0000-0000F55F0000}"/>
    <cellStyle name="SAPBEXexcCritical5 2 11 2 3" xfId="24626" xr:uid="{00000000-0005-0000-0000-0000F65F0000}"/>
    <cellStyle name="SAPBEXexcCritical5 2 11 2 4" xfId="24627" xr:uid="{00000000-0005-0000-0000-0000F75F0000}"/>
    <cellStyle name="SAPBEXexcCritical5 2 11 3" xfId="24628" xr:uid="{00000000-0005-0000-0000-0000F85F0000}"/>
    <cellStyle name="SAPBEXexcCritical5 2 11 3 2" xfId="24629" xr:uid="{00000000-0005-0000-0000-0000F95F0000}"/>
    <cellStyle name="SAPBEXexcCritical5 2 11 4" xfId="24630" xr:uid="{00000000-0005-0000-0000-0000FA5F0000}"/>
    <cellStyle name="SAPBEXexcCritical5 2 11 4 2" xfId="24631" xr:uid="{00000000-0005-0000-0000-0000FB5F0000}"/>
    <cellStyle name="SAPBEXexcCritical5 2 11 5" xfId="24632" xr:uid="{00000000-0005-0000-0000-0000FC5F0000}"/>
    <cellStyle name="SAPBEXexcCritical5 2 11 5 2" xfId="24633" xr:uid="{00000000-0005-0000-0000-0000FD5F0000}"/>
    <cellStyle name="SAPBEXexcCritical5 2 11 6" xfId="24634" xr:uid="{00000000-0005-0000-0000-0000FE5F0000}"/>
    <cellStyle name="SAPBEXexcCritical5 2 11 6 2" xfId="24635" xr:uid="{00000000-0005-0000-0000-0000FF5F0000}"/>
    <cellStyle name="SAPBEXexcCritical5 2 11 6 3" xfId="24636" xr:uid="{00000000-0005-0000-0000-000000600000}"/>
    <cellStyle name="SAPBEXexcCritical5 2 11 7" xfId="24637" xr:uid="{00000000-0005-0000-0000-000001600000}"/>
    <cellStyle name="SAPBEXexcCritical5 2 11 8" xfId="24638" xr:uid="{00000000-0005-0000-0000-000002600000}"/>
    <cellStyle name="SAPBEXexcCritical5 2 11 9" xfId="24639" xr:uid="{00000000-0005-0000-0000-000003600000}"/>
    <cellStyle name="SAPBEXexcCritical5 2 12" xfId="24640" xr:uid="{00000000-0005-0000-0000-000004600000}"/>
    <cellStyle name="SAPBEXexcCritical5 2 12 10" xfId="24641" xr:uid="{00000000-0005-0000-0000-000005600000}"/>
    <cellStyle name="SAPBEXexcCritical5 2 12 2" xfId="24642" xr:uid="{00000000-0005-0000-0000-000006600000}"/>
    <cellStyle name="SAPBEXexcCritical5 2 12 2 2" xfId="24643" xr:uid="{00000000-0005-0000-0000-000007600000}"/>
    <cellStyle name="SAPBEXexcCritical5 2 12 2 2 2" xfId="24644" xr:uid="{00000000-0005-0000-0000-000008600000}"/>
    <cellStyle name="SAPBEXexcCritical5 2 12 2 3" xfId="24645" xr:uid="{00000000-0005-0000-0000-000009600000}"/>
    <cellStyle name="SAPBEXexcCritical5 2 12 2 4" xfId="24646" xr:uid="{00000000-0005-0000-0000-00000A600000}"/>
    <cellStyle name="SAPBEXexcCritical5 2 12 3" xfId="24647" xr:uid="{00000000-0005-0000-0000-00000B600000}"/>
    <cellStyle name="SAPBEXexcCritical5 2 12 3 2" xfId="24648" xr:uid="{00000000-0005-0000-0000-00000C600000}"/>
    <cellStyle name="SAPBEXexcCritical5 2 12 4" xfId="24649" xr:uid="{00000000-0005-0000-0000-00000D600000}"/>
    <cellStyle name="SAPBEXexcCritical5 2 12 4 2" xfId="24650" xr:uid="{00000000-0005-0000-0000-00000E600000}"/>
    <cellStyle name="SAPBEXexcCritical5 2 12 5" xfId="24651" xr:uid="{00000000-0005-0000-0000-00000F600000}"/>
    <cellStyle name="SAPBEXexcCritical5 2 12 5 2" xfId="24652" xr:uid="{00000000-0005-0000-0000-000010600000}"/>
    <cellStyle name="SAPBEXexcCritical5 2 12 6" xfId="24653" xr:uid="{00000000-0005-0000-0000-000011600000}"/>
    <cellStyle name="SAPBEXexcCritical5 2 12 6 2" xfId="24654" xr:uid="{00000000-0005-0000-0000-000012600000}"/>
    <cellStyle name="SAPBEXexcCritical5 2 12 6 3" xfId="24655" xr:uid="{00000000-0005-0000-0000-000013600000}"/>
    <cellStyle name="SAPBEXexcCritical5 2 12 7" xfId="24656" xr:uid="{00000000-0005-0000-0000-000014600000}"/>
    <cellStyle name="SAPBEXexcCritical5 2 12 8" xfId="24657" xr:uid="{00000000-0005-0000-0000-000015600000}"/>
    <cellStyle name="SAPBEXexcCritical5 2 12 9" xfId="24658" xr:uid="{00000000-0005-0000-0000-000016600000}"/>
    <cellStyle name="SAPBEXexcCritical5 2 13" xfId="24659" xr:uid="{00000000-0005-0000-0000-000017600000}"/>
    <cellStyle name="SAPBEXexcCritical5 2 13 10" xfId="24660" xr:uid="{00000000-0005-0000-0000-000018600000}"/>
    <cellStyle name="SAPBEXexcCritical5 2 13 2" xfId="24661" xr:uid="{00000000-0005-0000-0000-000019600000}"/>
    <cellStyle name="SAPBEXexcCritical5 2 13 2 2" xfId="24662" xr:uid="{00000000-0005-0000-0000-00001A600000}"/>
    <cellStyle name="SAPBEXexcCritical5 2 13 2 2 2" xfId="24663" xr:uid="{00000000-0005-0000-0000-00001B600000}"/>
    <cellStyle name="SAPBEXexcCritical5 2 13 2 3" xfId="24664" xr:uid="{00000000-0005-0000-0000-00001C600000}"/>
    <cellStyle name="SAPBEXexcCritical5 2 13 2 4" xfId="24665" xr:uid="{00000000-0005-0000-0000-00001D600000}"/>
    <cellStyle name="SAPBEXexcCritical5 2 13 3" xfId="24666" xr:uid="{00000000-0005-0000-0000-00001E600000}"/>
    <cellStyle name="SAPBEXexcCritical5 2 13 3 2" xfId="24667" xr:uid="{00000000-0005-0000-0000-00001F600000}"/>
    <cellStyle name="SAPBEXexcCritical5 2 13 4" xfId="24668" xr:uid="{00000000-0005-0000-0000-000020600000}"/>
    <cellStyle name="SAPBEXexcCritical5 2 13 4 2" xfId="24669" xr:uid="{00000000-0005-0000-0000-000021600000}"/>
    <cellStyle name="SAPBEXexcCritical5 2 13 5" xfId="24670" xr:uid="{00000000-0005-0000-0000-000022600000}"/>
    <cellStyle name="SAPBEXexcCritical5 2 13 5 2" xfId="24671" xr:uid="{00000000-0005-0000-0000-000023600000}"/>
    <cellStyle name="SAPBEXexcCritical5 2 13 6" xfId="24672" xr:uid="{00000000-0005-0000-0000-000024600000}"/>
    <cellStyle name="SAPBEXexcCritical5 2 13 6 2" xfId="24673" xr:uid="{00000000-0005-0000-0000-000025600000}"/>
    <cellStyle name="SAPBEXexcCritical5 2 13 6 3" xfId="24674" xr:uid="{00000000-0005-0000-0000-000026600000}"/>
    <cellStyle name="SAPBEXexcCritical5 2 13 7" xfId="24675" xr:uid="{00000000-0005-0000-0000-000027600000}"/>
    <cellStyle name="SAPBEXexcCritical5 2 13 8" xfId="24676" xr:uid="{00000000-0005-0000-0000-000028600000}"/>
    <cellStyle name="SAPBEXexcCritical5 2 13 9" xfId="24677" xr:uid="{00000000-0005-0000-0000-000029600000}"/>
    <cellStyle name="SAPBEXexcCritical5 2 14" xfId="24678" xr:uid="{00000000-0005-0000-0000-00002A600000}"/>
    <cellStyle name="SAPBEXexcCritical5 2 14 10" xfId="24679" xr:uid="{00000000-0005-0000-0000-00002B600000}"/>
    <cellStyle name="SAPBEXexcCritical5 2 14 2" xfId="24680" xr:uid="{00000000-0005-0000-0000-00002C600000}"/>
    <cellStyle name="SAPBEXexcCritical5 2 14 2 2" xfId="24681" xr:uid="{00000000-0005-0000-0000-00002D600000}"/>
    <cellStyle name="SAPBEXexcCritical5 2 14 2 2 2" xfId="24682" xr:uid="{00000000-0005-0000-0000-00002E600000}"/>
    <cellStyle name="SAPBEXexcCritical5 2 14 2 3" xfId="24683" xr:uid="{00000000-0005-0000-0000-00002F600000}"/>
    <cellStyle name="SAPBEXexcCritical5 2 14 2 4" xfId="24684" xr:uid="{00000000-0005-0000-0000-000030600000}"/>
    <cellStyle name="SAPBEXexcCritical5 2 14 3" xfId="24685" xr:uid="{00000000-0005-0000-0000-000031600000}"/>
    <cellStyle name="SAPBEXexcCritical5 2 14 3 2" xfId="24686" xr:uid="{00000000-0005-0000-0000-000032600000}"/>
    <cellStyle name="SAPBEXexcCritical5 2 14 4" xfId="24687" xr:uid="{00000000-0005-0000-0000-000033600000}"/>
    <cellStyle name="SAPBEXexcCritical5 2 14 4 2" xfId="24688" xr:uid="{00000000-0005-0000-0000-000034600000}"/>
    <cellStyle name="SAPBEXexcCritical5 2 14 5" xfId="24689" xr:uid="{00000000-0005-0000-0000-000035600000}"/>
    <cellStyle name="SAPBEXexcCritical5 2 14 5 2" xfId="24690" xr:uid="{00000000-0005-0000-0000-000036600000}"/>
    <cellStyle name="SAPBEXexcCritical5 2 14 6" xfId="24691" xr:uid="{00000000-0005-0000-0000-000037600000}"/>
    <cellStyle name="SAPBEXexcCritical5 2 14 6 2" xfId="24692" xr:uid="{00000000-0005-0000-0000-000038600000}"/>
    <cellStyle name="SAPBEXexcCritical5 2 14 6 3" xfId="24693" xr:uid="{00000000-0005-0000-0000-000039600000}"/>
    <cellStyle name="SAPBEXexcCritical5 2 14 7" xfId="24694" xr:uid="{00000000-0005-0000-0000-00003A600000}"/>
    <cellStyle name="SAPBEXexcCritical5 2 14 8" xfId="24695" xr:uid="{00000000-0005-0000-0000-00003B600000}"/>
    <cellStyle name="SAPBEXexcCritical5 2 14 9" xfId="24696" xr:uid="{00000000-0005-0000-0000-00003C600000}"/>
    <cellStyle name="SAPBEXexcCritical5 2 15" xfId="24697" xr:uid="{00000000-0005-0000-0000-00003D600000}"/>
    <cellStyle name="SAPBEXexcCritical5 2 15 10" xfId="24698" xr:uid="{00000000-0005-0000-0000-00003E600000}"/>
    <cellStyle name="SAPBEXexcCritical5 2 15 2" xfId="24699" xr:uid="{00000000-0005-0000-0000-00003F600000}"/>
    <cellStyle name="SAPBEXexcCritical5 2 15 2 2" xfId="24700" xr:uid="{00000000-0005-0000-0000-000040600000}"/>
    <cellStyle name="SAPBEXexcCritical5 2 15 2 2 2" xfId="24701" xr:uid="{00000000-0005-0000-0000-000041600000}"/>
    <cellStyle name="SAPBEXexcCritical5 2 15 2 3" xfId="24702" xr:uid="{00000000-0005-0000-0000-000042600000}"/>
    <cellStyle name="SAPBEXexcCritical5 2 15 2 4" xfId="24703" xr:uid="{00000000-0005-0000-0000-000043600000}"/>
    <cellStyle name="SAPBEXexcCritical5 2 15 3" xfId="24704" xr:uid="{00000000-0005-0000-0000-000044600000}"/>
    <cellStyle name="SAPBEXexcCritical5 2 15 3 2" xfId="24705" xr:uid="{00000000-0005-0000-0000-000045600000}"/>
    <cellStyle name="SAPBEXexcCritical5 2 15 4" xfId="24706" xr:uid="{00000000-0005-0000-0000-000046600000}"/>
    <cellStyle name="SAPBEXexcCritical5 2 15 4 2" xfId="24707" xr:uid="{00000000-0005-0000-0000-000047600000}"/>
    <cellStyle name="SAPBEXexcCritical5 2 15 5" xfId="24708" xr:uid="{00000000-0005-0000-0000-000048600000}"/>
    <cellStyle name="SAPBEXexcCritical5 2 15 5 2" xfId="24709" xr:uid="{00000000-0005-0000-0000-000049600000}"/>
    <cellStyle name="SAPBEXexcCritical5 2 15 6" xfId="24710" xr:uid="{00000000-0005-0000-0000-00004A600000}"/>
    <cellStyle name="SAPBEXexcCritical5 2 15 6 2" xfId="24711" xr:uid="{00000000-0005-0000-0000-00004B600000}"/>
    <cellStyle name="SAPBEXexcCritical5 2 15 6 3" xfId="24712" xr:uid="{00000000-0005-0000-0000-00004C600000}"/>
    <cellStyle name="SAPBEXexcCritical5 2 15 7" xfId="24713" xr:uid="{00000000-0005-0000-0000-00004D600000}"/>
    <cellStyle name="SAPBEXexcCritical5 2 15 8" xfId="24714" xr:uid="{00000000-0005-0000-0000-00004E600000}"/>
    <cellStyle name="SAPBEXexcCritical5 2 15 9" xfId="24715" xr:uid="{00000000-0005-0000-0000-00004F600000}"/>
    <cellStyle name="SAPBEXexcCritical5 2 16" xfId="24716" xr:uid="{00000000-0005-0000-0000-000050600000}"/>
    <cellStyle name="SAPBEXexcCritical5 2 16 10" xfId="24717" xr:uid="{00000000-0005-0000-0000-000051600000}"/>
    <cellStyle name="SAPBEXexcCritical5 2 16 2" xfId="24718" xr:uid="{00000000-0005-0000-0000-000052600000}"/>
    <cellStyle name="SAPBEXexcCritical5 2 16 2 2" xfId="24719" xr:uid="{00000000-0005-0000-0000-000053600000}"/>
    <cellStyle name="SAPBEXexcCritical5 2 16 2 2 2" xfId="24720" xr:uid="{00000000-0005-0000-0000-000054600000}"/>
    <cellStyle name="SAPBEXexcCritical5 2 16 2 3" xfId="24721" xr:uid="{00000000-0005-0000-0000-000055600000}"/>
    <cellStyle name="SAPBEXexcCritical5 2 16 2 4" xfId="24722" xr:uid="{00000000-0005-0000-0000-000056600000}"/>
    <cellStyle name="SAPBEXexcCritical5 2 16 3" xfId="24723" xr:uid="{00000000-0005-0000-0000-000057600000}"/>
    <cellStyle name="SAPBEXexcCritical5 2 16 3 2" xfId="24724" xr:uid="{00000000-0005-0000-0000-000058600000}"/>
    <cellStyle name="SAPBEXexcCritical5 2 16 4" xfId="24725" xr:uid="{00000000-0005-0000-0000-000059600000}"/>
    <cellStyle name="SAPBEXexcCritical5 2 16 4 2" xfId="24726" xr:uid="{00000000-0005-0000-0000-00005A600000}"/>
    <cellStyle name="SAPBEXexcCritical5 2 16 5" xfId="24727" xr:uid="{00000000-0005-0000-0000-00005B600000}"/>
    <cellStyle name="SAPBEXexcCritical5 2 16 5 2" xfId="24728" xr:uid="{00000000-0005-0000-0000-00005C600000}"/>
    <cellStyle name="SAPBEXexcCritical5 2 16 6" xfId="24729" xr:uid="{00000000-0005-0000-0000-00005D600000}"/>
    <cellStyle name="SAPBEXexcCritical5 2 16 6 2" xfId="24730" xr:uid="{00000000-0005-0000-0000-00005E600000}"/>
    <cellStyle name="SAPBEXexcCritical5 2 16 6 3" xfId="24731" xr:uid="{00000000-0005-0000-0000-00005F600000}"/>
    <cellStyle name="SAPBEXexcCritical5 2 16 7" xfId="24732" xr:uid="{00000000-0005-0000-0000-000060600000}"/>
    <cellStyle name="SAPBEXexcCritical5 2 16 8" xfId="24733" xr:uid="{00000000-0005-0000-0000-000061600000}"/>
    <cellStyle name="SAPBEXexcCritical5 2 16 9" xfId="24734" xr:uid="{00000000-0005-0000-0000-000062600000}"/>
    <cellStyle name="SAPBEXexcCritical5 2 17" xfId="24735" xr:uid="{00000000-0005-0000-0000-000063600000}"/>
    <cellStyle name="SAPBEXexcCritical5 2 17 10" xfId="24736" xr:uid="{00000000-0005-0000-0000-000064600000}"/>
    <cellStyle name="SAPBEXexcCritical5 2 17 2" xfId="24737" xr:uid="{00000000-0005-0000-0000-000065600000}"/>
    <cellStyle name="SAPBEXexcCritical5 2 17 2 2" xfId="24738" xr:uid="{00000000-0005-0000-0000-000066600000}"/>
    <cellStyle name="SAPBEXexcCritical5 2 17 2 2 2" xfId="24739" xr:uid="{00000000-0005-0000-0000-000067600000}"/>
    <cellStyle name="SAPBEXexcCritical5 2 17 2 3" xfId="24740" xr:uid="{00000000-0005-0000-0000-000068600000}"/>
    <cellStyle name="SAPBEXexcCritical5 2 17 2 4" xfId="24741" xr:uid="{00000000-0005-0000-0000-000069600000}"/>
    <cellStyle name="SAPBEXexcCritical5 2 17 3" xfId="24742" xr:uid="{00000000-0005-0000-0000-00006A600000}"/>
    <cellStyle name="SAPBEXexcCritical5 2 17 3 2" xfId="24743" xr:uid="{00000000-0005-0000-0000-00006B600000}"/>
    <cellStyle name="SAPBEXexcCritical5 2 17 4" xfId="24744" xr:uid="{00000000-0005-0000-0000-00006C600000}"/>
    <cellStyle name="SAPBEXexcCritical5 2 17 4 2" xfId="24745" xr:uid="{00000000-0005-0000-0000-00006D600000}"/>
    <cellStyle name="SAPBEXexcCritical5 2 17 5" xfId="24746" xr:uid="{00000000-0005-0000-0000-00006E600000}"/>
    <cellStyle name="SAPBEXexcCritical5 2 17 5 2" xfId="24747" xr:uid="{00000000-0005-0000-0000-00006F600000}"/>
    <cellStyle name="SAPBEXexcCritical5 2 17 6" xfId="24748" xr:uid="{00000000-0005-0000-0000-000070600000}"/>
    <cellStyle name="SAPBEXexcCritical5 2 17 6 2" xfId="24749" xr:uid="{00000000-0005-0000-0000-000071600000}"/>
    <cellStyle name="SAPBEXexcCritical5 2 17 6 3" xfId="24750" xr:uid="{00000000-0005-0000-0000-000072600000}"/>
    <cellStyle name="SAPBEXexcCritical5 2 17 7" xfId="24751" xr:uid="{00000000-0005-0000-0000-000073600000}"/>
    <cellStyle name="SAPBEXexcCritical5 2 17 8" xfId="24752" xr:uid="{00000000-0005-0000-0000-000074600000}"/>
    <cellStyle name="SAPBEXexcCritical5 2 17 9" xfId="24753" xr:uid="{00000000-0005-0000-0000-000075600000}"/>
    <cellStyle name="SAPBEXexcCritical5 2 18" xfId="24754" xr:uid="{00000000-0005-0000-0000-000076600000}"/>
    <cellStyle name="SAPBEXexcCritical5 2 18 2" xfId="24755" xr:uid="{00000000-0005-0000-0000-000077600000}"/>
    <cellStyle name="SAPBEXexcCritical5 2 18 2 2" xfId="24756" xr:uid="{00000000-0005-0000-0000-000078600000}"/>
    <cellStyle name="SAPBEXexcCritical5 2 18 3" xfId="24757" xr:uid="{00000000-0005-0000-0000-000079600000}"/>
    <cellStyle name="SAPBEXexcCritical5 2 18 4" xfId="24758" xr:uid="{00000000-0005-0000-0000-00007A600000}"/>
    <cellStyle name="SAPBEXexcCritical5 2 19" xfId="24759" xr:uid="{00000000-0005-0000-0000-00007B600000}"/>
    <cellStyle name="SAPBEXexcCritical5 2 19 2" xfId="24760" xr:uid="{00000000-0005-0000-0000-00007C600000}"/>
    <cellStyle name="SAPBEXexcCritical5 2 2" xfId="24761" xr:uid="{00000000-0005-0000-0000-00007D600000}"/>
    <cellStyle name="SAPBEXexcCritical5 2 2 10" xfId="24762" xr:uid="{00000000-0005-0000-0000-00007E600000}"/>
    <cellStyle name="SAPBEXexcCritical5 2 2 2" xfId="24763" xr:uid="{00000000-0005-0000-0000-00007F600000}"/>
    <cellStyle name="SAPBEXexcCritical5 2 2 2 2" xfId="24764" xr:uid="{00000000-0005-0000-0000-000080600000}"/>
    <cellStyle name="SAPBEXexcCritical5 2 2 2 2 2" xfId="24765" xr:uid="{00000000-0005-0000-0000-000081600000}"/>
    <cellStyle name="SAPBEXexcCritical5 2 2 2 3" xfId="24766" xr:uid="{00000000-0005-0000-0000-000082600000}"/>
    <cellStyle name="SAPBEXexcCritical5 2 2 2 4" xfId="24767" xr:uid="{00000000-0005-0000-0000-000083600000}"/>
    <cellStyle name="SAPBEXexcCritical5 2 2 3" xfId="24768" xr:uid="{00000000-0005-0000-0000-000084600000}"/>
    <cellStyle name="SAPBEXexcCritical5 2 2 3 2" xfId="24769" xr:uid="{00000000-0005-0000-0000-000085600000}"/>
    <cellStyle name="SAPBEXexcCritical5 2 2 4" xfId="24770" xr:uid="{00000000-0005-0000-0000-000086600000}"/>
    <cellStyle name="SAPBEXexcCritical5 2 2 4 2" xfId="24771" xr:uid="{00000000-0005-0000-0000-000087600000}"/>
    <cellStyle name="SAPBEXexcCritical5 2 2 5" xfId="24772" xr:uid="{00000000-0005-0000-0000-000088600000}"/>
    <cellStyle name="SAPBEXexcCritical5 2 2 5 2" xfId="24773" xr:uid="{00000000-0005-0000-0000-000089600000}"/>
    <cellStyle name="SAPBEXexcCritical5 2 2 6" xfId="24774" xr:uid="{00000000-0005-0000-0000-00008A600000}"/>
    <cellStyle name="SAPBEXexcCritical5 2 2 6 2" xfId="24775" xr:uid="{00000000-0005-0000-0000-00008B600000}"/>
    <cellStyle name="SAPBEXexcCritical5 2 2 6 3" xfId="24776" xr:uid="{00000000-0005-0000-0000-00008C600000}"/>
    <cellStyle name="SAPBEXexcCritical5 2 2 7" xfId="24777" xr:uid="{00000000-0005-0000-0000-00008D600000}"/>
    <cellStyle name="SAPBEXexcCritical5 2 2 8" xfId="24778" xr:uid="{00000000-0005-0000-0000-00008E600000}"/>
    <cellStyle name="SAPBEXexcCritical5 2 2 9" xfId="24779" xr:uid="{00000000-0005-0000-0000-00008F600000}"/>
    <cellStyle name="SAPBEXexcCritical5 2 20" xfId="24780" xr:uid="{00000000-0005-0000-0000-000090600000}"/>
    <cellStyle name="SAPBEXexcCritical5 2 20 2" xfId="24781" xr:uid="{00000000-0005-0000-0000-000091600000}"/>
    <cellStyle name="SAPBEXexcCritical5 2 21" xfId="24782" xr:uid="{00000000-0005-0000-0000-000092600000}"/>
    <cellStyle name="SAPBEXexcCritical5 2 21 2" xfId="24783" xr:uid="{00000000-0005-0000-0000-000093600000}"/>
    <cellStyle name="SAPBEXexcCritical5 2 22" xfId="24784" xr:uid="{00000000-0005-0000-0000-000094600000}"/>
    <cellStyle name="SAPBEXexcCritical5 2 22 2" xfId="24785" xr:uid="{00000000-0005-0000-0000-000095600000}"/>
    <cellStyle name="SAPBEXexcCritical5 2 22 3" xfId="24786" xr:uid="{00000000-0005-0000-0000-000096600000}"/>
    <cellStyle name="SAPBEXexcCritical5 2 23" xfId="24787" xr:uid="{00000000-0005-0000-0000-000097600000}"/>
    <cellStyle name="SAPBEXexcCritical5 2 24" xfId="24788" xr:uid="{00000000-0005-0000-0000-000098600000}"/>
    <cellStyle name="SAPBEXexcCritical5 2 25" xfId="24789" xr:uid="{00000000-0005-0000-0000-000099600000}"/>
    <cellStyle name="SAPBEXexcCritical5 2 26" xfId="24790" xr:uid="{00000000-0005-0000-0000-00009A600000}"/>
    <cellStyle name="SAPBEXexcCritical5 2 3" xfId="24791" xr:uid="{00000000-0005-0000-0000-00009B600000}"/>
    <cellStyle name="SAPBEXexcCritical5 2 3 10" xfId="24792" xr:uid="{00000000-0005-0000-0000-00009C600000}"/>
    <cellStyle name="SAPBEXexcCritical5 2 3 2" xfId="24793" xr:uid="{00000000-0005-0000-0000-00009D600000}"/>
    <cellStyle name="SAPBEXexcCritical5 2 3 2 2" xfId="24794" xr:uid="{00000000-0005-0000-0000-00009E600000}"/>
    <cellStyle name="SAPBEXexcCritical5 2 3 2 2 2" xfId="24795" xr:uid="{00000000-0005-0000-0000-00009F600000}"/>
    <cellStyle name="SAPBEXexcCritical5 2 3 2 3" xfId="24796" xr:uid="{00000000-0005-0000-0000-0000A0600000}"/>
    <cellStyle name="SAPBEXexcCritical5 2 3 2 4" xfId="24797" xr:uid="{00000000-0005-0000-0000-0000A1600000}"/>
    <cellStyle name="SAPBEXexcCritical5 2 3 3" xfId="24798" xr:uid="{00000000-0005-0000-0000-0000A2600000}"/>
    <cellStyle name="SAPBEXexcCritical5 2 3 3 2" xfId="24799" xr:uid="{00000000-0005-0000-0000-0000A3600000}"/>
    <cellStyle name="SAPBEXexcCritical5 2 3 4" xfId="24800" xr:uid="{00000000-0005-0000-0000-0000A4600000}"/>
    <cellStyle name="SAPBEXexcCritical5 2 3 4 2" xfId="24801" xr:uid="{00000000-0005-0000-0000-0000A5600000}"/>
    <cellStyle name="SAPBEXexcCritical5 2 3 5" xfId="24802" xr:uid="{00000000-0005-0000-0000-0000A6600000}"/>
    <cellStyle name="SAPBEXexcCritical5 2 3 5 2" xfId="24803" xr:uid="{00000000-0005-0000-0000-0000A7600000}"/>
    <cellStyle name="SAPBEXexcCritical5 2 3 6" xfId="24804" xr:uid="{00000000-0005-0000-0000-0000A8600000}"/>
    <cellStyle name="SAPBEXexcCritical5 2 3 6 2" xfId="24805" xr:uid="{00000000-0005-0000-0000-0000A9600000}"/>
    <cellStyle name="SAPBEXexcCritical5 2 3 6 3" xfId="24806" xr:uid="{00000000-0005-0000-0000-0000AA600000}"/>
    <cellStyle name="SAPBEXexcCritical5 2 3 7" xfId="24807" xr:uid="{00000000-0005-0000-0000-0000AB600000}"/>
    <cellStyle name="SAPBEXexcCritical5 2 3 8" xfId="24808" xr:uid="{00000000-0005-0000-0000-0000AC600000}"/>
    <cellStyle name="SAPBEXexcCritical5 2 3 9" xfId="24809" xr:uid="{00000000-0005-0000-0000-0000AD600000}"/>
    <cellStyle name="SAPBEXexcCritical5 2 4" xfId="24810" xr:uid="{00000000-0005-0000-0000-0000AE600000}"/>
    <cellStyle name="SAPBEXexcCritical5 2 4 10" xfId="24811" xr:uid="{00000000-0005-0000-0000-0000AF600000}"/>
    <cellStyle name="SAPBEXexcCritical5 2 4 2" xfId="24812" xr:uid="{00000000-0005-0000-0000-0000B0600000}"/>
    <cellStyle name="SAPBEXexcCritical5 2 4 2 2" xfId="24813" xr:uid="{00000000-0005-0000-0000-0000B1600000}"/>
    <cellStyle name="SAPBEXexcCritical5 2 4 2 2 2" xfId="24814" xr:uid="{00000000-0005-0000-0000-0000B2600000}"/>
    <cellStyle name="SAPBEXexcCritical5 2 4 2 3" xfId="24815" xr:uid="{00000000-0005-0000-0000-0000B3600000}"/>
    <cellStyle name="SAPBEXexcCritical5 2 4 2 4" xfId="24816" xr:uid="{00000000-0005-0000-0000-0000B4600000}"/>
    <cellStyle name="SAPBEXexcCritical5 2 4 3" xfId="24817" xr:uid="{00000000-0005-0000-0000-0000B5600000}"/>
    <cellStyle name="SAPBEXexcCritical5 2 4 3 2" xfId="24818" xr:uid="{00000000-0005-0000-0000-0000B6600000}"/>
    <cellStyle name="SAPBEXexcCritical5 2 4 4" xfId="24819" xr:uid="{00000000-0005-0000-0000-0000B7600000}"/>
    <cellStyle name="SAPBEXexcCritical5 2 4 4 2" xfId="24820" xr:uid="{00000000-0005-0000-0000-0000B8600000}"/>
    <cellStyle name="SAPBEXexcCritical5 2 4 5" xfId="24821" xr:uid="{00000000-0005-0000-0000-0000B9600000}"/>
    <cellStyle name="SAPBEXexcCritical5 2 4 5 2" xfId="24822" xr:uid="{00000000-0005-0000-0000-0000BA600000}"/>
    <cellStyle name="SAPBEXexcCritical5 2 4 6" xfId="24823" xr:uid="{00000000-0005-0000-0000-0000BB600000}"/>
    <cellStyle name="SAPBEXexcCritical5 2 4 6 2" xfId="24824" xr:uid="{00000000-0005-0000-0000-0000BC600000}"/>
    <cellStyle name="SAPBEXexcCritical5 2 4 6 3" xfId="24825" xr:uid="{00000000-0005-0000-0000-0000BD600000}"/>
    <cellStyle name="SAPBEXexcCritical5 2 4 7" xfId="24826" xr:uid="{00000000-0005-0000-0000-0000BE600000}"/>
    <cellStyle name="SAPBEXexcCritical5 2 4 8" xfId="24827" xr:uid="{00000000-0005-0000-0000-0000BF600000}"/>
    <cellStyle name="SAPBEXexcCritical5 2 4 9" xfId="24828" xr:uid="{00000000-0005-0000-0000-0000C0600000}"/>
    <cellStyle name="SAPBEXexcCritical5 2 5" xfId="24829" xr:uid="{00000000-0005-0000-0000-0000C1600000}"/>
    <cellStyle name="SAPBEXexcCritical5 2 5 10" xfId="24830" xr:uid="{00000000-0005-0000-0000-0000C2600000}"/>
    <cellStyle name="SAPBEXexcCritical5 2 5 2" xfId="24831" xr:uid="{00000000-0005-0000-0000-0000C3600000}"/>
    <cellStyle name="SAPBEXexcCritical5 2 5 2 2" xfId="24832" xr:uid="{00000000-0005-0000-0000-0000C4600000}"/>
    <cellStyle name="SAPBEXexcCritical5 2 5 2 2 2" xfId="24833" xr:uid="{00000000-0005-0000-0000-0000C5600000}"/>
    <cellStyle name="SAPBEXexcCritical5 2 5 2 3" xfId="24834" xr:uid="{00000000-0005-0000-0000-0000C6600000}"/>
    <cellStyle name="SAPBEXexcCritical5 2 5 2 4" xfId="24835" xr:uid="{00000000-0005-0000-0000-0000C7600000}"/>
    <cellStyle name="SAPBEXexcCritical5 2 5 3" xfId="24836" xr:uid="{00000000-0005-0000-0000-0000C8600000}"/>
    <cellStyle name="SAPBEXexcCritical5 2 5 3 2" xfId="24837" xr:uid="{00000000-0005-0000-0000-0000C9600000}"/>
    <cellStyle name="SAPBEXexcCritical5 2 5 4" xfId="24838" xr:uid="{00000000-0005-0000-0000-0000CA600000}"/>
    <cellStyle name="SAPBEXexcCritical5 2 5 4 2" xfId="24839" xr:uid="{00000000-0005-0000-0000-0000CB600000}"/>
    <cellStyle name="SAPBEXexcCritical5 2 5 5" xfId="24840" xr:uid="{00000000-0005-0000-0000-0000CC600000}"/>
    <cellStyle name="SAPBEXexcCritical5 2 5 5 2" xfId="24841" xr:uid="{00000000-0005-0000-0000-0000CD600000}"/>
    <cellStyle name="SAPBEXexcCritical5 2 5 6" xfId="24842" xr:uid="{00000000-0005-0000-0000-0000CE600000}"/>
    <cellStyle name="SAPBEXexcCritical5 2 5 6 2" xfId="24843" xr:uid="{00000000-0005-0000-0000-0000CF600000}"/>
    <cellStyle name="SAPBEXexcCritical5 2 5 6 3" xfId="24844" xr:uid="{00000000-0005-0000-0000-0000D0600000}"/>
    <cellStyle name="SAPBEXexcCritical5 2 5 7" xfId="24845" xr:uid="{00000000-0005-0000-0000-0000D1600000}"/>
    <cellStyle name="SAPBEXexcCritical5 2 5 8" xfId="24846" xr:uid="{00000000-0005-0000-0000-0000D2600000}"/>
    <cellStyle name="SAPBEXexcCritical5 2 5 9" xfId="24847" xr:uid="{00000000-0005-0000-0000-0000D3600000}"/>
    <cellStyle name="SAPBEXexcCritical5 2 6" xfId="24848" xr:uid="{00000000-0005-0000-0000-0000D4600000}"/>
    <cellStyle name="SAPBEXexcCritical5 2 6 10" xfId="24849" xr:uid="{00000000-0005-0000-0000-0000D5600000}"/>
    <cellStyle name="SAPBEXexcCritical5 2 6 2" xfId="24850" xr:uid="{00000000-0005-0000-0000-0000D6600000}"/>
    <cellStyle name="SAPBEXexcCritical5 2 6 2 2" xfId="24851" xr:uid="{00000000-0005-0000-0000-0000D7600000}"/>
    <cellStyle name="SAPBEXexcCritical5 2 6 2 2 2" xfId="24852" xr:uid="{00000000-0005-0000-0000-0000D8600000}"/>
    <cellStyle name="SAPBEXexcCritical5 2 6 2 3" xfId="24853" xr:uid="{00000000-0005-0000-0000-0000D9600000}"/>
    <cellStyle name="SAPBEXexcCritical5 2 6 2 4" xfId="24854" xr:uid="{00000000-0005-0000-0000-0000DA600000}"/>
    <cellStyle name="SAPBEXexcCritical5 2 6 3" xfId="24855" xr:uid="{00000000-0005-0000-0000-0000DB600000}"/>
    <cellStyle name="SAPBEXexcCritical5 2 6 3 2" xfId="24856" xr:uid="{00000000-0005-0000-0000-0000DC600000}"/>
    <cellStyle name="SAPBEXexcCritical5 2 6 4" xfId="24857" xr:uid="{00000000-0005-0000-0000-0000DD600000}"/>
    <cellStyle name="SAPBEXexcCritical5 2 6 4 2" xfId="24858" xr:uid="{00000000-0005-0000-0000-0000DE600000}"/>
    <cellStyle name="SAPBEXexcCritical5 2 6 5" xfId="24859" xr:uid="{00000000-0005-0000-0000-0000DF600000}"/>
    <cellStyle name="SAPBEXexcCritical5 2 6 5 2" xfId="24860" xr:uid="{00000000-0005-0000-0000-0000E0600000}"/>
    <cellStyle name="SAPBEXexcCritical5 2 6 6" xfId="24861" xr:uid="{00000000-0005-0000-0000-0000E1600000}"/>
    <cellStyle name="SAPBEXexcCritical5 2 6 6 2" xfId="24862" xr:uid="{00000000-0005-0000-0000-0000E2600000}"/>
    <cellStyle name="SAPBEXexcCritical5 2 6 6 3" xfId="24863" xr:uid="{00000000-0005-0000-0000-0000E3600000}"/>
    <cellStyle name="SAPBEXexcCritical5 2 6 7" xfId="24864" xr:uid="{00000000-0005-0000-0000-0000E4600000}"/>
    <cellStyle name="SAPBEXexcCritical5 2 6 8" xfId="24865" xr:uid="{00000000-0005-0000-0000-0000E5600000}"/>
    <cellStyle name="SAPBEXexcCritical5 2 6 9" xfId="24866" xr:uid="{00000000-0005-0000-0000-0000E6600000}"/>
    <cellStyle name="SAPBEXexcCritical5 2 7" xfId="24867" xr:uid="{00000000-0005-0000-0000-0000E7600000}"/>
    <cellStyle name="SAPBEXexcCritical5 2 7 10" xfId="24868" xr:uid="{00000000-0005-0000-0000-0000E8600000}"/>
    <cellStyle name="SAPBEXexcCritical5 2 7 2" xfId="24869" xr:uid="{00000000-0005-0000-0000-0000E9600000}"/>
    <cellStyle name="SAPBEXexcCritical5 2 7 2 2" xfId="24870" xr:uid="{00000000-0005-0000-0000-0000EA600000}"/>
    <cellStyle name="SAPBEXexcCritical5 2 7 2 2 2" xfId="24871" xr:uid="{00000000-0005-0000-0000-0000EB600000}"/>
    <cellStyle name="SAPBEXexcCritical5 2 7 2 3" xfId="24872" xr:uid="{00000000-0005-0000-0000-0000EC600000}"/>
    <cellStyle name="SAPBEXexcCritical5 2 7 2 4" xfId="24873" xr:uid="{00000000-0005-0000-0000-0000ED600000}"/>
    <cellStyle name="SAPBEXexcCritical5 2 7 3" xfId="24874" xr:uid="{00000000-0005-0000-0000-0000EE600000}"/>
    <cellStyle name="SAPBEXexcCritical5 2 7 3 2" xfId="24875" xr:uid="{00000000-0005-0000-0000-0000EF600000}"/>
    <cellStyle name="SAPBEXexcCritical5 2 7 4" xfId="24876" xr:uid="{00000000-0005-0000-0000-0000F0600000}"/>
    <cellStyle name="SAPBEXexcCritical5 2 7 4 2" xfId="24877" xr:uid="{00000000-0005-0000-0000-0000F1600000}"/>
    <cellStyle name="SAPBEXexcCritical5 2 7 5" xfId="24878" xr:uid="{00000000-0005-0000-0000-0000F2600000}"/>
    <cellStyle name="SAPBEXexcCritical5 2 7 5 2" xfId="24879" xr:uid="{00000000-0005-0000-0000-0000F3600000}"/>
    <cellStyle name="SAPBEXexcCritical5 2 7 6" xfId="24880" xr:uid="{00000000-0005-0000-0000-0000F4600000}"/>
    <cellStyle name="SAPBEXexcCritical5 2 7 6 2" xfId="24881" xr:uid="{00000000-0005-0000-0000-0000F5600000}"/>
    <cellStyle name="SAPBEXexcCritical5 2 7 6 3" xfId="24882" xr:uid="{00000000-0005-0000-0000-0000F6600000}"/>
    <cellStyle name="SAPBEXexcCritical5 2 7 7" xfId="24883" xr:uid="{00000000-0005-0000-0000-0000F7600000}"/>
    <cellStyle name="SAPBEXexcCritical5 2 7 8" xfId="24884" xr:uid="{00000000-0005-0000-0000-0000F8600000}"/>
    <cellStyle name="SAPBEXexcCritical5 2 7 9" xfId="24885" xr:uid="{00000000-0005-0000-0000-0000F9600000}"/>
    <cellStyle name="SAPBEXexcCritical5 2 8" xfId="24886" xr:uid="{00000000-0005-0000-0000-0000FA600000}"/>
    <cellStyle name="SAPBEXexcCritical5 2 8 10" xfId="24887" xr:uid="{00000000-0005-0000-0000-0000FB600000}"/>
    <cellStyle name="SAPBEXexcCritical5 2 8 2" xfId="24888" xr:uid="{00000000-0005-0000-0000-0000FC600000}"/>
    <cellStyle name="SAPBEXexcCritical5 2 8 2 2" xfId="24889" xr:uid="{00000000-0005-0000-0000-0000FD600000}"/>
    <cellStyle name="SAPBEXexcCritical5 2 8 2 2 2" xfId="24890" xr:uid="{00000000-0005-0000-0000-0000FE600000}"/>
    <cellStyle name="SAPBEXexcCritical5 2 8 2 3" xfId="24891" xr:uid="{00000000-0005-0000-0000-0000FF600000}"/>
    <cellStyle name="SAPBEXexcCritical5 2 8 2 4" xfId="24892" xr:uid="{00000000-0005-0000-0000-000000610000}"/>
    <cellStyle name="SAPBEXexcCritical5 2 8 3" xfId="24893" xr:uid="{00000000-0005-0000-0000-000001610000}"/>
    <cellStyle name="SAPBEXexcCritical5 2 8 3 2" xfId="24894" xr:uid="{00000000-0005-0000-0000-000002610000}"/>
    <cellStyle name="SAPBEXexcCritical5 2 8 4" xfId="24895" xr:uid="{00000000-0005-0000-0000-000003610000}"/>
    <cellStyle name="SAPBEXexcCritical5 2 8 4 2" xfId="24896" xr:uid="{00000000-0005-0000-0000-000004610000}"/>
    <cellStyle name="SAPBEXexcCritical5 2 8 5" xfId="24897" xr:uid="{00000000-0005-0000-0000-000005610000}"/>
    <cellStyle name="SAPBEXexcCritical5 2 8 5 2" xfId="24898" xr:uid="{00000000-0005-0000-0000-000006610000}"/>
    <cellStyle name="SAPBEXexcCritical5 2 8 6" xfId="24899" xr:uid="{00000000-0005-0000-0000-000007610000}"/>
    <cellStyle name="SAPBEXexcCritical5 2 8 6 2" xfId="24900" xr:uid="{00000000-0005-0000-0000-000008610000}"/>
    <cellStyle name="SAPBEXexcCritical5 2 8 6 3" xfId="24901" xr:uid="{00000000-0005-0000-0000-000009610000}"/>
    <cellStyle name="SAPBEXexcCritical5 2 8 7" xfId="24902" xr:uid="{00000000-0005-0000-0000-00000A610000}"/>
    <cellStyle name="SAPBEXexcCritical5 2 8 8" xfId="24903" xr:uid="{00000000-0005-0000-0000-00000B610000}"/>
    <cellStyle name="SAPBEXexcCritical5 2 8 9" xfId="24904" xr:uid="{00000000-0005-0000-0000-00000C610000}"/>
    <cellStyle name="SAPBEXexcCritical5 2 9" xfId="24905" xr:uid="{00000000-0005-0000-0000-00000D610000}"/>
    <cellStyle name="SAPBEXexcCritical5 2 9 10" xfId="24906" xr:uid="{00000000-0005-0000-0000-00000E610000}"/>
    <cellStyle name="SAPBEXexcCritical5 2 9 2" xfId="24907" xr:uid="{00000000-0005-0000-0000-00000F610000}"/>
    <cellStyle name="SAPBEXexcCritical5 2 9 2 2" xfId="24908" xr:uid="{00000000-0005-0000-0000-000010610000}"/>
    <cellStyle name="SAPBEXexcCritical5 2 9 2 2 2" xfId="24909" xr:uid="{00000000-0005-0000-0000-000011610000}"/>
    <cellStyle name="SAPBEXexcCritical5 2 9 2 3" xfId="24910" xr:uid="{00000000-0005-0000-0000-000012610000}"/>
    <cellStyle name="SAPBEXexcCritical5 2 9 2 4" xfId="24911" xr:uid="{00000000-0005-0000-0000-000013610000}"/>
    <cellStyle name="SAPBEXexcCritical5 2 9 3" xfId="24912" xr:uid="{00000000-0005-0000-0000-000014610000}"/>
    <cellStyle name="SAPBEXexcCritical5 2 9 3 2" xfId="24913" xr:uid="{00000000-0005-0000-0000-000015610000}"/>
    <cellStyle name="SAPBEXexcCritical5 2 9 4" xfId="24914" xr:uid="{00000000-0005-0000-0000-000016610000}"/>
    <cellStyle name="SAPBEXexcCritical5 2 9 4 2" xfId="24915" xr:uid="{00000000-0005-0000-0000-000017610000}"/>
    <cellStyle name="SAPBEXexcCritical5 2 9 5" xfId="24916" xr:uid="{00000000-0005-0000-0000-000018610000}"/>
    <cellStyle name="SAPBEXexcCritical5 2 9 5 2" xfId="24917" xr:uid="{00000000-0005-0000-0000-000019610000}"/>
    <cellStyle name="SAPBEXexcCritical5 2 9 6" xfId="24918" xr:uid="{00000000-0005-0000-0000-00001A610000}"/>
    <cellStyle name="SAPBEXexcCritical5 2 9 6 2" xfId="24919" xr:uid="{00000000-0005-0000-0000-00001B610000}"/>
    <cellStyle name="SAPBEXexcCritical5 2 9 6 3" xfId="24920" xr:uid="{00000000-0005-0000-0000-00001C610000}"/>
    <cellStyle name="SAPBEXexcCritical5 2 9 7" xfId="24921" xr:uid="{00000000-0005-0000-0000-00001D610000}"/>
    <cellStyle name="SAPBEXexcCritical5 2 9 8" xfId="24922" xr:uid="{00000000-0005-0000-0000-00001E610000}"/>
    <cellStyle name="SAPBEXexcCritical5 2 9 9" xfId="24923" xr:uid="{00000000-0005-0000-0000-00001F610000}"/>
    <cellStyle name="SAPBEXexcCritical5 3" xfId="24924" xr:uid="{00000000-0005-0000-0000-000020610000}"/>
    <cellStyle name="SAPBEXexcCritical5 3 10" xfId="24925" xr:uid="{00000000-0005-0000-0000-000021610000}"/>
    <cellStyle name="SAPBEXexcCritical5 3 2" xfId="24926" xr:uid="{00000000-0005-0000-0000-000022610000}"/>
    <cellStyle name="SAPBEXexcCritical5 3 2 2" xfId="24927" xr:uid="{00000000-0005-0000-0000-000023610000}"/>
    <cellStyle name="SAPBEXexcCritical5 3 2 2 2" xfId="24928" xr:uid="{00000000-0005-0000-0000-000024610000}"/>
    <cellStyle name="SAPBEXexcCritical5 3 2 3" xfId="24929" xr:uid="{00000000-0005-0000-0000-000025610000}"/>
    <cellStyle name="SAPBEXexcCritical5 3 2 4" xfId="24930" xr:uid="{00000000-0005-0000-0000-000026610000}"/>
    <cellStyle name="SAPBEXexcCritical5 3 3" xfId="24931" xr:uid="{00000000-0005-0000-0000-000027610000}"/>
    <cellStyle name="SAPBEXexcCritical5 3 3 2" xfId="24932" xr:uid="{00000000-0005-0000-0000-000028610000}"/>
    <cellStyle name="SAPBEXexcCritical5 3 4" xfId="24933" xr:uid="{00000000-0005-0000-0000-000029610000}"/>
    <cellStyle name="SAPBEXexcCritical5 3 4 2" xfId="24934" xr:uid="{00000000-0005-0000-0000-00002A610000}"/>
    <cellStyle name="SAPBEXexcCritical5 3 5" xfId="24935" xr:uid="{00000000-0005-0000-0000-00002B610000}"/>
    <cellStyle name="SAPBEXexcCritical5 3 5 2" xfId="24936" xr:uid="{00000000-0005-0000-0000-00002C610000}"/>
    <cellStyle name="SAPBEXexcCritical5 3 6" xfId="24937" xr:uid="{00000000-0005-0000-0000-00002D610000}"/>
    <cellStyle name="SAPBEXexcCritical5 3 6 2" xfId="24938" xr:uid="{00000000-0005-0000-0000-00002E610000}"/>
    <cellStyle name="SAPBEXexcCritical5 3 6 3" xfId="24939" xr:uid="{00000000-0005-0000-0000-00002F610000}"/>
    <cellStyle name="SAPBEXexcCritical5 3 7" xfId="24940" xr:uid="{00000000-0005-0000-0000-000030610000}"/>
    <cellStyle name="SAPBEXexcCritical5 3 8" xfId="24941" xr:uid="{00000000-0005-0000-0000-000031610000}"/>
    <cellStyle name="SAPBEXexcCritical5 3 9" xfId="24942" xr:uid="{00000000-0005-0000-0000-000032610000}"/>
    <cellStyle name="SAPBEXexcCritical5 4" xfId="24943" xr:uid="{00000000-0005-0000-0000-000033610000}"/>
    <cellStyle name="SAPBEXexcCritical5 4 10" xfId="24944" xr:uid="{00000000-0005-0000-0000-000034610000}"/>
    <cellStyle name="SAPBEXexcCritical5 4 2" xfId="24945" xr:uid="{00000000-0005-0000-0000-000035610000}"/>
    <cellStyle name="SAPBEXexcCritical5 4 2 2" xfId="24946" xr:uid="{00000000-0005-0000-0000-000036610000}"/>
    <cellStyle name="SAPBEXexcCritical5 4 2 2 2" xfId="24947" xr:uid="{00000000-0005-0000-0000-000037610000}"/>
    <cellStyle name="SAPBEXexcCritical5 4 2 3" xfId="24948" xr:uid="{00000000-0005-0000-0000-000038610000}"/>
    <cellStyle name="SAPBEXexcCritical5 4 2 4" xfId="24949" xr:uid="{00000000-0005-0000-0000-000039610000}"/>
    <cellStyle name="SAPBEXexcCritical5 4 3" xfId="24950" xr:uid="{00000000-0005-0000-0000-00003A610000}"/>
    <cellStyle name="SAPBEXexcCritical5 4 3 2" xfId="24951" xr:uid="{00000000-0005-0000-0000-00003B610000}"/>
    <cellStyle name="SAPBEXexcCritical5 4 4" xfId="24952" xr:uid="{00000000-0005-0000-0000-00003C610000}"/>
    <cellStyle name="SAPBEXexcCritical5 4 4 2" xfId="24953" xr:uid="{00000000-0005-0000-0000-00003D610000}"/>
    <cellStyle name="SAPBEXexcCritical5 4 5" xfId="24954" xr:uid="{00000000-0005-0000-0000-00003E610000}"/>
    <cellStyle name="SAPBEXexcCritical5 4 5 2" xfId="24955" xr:uid="{00000000-0005-0000-0000-00003F610000}"/>
    <cellStyle name="SAPBEXexcCritical5 4 6" xfId="24956" xr:uid="{00000000-0005-0000-0000-000040610000}"/>
    <cellStyle name="SAPBEXexcCritical5 4 6 2" xfId="24957" xr:uid="{00000000-0005-0000-0000-000041610000}"/>
    <cellStyle name="SAPBEXexcCritical5 4 6 3" xfId="24958" xr:uid="{00000000-0005-0000-0000-000042610000}"/>
    <cellStyle name="SAPBEXexcCritical5 4 7" xfId="24959" xr:uid="{00000000-0005-0000-0000-000043610000}"/>
    <cellStyle name="SAPBEXexcCritical5 4 8" xfId="24960" xr:uid="{00000000-0005-0000-0000-000044610000}"/>
    <cellStyle name="SAPBEXexcCritical5 4 9" xfId="24961" xr:uid="{00000000-0005-0000-0000-000045610000}"/>
    <cellStyle name="SAPBEXexcCritical5 5" xfId="24962" xr:uid="{00000000-0005-0000-0000-000046610000}"/>
    <cellStyle name="SAPBEXexcCritical5 5 10" xfId="24963" xr:uid="{00000000-0005-0000-0000-000047610000}"/>
    <cellStyle name="SAPBEXexcCritical5 5 2" xfId="24964" xr:uid="{00000000-0005-0000-0000-000048610000}"/>
    <cellStyle name="SAPBEXexcCritical5 5 2 2" xfId="24965" xr:uid="{00000000-0005-0000-0000-000049610000}"/>
    <cellStyle name="SAPBEXexcCritical5 5 2 2 2" xfId="24966" xr:uid="{00000000-0005-0000-0000-00004A610000}"/>
    <cellStyle name="SAPBEXexcCritical5 5 2 3" xfId="24967" xr:uid="{00000000-0005-0000-0000-00004B610000}"/>
    <cellStyle name="SAPBEXexcCritical5 5 2 4" xfId="24968" xr:uid="{00000000-0005-0000-0000-00004C610000}"/>
    <cellStyle name="SAPBEXexcCritical5 5 3" xfId="24969" xr:uid="{00000000-0005-0000-0000-00004D610000}"/>
    <cellStyle name="SAPBEXexcCritical5 5 3 2" xfId="24970" xr:uid="{00000000-0005-0000-0000-00004E610000}"/>
    <cellStyle name="SAPBEXexcCritical5 5 4" xfId="24971" xr:uid="{00000000-0005-0000-0000-00004F610000}"/>
    <cellStyle name="SAPBEXexcCritical5 5 4 2" xfId="24972" xr:uid="{00000000-0005-0000-0000-000050610000}"/>
    <cellStyle name="SAPBEXexcCritical5 5 5" xfId="24973" xr:uid="{00000000-0005-0000-0000-000051610000}"/>
    <cellStyle name="SAPBEXexcCritical5 5 5 2" xfId="24974" xr:uid="{00000000-0005-0000-0000-000052610000}"/>
    <cellStyle name="SAPBEXexcCritical5 5 6" xfId="24975" xr:uid="{00000000-0005-0000-0000-000053610000}"/>
    <cellStyle name="SAPBEXexcCritical5 5 6 2" xfId="24976" xr:uid="{00000000-0005-0000-0000-000054610000}"/>
    <cellStyle name="SAPBEXexcCritical5 5 6 3" xfId="24977" xr:uid="{00000000-0005-0000-0000-000055610000}"/>
    <cellStyle name="SAPBEXexcCritical5 5 7" xfId="24978" xr:uid="{00000000-0005-0000-0000-000056610000}"/>
    <cellStyle name="SAPBEXexcCritical5 5 8" xfId="24979" xr:uid="{00000000-0005-0000-0000-000057610000}"/>
    <cellStyle name="SAPBEXexcCritical5 5 9" xfId="24980" xr:uid="{00000000-0005-0000-0000-000058610000}"/>
    <cellStyle name="SAPBEXexcCritical5 6" xfId="24981" xr:uid="{00000000-0005-0000-0000-000059610000}"/>
    <cellStyle name="SAPBEXexcCritical5 6 10" xfId="24982" xr:uid="{00000000-0005-0000-0000-00005A610000}"/>
    <cellStyle name="SAPBEXexcCritical5 6 2" xfId="24983" xr:uid="{00000000-0005-0000-0000-00005B610000}"/>
    <cellStyle name="SAPBEXexcCritical5 6 2 2" xfId="24984" xr:uid="{00000000-0005-0000-0000-00005C610000}"/>
    <cellStyle name="SAPBEXexcCritical5 6 2 2 2" xfId="24985" xr:uid="{00000000-0005-0000-0000-00005D610000}"/>
    <cellStyle name="SAPBEXexcCritical5 6 2 3" xfId="24986" xr:uid="{00000000-0005-0000-0000-00005E610000}"/>
    <cellStyle name="SAPBEXexcCritical5 6 2 4" xfId="24987" xr:uid="{00000000-0005-0000-0000-00005F610000}"/>
    <cellStyle name="SAPBEXexcCritical5 6 3" xfId="24988" xr:uid="{00000000-0005-0000-0000-000060610000}"/>
    <cellStyle name="SAPBEXexcCritical5 6 3 2" xfId="24989" xr:uid="{00000000-0005-0000-0000-000061610000}"/>
    <cellStyle name="SAPBEXexcCritical5 6 4" xfId="24990" xr:uid="{00000000-0005-0000-0000-000062610000}"/>
    <cellStyle name="SAPBEXexcCritical5 6 4 2" xfId="24991" xr:uid="{00000000-0005-0000-0000-000063610000}"/>
    <cellStyle name="SAPBEXexcCritical5 6 5" xfId="24992" xr:uid="{00000000-0005-0000-0000-000064610000}"/>
    <cellStyle name="SAPBEXexcCritical5 6 5 2" xfId="24993" xr:uid="{00000000-0005-0000-0000-000065610000}"/>
    <cellStyle name="SAPBEXexcCritical5 6 6" xfId="24994" xr:uid="{00000000-0005-0000-0000-000066610000}"/>
    <cellStyle name="SAPBEXexcCritical5 6 6 2" xfId="24995" xr:uid="{00000000-0005-0000-0000-000067610000}"/>
    <cellStyle name="SAPBEXexcCritical5 6 6 3" xfId="24996" xr:uid="{00000000-0005-0000-0000-000068610000}"/>
    <cellStyle name="SAPBEXexcCritical5 6 7" xfId="24997" xr:uid="{00000000-0005-0000-0000-000069610000}"/>
    <cellStyle name="SAPBEXexcCritical5 6 8" xfId="24998" xr:uid="{00000000-0005-0000-0000-00006A610000}"/>
    <cellStyle name="SAPBEXexcCritical5 6 9" xfId="24999" xr:uid="{00000000-0005-0000-0000-00006B610000}"/>
    <cellStyle name="SAPBEXexcCritical5 7" xfId="25000" xr:uid="{00000000-0005-0000-0000-00006C610000}"/>
    <cellStyle name="SAPBEXexcCritical5 7 10" xfId="25001" xr:uid="{00000000-0005-0000-0000-00006D610000}"/>
    <cellStyle name="SAPBEXexcCritical5 7 2" xfId="25002" xr:uid="{00000000-0005-0000-0000-00006E610000}"/>
    <cellStyle name="SAPBEXexcCritical5 7 2 2" xfId="25003" xr:uid="{00000000-0005-0000-0000-00006F610000}"/>
    <cellStyle name="SAPBEXexcCritical5 7 2 2 2" xfId="25004" xr:uid="{00000000-0005-0000-0000-000070610000}"/>
    <cellStyle name="SAPBEXexcCritical5 7 2 3" xfId="25005" xr:uid="{00000000-0005-0000-0000-000071610000}"/>
    <cellStyle name="SAPBEXexcCritical5 7 2 4" xfId="25006" xr:uid="{00000000-0005-0000-0000-000072610000}"/>
    <cellStyle name="SAPBEXexcCritical5 7 3" xfId="25007" xr:uid="{00000000-0005-0000-0000-000073610000}"/>
    <cellStyle name="SAPBEXexcCritical5 7 3 2" xfId="25008" xr:uid="{00000000-0005-0000-0000-000074610000}"/>
    <cellStyle name="SAPBEXexcCritical5 7 4" xfId="25009" xr:uid="{00000000-0005-0000-0000-000075610000}"/>
    <cellStyle name="SAPBEXexcCritical5 7 4 2" xfId="25010" xr:uid="{00000000-0005-0000-0000-000076610000}"/>
    <cellStyle name="SAPBEXexcCritical5 7 5" xfId="25011" xr:uid="{00000000-0005-0000-0000-000077610000}"/>
    <cellStyle name="SAPBEXexcCritical5 7 5 2" xfId="25012" xr:uid="{00000000-0005-0000-0000-000078610000}"/>
    <cellStyle name="SAPBEXexcCritical5 7 6" xfId="25013" xr:uid="{00000000-0005-0000-0000-000079610000}"/>
    <cellStyle name="SAPBEXexcCritical5 7 6 2" xfId="25014" xr:uid="{00000000-0005-0000-0000-00007A610000}"/>
    <cellStyle name="SAPBEXexcCritical5 7 6 3" xfId="25015" xr:uid="{00000000-0005-0000-0000-00007B610000}"/>
    <cellStyle name="SAPBEXexcCritical5 7 7" xfId="25016" xr:uid="{00000000-0005-0000-0000-00007C610000}"/>
    <cellStyle name="SAPBEXexcCritical5 7 8" xfId="25017" xr:uid="{00000000-0005-0000-0000-00007D610000}"/>
    <cellStyle name="SAPBEXexcCritical5 7 9" xfId="25018" xr:uid="{00000000-0005-0000-0000-00007E610000}"/>
    <cellStyle name="SAPBEXexcCritical5 8" xfId="25019" xr:uid="{00000000-0005-0000-0000-00007F610000}"/>
    <cellStyle name="SAPBEXexcCritical5 8 10" xfId="25020" xr:uid="{00000000-0005-0000-0000-000080610000}"/>
    <cellStyle name="SAPBEXexcCritical5 8 2" xfId="25021" xr:uid="{00000000-0005-0000-0000-000081610000}"/>
    <cellStyle name="SAPBEXexcCritical5 8 2 2" xfId="25022" xr:uid="{00000000-0005-0000-0000-000082610000}"/>
    <cellStyle name="SAPBEXexcCritical5 8 2 2 2" xfId="25023" xr:uid="{00000000-0005-0000-0000-000083610000}"/>
    <cellStyle name="SAPBEXexcCritical5 8 2 3" xfId="25024" xr:uid="{00000000-0005-0000-0000-000084610000}"/>
    <cellStyle name="SAPBEXexcCritical5 8 2 4" xfId="25025" xr:uid="{00000000-0005-0000-0000-000085610000}"/>
    <cellStyle name="SAPBEXexcCritical5 8 3" xfId="25026" xr:uid="{00000000-0005-0000-0000-000086610000}"/>
    <cellStyle name="SAPBEXexcCritical5 8 3 2" xfId="25027" xr:uid="{00000000-0005-0000-0000-000087610000}"/>
    <cellStyle name="SAPBEXexcCritical5 8 4" xfId="25028" xr:uid="{00000000-0005-0000-0000-000088610000}"/>
    <cellStyle name="SAPBEXexcCritical5 8 4 2" xfId="25029" xr:uid="{00000000-0005-0000-0000-000089610000}"/>
    <cellStyle name="SAPBEXexcCritical5 8 5" xfId="25030" xr:uid="{00000000-0005-0000-0000-00008A610000}"/>
    <cellStyle name="SAPBEXexcCritical5 8 5 2" xfId="25031" xr:uid="{00000000-0005-0000-0000-00008B610000}"/>
    <cellStyle name="SAPBEXexcCritical5 8 6" xfId="25032" xr:uid="{00000000-0005-0000-0000-00008C610000}"/>
    <cellStyle name="SAPBEXexcCritical5 8 6 2" xfId="25033" xr:uid="{00000000-0005-0000-0000-00008D610000}"/>
    <cellStyle name="SAPBEXexcCritical5 8 6 3" xfId="25034" xr:uid="{00000000-0005-0000-0000-00008E610000}"/>
    <cellStyle name="SAPBEXexcCritical5 8 7" xfId="25035" xr:uid="{00000000-0005-0000-0000-00008F610000}"/>
    <cellStyle name="SAPBEXexcCritical5 8 8" xfId="25036" xr:uid="{00000000-0005-0000-0000-000090610000}"/>
    <cellStyle name="SAPBEXexcCritical5 8 9" xfId="25037" xr:uid="{00000000-0005-0000-0000-000091610000}"/>
    <cellStyle name="SAPBEXexcCritical5 9" xfId="25038" xr:uid="{00000000-0005-0000-0000-000092610000}"/>
    <cellStyle name="SAPBEXexcCritical5 9 2" xfId="25039" xr:uid="{00000000-0005-0000-0000-000093610000}"/>
    <cellStyle name="SAPBEXexcCritical5 9 2 2" xfId="25040" xr:uid="{00000000-0005-0000-0000-000094610000}"/>
    <cellStyle name="SAPBEXexcCritical5 9 3" xfId="25041" xr:uid="{00000000-0005-0000-0000-000095610000}"/>
    <cellStyle name="SAPBEXexcCritical5 9 4" xfId="25042" xr:uid="{00000000-0005-0000-0000-000096610000}"/>
    <cellStyle name="SAPBEXexcCritical5_20110918_Additional measures_ECB" xfId="25043" xr:uid="{00000000-0005-0000-0000-000097610000}"/>
    <cellStyle name="SAPBEXexcCritical6" xfId="25044" xr:uid="{00000000-0005-0000-0000-000098610000}"/>
    <cellStyle name="SAPBEXexcCritical6 10" xfId="25045" xr:uid="{00000000-0005-0000-0000-000099610000}"/>
    <cellStyle name="SAPBEXexcCritical6 10 2" xfId="25046" xr:uid="{00000000-0005-0000-0000-00009A610000}"/>
    <cellStyle name="SAPBEXexcCritical6 11" xfId="25047" xr:uid="{00000000-0005-0000-0000-00009B610000}"/>
    <cellStyle name="SAPBEXexcCritical6 11 2" xfId="25048" xr:uid="{00000000-0005-0000-0000-00009C610000}"/>
    <cellStyle name="SAPBEXexcCritical6 12" xfId="25049" xr:uid="{00000000-0005-0000-0000-00009D610000}"/>
    <cellStyle name="SAPBEXexcCritical6 12 2" xfId="25050" xr:uid="{00000000-0005-0000-0000-00009E610000}"/>
    <cellStyle name="SAPBEXexcCritical6 13" xfId="25051" xr:uid="{00000000-0005-0000-0000-00009F610000}"/>
    <cellStyle name="SAPBEXexcCritical6 13 2" xfId="25052" xr:uid="{00000000-0005-0000-0000-0000A0610000}"/>
    <cellStyle name="SAPBEXexcCritical6 13 3" xfId="25053" xr:uid="{00000000-0005-0000-0000-0000A1610000}"/>
    <cellStyle name="SAPBEXexcCritical6 14" xfId="25054" xr:uid="{00000000-0005-0000-0000-0000A2610000}"/>
    <cellStyle name="SAPBEXexcCritical6 15" xfId="25055" xr:uid="{00000000-0005-0000-0000-0000A3610000}"/>
    <cellStyle name="SAPBEXexcCritical6 16" xfId="25056" xr:uid="{00000000-0005-0000-0000-0000A4610000}"/>
    <cellStyle name="SAPBEXexcCritical6 17" xfId="25057" xr:uid="{00000000-0005-0000-0000-0000A5610000}"/>
    <cellStyle name="SAPBEXexcCritical6 2" xfId="25058" xr:uid="{00000000-0005-0000-0000-0000A6610000}"/>
    <cellStyle name="SAPBEXexcCritical6 2 10" xfId="25059" xr:uid="{00000000-0005-0000-0000-0000A7610000}"/>
    <cellStyle name="SAPBEXexcCritical6 2 10 10" xfId="25060" xr:uid="{00000000-0005-0000-0000-0000A8610000}"/>
    <cellStyle name="SAPBEXexcCritical6 2 10 2" xfId="25061" xr:uid="{00000000-0005-0000-0000-0000A9610000}"/>
    <cellStyle name="SAPBEXexcCritical6 2 10 2 2" xfId="25062" xr:uid="{00000000-0005-0000-0000-0000AA610000}"/>
    <cellStyle name="SAPBEXexcCritical6 2 10 2 2 2" xfId="25063" xr:uid="{00000000-0005-0000-0000-0000AB610000}"/>
    <cellStyle name="SAPBEXexcCritical6 2 10 2 3" xfId="25064" xr:uid="{00000000-0005-0000-0000-0000AC610000}"/>
    <cellStyle name="SAPBEXexcCritical6 2 10 2 4" xfId="25065" xr:uid="{00000000-0005-0000-0000-0000AD610000}"/>
    <cellStyle name="SAPBEXexcCritical6 2 10 3" xfId="25066" xr:uid="{00000000-0005-0000-0000-0000AE610000}"/>
    <cellStyle name="SAPBEXexcCritical6 2 10 3 2" xfId="25067" xr:uid="{00000000-0005-0000-0000-0000AF610000}"/>
    <cellStyle name="SAPBEXexcCritical6 2 10 4" xfId="25068" xr:uid="{00000000-0005-0000-0000-0000B0610000}"/>
    <cellStyle name="SAPBEXexcCritical6 2 10 4 2" xfId="25069" xr:uid="{00000000-0005-0000-0000-0000B1610000}"/>
    <cellStyle name="SAPBEXexcCritical6 2 10 5" xfId="25070" xr:uid="{00000000-0005-0000-0000-0000B2610000}"/>
    <cellStyle name="SAPBEXexcCritical6 2 10 5 2" xfId="25071" xr:uid="{00000000-0005-0000-0000-0000B3610000}"/>
    <cellStyle name="SAPBEXexcCritical6 2 10 6" xfId="25072" xr:uid="{00000000-0005-0000-0000-0000B4610000}"/>
    <cellStyle name="SAPBEXexcCritical6 2 10 6 2" xfId="25073" xr:uid="{00000000-0005-0000-0000-0000B5610000}"/>
    <cellStyle name="SAPBEXexcCritical6 2 10 6 3" xfId="25074" xr:uid="{00000000-0005-0000-0000-0000B6610000}"/>
    <cellStyle name="SAPBEXexcCritical6 2 10 7" xfId="25075" xr:uid="{00000000-0005-0000-0000-0000B7610000}"/>
    <cellStyle name="SAPBEXexcCritical6 2 10 8" xfId="25076" xr:uid="{00000000-0005-0000-0000-0000B8610000}"/>
    <cellStyle name="SAPBEXexcCritical6 2 10 9" xfId="25077" xr:uid="{00000000-0005-0000-0000-0000B9610000}"/>
    <cellStyle name="SAPBEXexcCritical6 2 11" xfId="25078" xr:uid="{00000000-0005-0000-0000-0000BA610000}"/>
    <cellStyle name="SAPBEXexcCritical6 2 11 10" xfId="25079" xr:uid="{00000000-0005-0000-0000-0000BB610000}"/>
    <cellStyle name="SAPBEXexcCritical6 2 11 2" xfId="25080" xr:uid="{00000000-0005-0000-0000-0000BC610000}"/>
    <cellStyle name="SAPBEXexcCritical6 2 11 2 2" xfId="25081" xr:uid="{00000000-0005-0000-0000-0000BD610000}"/>
    <cellStyle name="SAPBEXexcCritical6 2 11 2 2 2" xfId="25082" xr:uid="{00000000-0005-0000-0000-0000BE610000}"/>
    <cellStyle name="SAPBEXexcCritical6 2 11 2 3" xfId="25083" xr:uid="{00000000-0005-0000-0000-0000BF610000}"/>
    <cellStyle name="SAPBEXexcCritical6 2 11 2 4" xfId="25084" xr:uid="{00000000-0005-0000-0000-0000C0610000}"/>
    <cellStyle name="SAPBEXexcCritical6 2 11 3" xfId="25085" xr:uid="{00000000-0005-0000-0000-0000C1610000}"/>
    <cellStyle name="SAPBEXexcCritical6 2 11 3 2" xfId="25086" xr:uid="{00000000-0005-0000-0000-0000C2610000}"/>
    <cellStyle name="SAPBEXexcCritical6 2 11 4" xfId="25087" xr:uid="{00000000-0005-0000-0000-0000C3610000}"/>
    <cellStyle name="SAPBEXexcCritical6 2 11 4 2" xfId="25088" xr:uid="{00000000-0005-0000-0000-0000C4610000}"/>
    <cellStyle name="SAPBEXexcCritical6 2 11 5" xfId="25089" xr:uid="{00000000-0005-0000-0000-0000C5610000}"/>
    <cellStyle name="SAPBEXexcCritical6 2 11 5 2" xfId="25090" xr:uid="{00000000-0005-0000-0000-0000C6610000}"/>
    <cellStyle name="SAPBEXexcCritical6 2 11 6" xfId="25091" xr:uid="{00000000-0005-0000-0000-0000C7610000}"/>
    <cellStyle name="SAPBEXexcCritical6 2 11 6 2" xfId="25092" xr:uid="{00000000-0005-0000-0000-0000C8610000}"/>
    <cellStyle name="SAPBEXexcCritical6 2 11 6 3" xfId="25093" xr:uid="{00000000-0005-0000-0000-0000C9610000}"/>
    <cellStyle name="SAPBEXexcCritical6 2 11 7" xfId="25094" xr:uid="{00000000-0005-0000-0000-0000CA610000}"/>
    <cellStyle name="SAPBEXexcCritical6 2 11 8" xfId="25095" xr:uid="{00000000-0005-0000-0000-0000CB610000}"/>
    <cellStyle name="SAPBEXexcCritical6 2 11 9" xfId="25096" xr:uid="{00000000-0005-0000-0000-0000CC610000}"/>
    <cellStyle name="SAPBEXexcCritical6 2 12" xfId="25097" xr:uid="{00000000-0005-0000-0000-0000CD610000}"/>
    <cellStyle name="SAPBEXexcCritical6 2 12 10" xfId="25098" xr:uid="{00000000-0005-0000-0000-0000CE610000}"/>
    <cellStyle name="SAPBEXexcCritical6 2 12 2" xfId="25099" xr:uid="{00000000-0005-0000-0000-0000CF610000}"/>
    <cellStyle name="SAPBEXexcCritical6 2 12 2 2" xfId="25100" xr:uid="{00000000-0005-0000-0000-0000D0610000}"/>
    <cellStyle name="SAPBEXexcCritical6 2 12 2 2 2" xfId="25101" xr:uid="{00000000-0005-0000-0000-0000D1610000}"/>
    <cellStyle name="SAPBEXexcCritical6 2 12 2 3" xfId="25102" xr:uid="{00000000-0005-0000-0000-0000D2610000}"/>
    <cellStyle name="SAPBEXexcCritical6 2 12 2 4" xfId="25103" xr:uid="{00000000-0005-0000-0000-0000D3610000}"/>
    <cellStyle name="SAPBEXexcCritical6 2 12 3" xfId="25104" xr:uid="{00000000-0005-0000-0000-0000D4610000}"/>
    <cellStyle name="SAPBEXexcCritical6 2 12 3 2" xfId="25105" xr:uid="{00000000-0005-0000-0000-0000D5610000}"/>
    <cellStyle name="SAPBEXexcCritical6 2 12 4" xfId="25106" xr:uid="{00000000-0005-0000-0000-0000D6610000}"/>
    <cellStyle name="SAPBEXexcCritical6 2 12 4 2" xfId="25107" xr:uid="{00000000-0005-0000-0000-0000D7610000}"/>
    <cellStyle name="SAPBEXexcCritical6 2 12 5" xfId="25108" xr:uid="{00000000-0005-0000-0000-0000D8610000}"/>
    <cellStyle name="SAPBEXexcCritical6 2 12 5 2" xfId="25109" xr:uid="{00000000-0005-0000-0000-0000D9610000}"/>
    <cellStyle name="SAPBEXexcCritical6 2 12 6" xfId="25110" xr:uid="{00000000-0005-0000-0000-0000DA610000}"/>
    <cellStyle name="SAPBEXexcCritical6 2 12 6 2" xfId="25111" xr:uid="{00000000-0005-0000-0000-0000DB610000}"/>
    <cellStyle name="SAPBEXexcCritical6 2 12 6 3" xfId="25112" xr:uid="{00000000-0005-0000-0000-0000DC610000}"/>
    <cellStyle name="SAPBEXexcCritical6 2 12 7" xfId="25113" xr:uid="{00000000-0005-0000-0000-0000DD610000}"/>
    <cellStyle name="SAPBEXexcCritical6 2 12 8" xfId="25114" xr:uid="{00000000-0005-0000-0000-0000DE610000}"/>
    <cellStyle name="SAPBEXexcCritical6 2 12 9" xfId="25115" xr:uid="{00000000-0005-0000-0000-0000DF610000}"/>
    <cellStyle name="SAPBEXexcCritical6 2 13" xfId="25116" xr:uid="{00000000-0005-0000-0000-0000E0610000}"/>
    <cellStyle name="SAPBEXexcCritical6 2 13 10" xfId="25117" xr:uid="{00000000-0005-0000-0000-0000E1610000}"/>
    <cellStyle name="SAPBEXexcCritical6 2 13 2" xfId="25118" xr:uid="{00000000-0005-0000-0000-0000E2610000}"/>
    <cellStyle name="SAPBEXexcCritical6 2 13 2 2" xfId="25119" xr:uid="{00000000-0005-0000-0000-0000E3610000}"/>
    <cellStyle name="SAPBEXexcCritical6 2 13 2 2 2" xfId="25120" xr:uid="{00000000-0005-0000-0000-0000E4610000}"/>
    <cellStyle name="SAPBEXexcCritical6 2 13 2 3" xfId="25121" xr:uid="{00000000-0005-0000-0000-0000E5610000}"/>
    <cellStyle name="SAPBEXexcCritical6 2 13 2 4" xfId="25122" xr:uid="{00000000-0005-0000-0000-0000E6610000}"/>
    <cellStyle name="SAPBEXexcCritical6 2 13 3" xfId="25123" xr:uid="{00000000-0005-0000-0000-0000E7610000}"/>
    <cellStyle name="SAPBEXexcCritical6 2 13 3 2" xfId="25124" xr:uid="{00000000-0005-0000-0000-0000E8610000}"/>
    <cellStyle name="SAPBEXexcCritical6 2 13 4" xfId="25125" xr:uid="{00000000-0005-0000-0000-0000E9610000}"/>
    <cellStyle name="SAPBEXexcCritical6 2 13 4 2" xfId="25126" xr:uid="{00000000-0005-0000-0000-0000EA610000}"/>
    <cellStyle name="SAPBEXexcCritical6 2 13 5" xfId="25127" xr:uid="{00000000-0005-0000-0000-0000EB610000}"/>
    <cellStyle name="SAPBEXexcCritical6 2 13 5 2" xfId="25128" xr:uid="{00000000-0005-0000-0000-0000EC610000}"/>
    <cellStyle name="SAPBEXexcCritical6 2 13 6" xfId="25129" xr:uid="{00000000-0005-0000-0000-0000ED610000}"/>
    <cellStyle name="SAPBEXexcCritical6 2 13 6 2" xfId="25130" xr:uid="{00000000-0005-0000-0000-0000EE610000}"/>
    <cellStyle name="SAPBEXexcCritical6 2 13 6 3" xfId="25131" xr:uid="{00000000-0005-0000-0000-0000EF610000}"/>
    <cellStyle name="SAPBEXexcCritical6 2 13 7" xfId="25132" xr:uid="{00000000-0005-0000-0000-0000F0610000}"/>
    <cellStyle name="SAPBEXexcCritical6 2 13 8" xfId="25133" xr:uid="{00000000-0005-0000-0000-0000F1610000}"/>
    <cellStyle name="SAPBEXexcCritical6 2 13 9" xfId="25134" xr:uid="{00000000-0005-0000-0000-0000F2610000}"/>
    <cellStyle name="SAPBEXexcCritical6 2 14" xfId="25135" xr:uid="{00000000-0005-0000-0000-0000F3610000}"/>
    <cellStyle name="SAPBEXexcCritical6 2 14 10" xfId="25136" xr:uid="{00000000-0005-0000-0000-0000F4610000}"/>
    <cellStyle name="SAPBEXexcCritical6 2 14 2" xfId="25137" xr:uid="{00000000-0005-0000-0000-0000F5610000}"/>
    <cellStyle name="SAPBEXexcCritical6 2 14 2 2" xfId="25138" xr:uid="{00000000-0005-0000-0000-0000F6610000}"/>
    <cellStyle name="SAPBEXexcCritical6 2 14 2 2 2" xfId="25139" xr:uid="{00000000-0005-0000-0000-0000F7610000}"/>
    <cellStyle name="SAPBEXexcCritical6 2 14 2 3" xfId="25140" xr:uid="{00000000-0005-0000-0000-0000F8610000}"/>
    <cellStyle name="SAPBEXexcCritical6 2 14 2 4" xfId="25141" xr:uid="{00000000-0005-0000-0000-0000F9610000}"/>
    <cellStyle name="SAPBEXexcCritical6 2 14 3" xfId="25142" xr:uid="{00000000-0005-0000-0000-0000FA610000}"/>
    <cellStyle name="SAPBEXexcCritical6 2 14 3 2" xfId="25143" xr:uid="{00000000-0005-0000-0000-0000FB610000}"/>
    <cellStyle name="SAPBEXexcCritical6 2 14 4" xfId="25144" xr:uid="{00000000-0005-0000-0000-0000FC610000}"/>
    <cellStyle name="SAPBEXexcCritical6 2 14 4 2" xfId="25145" xr:uid="{00000000-0005-0000-0000-0000FD610000}"/>
    <cellStyle name="SAPBEXexcCritical6 2 14 5" xfId="25146" xr:uid="{00000000-0005-0000-0000-0000FE610000}"/>
    <cellStyle name="SAPBEXexcCritical6 2 14 5 2" xfId="25147" xr:uid="{00000000-0005-0000-0000-0000FF610000}"/>
    <cellStyle name="SAPBEXexcCritical6 2 14 6" xfId="25148" xr:uid="{00000000-0005-0000-0000-000000620000}"/>
    <cellStyle name="SAPBEXexcCritical6 2 14 6 2" xfId="25149" xr:uid="{00000000-0005-0000-0000-000001620000}"/>
    <cellStyle name="SAPBEXexcCritical6 2 14 6 3" xfId="25150" xr:uid="{00000000-0005-0000-0000-000002620000}"/>
    <cellStyle name="SAPBEXexcCritical6 2 14 7" xfId="25151" xr:uid="{00000000-0005-0000-0000-000003620000}"/>
    <cellStyle name="SAPBEXexcCritical6 2 14 8" xfId="25152" xr:uid="{00000000-0005-0000-0000-000004620000}"/>
    <cellStyle name="SAPBEXexcCritical6 2 14 9" xfId="25153" xr:uid="{00000000-0005-0000-0000-000005620000}"/>
    <cellStyle name="SAPBEXexcCritical6 2 15" xfId="25154" xr:uid="{00000000-0005-0000-0000-000006620000}"/>
    <cellStyle name="SAPBEXexcCritical6 2 15 10" xfId="25155" xr:uid="{00000000-0005-0000-0000-000007620000}"/>
    <cellStyle name="SAPBEXexcCritical6 2 15 2" xfId="25156" xr:uid="{00000000-0005-0000-0000-000008620000}"/>
    <cellStyle name="SAPBEXexcCritical6 2 15 2 2" xfId="25157" xr:uid="{00000000-0005-0000-0000-000009620000}"/>
    <cellStyle name="SAPBEXexcCritical6 2 15 2 2 2" xfId="25158" xr:uid="{00000000-0005-0000-0000-00000A620000}"/>
    <cellStyle name="SAPBEXexcCritical6 2 15 2 3" xfId="25159" xr:uid="{00000000-0005-0000-0000-00000B620000}"/>
    <cellStyle name="SAPBEXexcCritical6 2 15 2 4" xfId="25160" xr:uid="{00000000-0005-0000-0000-00000C620000}"/>
    <cellStyle name="SAPBEXexcCritical6 2 15 3" xfId="25161" xr:uid="{00000000-0005-0000-0000-00000D620000}"/>
    <cellStyle name="SAPBEXexcCritical6 2 15 3 2" xfId="25162" xr:uid="{00000000-0005-0000-0000-00000E620000}"/>
    <cellStyle name="SAPBEXexcCritical6 2 15 4" xfId="25163" xr:uid="{00000000-0005-0000-0000-00000F620000}"/>
    <cellStyle name="SAPBEXexcCritical6 2 15 4 2" xfId="25164" xr:uid="{00000000-0005-0000-0000-000010620000}"/>
    <cellStyle name="SAPBEXexcCritical6 2 15 5" xfId="25165" xr:uid="{00000000-0005-0000-0000-000011620000}"/>
    <cellStyle name="SAPBEXexcCritical6 2 15 5 2" xfId="25166" xr:uid="{00000000-0005-0000-0000-000012620000}"/>
    <cellStyle name="SAPBEXexcCritical6 2 15 6" xfId="25167" xr:uid="{00000000-0005-0000-0000-000013620000}"/>
    <cellStyle name="SAPBEXexcCritical6 2 15 6 2" xfId="25168" xr:uid="{00000000-0005-0000-0000-000014620000}"/>
    <cellStyle name="SAPBEXexcCritical6 2 15 6 3" xfId="25169" xr:uid="{00000000-0005-0000-0000-000015620000}"/>
    <cellStyle name="SAPBEXexcCritical6 2 15 7" xfId="25170" xr:uid="{00000000-0005-0000-0000-000016620000}"/>
    <cellStyle name="SAPBEXexcCritical6 2 15 8" xfId="25171" xr:uid="{00000000-0005-0000-0000-000017620000}"/>
    <cellStyle name="SAPBEXexcCritical6 2 15 9" xfId="25172" xr:uid="{00000000-0005-0000-0000-000018620000}"/>
    <cellStyle name="SAPBEXexcCritical6 2 16" xfId="25173" xr:uid="{00000000-0005-0000-0000-000019620000}"/>
    <cellStyle name="SAPBEXexcCritical6 2 16 10" xfId="25174" xr:uid="{00000000-0005-0000-0000-00001A620000}"/>
    <cellStyle name="SAPBEXexcCritical6 2 16 2" xfId="25175" xr:uid="{00000000-0005-0000-0000-00001B620000}"/>
    <cellStyle name="SAPBEXexcCritical6 2 16 2 2" xfId="25176" xr:uid="{00000000-0005-0000-0000-00001C620000}"/>
    <cellStyle name="SAPBEXexcCritical6 2 16 2 2 2" xfId="25177" xr:uid="{00000000-0005-0000-0000-00001D620000}"/>
    <cellStyle name="SAPBEXexcCritical6 2 16 2 3" xfId="25178" xr:uid="{00000000-0005-0000-0000-00001E620000}"/>
    <cellStyle name="SAPBEXexcCritical6 2 16 2 4" xfId="25179" xr:uid="{00000000-0005-0000-0000-00001F620000}"/>
    <cellStyle name="SAPBEXexcCritical6 2 16 3" xfId="25180" xr:uid="{00000000-0005-0000-0000-000020620000}"/>
    <cellStyle name="SAPBEXexcCritical6 2 16 3 2" xfId="25181" xr:uid="{00000000-0005-0000-0000-000021620000}"/>
    <cellStyle name="SAPBEXexcCritical6 2 16 4" xfId="25182" xr:uid="{00000000-0005-0000-0000-000022620000}"/>
    <cellStyle name="SAPBEXexcCritical6 2 16 4 2" xfId="25183" xr:uid="{00000000-0005-0000-0000-000023620000}"/>
    <cellStyle name="SAPBEXexcCritical6 2 16 5" xfId="25184" xr:uid="{00000000-0005-0000-0000-000024620000}"/>
    <cellStyle name="SAPBEXexcCritical6 2 16 5 2" xfId="25185" xr:uid="{00000000-0005-0000-0000-000025620000}"/>
    <cellStyle name="SAPBEXexcCritical6 2 16 6" xfId="25186" xr:uid="{00000000-0005-0000-0000-000026620000}"/>
    <cellStyle name="SAPBEXexcCritical6 2 16 6 2" xfId="25187" xr:uid="{00000000-0005-0000-0000-000027620000}"/>
    <cellStyle name="SAPBEXexcCritical6 2 16 6 3" xfId="25188" xr:uid="{00000000-0005-0000-0000-000028620000}"/>
    <cellStyle name="SAPBEXexcCritical6 2 16 7" xfId="25189" xr:uid="{00000000-0005-0000-0000-000029620000}"/>
    <cellStyle name="SAPBEXexcCritical6 2 16 8" xfId="25190" xr:uid="{00000000-0005-0000-0000-00002A620000}"/>
    <cellStyle name="SAPBEXexcCritical6 2 16 9" xfId="25191" xr:uid="{00000000-0005-0000-0000-00002B620000}"/>
    <cellStyle name="SAPBEXexcCritical6 2 17" xfId="25192" xr:uid="{00000000-0005-0000-0000-00002C620000}"/>
    <cellStyle name="SAPBEXexcCritical6 2 17 10" xfId="25193" xr:uid="{00000000-0005-0000-0000-00002D620000}"/>
    <cellStyle name="SAPBEXexcCritical6 2 17 2" xfId="25194" xr:uid="{00000000-0005-0000-0000-00002E620000}"/>
    <cellStyle name="SAPBEXexcCritical6 2 17 2 2" xfId="25195" xr:uid="{00000000-0005-0000-0000-00002F620000}"/>
    <cellStyle name="SAPBEXexcCritical6 2 17 2 2 2" xfId="25196" xr:uid="{00000000-0005-0000-0000-000030620000}"/>
    <cellStyle name="SAPBEXexcCritical6 2 17 2 3" xfId="25197" xr:uid="{00000000-0005-0000-0000-000031620000}"/>
    <cellStyle name="SAPBEXexcCritical6 2 17 2 4" xfId="25198" xr:uid="{00000000-0005-0000-0000-000032620000}"/>
    <cellStyle name="SAPBEXexcCritical6 2 17 3" xfId="25199" xr:uid="{00000000-0005-0000-0000-000033620000}"/>
    <cellStyle name="SAPBEXexcCritical6 2 17 3 2" xfId="25200" xr:uid="{00000000-0005-0000-0000-000034620000}"/>
    <cellStyle name="SAPBEXexcCritical6 2 17 4" xfId="25201" xr:uid="{00000000-0005-0000-0000-000035620000}"/>
    <cellStyle name="SAPBEXexcCritical6 2 17 4 2" xfId="25202" xr:uid="{00000000-0005-0000-0000-000036620000}"/>
    <cellStyle name="SAPBEXexcCritical6 2 17 5" xfId="25203" xr:uid="{00000000-0005-0000-0000-000037620000}"/>
    <cellStyle name="SAPBEXexcCritical6 2 17 5 2" xfId="25204" xr:uid="{00000000-0005-0000-0000-000038620000}"/>
    <cellStyle name="SAPBEXexcCritical6 2 17 6" xfId="25205" xr:uid="{00000000-0005-0000-0000-000039620000}"/>
    <cellStyle name="SAPBEXexcCritical6 2 17 6 2" xfId="25206" xr:uid="{00000000-0005-0000-0000-00003A620000}"/>
    <cellStyle name="SAPBEXexcCritical6 2 17 6 3" xfId="25207" xr:uid="{00000000-0005-0000-0000-00003B620000}"/>
    <cellStyle name="SAPBEXexcCritical6 2 17 7" xfId="25208" xr:uid="{00000000-0005-0000-0000-00003C620000}"/>
    <cellStyle name="SAPBEXexcCritical6 2 17 8" xfId="25209" xr:uid="{00000000-0005-0000-0000-00003D620000}"/>
    <cellStyle name="SAPBEXexcCritical6 2 17 9" xfId="25210" xr:uid="{00000000-0005-0000-0000-00003E620000}"/>
    <cellStyle name="SAPBEXexcCritical6 2 18" xfId="25211" xr:uid="{00000000-0005-0000-0000-00003F620000}"/>
    <cellStyle name="SAPBEXexcCritical6 2 18 2" xfId="25212" xr:uid="{00000000-0005-0000-0000-000040620000}"/>
    <cellStyle name="SAPBEXexcCritical6 2 18 2 2" xfId="25213" xr:uid="{00000000-0005-0000-0000-000041620000}"/>
    <cellStyle name="SAPBEXexcCritical6 2 18 3" xfId="25214" xr:uid="{00000000-0005-0000-0000-000042620000}"/>
    <cellStyle name="SAPBEXexcCritical6 2 18 4" xfId="25215" xr:uid="{00000000-0005-0000-0000-000043620000}"/>
    <cellStyle name="SAPBEXexcCritical6 2 19" xfId="25216" xr:uid="{00000000-0005-0000-0000-000044620000}"/>
    <cellStyle name="SAPBEXexcCritical6 2 19 2" xfId="25217" xr:uid="{00000000-0005-0000-0000-000045620000}"/>
    <cellStyle name="SAPBEXexcCritical6 2 2" xfId="25218" xr:uid="{00000000-0005-0000-0000-000046620000}"/>
    <cellStyle name="SAPBEXexcCritical6 2 2 10" xfId="25219" xr:uid="{00000000-0005-0000-0000-000047620000}"/>
    <cellStyle name="SAPBEXexcCritical6 2 2 2" xfId="25220" xr:uid="{00000000-0005-0000-0000-000048620000}"/>
    <cellStyle name="SAPBEXexcCritical6 2 2 2 2" xfId="25221" xr:uid="{00000000-0005-0000-0000-000049620000}"/>
    <cellStyle name="SAPBEXexcCritical6 2 2 2 2 2" xfId="25222" xr:uid="{00000000-0005-0000-0000-00004A620000}"/>
    <cellStyle name="SAPBEXexcCritical6 2 2 2 3" xfId="25223" xr:uid="{00000000-0005-0000-0000-00004B620000}"/>
    <cellStyle name="SAPBEXexcCritical6 2 2 2 4" xfId="25224" xr:uid="{00000000-0005-0000-0000-00004C620000}"/>
    <cellStyle name="SAPBEXexcCritical6 2 2 3" xfId="25225" xr:uid="{00000000-0005-0000-0000-00004D620000}"/>
    <cellStyle name="SAPBEXexcCritical6 2 2 3 2" xfId="25226" xr:uid="{00000000-0005-0000-0000-00004E620000}"/>
    <cellStyle name="SAPBEXexcCritical6 2 2 4" xfId="25227" xr:uid="{00000000-0005-0000-0000-00004F620000}"/>
    <cellStyle name="SAPBEXexcCritical6 2 2 4 2" xfId="25228" xr:uid="{00000000-0005-0000-0000-000050620000}"/>
    <cellStyle name="SAPBEXexcCritical6 2 2 5" xfId="25229" xr:uid="{00000000-0005-0000-0000-000051620000}"/>
    <cellStyle name="SAPBEXexcCritical6 2 2 5 2" xfId="25230" xr:uid="{00000000-0005-0000-0000-000052620000}"/>
    <cellStyle name="SAPBEXexcCritical6 2 2 6" xfId="25231" xr:uid="{00000000-0005-0000-0000-000053620000}"/>
    <cellStyle name="SAPBEXexcCritical6 2 2 6 2" xfId="25232" xr:uid="{00000000-0005-0000-0000-000054620000}"/>
    <cellStyle name="SAPBEXexcCritical6 2 2 6 3" xfId="25233" xr:uid="{00000000-0005-0000-0000-000055620000}"/>
    <cellStyle name="SAPBEXexcCritical6 2 2 7" xfId="25234" xr:uid="{00000000-0005-0000-0000-000056620000}"/>
    <cellStyle name="SAPBEXexcCritical6 2 2 8" xfId="25235" xr:uid="{00000000-0005-0000-0000-000057620000}"/>
    <cellStyle name="SAPBEXexcCritical6 2 2 9" xfId="25236" xr:uid="{00000000-0005-0000-0000-000058620000}"/>
    <cellStyle name="SAPBEXexcCritical6 2 20" xfId="25237" xr:uid="{00000000-0005-0000-0000-000059620000}"/>
    <cellStyle name="SAPBEXexcCritical6 2 20 2" xfId="25238" xr:uid="{00000000-0005-0000-0000-00005A620000}"/>
    <cellStyle name="SAPBEXexcCritical6 2 21" xfId="25239" xr:uid="{00000000-0005-0000-0000-00005B620000}"/>
    <cellStyle name="SAPBEXexcCritical6 2 21 2" xfId="25240" xr:uid="{00000000-0005-0000-0000-00005C620000}"/>
    <cellStyle name="SAPBEXexcCritical6 2 22" xfId="25241" xr:uid="{00000000-0005-0000-0000-00005D620000}"/>
    <cellStyle name="SAPBEXexcCritical6 2 22 2" xfId="25242" xr:uid="{00000000-0005-0000-0000-00005E620000}"/>
    <cellStyle name="SAPBEXexcCritical6 2 22 3" xfId="25243" xr:uid="{00000000-0005-0000-0000-00005F620000}"/>
    <cellStyle name="SAPBEXexcCritical6 2 23" xfId="25244" xr:uid="{00000000-0005-0000-0000-000060620000}"/>
    <cellStyle name="SAPBEXexcCritical6 2 24" xfId="25245" xr:uid="{00000000-0005-0000-0000-000061620000}"/>
    <cellStyle name="SAPBEXexcCritical6 2 25" xfId="25246" xr:uid="{00000000-0005-0000-0000-000062620000}"/>
    <cellStyle name="SAPBEXexcCritical6 2 26" xfId="25247" xr:uid="{00000000-0005-0000-0000-000063620000}"/>
    <cellStyle name="SAPBEXexcCritical6 2 3" xfId="25248" xr:uid="{00000000-0005-0000-0000-000064620000}"/>
    <cellStyle name="SAPBEXexcCritical6 2 3 10" xfId="25249" xr:uid="{00000000-0005-0000-0000-000065620000}"/>
    <cellStyle name="SAPBEXexcCritical6 2 3 2" xfId="25250" xr:uid="{00000000-0005-0000-0000-000066620000}"/>
    <cellStyle name="SAPBEXexcCritical6 2 3 2 2" xfId="25251" xr:uid="{00000000-0005-0000-0000-000067620000}"/>
    <cellStyle name="SAPBEXexcCritical6 2 3 2 2 2" xfId="25252" xr:uid="{00000000-0005-0000-0000-000068620000}"/>
    <cellStyle name="SAPBEXexcCritical6 2 3 2 3" xfId="25253" xr:uid="{00000000-0005-0000-0000-000069620000}"/>
    <cellStyle name="SAPBEXexcCritical6 2 3 2 4" xfId="25254" xr:uid="{00000000-0005-0000-0000-00006A620000}"/>
    <cellStyle name="SAPBEXexcCritical6 2 3 3" xfId="25255" xr:uid="{00000000-0005-0000-0000-00006B620000}"/>
    <cellStyle name="SAPBEXexcCritical6 2 3 3 2" xfId="25256" xr:uid="{00000000-0005-0000-0000-00006C620000}"/>
    <cellStyle name="SAPBEXexcCritical6 2 3 4" xfId="25257" xr:uid="{00000000-0005-0000-0000-00006D620000}"/>
    <cellStyle name="SAPBEXexcCritical6 2 3 4 2" xfId="25258" xr:uid="{00000000-0005-0000-0000-00006E620000}"/>
    <cellStyle name="SAPBEXexcCritical6 2 3 5" xfId="25259" xr:uid="{00000000-0005-0000-0000-00006F620000}"/>
    <cellStyle name="SAPBEXexcCritical6 2 3 5 2" xfId="25260" xr:uid="{00000000-0005-0000-0000-000070620000}"/>
    <cellStyle name="SAPBEXexcCritical6 2 3 6" xfId="25261" xr:uid="{00000000-0005-0000-0000-000071620000}"/>
    <cellStyle name="SAPBEXexcCritical6 2 3 6 2" xfId="25262" xr:uid="{00000000-0005-0000-0000-000072620000}"/>
    <cellStyle name="SAPBEXexcCritical6 2 3 6 3" xfId="25263" xr:uid="{00000000-0005-0000-0000-000073620000}"/>
    <cellStyle name="SAPBEXexcCritical6 2 3 7" xfId="25264" xr:uid="{00000000-0005-0000-0000-000074620000}"/>
    <cellStyle name="SAPBEXexcCritical6 2 3 8" xfId="25265" xr:uid="{00000000-0005-0000-0000-000075620000}"/>
    <cellStyle name="SAPBEXexcCritical6 2 3 9" xfId="25266" xr:uid="{00000000-0005-0000-0000-000076620000}"/>
    <cellStyle name="SAPBEXexcCritical6 2 4" xfId="25267" xr:uid="{00000000-0005-0000-0000-000077620000}"/>
    <cellStyle name="SAPBEXexcCritical6 2 4 10" xfId="25268" xr:uid="{00000000-0005-0000-0000-000078620000}"/>
    <cellStyle name="SAPBEXexcCritical6 2 4 2" xfId="25269" xr:uid="{00000000-0005-0000-0000-000079620000}"/>
    <cellStyle name="SAPBEXexcCritical6 2 4 2 2" xfId="25270" xr:uid="{00000000-0005-0000-0000-00007A620000}"/>
    <cellStyle name="SAPBEXexcCritical6 2 4 2 2 2" xfId="25271" xr:uid="{00000000-0005-0000-0000-00007B620000}"/>
    <cellStyle name="SAPBEXexcCritical6 2 4 2 3" xfId="25272" xr:uid="{00000000-0005-0000-0000-00007C620000}"/>
    <cellStyle name="SAPBEXexcCritical6 2 4 2 4" xfId="25273" xr:uid="{00000000-0005-0000-0000-00007D620000}"/>
    <cellStyle name="SAPBEXexcCritical6 2 4 3" xfId="25274" xr:uid="{00000000-0005-0000-0000-00007E620000}"/>
    <cellStyle name="SAPBEXexcCritical6 2 4 3 2" xfId="25275" xr:uid="{00000000-0005-0000-0000-00007F620000}"/>
    <cellStyle name="SAPBEXexcCritical6 2 4 4" xfId="25276" xr:uid="{00000000-0005-0000-0000-000080620000}"/>
    <cellStyle name="SAPBEXexcCritical6 2 4 4 2" xfId="25277" xr:uid="{00000000-0005-0000-0000-000081620000}"/>
    <cellStyle name="SAPBEXexcCritical6 2 4 5" xfId="25278" xr:uid="{00000000-0005-0000-0000-000082620000}"/>
    <cellStyle name="SAPBEXexcCritical6 2 4 5 2" xfId="25279" xr:uid="{00000000-0005-0000-0000-000083620000}"/>
    <cellStyle name="SAPBEXexcCritical6 2 4 6" xfId="25280" xr:uid="{00000000-0005-0000-0000-000084620000}"/>
    <cellStyle name="SAPBEXexcCritical6 2 4 6 2" xfId="25281" xr:uid="{00000000-0005-0000-0000-000085620000}"/>
    <cellStyle name="SAPBEXexcCritical6 2 4 6 3" xfId="25282" xr:uid="{00000000-0005-0000-0000-000086620000}"/>
    <cellStyle name="SAPBEXexcCritical6 2 4 7" xfId="25283" xr:uid="{00000000-0005-0000-0000-000087620000}"/>
    <cellStyle name="SAPBEXexcCritical6 2 4 8" xfId="25284" xr:uid="{00000000-0005-0000-0000-000088620000}"/>
    <cellStyle name="SAPBEXexcCritical6 2 4 9" xfId="25285" xr:uid="{00000000-0005-0000-0000-000089620000}"/>
    <cellStyle name="SAPBEXexcCritical6 2 5" xfId="25286" xr:uid="{00000000-0005-0000-0000-00008A620000}"/>
    <cellStyle name="SAPBEXexcCritical6 2 5 10" xfId="25287" xr:uid="{00000000-0005-0000-0000-00008B620000}"/>
    <cellStyle name="SAPBEXexcCritical6 2 5 2" xfId="25288" xr:uid="{00000000-0005-0000-0000-00008C620000}"/>
    <cellStyle name="SAPBEXexcCritical6 2 5 2 2" xfId="25289" xr:uid="{00000000-0005-0000-0000-00008D620000}"/>
    <cellStyle name="SAPBEXexcCritical6 2 5 2 2 2" xfId="25290" xr:uid="{00000000-0005-0000-0000-00008E620000}"/>
    <cellStyle name="SAPBEXexcCritical6 2 5 2 3" xfId="25291" xr:uid="{00000000-0005-0000-0000-00008F620000}"/>
    <cellStyle name="SAPBEXexcCritical6 2 5 2 4" xfId="25292" xr:uid="{00000000-0005-0000-0000-000090620000}"/>
    <cellStyle name="SAPBEXexcCritical6 2 5 3" xfId="25293" xr:uid="{00000000-0005-0000-0000-000091620000}"/>
    <cellStyle name="SAPBEXexcCritical6 2 5 3 2" xfId="25294" xr:uid="{00000000-0005-0000-0000-000092620000}"/>
    <cellStyle name="SAPBEXexcCritical6 2 5 4" xfId="25295" xr:uid="{00000000-0005-0000-0000-000093620000}"/>
    <cellStyle name="SAPBEXexcCritical6 2 5 4 2" xfId="25296" xr:uid="{00000000-0005-0000-0000-000094620000}"/>
    <cellStyle name="SAPBEXexcCritical6 2 5 5" xfId="25297" xr:uid="{00000000-0005-0000-0000-000095620000}"/>
    <cellStyle name="SAPBEXexcCritical6 2 5 5 2" xfId="25298" xr:uid="{00000000-0005-0000-0000-000096620000}"/>
    <cellStyle name="SAPBEXexcCritical6 2 5 6" xfId="25299" xr:uid="{00000000-0005-0000-0000-000097620000}"/>
    <cellStyle name="SAPBEXexcCritical6 2 5 6 2" xfId="25300" xr:uid="{00000000-0005-0000-0000-000098620000}"/>
    <cellStyle name="SAPBEXexcCritical6 2 5 6 3" xfId="25301" xr:uid="{00000000-0005-0000-0000-000099620000}"/>
    <cellStyle name="SAPBEXexcCritical6 2 5 7" xfId="25302" xr:uid="{00000000-0005-0000-0000-00009A620000}"/>
    <cellStyle name="SAPBEXexcCritical6 2 5 8" xfId="25303" xr:uid="{00000000-0005-0000-0000-00009B620000}"/>
    <cellStyle name="SAPBEXexcCritical6 2 5 9" xfId="25304" xr:uid="{00000000-0005-0000-0000-00009C620000}"/>
    <cellStyle name="SAPBEXexcCritical6 2 6" xfId="25305" xr:uid="{00000000-0005-0000-0000-00009D620000}"/>
    <cellStyle name="SAPBEXexcCritical6 2 6 10" xfId="25306" xr:uid="{00000000-0005-0000-0000-00009E620000}"/>
    <cellStyle name="SAPBEXexcCritical6 2 6 2" xfId="25307" xr:uid="{00000000-0005-0000-0000-00009F620000}"/>
    <cellStyle name="SAPBEXexcCritical6 2 6 2 2" xfId="25308" xr:uid="{00000000-0005-0000-0000-0000A0620000}"/>
    <cellStyle name="SAPBEXexcCritical6 2 6 2 2 2" xfId="25309" xr:uid="{00000000-0005-0000-0000-0000A1620000}"/>
    <cellStyle name="SAPBEXexcCritical6 2 6 2 3" xfId="25310" xr:uid="{00000000-0005-0000-0000-0000A2620000}"/>
    <cellStyle name="SAPBEXexcCritical6 2 6 2 4" xfId="25311" xr:uid="{00000000-0005-0000-0000-0000A3620000}"/>
    <cellStyle name="SAPBEXexcCritical6 2 6 3" xfId="25312" xr:uid="{00000000-0005-0000-0000-0000A4620000}"/>
    <cellStyle name="SAPBEXexcCritical6 2 6 3 2" xfId="25313" xr:uid="{00000000-0005-0000-0000-0000A5620000}"/>
    <cellStyle name="SAPBEXexcCritical6 2 6 4" xfId="25314" xr:uid="{00000000-0005-0000-0000-0000A6620000}"/>
    <cellStyle name="SAPBEXexcCritical6 2 6 4 2" xfId="25315" xr:uid="{00000000-0005-0000-0000-0000A7620000}"/>
    <cellStyle name="SAPBEXexcCritical6 2 6 5" xfId="25316" xr:uid="{00000000-0005-0000-0000-0000A8620000}"/>
    <cellStyle name="SAPBEXexcCritical6 2 6 5 2" xfId="25317" xr:uid="{00000000-0005-0000-0000-0000A9620000}"/>
    <cellStyle name="SAPBEXexcCritical6 2 6 6" xfId="25318" xr:uid="{00000000-0005-0000-0000-0000AA620000}"/>
    <cellStyle name="SAPBEXexcCritical6 2 6 6 2" xfId="25319" xr:uid="{00000000-0005-0000-0000-0000AB620000}"/>
    <cellStyle name="SAPBEXexcCritical6 2 6 6 3" xfId="25320" xr:uid="{00000000-0005-0000-0000-0000AC620000}"/>
    <cellStyle name="SAPBEXexcCritical6 2 6 7" xfId="25321" xr:uid="{00000000-0005-0000-0000-0000AD620000}"/>
    <cellStyle name="SAPBEXexcCritical6 2 6 8" xfId="25322" xr:uid="{00000000-0005-0000-0000-0000AE620000}"/>
    <cellStyle name="SAPBEXexcCritical6 2 6 9" xfId="25323" xr:uid="{00000000-0005-0000-0000-0000AF620000}"/>
    <cellStyle name="SAPBEXexcCritical6 2 7" xfId="25324" xr:uid="{00000000-0005-0000-0000-0000B0620000}"/>
    <cellStyle name="SAPBEXexcCritical6 2 7 10" xfId="25325" xr:uid="{00000000-0005-0000-0000-0000B1620000}"/>
    <cellStyle name="SAPBEXexcCritical6 2 7 2" xfId="25326" xr:uid="{00000000-0005-0000-0000-0000B2620000}"/>
    <cellStyle name="SAPBEXexcCritical6 2 7 2 2" xfId="25327" xr:uid="{00000000-0005-0000-0000-0000B3620000}"/>
    <cellStyle name="SAPBEXexcCritical6 2 7 2 2 2" xfId="25328" xr:uid="{00000000-0005-0000-0000-0000B4620000}"/>
    <cellStyle name="SAPBEXexcCritical6 2 7 2 3" xfId="25329" xr:uid="{00000000-0005-0000-0000-0000B5620000}"/>
    <cellStyle name="SAPBEXexcCritical6 2 7 2 4" xfId="25330" xr:uid="{00000000-0005-0000-0000-0000B6620000}"/>
    <cellStyle name="SAPBEXexcCritical6 2 7 3" xfId="25331" xr:uid="{00000000-0005-0000-0000-0000B7620000}"/>
    <cellStyle name="SAPBEXexcCritical6 2 7 3 2" xfId="25332" xr:uid="{00000000-0005-0000-0000-0000B8620000}"/>
    <cellStyle name="SAPBEXexcCritical6 2 7 4" xfId="25333" xr:uid="{00000000-0005-0000-0000-0000B9620000}"/>
    <cellStyle name="SAPBEXexcCritical6 2 7 4 2" xfId="25334" xr:uid="{00000000-0005-0000-0000-0000BA620000}"/>
    <cellStyle name="SAPBEXexcCritical6 2 7 5" xfId="25335" xr:uid="{00000000-0005-0000-0000-0000BB620000}"/>
    <cellStyle name="SAPBEXexcCritical6 2 7 5 2" xfId="25336" xr:uid="{00000000-0005-0000-0000-0000BC620000}"/>
    <cellStyle name="SAPBEXexcCritical6 2 7 6" xfId="25337" xr:uid="{00000000-0005-0000-0000-0000BD620000}"/>
    <cellStyle name="SAPBEXexcCritical6 2 7 6 2" xfId="25338" xr:uid="{00000000-0005-0000-0000-0000BE620000}"/>
    <cellStyle name="SAPBEXexcCritical6 2 7 6 3" xfId="25339" xr:uid="{00000000-0005-0000-0000-0000BF620000}"/>
    <cellStyle name="SAPBEXexcCritical6 2 7 7" xfId="25340" xr:uid="{00000000-0005-0000-0000-0000C0620000}"/>
    <cellStyle name="SAPBEXexcCritical6 2 7 8" xfId="25341" xr:uid="{00000000-0005-0000-0000-0000C1620000}"/>
    <cellStyle name="SAPBEXexcCritical6 2 7 9" xfId="25342" xr:uid="{00000000-0005-0000-0000-0000C2620000}"/>
    <cellStyle name="SAPBEXexcCritical6 2 8" xfId="25343" xr:uid="{00000000-0005-0000-0000-0000C3620000}"/>
    <cellStyle name="SAPBEXexcCritical6 2 8 10" xfId="25344" xr:uid="{00000000-0005-0000-0000-0000C4620000}"/>
    <cellStyle name="SAPBEXexcCritical6 2 8 2" xfId="25345" xr:uid="{00000000-0005-0000-0000-0000C5620000}"/>
    <cellStyle name="SAPBEXexcCritical6 2 8 2 2" xfId="25346" xr:uid="{00000000-0005-0000-0000-0000C6620000}"/>
    <cellStyle name="SAPBEXexcCritical6 2 8 2 2 2" xfId="25347" xr:uid="{00000000-0005-0000-0000-0000C7620000}"/>
    <cellStyle name="SAPBEXexcCritical6 2 8 2 3" xfId="25348" xr:uid="{00000000-0005-0000-0000-0000C8620000}"/>
    <cellStyle name="SAPBEXexcCritical6 2 8 2 4" xfId="25349" xr:uid="{00000000-0005-0000-0000-0000C9620000}"/>
    <cellStyle name="SAPBEXexcCritical6 2 8 3" xfId="25350" xr:uid="{00000000-0005-0000-0000-0000CA620000}"/>
    <cellStyle name="SAPBEXexcCritical6 2 8 3 2" xfId="25351" xr:uid="{00000000-0005-0000-0000-0000CB620000}"/>
    <cellStyle name="SAPBEXexcCritical6 2 8 4" xfId="25352" xr:uid="{00000000-0005-0000-0000-0000CC620000}"/>
    <cellStyle name="SAPBEXexcCritical6 2 8 4 2" xfId="25353" xr:uid="{00000000-0005-0000-0000-0000CD620000}"/>
    <cellStyle name="SAPBEXexcCritical6 2 8 5" xfId="25354" xr:uid="{00000000-0005-0000-0000-0000CE620000}"/>
    <cellStyle name="SAPBEXexcCritical6 2 8 5 2" xfId="25355" xr:uid="{00000000-0005-0000-0000-0000CF620000}"/>
    <cellStyle name="SAPBEXexcCritical6 2 8 6" xfId="25356" xr:uid="{00000000-0005-0000-0000-0000D0620000}"/>
    <cellStyle name="SAPBEXexcCritical6 2 8 6 2" xfId="25357" xr:uid="{00000000-0005-0000-0000-0000D1620000}"/>
    <cellStyle name="SAPBEXexcCritical6 2 8 6 3" xfId="25358" xr:uid="{00000000-0005-0000-0000-0000D2620000}"/>
    <cellStyle name="SAPBEXexcCritical6 2 8 7" xfId="25359" xr:uid="{00000000-0005-0000-0000-0000D3620000}"/>
    <cellStyle name="SAPBEXexcCritical6 2 8 8" xfId="25360" xr:uid="{00000000-0005-0000-0000-0000D4620000}"/>
    <cellStyle name="SAPBEXexcCritical6 2 8 9" xfId="25361" xr:uid="{00000000-0005-0000-0000-0000D5620000}"/>
    <cellStyle name="SAPBEXexcCritical6 2 9" xfId="25362" xr:uid="{00000000-0005-0000-0000-0000D6620000}"/>
    <cellStyle name="SAPBEXexcCritical6 2 9 10" xfId="25363" xr:uid="{00000000-0005-0000-0000-0000D7620000}"/>
    <cellStyle name="SAPBEXexcCritical6 2 9 2" xfId="25364" xr:uid="{00000000-0005-0000-0000-0000D8620000}"/>
    <cellStyle name="SAPBEXexcCritical6 2 9 2 2" xfId="25365" xr:uid="{00000000-0005-0000-0000-0000D9620000}"/>
    <cellStyle name="SAPBEXexcCritical6 2 9 2 2 2" xfId="25366" xr:uid="{00000000-0005-0000-0000-0000DA620000}"/>
    <cellStyle name="SAPBEXexcCritical6 2 9 2 3" xfId="25367" xr:uid="{00000000-0005-0000-0000-0000DB620000}"/>
    <cellStyle name="SAPBEXexcCritical6 2 9 2 4" xfId="25368" xr:uid="{00000000-0005-0000-0000-0000DC620000}"/>
    <cellStyle name="SAPBEXexcCritical6 2 9 3" xfId="25369" xr:uid="{00000000-0005-0000-0000-0000DD620000}"/>
    <cellStyle name="SAPBEXexcCritical6 2 9 3 2" xfId="25370" xr:uid="{00000000-0005-0000-0000-0000DE620000}"/>
    <cellStyle name="SAPBEXexcCritical6 2 9 4" xfId="25371" xr:uid="{00000000-0005-0000-0000-0000DF620000}"/>
    <cellStyle name="SAPBEXexcCritical6 2 9 4 2" xfId="25372" xr:uid="{00000000-0005-0000-0000-0000E0620000}"/>
    <cellStyle name="SAPBEXexcCritical6 2 9 5" xfId="25373" xr:uid="{00000000-0005-0000-0000-0000E1620000}"/>
    <cellStyle name="SAPBEXexcCritical6 2 9 5 2" xfId="25374" xr:uid="{00000000-0005-0000-0000-0000E2620000}"/>
    <cellStyle name="SAPBEXexcCritical6 2 9 6" xfId="25375" xr:uid="{00000000-0005-0000-0000-0000E3620000}"/>
    <cellStyle name="SAPBEXexcCritical6 2 9 6 2" xfId="25376" xr:uid="{00000000-0005-0000-0000-0000E4620000}"/>
    <cellStyle name="SAPBEXexcCritical6 2 9 6 3" xfId="25377" xr:uid="{00000000-0005-0000-0000-0000E5620000}"/>
    <cellStyle name="SAPBEXexcCritical6 2 9 7" xfId="25378" xr:uid="{00000000-0005-0000-0000-0000E6620000}"/>
    <cellStyle name="SAPBEXexcCritical6 2 9 8" xfId="25379" xr:uid="{00000000-0005-0000-0000-0000E7620000}"/>
    <cellStyle name="SAPBEXexcCritical6 2 9 9" xfId="25380" xr:uid="{00000000-0005-0000-0000-0000E8620000}"/>
    <cellStyle name="SAPBEXexcCritical6 3" xfId="25381" xr:uid="{00000000-0005-0000-0000-0000E9620000}"/>
    <cellStyle name="SAPBEXexcCritical6 3 10" xfId="25382" xr:uid="{00000000-0005-0000-0000-0000EA620000}"/>
    <cellStyle name="SAPBEXexcCritical6 3 2" xfId="25383" xr:uid="{00000000-0005-0000-0000-0000EB620000}"/>
    <cellStyle name="SAPBEXexcCritical6 3 2 2" xfId="25384" xr:uid="{00000000-0005-0000-0000-0000EC620000}"/>
    <cellStyle name="SAPBEXexcCritical6 3 2 2 2" xfId="25385" xr:uid="{00000000-0005-0000-0000-0000ED620000}"/>
    <cellStyle name="SAPBEXexcCritical6 3 2 3" xfId="25386" xr:uid="{00000000-0005-0000-0000-0000EE620000}"/>
    <cellStyle name="SAPBEXexcCritical6 3 2 4" xfId="25387" xr:uid="{00000000-0005-0000-0000-0000EF620000}"/>
    <cellStyle name="SAPBEXexcCritical6 3 3" xfId="25388" xr:uid="{00000000-0005-0000-0000-0000F0620000}"/>
    <cellStyle name="SAPBEXexcCritical6 3 3 2" xfId="25389" xr:uid="{00000000-0005-0000-0000-0000F1620000}"/>
    <cellStyle name="SAPBEXexcCritical6 3 4" xfId="25390" xr:uid="{00000000-0005-0000-0000-0000F2620000}"/>
    <cellStyle name="SAPBEXexcCritical6 3 4 2" xfId="25391" xr:uid="{00000000-0005-0000-0000-0000F3620000}"/>
    <cellStyle name="SAPBEXexcCritical6 3 5" xfId="25392" xr:uid="{00000000-0005-0000-0000-0000F4620000}"/>
    <cellStyle name="SAPBEXexcCritical6 3 5 2" xfId="25393" xr:uid="{00000000-0005-0000-0000-0000F5620000}"/>
    <cellStyle name="SAPBEXexcCritical6 3 6" xfId="25394" xr:uid="{00000000-0005-0000-0000-0000F6620000}"/>
    <cellStyle name="SAPBEXexcCritical6 3 6 2" xfId="25395" xr:uid="{00000000-0005-0000-0000-0000F7620000}"/>
    <cellStyle name="SAPBEXexcCritical6 3 6 3" xfId="25396" xr:uid="{00000000-0005-0000-0000-0000F8620000}"/>
    <cellStyle name="SAPBEXexcCritical6 3 7" xfId="25397" xr:uid="{00000000-0005-0000-0000-0000F9620000}"/>
    <cellStyle name="SAPBEXexcCritical6 3 8" xfId="25398" xr:uid="{00000000-0005-0000-0000-0000FA620000}"/>
    <cellStyle name="SAPBEXexcCritical6 3 9" xfId="25399" xr:uid="{00000000-0005-0000-0000-0000FB620000}"/>
    <cellStyle name="SAPBEXexcCritical6 4" xfId="25400" xr:uid="{00000000-0005-0000-0000-0000FC620000}"/>
    <cellStyle name="SAPBEXexcCritical6 4 10" xfId="25401" xr:uid="{00000000-0005-0000-0000-0000FD620000}"/>
    <cellStyle name="SAPBEXexcCritical6 4 2" xfId="25402" xr:uid="{00000000-0005-0000-0000-0000FE620000}"/>
    <cellStyle name="SAPBEXexcCritical6 4 2 2" xfId="25403" xr:uid="{00000000-0005-0000-0000-0000FF620000}"/>
    <cellStyle name="SAPBEXexcCritical6 4 2 2 2" xfId="25404" xr:uid="{00000000-0005-0000-0000-000000630000}"/>
    <cellStyle name="SAPBEXexcCritical6 4 2 3" xfId="25405" xr:uid="{00000000-0005-0000-0000-000001630000}"/>
    <cellStyle name="SAPBEXexcCritical6 4 2 4" xfId="25406" xr:uid="{00000000-0005-0000-0000-000002630000}"/>
    <cellStyle name="SAPBEXexcCritical6 4 3" xfId="25407" xr:uid="{00000000-0005-0000-0000-000003630000}"/>
    <cellStyle name="SAPBEXexcCritical6 4 3 2" xfId="25408" xr:uid="{00000000-0005-0000-0000-000004630000}"/>
    <cellStyle name="SAPBEXexcCritical6 4 4" xfId="25409" xr:uid="{00000000-0005-0000-0000-000005630000}"/>
    <cellStyle name="SAPBEXexcCritical6 4 4 2" xfId="25410" xr:uid="{00000000-0005-0000-0000-000006630000}"/>
    <cellStyle name="SAPBEXexcCritical6 4 5" xfId="25411" xr:uid="{00000000-0005-0000-0000-000007630000}"/>
    <cellStyle name="SAPBEXexcCritical6 4 5 2" xfId="25412" xr:uid="{00000000-0005-0000-0000-000008630000}"/>
    <cellStyle name="SAPBEXexcCritical6 4 6" xfId="25413" xr:uid="{00000000-0005-0000-0000-000009630000}"/>
    <cellStyle name="SAPBEXexcCritical6 4 6 2" xfId="25414" xr:uid="{00000000-0005-0000-0000-00000A630000}"/>
    <cellStyle name="SAPBEXexcCritical6 4 6 3" xfId="25415" xr:uid="{00000000-0005-0000-0000-00000B630000}"/>
    <cellStyle name="SAPBEXexcCritical6 4 7" xfId="25416" xr:uid="{00000000-0005-0000-0000-00000C630000}"/>
    <cellStyle name="SAPBEXexcCritical6 4 8" xfId="25417" xr:uid="{00000000-0005-0000-0000-00000D630000}"/>
    <cellStyle name="SAPBEXexcCritical6 4 9" xfId="25418" xr:uid="{00000000-0005-0000-0000-00000E630000}"/>
    <cellStyle name="SAPBEXexcCritical6 5" xfId="25419" xr:uid="{00000000-0005-0000-0000-00000F630000}"/>
    <cellStyle name="SAPBEXexcCritical6 5 10" xfId="25420" xr:uid="{00000000-0005-0000-0000-000010630000}"/>
    <cellStyle name="SAPBEXexcCritical6 5 2" xfId="25421" xr:uid="{00000000-0005-0000-0000-000011630000}"/>
    <cellStyle name="SAPBEXexcCritical6 5 2 2" xfId="25422" xr:uid="{00000000-0005-0000-0000-000012630000}"/>
    <cellStyle name="SAPBEXexcCritical6 5 2 2 2" xfId="25423" xr:uid="{00000000-0005-0000-0000-000013630000}"/>
    <cellStyle name="SAPBEXexcCritical6 5 2 3" xfId="25424" xr:uid="{00000000-0005-0000-0000-000014630000}"/>
    <cellStyle name="SAPBEXexcCritical6 5 2 4" xfId="25425" xr:uid="{00000000-0005-0000-0000-000015630000}"/>
    <cellStyle name="SAPBEXexcCritical6 5 3" xfId="25426" xr:uid="{00000000-0005-0000-0000-000016630000}"/>
    <cellStyle name="SAPBEXexcCritical6 5 3 2" xfId="25427" xr:uid="{00000000-0005-0000-0000-000017630000}"/>
    <cellStyle name="SAPBEXexcCritical6 5 4" xfId="25428" xr:uid="{00000000-0005-0000-0000-000018630000}"/>
    <cellStyle name="SAPBEXexcCritical6 5 4 2" xfId="25429" xr:uid="{00000000-0005-0000-0000-000019630000}"/>
    <cellStyle name="SAPBEXexcCritical6 5 5" xfId="25430" xr:uid="{00000000-0005-0000-0000-00001A630000}"/>
    <cellStyle name="SAPBEXexcCritical6 5 5 2" xfId="25431" xr:uid="{00000000-0005-0000-0000-00001B630000}"/>
    <cellStyle name="SAPBEXexcCritical6 5 6" xfId="25432" xr:uid="{00000000-0005-0000-0000-00001C630000}"/>
    <cellStyle name="SAPBEXexcCritical6 5 6 2" xfId="25433" xr:uid="{00000000-0005-0000-0000-00001D630000}"/>
    <cellStyle name="SAPBEXexcCritical6 5 6 3" xfId="25434" xr:uid="{00000000-0005-0000-0000-00001E630000}"/>
    <cellStyle name="SAPBEXexcCritical6 5 7" xfId="25435" xr:uid="{00000000-0005-0000-0000-00001F630000}"/>
    <cellStyle name="SAPBEXexcCritical6 5 8" xfId="25436" xr:uid="{00000000-0005-0000-0000-000020630000}"/>
    <cellStyle name="SAPBEXexcCritical6 5 9" xfId="25437" xr:uid="{00000000-0005-0000-0000-000021630000}"/>
    <cellStyle name="SAPBEXexcCritical6 6" xfId="25438" xr:uid="{00000000-0005-0000-0000-000022630000}"/>
    <cellStyle name="SAPBEXexcCritical6 6 10" xfId="25439" xr:uid="{00000000-0005-0000-0000-000023630000}"/>
    <cellStyle name="SAPBEXexcCritical6 6 2" xfId="25440" xr:uid="{00000000-0005-0000-0000-000024630000}"/>
    <cellStyle name="SAPBEXexcCritical6 6 2 2" xfId="25441" xr:uid="{00000000-0005-0000-0000-000025630000}"/>
    <cellStyle name="SAPBEXexcCritical6 6 2 2 2" xfId="25442" xr:uid="{00000000-0005-0000-0000-000026630000}"/>
    <cellStyle name="SAPBEXexcCritical6 6 2 3" xfId="25443" xr:uid="{00000000-0005-0000-0000-000027630000}"/>
    <cellStyle name="SAPBEXexcCritical6 6 2 4" xfId="25444" xr:uid="{00000000-0005-0000-0000-000028630000}"/>
    <cellStyle name="SAPBEXexcCritical6 6 3" xfId="25445" xr:uid="{00000000-0005-0000-0000-000029630000}"/>
    <cellStyle name="SAPBEXexcCritical6 6 3 2" xfId="25446" xr:uid="{00000000-0005-0000-0000-00002A630000}"/>
    <cellStyle name="SAPBEXexcCritical6 6 4" xfId="25447" xr:uid="{00000000-0005-0000-0000-00002B630000}"/>
    <cellStyle name="SAPBEXexcCritical6 6 4 2" xfId="25448" xr:uid="{00000000-0005-0000-0000-00002C630000}"/>
    <cellStyle name="SAPBEXexcCritical6 6 5" xfId="25449" xr:uid="{00000000-0005-0000-0000-00002D630000}"/>
    <cellStyle name="SAPBEXexcCritical6 6 5 2" xfId="25450" xr:uid="{00000000-0005-0000-0000-00002E630000}"/>
    <cellStyle name="SAPBEXexcCritical6 6 6" xfId="25451" xr:uid="{00000000-0005-0000-0000-00002F630000}"/>
    <cellStyle name="SAPBEXexcCritical6 6 6 2" xfId="25452" xr:uid="{00000000-0005-0000-0000-000030630000}"/>
    <cellStyle name="SAPBEXexcCritical6 6 6 3" xfId="25453" xr:uid="{00000000-0005-0000-0000-000031630000}"/>
    <cellStyle name="SAPBEXexcCritical6 6 7" xfId="25454" xr:uid="{00000000-0005-0000-0000-000032630000}"/>
    <cellStyle name="SAPBEXexcCritical6 6 8" xfId="25455" xr:uid="{00000000-0005-0000-0000-000033630000}"/>
    <cellStyle name="SAPBEXexcCritical6 6 9" xfId="25456" xr:uid="{00000000-0005-0000-0000-000034630000}"/>
    <cellStyle name="SAPBEXexcCritical6 7" xfId="25457" xr:uid="{00000000-0005-0000-0000-000035630000}"/>
    <cellStyle name="SAPBEXexcCritical6 7 10" xfId="25458" xr:uid="{00000000-0005-0000-0000-000036630000}"/>
    <cellStyle name="SAPBEXexcCritical6 7 2" xfId="25459" xr:uid="{00000000-0005-0000-0000-000037630000}"/>
    <cellStyle name="SAPBEXexcCritical6 7 2 2" xfId="25460" xr:uid="{00000000-0005-0000-0000-000038630000}"/>
    <cellStyle name="SAPBEXexcCritical6 7 2 2 2" xfId="25461" xr:uid="{00000000-0005-0000-0000-000039630000}"/>
    <cellStyle name="SAPBEXexcCritical6 7 2 3" xfId="25462" xr:uid="{00000000-0005-0000-0000-00003A630000}"/>
    <cellStyle name="SAPBEXexcCritical6 7 2 4" xfId="25463" xr:uid="{00000000-0005-0000-0000-00003B630000}"/>
    <cellStyle name="SAPBEXexcCritical6 7 3" xfId="25464" xr:uid="{00000000-0005-0000-0000-00003C630000}"/>
    <cellStyle name="SAPBEXexcCritical6 7 3 2" xfId="25465" xr:uid="{00000000-0005-0000-0000-00003D630000}"/>
    <cellStyle name="SAPBEXexcCritical6 7 4" xfId="25466" xr:uid="{00000000-0005-0000-0000-00003E630000}"/>
    <cellStyle name="SAPBEXexcCritical6 7 4 2" xfId="25467" xr:uid="{00000000-0005-0000-0000-00003F630000}"/>
    <cellStyle name="SAPBEXexcCritical6 7 5" xfId="25468" xr:uid="{00000000-0005-0000-0000-000040630000}"/>
    <cellStyle name="SAPBEXexcCritical6 7 5 2" xfId="25469" xr:uid="{00000000-0005-0000-0000-000041630000}"/>
    <cellStyle name="SAPBEXexcCritical6 7 6" xfId="25470" xr:uid="{00000000-0005-0000-0000-000042630000}"/>
    <cellStyle name="SAPBEXexcCritical6 7 6 2" xfId="25471" xr:uid="{00000000-0005-0000-0000-000043630000}"/>
    <cellStyle name="SAPBEXexcCritical6 7 6 3" xfId="25472" xr:uid="{00000000-0005-0000-0000-000044630000}"/>
    <cellStyle name="SAPBEXexcCritical6 7 7" xfId="25473" xr:uid="{00000000-0005-0000-0000-000045630000}"/>
    <cellStyle name="SAPBEXexcCritical6 7 8" xfId="25474" xr:uid="{00000000-0005-0000-0000-000046630000}"/>
    <cellStyle name="SAPBEXexcCritical6 7 9" xfId="25475" xr:uid="{00000000-0005-0000-0000-000047630000}"/>
    <cellStyle name="SAPBEXexcCritical6 8" xfId="25476" xr:uid="{00000000-0005-0000-0000-000048630000}"/>
    <cellStyle name="SAPBEXexcCritical6 8 10" xfId="25477" xr:uid="{00000000-0005-0000-0000-000049630000}"/>
    <cellStyle name="SAPBEXexcCritical6 8 2" xfId="25478" xr:uid="{00000000-0005-0000-0000-00004A630000}"/>
    <cellStyle name="SAPBEXexcCritical6 8 2 2" xfId="25479" xr:uid="{00000000-0005-0000-0000-00004B630000}"/>
    <cellStyle name="SAPBEXexcCritical6 8 2 2 2" xfId="25480" xr:uid="{00000000-0005-0000-0000-00004C630000}"/>
    <cellStyle name="SAPBEXexcCritical6 8 2 3" xfId="25481" xr:uid="{00000000-0005-0000-0000-00004D630000}"/>
    <cellStyle name="SAPBEXexcCritical6 8 2 4" xfId="25482" xr:uid="{00000000-0005-0000-0000-00004E630000}"/>
    <cellStyle name="SAPBEXexcCritical6 8 3" xfId="25483" xr:uid="{00000000-0005-0000-0000-00004F630000}"/>
    <cellStyle name="SAPBEXexcCritical6 8 3 2" xfId="25484" xr:uid="{00000000-0005-0000-0000-000050630000}"/>
    <cellStyle name="SAPBEXexcCritical6 8 4" xfId="25485" xr:uid="{00000000-0005-0000-0000-000051630000}"/>
    <cellStyle name="SAPBEXexcCritical6 8 4 2" xfId="25486" xr:uid="{00000000-0005-0000-0000-000052630000}"/>
    <cellStyle name="SAPBEXexcCritical6 8 5" xfId="25487" xr:uid="{00000000-0005-0000-0000-000053630000}"/>
    <cellStyle name="SAPBEXexcCritical6 8 5 2" xfId="25488" xr:uid="{00000000-0005-0000-0000-000054630000}"/>
    <cellStyle name="SAPBEXexcCritical6 8 6" xfId="25489" xr:uid="{00000000-0005-0000-0000-000055630000}"/>
    <cellStyle name="SAPBEXexcCritical6 8 6 2" xfId="25490" xr:uid="{00000000-0005-0000-0000-000056630000}"/>
    <cellStyle name="SAPBEXexcCritical6 8 6 3" xfId="25491" xr:uid="{00000000-0005-0000-0000-000057630000}"/>
    <cellStyle name="SAPBEXexcCritical6 8 7" xfId="25492" xr:uid="{00000000-0005-0000-0000-000058630000}"/>
    <cellStyle name="SAPBEXexcCritical6 8 8" xfId="25493" xr:uid="{00000000-0005-0000-0000-000059630000}"/>
    <cellStyle name="SAPBEXexcCritical6 8 9" xfId="25494" xr:uid="{00000000-0005-0000-0000-00005A630000}"/>
    <cellStyle name="SAPBEXexcCritical6 9" xfId="25495" xr:uid="{00000000-0005-0000-0000-00005B630000}"/>
    <cellStyle name="SAPBEXexcCritical6 9 2" xfId="25496" xr:uid="{00000000-0005-0000-0000-00005C630000}"/>
    <cellStyle name="SAPBEXexcCritical6 9 2 2" xfId="25497" xr:uid="{00000000-0005-0000-0000-00005D630000}"/>
    <cellStyle name="SAPBEXexcCritical6 9 3" xfId="25498" xr:uid="{00000000-0005-0000-0000-00005E630000}"/>
    <cellStyle name="SAPBEXexcCritical6 9 4" xfId="25499" xr:uid="{00000000-0005-0000-0000-00005F630000}"/>
    <cellStyle name="SAPBEXexcCritical6_20110918_Additional measures_ECB" xfId="25500" xr:uid="{00000000-0005-0000-0000-000060630000}"/>
    <cellStyle name="SAPBEXexcGood" xfId="25501" xr:uid="{00000000-0005-0000-0000-000061630000}"/>
    <cellStyle name="SAPBEXexcGood1" xfId="25502" xr:uid="{00000000-0005-0000-0000-000062630000}"/>
    <cellStyle name="SAPBEXexcGood1 10" xfId="25503" xr:uid="{00000000-0005-0000-0000-000063630000}"/>
    <cellStyle name="SAPBEXexcGood1 10 2" xfId="25504" xr:uid="{00000000-0005-0000-0000-000064630000}"/>
    <cellStyle name="SAPBEXexcGood1 11" xfId="25505" xr:uid="{00000000-0005-0000-0000-000065630000}"/>
    <cellStyle name="SAPBEXexcGood1 11 2" xfId="25506" xr:uid="{00000000-0005-0000-0000-000066630000}"/>
    <cellStyle name="SAPBEXexcGood1 12" xfId="25507" xr:uid="{00000000-0005-0000-0000-000067630000}"/>
    <cellStyle name="SAPBEXexcGood1 12 2" xfId="25508" xr:uid="{00000000-0005-0000-0000-000068630000}"/>
    <cellStyle name="SAPBEXexcGood1 13" xfId="25509" xr:uid="{00000000-0005-0000-0000-000069630000}"/>
    <cellStyle name="SAPBEXexcGood1 13 2" xfId="25510" xr:uid="{00000000-0005-0000-0000-00006A630000}"/>
    <cellStyle name="SAPBEXexcGood1 13 3" xfId="25511" xr:uid="{00000000-0005-0000-0000-00006B630000}"/>
    <cellStyle name="SAPBEXexcGood1 14" xfId="25512" xr:uid="{00000000-0005-0000-0000-00006C630000}"/>
    <cellStyle name="SAPBEXexcGood1 15" xfId="25513" xr:uid="{00000000-0005-0000-0000-00006D630000}"/>
    <cellStyle name="SAPBEXexcGood1 16" xfId="25514" xr:uid="{00000000-0005-0000-0000-00006E630000}"/>
    <cellStyle name="SAPBEXexcGood1 17" xfId="25515" xr:uid="{00000000-0005-0000-0000-00006F630000}"/>
    <cellStyle name="SAPBEXexcGood1 2" xfId="25516" xr:uid="{00000000-0005-0000-0000-000070630000}"/>
    <cellStyle name="SAPBEXexcGood1 2 10" xfId="25517" xr:uid="{00000000-0005-0000-0000-000071630000}"/>
    <cellStyle name="SAPBEXexcGood1 2 10 10" xfId="25518" xr:uid="{00000000-0005-0000-0000-000072630000}"/>
    <cellStyle name="SAPBEXexcGood1 2 10 2" xfId="25519" xr:uid="{00000000-0005-0000-0000-000073630000}"/>
    <cellStyle name="SAPBEXexcGood1 2 10 2 2" xfId="25520" xr:uid="{00000000-0005-0000-0000-000074630000}"/>
    <cellStyle name="SAPBEXexcGood1 2 10 2 2 2" xfId="25521" xr:uid="{00000000-0005-0000-0000-000075630000}"/>
    <cellStyle name="SAPBEXexcGood1 2 10 2 3" xfId="25522" xr:uid="{00000000-0005-0000-0000-000076630000}"/>
    <cellStyle name="SAPBEXexcGood1 2 10 2 4" xfId="25523" xr:uid="{00000000-0005-0000-0000-000077630000}"/>
    <cellStyle name="SAPBEXexcGood1 2 10 3" xfId="25524" xr:uid="{00000000-0005-0000-0000-000078630000}"/>
    <cellStyle name="SAPBEXexcGood1 2 10 3 2" xfId="25525" xr:uid="{00000000-0005-0000-0000-000079630000}"/>
    <cellStyle name="SAPBEXexcGood1 2 10 4" xfId="25526" xr:uid="{00000000-0005-0000-0000-00007A630000}"/>
    <cellStyle name="SAPBEXexcGood1 2 10 4 2" xfId="25527" xr:uid="{00000000-0005-0000-0000-00007B630000}"/>
    <cellStyle name="SAPBEXexcGood1 2 10 5" xfId="25528" xr:uid="{00000000-0005-0000-0000-00007C630000}"/>
    <cellStyle name="SAPBEXexcGood1 2 10 5 2" xfId="25529" xr:uid="{00000000-0005-0000-0000-00007D630000}"/>
    <cellStyle name="SAPBEXexcGood1 2 10 6" xfId="25530" xr:uid="{00000000-0005-0000-0000-00007E630000}"/>
    <cellStyle name="SAPBEXexcGood1 2 10 6 2" xfId="25531" xr:uid="{00000000-0005-0000-0000-00007F630000}"/>
    <cellStyle name="SAPBEXexcGood1 2 10 6 3" xfId="25532" xr:uid="{00000000-0005-0000-0000-000080630000}"/>
    <cellStyle name="SAPBEXexcGood1 2 10 7" xfId="25533" xr:uid="{00000000-0005-0000-0000-000081630000}"/>
    <cellStyle name="SAPBEXexcGood1 2 10 8" xfId="25534" xr:uid="{00000000-0005-0000-0000-000082630000}"/>
    <cellStyle name="SAPBEXexcGood1 2 10 9" xfId="25535" xr:uid="{00000000-0005-0000-0000-000083630000}"/>
    <cellStyle name="SAPBEXexcGood1 2 11" xfId="25536" xr:uid="{00000000-0005-0000-0000-000084630000}"/>
    <cellStyle name="SAPBEXexcGood1 2 11 10" xfId="25537" xr:uid="{00000000-0005-0000-0000-000085630000}"/>
    <cellStyle name="SAPBEXexcGood1 2 11 2" xfId="25538" xr:uid="{00000000-0005-0000-0000-000086630000}"/>
    <cellStyle name="SAPBEXexcGood1 2 11 2 2" xfId="25539" xr:uid="{00000000-0005-0000-0000-000087630000}"/>
    <cellStyle name="SAPBEXexcGood1 2 11 2 2 2" xfId="25540" xr:uid="{00000000-0005-0000-0000-000088630000}"/>
    <cellStyle name="SAPBEXexcGood1 2 11 2 3" xfId="25541" xr:uid="{00000000-0005-0000-0000-000089630000}"/>
    <cellStyle name="SAPBEXexcGood1 2 11 2 4" xfId="25542" xr:uid="{00000000-0005-0000-0000-00008A630000}"/>
    <cellStyle name="SAPBEXexcGood1 2 11 3" xfId="25543" xr:uid="{00000000-0005-0000-0000-00008B630000}"/>
    <cellStyle name="SAPBEXexcGood1 2 11 3 2" xfId="25544" xr:uid="{00000000-0005-0000-0000-00008C630000}"/>
    <cellStyle name="SAPBEXexcGood1 2 11 4" xfId="25545" xr:uid="{00000000-0005-0000-0000-00008D630000}"/>
    <cellStyle name="SAPBEXexcGood1 2 11 4 2" xfId="25546" xr:uid="{00000000-0005-0000-0000-00008E630000}"/>
    <cellStyle name="SAPBEXexcGood1 2 11 5" xfId="25547" xr:uid="{00000000-0005-0000-0000-00008F630000}"/>
    <cellStyle name="SAPBEXexcGood1 2 11 5 2" xfId="25548" xr:uid="{00000000-0005-0000-0000-000090630000}"/>
    <cellStyle name="SAPBEXexcGood1 2 11 6" xfId="25549" xr:uid="{00000000-0005-0000-0000-000091630000}"/>
    <cellStyle name="SAPBEXexcGood1 2 11 6 2" xfId="25550" xr:uid="{00000000-0005-0000-0000-000092630000}"/>
    <cellStyle name="SAPBEXexcGood1 2 11 6 3" xfId="25551" xr:uid="{00000000-0005-0000-0000-000093630000}"/>
    <cellStyle name="SAPBEXexcGood1 2 11 7" xfId="25552" xr:uid="{00000000-0005-0000-0000-000094630000}"/>
    <cellStyle name="SAPBEXexcGood1 2 11 8" xfId="25553" xr:uid="{00000000-0005-0000-0000-000095630000}"/>
    <cellStyle name="SAPBEXexcGood1 2 11 9" xfId="25554" xr:uid="{00000000-0005-0000-0000-000096630000}"/>
    <cellStyle name="SAPBEXexcGood1 2 12" xfId="25555" xr:uid="{00000000-0005-0000-0000-000097630000}"/>
    <cellStyle name="SAPBEXexcGood1 2 12 10" xfId="25556" xr:uid="{00000000-0005-0000-0000-000098630000}"/>
    <cellStyle name="SAPBEXexcGood1 2 12 2" xfId="25557" xr:uid="{00000000-0005-0000-0000-000099630000}"/>
    <cellStyle name="SAPBEXexcGood1 2 12 2 2" xfId="25558" xr:uid="{00000000-0005-0000-0000-00009A630000}"/>
    <cellStyle name="SAPBEXexcGood1 2 12 2 2 2" xfId="25559" xr:uid="{00000000-0005-0000-0000-00009B630000}"/>
    <cellStyle name="SAPBEXexcGood1 2 12 2 3" xfId="25560" xr:uid="{00000000-0005-0000-0000-00009C630000}"/>
    <cellStyle name="SAPBEXexcGood1 2 12 2 4" xfId="25561" xr:uid="{00000000-0005-0000-0000-00009D630000}"/>
    <cellStyle name="SAPBEXexcGood1 2 12 3" xfId="25562" xr:uid="{00000000-0005-0000-0000-00009E630000}"/>
    <cellStyle name="SAPBEXexcGood1 2 12 3 2" xfId="25563" xr:uid="{00000000-0005-0000-0000-00009F630000}"/>
    <cellStyle name="SAPBEXexcGood1 2 12 4" xfId="25564" xr:uid="{00000000-0005-0000-0000-0000A0630000}"/>
    <cellStyle name="SAPBEXexcGood1 2 12 4 2" xfId="25565" xr:uid="{00000000-0005-0000-0000-0000A1630000}"/>
    <cellStyle name="SAPBEXexcGood1 2 12 5" xfId="25566" xr:uid="{00000000-0005-0000-0000-0000A2630000}"/>
    <cellStyle name="SAPBEXexcGood1 2 12 5 2" xfId="25567" xr:uid="{00000000-0005-0000-0000-0000A3630000}"/>
    <cellStyle name="SAPBEXexcGood1 2 12 6" xfId="25568" xr:uid="{00000000-0005-0000-0000-0000A4630000}"/>
    <cellStyle name="SAPBEXexcGood1 2 12 6 2" xfId="25569" xr:uid="{00000000-0005-0000-0000-0000A5630000}"/>
    <cellStyle name="SAPBEXexcGood1 2 12 6 3" xfId="25570" xr:uid="{00000000-0005-0000-0000-0000A6630000}"/>
    <cellStyle name="SAPBEXexcGood1 2 12 7" xfId="25571" xr:uid="{00000000-0005-0000-0000-0000A7630000}"/>
    <cellStyle name="SAPBEXexcGood1 2 12 8" xfId="25572" xr:uid="{00000000-0005-0000-0000-0000A8630000}"/>
    <cellStyle name="SAPBEXexcGood1 2 12 9" xfId="25573" xr:uid="{00000000-0005-0000-0000-0000A9630000}"/>
    <cellStyle name="SAPBEXexcGood1 2 13" xfId="25574" xr:uid="{00000000-0005-0000-0000-0000AA630000}"/>
    <cellStyle name="SAPBEXexcGood1 2 13 10" xfId="25575" xr:uid="{00000000-0005-0000-0000-0000AB630000}"/>
    <cellStyle name="SAPBEXexcGood1 2 13 2" xfId="25576" xr:uid="{00000000-0005-0000-0000-0000AC630000}"/>
    <cellStyle name="SAPBEXexcGood1 2 13 2 2" xfId="25577" xr:uid="{00000000-0005-0000-0000-0000AD630000}"/>
    <cellStyle name="SAPBEXexcGood1 2 13 2 2 2" xfId="25578" xr:uid="{00000000-0005-0000-0000-0000AE630000}"/>
    <cellStyle name="SAPBEXexcGood1 2 13 2 3" xfId="25579" xr:uid="{00000000-0005-0000-0000-0000AF630000}"/>
    <cellStyle name="SAPBEXexcGood1 2 13 2 4" xfId="25580" xr:uid="{00000000-0005-0000-0000-0000B0630000}"/>
    <cellStyle name="SAPBEXexcGood1 2 13 3" xfId="25581" xr:uid="{00000000-0005-0000-0000-0000B1630000}"/>
    <cellStyle name="SAPBEXexcGood1 2 13 3 2" xfId="25582" xr:uid="{00000000-0005-0000-0000-0000B2630000}"/>
    <cellStyle name="SAPBEXexcGood1 2 13 4" xfId="25583" xr:uid="{00000000-0005-0000-0000-0000B3630000}"/>
    <cellStyle name="SAPBEXexcGood1 2 13 4 2" xfId="25584" xr:uid="{00000000-0005-0000-0000-0000B4630000}"/>
    <cellStyle name="SAPBEXexcGood1 2 13 5" xfId="25585" xr:uid="{00000000-0005-0000-0000-0000B5630000}"/>
    <cellStyle name="SAPBEXexcGood1 2 13 5 2" xfId="25586" xr:uid="{00000000-0005-0000-0000-0000B6630000}"/>
    <cellStyle name="SAPBEXexcGood1 2 13 6" xfId="25587" xr:uid="{00000000-0005-0000-0000-0000B7630000}"/>
    <cellStyle name="SAPBEXexcGood1 2 13 6 2" xfId="25588" xr:uid="{00000000-0005-0000-0000-0000B8630000}"/>
    <cellStyle name="SAPBEXexcGood1 2 13 6 3" xfId="25589" xr:uid="{00000000-0005-0000-0000-0000B9630000}"/>
    <cellStyle name="SAPBEXexcGood1 2 13 7" xfId="25590" xr:uid="{00000000-0005-0000-0000-0000BA630000}"/>
    <cellStyle name="SAPBEXexcGood1 2 13 8" xfId="25591" xr:uid="{00000000-0005-0000-0000-0000BB630000}"/>
    <cellStyle name="SAPBEXexcGood1 2 13 9" xfId="25592" xr:uid="{00000000-0005-0000-0000-0000BC630000}"/>
    <cellStyle name="SAPBEXexcGood1 2 14" xfId="25593" xr:uid="{00000000-0005-0000-0000-0000BD630000}"/>
    <cellStyle name="SAPBEXexcGood1 2 14 10" xfId="25594" xr:uid="{00000000-0005-0000-0000-0000BE630000}"/>
    <cellStyle name="SAPBEXexcGood1 2 14 2" xfId="25595" xr:uid="{00000000-0005-0000-0000-0000BF630000}"/>
    <cellStyle name="SAPBEXexcGood1 2 14 2 2" xfId="25596" xr:uid="{00000000-0005-0000-0000-0000C0630000}"/>
    <cellStyle name="SAPBEXexcGood1 2 14 2 2 2" xfId="25597" xr:uid="{00000000-0005-0000-0000-0000C1630000}"/>
    <cellStyle name="SAPBEXexcGood1 2 14 2 3" xfId="25598" xr:uid="{00000000-0005-0000-0000-0000C2630000}"/>
    <cellStyle name="SAPBEXexcGood1 2 14 2 4" xfId="25599" xr:uid="{00000000-0005-0000-0000-0000C3630000}"/>
    <cellStyle name="SAPBEXexcGood1 2 14 3" xfId="25600" xr:uid="{00000000-0005-0000-0000-0000C4630000}"/>
    <cellStyle name="SAPBEXexcGood1 2 14 3 2" xfId="25601" xr:uid="{00000000-0005-0000-0000-0000C5630000}"/>
    <cellStyle name="SAPBEXexcGood1 2 14 4" xfId="25602" xr:uid="{00000000-0005-0000-0000-0000C6630000}"/>
    <cellStyle name="SAPBEXexcGood1 2 14 4 2" xfId="25603" xr:uid="{00000000-0005-0000-0000-0000C7630000}"/>
    <cellStyle name="SAPBEXexcGood1 2 14 5" xfId="25604" xr:uid="{00000000-0005-0000-0000-0000C8630000}"/>
    <cellStyle name="SAPBEXexcGood1 2 14 5 2" xfId="25605" xr:uid="{00000000-0005-0000-0000-0000C9630000}"/>
    <cellStyle name="SAPBEXexcGood1 2 14 6" xfId="25606" xr:uid="{00000000-0005-0000-0000-0000CA630000}"/>
    <cellStyle name="SAPBEXexcGood1 2 14 6 2" xfId="25607" xr:uid="{00000000-0005-0000-0000-0000CB630000}"/>
    <cellStyle name="SAPBEXexcGood1 2 14 6 3" xfId="25608" xr:uid="{00000000-0005-0000-0000-0000CC630000}"/>
    <cellStyle name="SAPBEXexcGood1 2 14 7" xfId="25609" xr:uid="{00000000-0005-0000-0000-0000CD630000}"/>
    <cellStyle name="SAPBEXexcGood1 2 14 8" xfId="25610" xr:uid="{00000000-0005-0000-0000-0000CE630000}"/>
    <cellStyle name="SAPBEXexcGood1 2 14 9" xfId="25611" xr:uid="{00000000-0005-0000-0000-0000CF630000}"/>
    <cellStyle name="SAPBEXexcGood1 2 15" xfId="25612" xr:uid="{00000000-0005-0000-0000-0000D0630000}"/>
    <cellStyle name="SAPBEXexcGood1 2 15 10" xfId="25613" xr:uid="{00000000-0005-0000-0000-0000D1630000}"/>
    <cellStyle name="SAPBEXexcGood1 2 15 2" xfId="25614" xr:uid="{00000000-0005-0000-0000-0000D2630000}"/>
    <cellStyle name="SAPBEXexcGood1 2 15 2 2" xfId="25615" xr:uid="{00000000-0005-0000-0000-0000D3630000}"/>
    <cellStyle name="SAPBEXexcGood1 2 15 2 2 2" xfId="25616" xr:uid="{00000000-0005-0000-0000-0000D4630000}"/>
    <cellStyle name="SAPBEXexcGood1 2 15 2 3" xfId="25617" xr:uid="{00000000-0005-0000-0000-0000D5630000}"/>
    <cellStyle name="SAPBEXexcGood1 2 15 2 4" xfId="25618" xr:uid="{00000000-0005-0000-0000-0000D6630000}"/>
    <cellStyle name="SAPBEXexcGood1 2 15 3" xfId="25619" xr:uid="{00000000-0005-0000-0000-0000D7630000}"/>
    <cellStyle name="SAPBEXexcGood1 2 15 3 2" xfId="25620" xr:uid="{00000000-0005-0000-0000-0000D8630000}"/>
    <cellStyle name="SAPBEXexcGood1 2 15 4" xfId="25621" xr:uid="{00000000-0005-0000-0000-0000D9630000}"/>
    <cellStyle name="SAPBEXexcGood1 2 15 4 2" xfId="25622" xr:uid="{00000000-0005-0000-0000-0000DA630000}"/>
    <cellStyle name="SAPBEXexcGood1 2 15 5" xfId="25623" xr:uid="{00000000-0005-0000-0000-0000DB630000}"/>
    <cellStyle name="SAPBEXexcGood1 2 15 5 2" xfId="25624" xr:uid="{00000000-0005-0000-0000-0000DC630000}"/>
    <cellStyle name="SAPBEXexcGood1 2 15 6" xfId="25625" xr:uid="{00000000-0005-0000-0000-0000DD630000}"/>
    <cellStyle name="SAPBEXexcGood1 2 15 6 2" xfId="25626" xr:uid="{00000000-0005-0000-0000-0000DE630000}"/>
    <cellStyle name="SAPBEXexcGood1 2 15 6 3" xfId="25627" xr:uid="{00000000-0005-0000-0000-0000DF630000}"/>
    <cellStyle name="SAPBEXexcGood1 2 15 7" xfId="25628" xr:uid="{00000000-0005-0000-0000-0000E0630000}"/>
    <cellStyle name="SAPBEXexcGood1 2 15 8" xfId="25629" xr:uid="{00000000-0005-0000-0000-0000E1630000}"/>
    <cellStyle name="SAPBEXexcGood1 2 15 9" xfId="25630" xr:uid="{00000000-0005-0000-0000-0000E2630000}"/>
    <cellStyle name="SAPBEXexcGood1 2 16" xfId="25631" xr:uid="{00000000-0005-0000-0000-0000E3630000}"/>
    <cellStyle name="SAPBEXexcGood1 2 16 10" xfId="25632" xr:uid="{00000000-0005-0000-0000-0000E4630000}"/>
    <cellStyle name="SAPBEXexcGood1 2 16 2" xfId="25633" xr:uid="{00000000-0005-0000-0000-0000E5630000}"/>
    <cellStyle name="SAPBEXexcGood1 2 16 2 2" xfId="25634" xr:uid="{00000000-0005-0000-0000-0000E6630000}"/>
    <cellStyle name="SAPBEXexcGood1 2 16 2 2 2" xfId="25635" xr:uid="{00000000-0005-0000-0000-0000E7630000}"/>
    <cellStyle name="SAPBEXexcGood1 2 16 2 3" xfId="25636" xr:uid="{00000000-0005-0000-0000-0000E8630000}"/>
    <cellStyle name="SAPBEXexcGood1 2 16 2 4" xfId="25637" xr:uid="{00000000-0005-0000-0000-0000E9630000}"/>
    <cellStyle name="SAPBEXexcGood1 2 16 3" xfId="25638" xr:uid="{00000000-0005-0000-0000-0000EA630000}"/>
    <cellStyle name="SAPBEXexcGood1 2 16 3 2" xfId="25639" xr:uid="{00000000-0005-0000-0000-0000EB630000}"/>
    <cellStyle name="SAPBEXexcGood1 2 16 4" xfId="25640" xr:uid="{00000000-0005-0000-0000-0000EC630000}"/>
    <cellStyle name="SAPBEXexcGood1 2 16 4 2" xfId="25641" xr:uid="{00000000-0005-0000-0000-0000ED630000}"/>
    <cellStyle name="SAPBEXexcGood1 2 16 5" xfId="25642" xr:uid="{00000000-0005-0000-0000-0000EE630000}"/>
    <cellStyle name="SAPBEXexcGood1 2 16 5 2" xfId="25643" xr:uid="{00000000-0005-0000-0000-0000EF630000}"/>
    <cellStyle name="SAPBEXexcGood1 2 16 6" xfId="25644" xr:uid="{00000000-0005-0000-0000-0000F0630000}"/>
    <cellStyle name="SAPBEXexcGood1 2 16 6 2" xfId="25645" xr:uid="{00000000-0005-0000-0000-0000F1630000}"/>
    <cellStyle name="SAPBEXexcGood1 2 16 6 3" xfId="25646" xr:uid="{00000000-0005-0000-0000-0000F2630000}"/>
    <cellStyle name="SAPBEXexcGood1 2 16 7" xfId="25647" xr:uid="{00000000-0005-0000-0000-0000F3630000}"/>
    <cellStyle name="SAPBEXexcGood1 2 16 8" xfId="25648" xr:uid="{00000000-0005-0000-0000-0000F4630000}"/>
    <cellStyle name="SAPBEXexcGood1 2 16 9" xfId="25649" xr:uid="{00000000-0005-0000-0000-0000F5630000}"/>
    <cellStyle name="SAPBEXexcGood1 2 17" xfId="25650" xr:uid="{00000000-0005-0000-0000-0000F6630000}"/>
    <cellStyle name="SAPBEXexcGood1 2 17 10" xfId="25651" xr:uid="{00000000-0005-0000-0000-0000F7630000}"/>
    <cellStyle name="SAPBEXexcGood1 2 17 2" xfId="25652" xr:uid="{00000000-0005-0000-0000-0000F8630000}"/>
    <cellStyle name="SAPBEXexcGood1 2 17 2 2" xfId="25653" xr:uid="{00000000-0005-0000-0000-0000F9630000}"/>
    <cellStyle name="SAPBEXexcGood1 2 17 2 2 2" xfId="25654" xr:uid="{00000000-0005-0000-0000-0000FA630000}"/>
    <cellStyle name="SAPBEXexcGood1 2 17 2 3" xfId="25655" xr:uid="{00000000-0005-0000-0000-0000FB630000}"/>
    <cellStyle name="SAPBEXexcGood1 2 17 2 4" xfId="25656" xr:uid="{00000000-0005-0000-0000-0000FC630000}"/>
    <cellStyle name="SAPBEXexcGood1 2 17 3" xfId="25657" xr:uid="{00000000-0005-0000-0000-0000FD630000}"/>
    <cellStyle name="SAPBEXexcGood1 2 17 3 2" xfId="25658" xr:uid="{00000000-0005-0000-0000-0000FE630000}"/>
    <cellStyle name="SAPBEXexcGood1 2 17 4" xfId="25659" xr:uid="{00000000-0005-0000-0000-0000FF630000}"/>
    <cellStyle name="SAPBEXexcGood1 2 17 4 2" xfId="25660" xr:uid="{00000000-0005-0000-0000-000000640000}"/>
    <cellStyle name="SAPBEXexcGood1 2 17 5" xfId="25661" xr:uid="{00000000-0005-0000-0000-000001640000}"/>
    <cellStyle name="SAPBEXexcGood1 2 17 5 2" xfId="25662" xr:uid="{00000000-0005-0000-0000-000002640000}"/>
    <cellStyle name="SAPBEXexcGood1 2 17 6" xfId="25663" xr:uid="{00000000-0005-0000-0000-000003640000}"/>
    <cellStyle name="SAPBEXexcGood1 2 17 6 2" xfId="25664" xr:uid="{00000000-0005-0000-0000-000004640000}"/>
    <cellStyle name="SAPBEXexcGood1 2 17 6 3" xfId="25665" xr:uid="{00000000-0005-0000-0000-000005640000}"/>
    <cellStyle name="SAPBEXexcGood1 2 17 7" xfId="25666" xr:uid="{00000000-0005-0000-0000-000006640000}"/>
    <cellStyle name="SAPBEXexcGood1 2 17 8" xfId="25667" xr:uid="{00000000-0005-0000-0000-000007640000}"/>
    <cellStyle name="SAPBEXexcGood1 2 17 9" xfId="25668" xr:uid="{00000000-0005-0000-0000-000008640000}"/>
    <cellStyle name="SAPBEXexcGood1 2 18" xfId="25669" xr:uid="{00000000-0005-0000-0000-000009640000}"/>
    <cellStyle name="SAPBEXexcGood1 2 18 2" xfId="25670" xr:uid="{00000000-0005-0000-0000-00000A640000}"/>
    <cellStyle name="SAPBEXexcGood1 2 18 2 2" xfId="25671" xr:uid="{00000000-0005-0000-0000-00000B640000}"/>
    <cellStyle name="SAPBEXexcGood1 2 18 3" xfId="25672" xr:uid="{00000000-0005-0000-0000-00000C640000}"/>
    <cellStyle name="SAPBEXexcGood1 2 18 4" xfId="25673" xr:uid="{00000000-0005-0000-0000-00000D640000}"/>
    <cellStyle name="SAPBEXexcGood1 2 19" xfId="25674" xr:uid="{00000000-0005-0000-0000-00000E640000}"/>
    <cellStyle name="SAPBEXexcGood1 2 19 2" xfId="25675" xr:uid="{00000000-0005-0000-0000-00000F640000}"/>
    <cellStyle name="SAPBEXexcGood1 2 2" xfId="25676" xr:uid="{00000000-0005-0000-0000-000010640000}"/>
    <cellStyle name="SAPBEXexcGood1 2 2 10" xfId="25677" xr:uid="{00000000-0005-0000-0000-000011640000}"/>
    <cellStyle name="SAPBEXexcGood1 2 2 2" xfId="25678" xr:uid="{00000000-0005-0000-0000-000012640000}"/>
    <cellStyle name="SAPBEXexcGood1 2 2 2 2" xfId="25679" xr:uid="{00000000-0005-0000-0000-000013640000}"/>
    <cellStyle name="SAPBEXexcGood1 2 2 2 2 2" xfId="25680" xr:uid="{00000000-0005-0000-0000-000014640000}"/>
    <cellStyle name="SAPBEXexcGood1 2 2 2 3" xfId="25681" xr:uid="{00000000-0005-0000-0000-000015640000}"/>
    <cellStyle name="SAPBEXexcGood1 2 2 2 4" xfId="25682" xr:uid="{00000000-0005-0000-0000-000016640000}"/>
    <cellStyle name="SAPBEXexcGood1 2 2 3" xfId="25683" xr:uid="{00000000-0005-0000-0000-000017640000}"/>
    <cellStyle name="SAPBEXexcGood1 2 2 3 2" xfId="25684" xr:uid="{00000000-0005-0000-0000-000018640000}"/>
    <cellStyle name="SAPBEXexcGood1 2 2 4" xfId="25685" xr:uid="{00000000-0005-0000-0000-000019640000}"/>
    <cellStyle name="SAPBEXexcGood1 2 2 4 2" xfId="25686" xr:uid="{00000000-0005-0000-0000-00001A640000}"/>
    <cellStyle name="SAPBEXexcGood1 2 2 5" xfId="25687" xr:uid="{00000000-0005-0000-0000-00001B640000}"/>
    <cellStyle name="SAPBEXexcGood1 2 2 5 2" xfId="25688" xr:uid="{00000000-0005-0000-0000-00001C640000}"/>
    <cellStyle name="SAPBEXexcGood1 2 2 6" xfId="25689" xr:uid="{00000000-0005-0000-0000-00001D640000}"/>
    <cellStyle name="SAPBEXexcGood1 2 2 6 2" xfId="25690" xr:uid="{00000000-0005-0000-0000-00001E640000}"/>
    <cellStyle name="SAPBEXexcGood1 2 2 6 3" xfId="25691" xr:uid="{00000000-0005-0000-0000-00001F640000}"/>
    <cellStyle name="SAPBEXexcGood1 2 2 7" xfId="25692" xr:uid="{00000000-0005-0000-0000-000020640000}"/>
    <cellStyle name="SAPBEXexcGood1 2 2 8" xfId="25693" xr:uid="{00000000-0005-0000-0000-000021640000}"/>
    <cellStyle name="SAPBEXexcGood1 2 2 9" xfId="25694" xr:uid="{00000000-0005-0000-0000-000022640000}"/>
    <cellStyle name="SAPBEXexcGood1 2 20" xfId="25695" xr:uid="{00000000-0005-0000-0000-000023640000}"/>
    <cellStyle name="SAPBEXexcGood1 2 20 2" xfId="25696" xr:uid="{00000000-0005-0000-0000-000024640000}"/>
    <cellStyle name="SAPBEXexcGood1 2 21" xfId="25697" xr:uid="{00000000-0005-0000-0000-000025640000}"/>
    <cellStyle name="SAPBEXexcGood1 2 21 2" xfId="25698" xr:uid="{00000000-0005-0000-0000-000026640000}"/>
    <cellStyle name="SAPBEXexcGood1 2 22" xfId="25699" xr:uid="{00000000-0005-0000-0000-000027640000}"/>
    <cellStyle name="SAPBEXexcGood1 2 22 2" xfId="25700" xr:uid="{00000000-0005-0000-0000-000028640000}"/>
    <cellStyle name="SAPBEXexcGood1 2 22 3" xfId="25701" xr:uid="{00000000-0005-0000-0000-000029640000}"/>
    <cellStyle name="SAPBEXexcGood1 2 23" xfId="25702" xr:uid="{00000000-0005-0000-0000-00002A640000}"/>
    <cellStyle name="SAPBEXexcGood1 2 24" xfId="25703" xr:uid="{00000000-0005-0000-0000-00002B640000}"/>
    <cellStyle name="SAPBEXexcGood1 2 25" xfId="25704" xr:uid="{00000000-0005-0000-0000-00002C640000}"/>
    <cellStyle name="SAPBEXexcGood1 2 26" xfId="25705" xr:uid="{00000000-0005-0000-0000-00002D640000}"/>
    <cellStyle name="SAPBEXexcGood1 2 3" xfId="25706" xr:uid="{00000000-0005-0000-0000-00002E640000}"/>
    <cellStyle name="SAPBEXexcGood1 2 3 10" xfId="25707" xr:uid="{00000000-0005-0000-0000-00002F640000}"/>
    <cellStyle name="SAPBEXexcGood1 2 3 2" xfId="25708" xr:uid="{00000000-0005-0000-0000-000030640000}"/>
    <cellStyle name="SAPBEXexcGood1 2 3 2 2" xfId="25709" xr:uid="{00000000-0005-0000-0000-000031640000}"/>
    <cellStyle name="SAPBEXexcGood1 2 3 2 2 2" xfId="25710" xr:uid="{00000000-0005-0000-0000-000032640000}"/>
    <cellStyle name="SAPBEXexcGood1 2 3 2 3" xfId="25711" xr:uid="{00000000-0005-0000-0000-000033640000}"/>
    <cellStyle name="SAPBEXexcGood1 2 3 2 4" xfId="25712" xr:uid="{00000000-0005-0000-0000-000034640000}"/>
    <cellStyle name="SAPBEXexcGood1 2 3 3" xfId="25713" xr:uid="{00000000-0005-0000-0000-000035640000}"/>
    <cellStyle name="SAPBEXexcGood1 2 3 3 2" xfId="25714" xr:uid="{00000000-0005-0000-0000-000036640000}"/>
    <cellStyle name="SAPBEXexcGood1 2 3 4" xfId="25715" xr:uid="{00000000-0005-0000-0000-000037640000}"/>
    <cellStyle name="SAPBEXexcGood1 2 3 4 2" xfId="25716" xr:uid="{00000000-0005-0000-0000-000038640000}"/>
    <cellStyle name="SAPBEXexcGood1 2 3 5" xfId="25717" xr:uid="{00000000-0005-0000-0000-000039640000}"/>
    <cellStyle name="SAPBEXexcGood1 2 3 5 2" xfId="25718" xr:uid="{00000000-0005-0000-0000-00003A640000}"/>
    <cellStyle name="SAPBEXexcGood1 2 3 6" xfId="25719" xr:uid="{00000000-0005-0000-0000-00003B640000}"/>
    <cellStyle name="SAPBEXexcGood1 2 3 6 2" xfId="25720" xr:uid="{00000000-0005-0000-0000-00003C640000}"/>
    <cellStyle name="SAPBEXexcGood1 2 3 6 3" xfId="25721" xr:uid="{00000000-0005-0000-0000-00003D640000}"/>
    <cellStyle name="SAPBEXexcGood1 2 3 7" xfId="25722" xr:uid="{00000000-0005-0000-0000-00003E640000}"/>
    <cellStyle name="SAPBEXexcGood1 2 3 8" xfId="25723" xr:uid="{00000000-0005-0000-0000-00003F640000}"/>
    <cellStyle name="SAPBEXexcGood1 2 3 9" xfId="25724" xr:uid="{00000000-0005-0000-0000-000040640000}"/>
    <cellStyle name="SAPBEXexcGood1 2 4" xfId="25725" xr:uid="{00000000-0005-0000-0000-000041640000}"/>
    <cellStyle name="SAPBEXexcGood1 2 4 10" xfId="25726" xr:uid="{00000000-0005-0000-0000-000042640000}"/>
    <cellStyle name="SAPBEXexcGood1 2 4 2" xfId="25727" xr:uid="{00000000-0005-0000-0000-000043640000}"/>
    <cellStyle name="SAPBEXexcGood1 2 4 2 2" xfId="25728" xr:uid="{00000000-0005-0000-0000-000044640000}"/>
    <cellStyle name="SAPBEXexcGood1 2 4 2 2 2" xfId="25729" xr:uid="{00000000-0005-0000-0000-000045640000}"/>
    <cellStyle name="SAPBEXexcGood1 2 4 2 3" xfId="25730" xr:uid="{00000000-0005-0000-0000-000046640000}"/>
    <cellStyle name="SAPBEXexcGood1 2 4 2 4" xfId="25731" xr:uid="{00000000-0005-0000-0000-000047640000}"/>
    <cellStyle name="SAPBEXexcGood1 2 4 3" xfId="25732" xr:uid="{00000000-0005-0000-0000-000048640000}"/>
    <cellStyle name="SAPBEXexcGood1 2 4 3 2" xfId="25733" xr:uid="{00000000-0005-0000-0000-000049640000}"/>
    <cellStyle name="SAPBEXexcGood1 2 4 4" xfId="25734" xr:uid="{00000000-0005-0000-0000-00004A640000}"/>
    <cellStyle name="SAPBEXexcGood1 2 4 4 2" xfId="25735" xr:uid="{00000000-0005-0000-0000-00004B640000}"/>
    <cellStyle name="SAPBEXexcGood1 2 4 5" xfId="25736" xr:uid="{00000000-0005-0000-0000-00004C640000}"/>
    <cellStyle name="SAPBEXexcGood1 2 4 5 2" xfId="25737" xr:uid="{00000000-0005-0000-0000-00004D640000}"/>
    <cellStyle name="SAPBEXexcGood1 2 4 6" xfId="25738" xr:uid="{00000000-0005-0000-0000-00004E640000}"/>
    <cellStyle name="SAPBEXexcGood1 2 4 6 2" xfId="25739" xr:uid="{00000000-0005-0000-0000-00004F640000}"/>
    <cellStyle name="SAPBEXexcGood1 2 4 6 3" xfId="25740" xr:uid="{00000000-0005-0000-0000-000050640000}"/>
    <cellStyle name="SAPBEXexcGood1 2 4 7" xfId="25741" xr:uid="{00000000-0005-0000-0000-000051640000}"/>
    <cellStyle name="SAPBEXexcGood1 2 4 8" xfId="25742" xr:uid="{00000000-0005-0000-0000-000052640000}"/>
    <cellStyle name="SAPBEXexcGood1 2 4 9" xfId="25743" xr:uid="{00000000-0005-0000-0000-000053640000}"/>
    <cellStyle name="SAPBEXexcGood1 2 5" xfId="25744" xr:uid="{00000000-0005-0000-0000-000054640000}"/>
    <cellStyle name="SAPBEXexcGood1 2 5 10" xfId="25745" xr:uid="{00000000-0005-0000-0000-000055640000}"/>
    <cellStyle name="SAPBEXexcGood1 2 5 2" xfId="25746" xr:uid="{00000000-0005-0000-0000-000056640000}"/>
    <cellStyle name="SAPBEXexcGood1 2 5 2 2" xfId="25747" xr:uid="{00000000-0005-0000-0000-000057640000}"/>
    <cellStyle name="SAPBEXexcGood1 2 5 2 2 2" xfId="25748" xr:uid="{00000000-0005-0000-0000-000058640000}"/>
    <cellStyle name="SAPBEXexcGood1 2 5 2 3" xfId="25749" xr:uid="{00000000-0005-0000-0000-000059640000}"/>
    <cellStyle name="SAPBEXexcGood1 2 5 2 4" xfId="25750" xr:uid="{00000000-0005-0000-0000-00005A640000}"/>
    <cellStyle name="SAPBEXexcGood1 2 5 3" xfId="25751" xr:uid="{00000000-0005-0000-0000-00005B640000}"/>
    <cellStyle name="SAPBEXexcGood1 2 5 3 2" xfId="25752" xr:uid="{00000000-0005-0000-0000-00005C640000}"/>
    <cellStyle name="SAPBEXexcGood1 2 5 4" xfId="25753" xr:uid="{00000000-0005-0000-0000-00005D640000}"/>
    <cellStyle name="SAPBEXexcGood1 2 5 4 2" xfId="25754" xr:uid="{00000000-0005-0000-0000-00005E640000}"/>
    <cellStyle name="SAPBEXexcGood1 2 5 5" xfId="25755" xr:uid="{00000000-0005-0000-0000-00005F640000}"/>
    <cellStyle name="SAPBEXexcGood1 2 5 5 2" xfId="25756" xr:uid="{00000000-0005-0000-0000-000060640000}"/>
    <cellStyle name="SAPBEXexcGood1 2 5 6" xfId="25757" xr:uid="{00000000-0005-0000-0000-000061640000}"/>
    <cellStyle name="SAPBEXexcGood1 2 5 6 2" xfId="25758" xr:uid="{00000000-0005-0000-0000-000062640000}"/>
    <cellStyle name="SAPBEXexcGood1 2 5 6 3" xfId="25759" xr:uid="{00000000-0005-0000-0000-000063640000}"/>
    <cellStyle name="SAPBEXexcGood1 2 5 7" xfId="25760" xr:uid="{00000000-0005-0000-0000-000064640000}"/>
    <cellStyle name="SAPBEXexcGood1 2 5 8" xfId="25761" xr:uid="{00000000-0005-0000-0000-000065640000}"/>
    <cellStyle name="SAPBEXexcGood1 2 5 9" xfId="25762" xr:uid="{00000000-0005-0000-0000-000066640000}"/>
    <cellStyle name="SAPBEXexcGood1 2 6" xfId="25763" xr:uid="{00000000-0005-0000-0000-000067640000}"/>
    <cellStyle name="SAPBEXexcGood1 2 6 10" xfId="25764" xr:uid="{00000000-0005-0000-0000-000068640000}"/>
    <cellStyle name="SAPBEXexcGood1 2 6 2" xfId="25765" xr:uid="{00000000-0005-0000-0000-000069640000}"/>
    <cellStyle name="SAPBEXexcGood1 2 6 2 2" xfId="25766" xr:uid="{00000000-0005-0000-0000-00006A640000}"/>
    <cellStyle name="SAPBEXexcGood1 2 6 2 2 2" xfId="25767" xr:uid="{00000000-0005-0000-0000-00006B640000}"/>
    <cellStyle name="SAPBEXexcGood1 2 6 2 3" xfId="25768" xr:uid="{00000000-0005-0000-0000-00006C640000}"/>
    <cellStyle name="SAPBEXexcGood1 2 6 2 4" xfId="25769" xr:uid="{00000000-0005-0000-0000-00006D640000}"/>
    <cellStyle name="SAPBEXexcGood1 2 6 3" xfId="25770" xr:uid="{00000000-0005-0000-0000-00006E640000}"/>
    <cellStyle name="SAPBEXexcGood1 2 6 3 2" xfId="25771" xr:uid="{00000000-0005-0000-0000-00006F640000}"/>
    <cellStyle name="SAPBEXexcGood1 2 6 4" xfId="25772" xr:uid="{00000000-0005-0000-0000-000070640000}"/>
    <cellStyle name="SAPBEXexcGood1 2 6 4 2" xfId="25773" xr:uid="{00000000-0005-0000-0000-000071640000}"/>
    <cellStyle name="SAPBEXexcGood1 2 6 5" xfId="25774" xr:uid="{00000000-0005-0000-0000-000072640000}"/>
    <cellStyle name="SAPBEXexcGood1 2 6 5 2" xfId="25775" xr:uid="{00000000-0005-0000-0000-000073640000}"/>
    <cellStyle name="SAPBEXexcGood1 2 6 6" xfId="25776" xr:uid="{00000000-0005-0000-0000-000074640000}"/>
    <cellStyle name="SAPBEXexcGood1 2 6 6 2" xfId="25777" xr:uid="{00000000-0005-0000-0000-000075640000}"/>
    <cellStyle name="SAPBEXexcGood1 2 6 6 3" xfId="25778" xr:uid="{00000000-0005-0000-0000-000076640000}"/>
    <cellStyle name="SAPBEXexcGood1 2 6 7" xfId="25779" xr:uid="{00000000-0005-0000-0000-000077640000}"/>
    <cellStyle name="SAPBEXexcGood1 2 6 8" xfId="25780" xr:uid="{00000000-0005-0000-0000-000078640000}"/>
    <cellStyle name="SAPBEXexcGood1 2 6 9" xfId="25781" xr:uid="{00000000-0005-0000-0000-000079640000}"/>
    <cellStyle name="SAPBEXexcGood1 2 7" xfId="25782" xr:uid="{00000000-0005-0000-0000-00007A640000}"/>
    <cellStyle name="SAPBEXexcGood1 2 7 10" xfId="25783" xr:uid="{00000000-0005-0000-0000-00007B640000}"/>
    <cellStyle name="SAPBEXexcGood1 2 7 2" xfId="25784" xr:uid="{00000000-0005-0000-0000-00007C640000}"/>
    <cellStyle name="SAPBEXexcGood1 2 7 2 2" xfId="25785" xr:uid="{00000000-0005-0000-0000-00007D640000}"/>
    <cellStyle name="SAPBEXexcGood1 2 7 2 2 2" xfId="25786" xr:uid="{00000000-0005-0000-0000-00007E640000}"/>
    <cellStyle name="SAPBEXexcGood1 2 7 2 3" xfId="25787" xr:uid="{00000000-0005-0000-0000-00007F640000}"/>
    <cellStyle name="SAPBEXexcGood1 2 7 2 4" xfId="25788" xr:uid="{00000000-0005-0000-0000-000080640000}"/>
    <cellStyle name="SAPBEXexcGood1 2 7 3" xfId="25789" xr:uid="{00000000-0005-0000-0000-000081640000}"/>
    <cellStyle name="SAPBEXexcGood1 2 7 3 2" xfId="25790" xr:uid="{00000000-0005-0000-0000-000082640000}"/>
    <cellStyle name="SAPBEXexcGood1 2 7 4" xfId="25791" xr:uid="{00000000-0005-0000-0000-000083640000}"/>
    <cellStyle name="SAPBEXexcGood1 2 7 4 2" xfId="25792" xr:uid="{00000000-0005-0000-0000-000084640000}"/>
    <cellStyle name="SAPBEXexcGood1 2 7 5" xfId="25793" xr:uid="{00000000-0005-0000-0000-000085640000}"/>
    <cellStyle name="SAPBEXexcGood1 2 7 5 2" xfId="25794" xr:uid="{00000000-0005-0000-0000-000086640000}"/>
    <cellStyle name="SAPBEXexcGood1 2 7 6" xfId="25795" xr:uid="{00000000-0005-0000-0000-000087640000}"/>
    <cellStyle name="SAPBEXexcGood1 2 7 6 2" xfId="25796" xr:uid="{00000000-0005-0000-0000-000088640000}"/>
    <cellStyle name="SAPBEXexcGood1 2 7 6 3" xfId="25797" xr:uid="{00000000-0005-0000-0000-000089640000}"/>
    <cellStyle name="SAPBEXexcGood1 2 7 7" xfId="25798" xr:uid="{00000000-0005-0000-0000-00008A640000}"/>
    <cellStyle name="SAPBEXexcGood1 2 7 8" xfId="25799" xr:uid="{00000000-0005-0000-0000-00008B640000}"/>
    <cellStyle name="SAPBEXexcGood1 2 7 9" xfId="25800" xr:uid="{00000000-0005-0000-0000-00008C640000}"/>
    <cellStyle name="SAPBEXexcGood1 2 8" xfId="25801" xr:uid="{00000000-0005-0000-0000-00008D640000}"/>
    <cellStyle name="SAPBEXexcGood1 2 8 10" xfId="25802" xr:uid="{00000000-0005-0000-0000-00008E640000}"/>
    <cellStyle name="SAPBEXexcGood1 2 8 2" xfId="25803" xr:uid="{00000000-0005-0000-0000-00008F640000}"/>
    <cellStyle name="SAPBEXexcGood1 2 8 2 2" xfId="25804" xr:uid="{00000000-0005-0000-0000-000090640000}"/>
    <cellStyle name="SAPBEXexcGood1 2 8 2 2 2" xfId="25805" xr:uid="{00000000-0005-0000-0000-000091640000}"/>
    <cellStyle name="SAPBEXexcGood1 2 8 2 3" xfId="25806" xr:uid="{00000000-0005-0000-0000-000092640000}"/>
    <cellStyle name="SAPBEXexcGood1 2 8 2 4" xfId="25807" xr:uid="{00000000-0005-0000-0000-000093640000}"/>
    <cellStyle name="SAPBEXexcGood1 2 8 3" xfId="25808" xr:uid="{00000000-0005-0000-0000-000094640000}"/>
    <cellStyle name="SAPBEXexcGood1 2 8 3 2" xfId="25809" xr:uid="{00000000-0005-0000-0000-000095640000}"/>
    <cellStyle name="SAPBEXexcGood1 2 8 4" xfId="25810" xr:uid="{00000000-0005-0000-0000-000096640000}"/>
    <cellStyle name="SAPBEXexcGood1 2 8 4 2" xfId="25811" xr:uid="{00000000-0005-0000-0000-000097640000}"/>
    <cellStyle name="SAPBEXexcGood1 2 8 5" xfId="25812" xr:uid="{00000000-0005-0000-0000-000098640000}"/>
    <cellStyle name="SAPBEXexcGood1 2 8 5 2" xfId="25813" xr:uid="{00000000-0005-0000-0000-000099640000}"/>
    <cellStyle name="SAPBEXexcGood1 2 8 6" xfId="25814" xr:uid="{00000000-0005-0000-0000-00009A640000}"/>
    <cellStyle name="SAPBEXexcGood1 2 8 6 2" xfId="25815" xr:uid="{00000000-0005-0000-0000-00009B640000}"/>
    <cellStyle name="SAPBEXexcGood1 2 8 6 3" xfId="25816" xr:uid="{00000000-0005-0000-0000-00009C640000}"/>
    <cellStyle name="SAPBEXexcGood1 2 8 7" xfId="25817" xr:uid="{00000000-0005-0000-0000-00009D640000}"/>
    <cellStyle name="SAPBEXexcGood1 2 8 8" xfId="25818" xr:uid="{00000000-0005-0000-0000-00009E640000}"/>
    <cellStyle name="SAPBEXexcGood1 2 8 9" xfId="25819" xr:uid="{00000000-0005-0000-0000-00009F640000}"/>
    <cellStyle name="SAPBEXexcGood1 2 9" xfId="25820" xr:uid="{00000000-0005-0000-0000-0000A0640000}"/>
    <cellStyle name="SAPBEXexcGood1 2 9 10" xfId="25821" xr:uid="{00000000-0005-0000-0000-0000A1640000}"/>
    <cellStyle name="SAPBEXexcGood1 2 9 2" xfId="25822" xr:uid="{00000000-0005-0000-0000-0000A2640000}"/>
    <cellStyle name="SAPBEXexcGood1 2 9 2 2" xfId="25823" xr:uid="{00000000-0005-0000-0000-0000A3640000}"/>
    <cellStyle name="SAPBEXexcGood1 2 9 2 2 2" xfId="25824" xr:uid="{00000000-0005-0000-0000-0000A4640000}"/>
    <cellStyle name="SAPBEXexcGood1 2 9 2 3" xfId="25825" xr:uid="{00000000-0005-0000-0000-0000A5640000}"/>
    <cellStyle name="SAPBEXexcGood1 2 9 2 4" xfId="25826" xr:uid="{00000000-0005-0000-0000-0000A6640000}"/>
    <cellStyle name="SAPBEXexcGood1 2 9 3" xfId="25827" xr:uid="{00000000-0005-0000-0000-0000A7640000}"/>
    <cellStyle name="SAPBEXexcGood1 2 9 3 2" xfId="25828" xr:uid="{00000000-0005-0000-0000-0000A8640000}"/>
    <cellStyle name="SAPBEXexcGood1 2 9 4" xfId="25829" xr:uid="{00000000-0005-0000-0000-0000A9640000}"/>
    <cellStyle name="SAPBEXexcGood1 2 9 4 2" xfId="25830" xr:uid="{00000000-0005-0000-0000-0000AA640000}"/>
    <cellStyle name="SAPBEXexcGood1 2 9 5" xfId="25831" xr:uid="{00000000-0005-0000-0000-0000AB640000}"/>
    <cellStyle name="SAPBEXexcGood1 2 9 5 2" xfId="25832" xr:uid="{00000000-0005-0000-0000-0000AC640000}"/>
    <cellStyle name="SAPBEXexcGood1 2 9 6" xfId="25833" xr:uid="{00000000-0005-0000-0000-0000AD640000}"/>
    <cellStyle name="SAPBEXexcGood1 2 9 6 2" xfId="25834" xr:uid="{00000000-0005-0000-0000-0000AE640000}"/>
    <cellStyle name="SAPBEXexcGood1 2 9 6 3" xfId="25835" xr:uid="{00000000-0005-0000-0000-0000AF640000}"/>
    <cellStyle name="SAPBEXexcGood1 2 9 7" xfId="25836" xr:uid="{00000000-0005-0000-0000-0000B0640000}"/>
    <cellStyle name="SAPBEXexcGood1 2 9 8" xfId="25837" xr:uid="{00000000-0005-0000-0000-0000B1640000}"/>
    <cellStyle name="SAPBEXexcGood1 2 9 9" xfId="25838" xr:uid="{00000000-0005-0000-0000-0000B2640000}"/>
    <cellStyle name="SAPBEXexcGood1 3" xfId="25839" xr:uid="{00000000-0005-0000-0000-0000B3640000}"/>
    <cellStyle name="SAPBEXexcGood1 3 10" xfId="25840" xr:uid="{00000000-0005-0000-0000-0000B4640000}"/>
    <cellStyle name="SAPBEXexcGood1 3 2" xfId="25841" xr:uid="{00000000-0005-0000-0000-0000B5640000}"/>
    <cellStyle name="SAPBEXexcGood1 3 2 2" xfId="25842" xr:uid="{00000000-0005-0000-0000-0000B6640000}"/>
    <cellStyle name="SAPBEXexcGood1 3 2 2 2" xfId="25843" xr:uid="{00000000-0005-0000-0000-0000B7640000}"/>
    <cellStyle name="SAPBEXexcGood1 3 2 3" xfId="25844" xr:uid="{00000000-0005-0000-0000-0000B8640000}"/>
    <cellStyle name="SAPBEXexcGood1 3 2 4" xfId="25845" xr:uid="{00000000-0005-0000-0000-0000B9640000}"/>
    <cellStyle name="SAPBEXexcGood1 3 3" xfId="25846" xr:uid="{00000000-0005-0000-0000-0000BA640000}"/>
    <cellStyle name="SAPBEXexcGood1 3 3 2" xfId="25847" xr:uid="{00000000-0005-0000-0000-0000BB640000}"/>
    <cellStyle name="SAPBEXexcGood1 3 4" xfId="25848" xr:uid="{00000000-0005-0000-0000-0000BC640000}"/>
    <cellStyle name="SAPBEXexcGood1 3 4 2" xfId="25849" xr:uid="{00000000-0005-0000-0000-0000BD640000}"/>
    <cellStyle name="SAPBEXexcGood1 3 5" xfId="25850" xr:uid="{00000000-0005-0000-0000-0000BE640000}"/>
    <cellStyle name="SAPBEXexcGood1 3 5 2" xfId="25851" xr:uid="{00000000-0005-0000-0000-0000BF640000}"/>
    <cellStyle name="SAPBEXexcGood1 3 6" xfId="25852" xr:uid="{00000000-0005-0000-0000-0000C0640000}"/>
    <cellStyle name="SAPBEXexcGood1 3 6 2" xfId="25853" xr:uid="{00000000-0005-0000-0000-0000C1640000}"/>
    <cellStyle name="SAPBEXexcGood1 3 6 3" xfId="25854" xr:uid="{00000000-0005-0000-0000-0000C2640000}"/>
    <cellStyle name="SAPBEXexcGood1 3 7" xfId="25855" xr:uid="{00000000-0005-0000-0000-0000C3640000}"/>
    <cellStyle name="SAPBEXexcGood1 3 8" xfId="25856" xr:uid="{00000000-0005-0000-0000-0000C4640000}"/>
    <cellStyle name="SAPBEXexcGood1 3 9" xfId="25857" xr:uid="{00000000-0005-0000-0000-0000C5640000}"/>
    <cellStyle name="SAPBEXexcGood1 4" xfId="25858" xr:uid="{00000000-0005-0000-0000-0000C6640000}"/>
    <cellStyle name="SAPBEXexcGood1 4 10" xfId="25859" xr:uid="{00000000-0005-0000-0000-0000C7640000}"/>
    <cellStyle name="SAPBEXexcGood1 4 2" xfId="25860" xr:uid="{00000000-0005-0000-0000-0000C8640000}"/>
    <cellStyle name="SAPBEXexcGood1 4 2 2" xfId="25861" xr:uid="{00000000-0005-0000-0000-0000C9640000}"/>
    <cellStyle name="SAPBEXexcGood1 4 2 2 2" xfId="25862" xr:uid="{00000000-0005-0000-0000-0000CA640000}"/>
    <cellStyle name="SAPBEXexcGood1 4 2 3" xfId="25863" xr:uid="{00000000-0005-0000-0000-0000CB640000}"/>
    <cellStyle name="SAPBEXexcGood1 4 2 4" xfId="25864" xr:uid="{00000000-0005-0000-0000-0000CC640000}"/>
    <cellStyle name="SAPBEXexcGood1 4 3" xfId="25865" xr:uid="{00000000-0005-0000-0000-0000CD640000}"/>
    <cellStyle name="SAPBEXexcGood1 4 3 2" xfId="25866" xr:uid="{00000000-0005-0000-0000-0000CE640000}"/>
    <cellStyle name="SAPBEXexcGood1 4 4" xfId="25867" xr:uid="{00000000-0005-0000-0000-0000CF640000}"/>
    <cellStyle name="SAPBEXexcGood1 4 4 2" xfId="25868" xr:uid="{00000000-0005-0000-0000-0000D0640000}"/>
    <cellStyle name="SAPBEXexcGood1 4 5" xfId="25869" xr:uid="{00000000-0005-0000-0000-0000D1640000}"/>
    <cellStyle name="SAPBEXexcGood1 4 5 2" xfId="25870" xr:uid="{00000000-0005-0000-0000-0000D2640000}"/>
    <cellStyle name="SAPBEXexcGood1 4 6" xfId="25871" xr:uid="{00000000-0005-0000-0000-0000D3640000}"/>
    <cellStyle name="SAPBEXexcGood1 4 6 2" xfId="25872" xr:uid="{00000000-0005-0000-0000-0000D4640000}"/>
    <cellStyle name="SAPBEXexcGood1 4 6 3" xfId="25873" xr:uid="{00000000-0005-0000-0000-0000D5640000}"/>
    <cellStyle name="SAPBEXexcGood1 4 7" xfId="25874" xr:uid="{00000000-0005-0000-0000-0000D6640000}"/>
    <cellStyle name="SAPBEXexcGood1 4 8" xfId="25875" xr:uid="{00000000-0005-0000-0000-0000D7640000}"/>
    <cellStyle name="SAPBEXexcGood1 4 9" xfId="25876" xr:uid="{00000000-0005-0000-0000-0000D8640000}"/>
    <cellStyle name="SAPBEXexcGood1 5" xfId="25877" xr:uid="{00000000-0005-0000-0000-0000D9640000}"/>
    <cellStyle name="SAPBEXexcGood1 5 10" xfId="25878" xr:uid="{00000000-0005-0000-0000-0000DA640000}"/>
    <cellStyle name="SAPBEXexcGood1 5 2" xfId="25879" xr:uid="{00000000-0005-0000-0000-0000DB640000}"/>
    <cellStyle name="SAPBEXexcGood1 5 2 2" xfId="25880" xr:uid="{00000000-0005-0000-0000-0000DC640000}"/>
    <cellStyle name="SAPBEXexcGood1 5 2 2 2" xfId="25881" xr:uid="{00000000-0005-0000-0000-0000DD640000}"/>
    <cellStyle name="SAPBEXexcGood1 5 2 3" xfId="25882" xr:uid="{00000000-0005-0000-0000-0000DE640000}"/>
    <cellStyle name="SAPBEXexcGood1 5 2 4" xfId="25883" xr:uid="{00000000-0005-0000-0000-0000DF640000}"/>
    <cellStyle name="SAPBEXexcGood1 5 3" xfId="25884" xr:uid="{00000000-0005-0000-0000-0000E0640000}"/>
    <cellStyle name="SAPBEXexcGood1 5 3 2" xfId="25885" xr:uid="{00000000-0005-0000-0000-0000E1640000}"/>
    <cellStyle name="SAPBEXexcGood1 5 4" xfId="25886" xr:uid="{00000000-0005-0000-0000-0000E2640000}"/>
    <cellStyle name="SAPBEXexcGood1 5 4 2" xfId="25887" xr:uid="{00000000-0005-0000-0000-0000E3640000}"/>
    <cellStyle name="SAPBEXexcGood1 5 5" xfId="25888" xr:uid="{00000000-0005-0000-0000-0000E4640000}"/>
    <cellStyle name="SAPBEXexcGood1 5 5 2" xfId="25889" xr:uid="{00000000-0005-0000-0000-0000E5640000}"/>
    <cellStyle name="SAPBEXexcGood1 5 6" xfId="25890" xr:uid="{00000000-0005-0000-0000-0000E6640000}"/>
    <cellStyle name="SAPBEXexcGood1 5 6 2" xfId="25891" xr:uid="{00000000-0005-0000-0000-0000E7640000}"/>
    <cellStyle name="SAPBEXexcGood1 5 6 3" xfId="25892" xr:uid="{00000000-0005-0000-0000-0000E8640000}"/>
    <cellStyle name="SAPBEXexcGood1 5 7" xfId="25893" xr:uid="{00000000-0005-0000-0000-0000E9640000}"/>
    <cellStyle name="SAPBEXexcGood1 5 8" xfId="25894" xr:uid="{00000000-0005-0000-0000-0000EA640000}"/>
    <cellStyle name="SAPBEXexcGood1 5 9" xfId="25895" xr:uid="{00000000-0005-0000-0000-0000EB640000}"/>
    <cellStyle name="SAPBEXexcGood1 6" xfId="25896" xr:uid="{00000000-0005-0000-0000-0000EC640000}"/>
    <cellStyle name="SAPBEXexcGood1 6 10" xfId="25897" xr:uid="{00000000-0005-0000-0000-0000ED640000}"/>
    <cellStyle name="SAPBEXexcGood1 6 2" xfId="25898" xr:uid="{00000000-0005-0000-0000-0000EE640000}"/>
    <cellStyle name="SAPBEXexcGood1 6 2 2" xfId="25899" xr:uid="{00000000-0005-0000-0000-0000EF640000}"/>
    <cellStyle name="SAPBEXexcGood1 6 2 2 2" xfId="25900" xr:uid="{00000000-0005-0000-0000-0000F0640000}"/>
    <cellStyle name="SAPBEXexcGood1 6 2 3" xfId="25901" xr:uid="{00000000-0005-0000-0000-0000F1640000}"/>
    <cellStyle name="SAPBEXexcGood1 6 2 4" xfId="25902" xr:uid="{00000000-0005-0000-0000-0000F2640000}"/>
    <cellStyle name="SAPBEXexcGood1 6 3" xfId="25903" xr:uid="{00000000-0005-0000-0000-0000F3640000}"/>
    <cellStyle name="SAPBEXexcGood1 6 3 2" xfId="25904" xr:uid="{00000000-0005-0000-0000-0000F4640000}"/>
    <cellStyle name="SAPBEXexcGood1 6 4" xfId="25905" xr:uid="{00000000-0005-0000-0000-0000F5640000}"/>
    <cellStyle name="SAPBEXexcGood1 6 4 2" xfId="25906" xr:uid="{00000000-0005-0000-0000-0000F6640000}"/>
    <cellStyle name="SAPBEXexcGood1 6 5" xfId="25907" xr:uid="{00000000-0005-0000-0000-0000F7640000}"/>
    <cellStyle name="SAPBEXexcGood1 6 5 2" xfId="25908" xr:uid="{00000000-0005-0000-0000-0000F8640000}"/>
    <cellStyle name="SAPBEXexcGood1 6 6" xfId="25909" xr:uid="{00000000-0005-0000-0000-0000F9640000}"/>
    <cellStyle name="SAPBEXexcGood1 6 6 2" xfId="25910" xr:uid="{00000000-0005-0000-0000-0000FA640000}"/>
    <cellStyle name="SAPBEXexcGood1 6 6 3" xfId="25911" xr:uid="{00000000-0005-0000-0000-0000FB640000}"/>
    <cellStyle name="SAPBEXexcGood1 6 7" xfId="25912" xr:uid="{00000000-0005-0000-0000-0000FC640000}"/>
    <cellStyle name="SAPBEXexcGood1 6 8" xfId="25913" xr:uid="{00000000-0005-0000-0000-0000FD640000}"/>
    <cellStyle name="SAPBEXexcGood1 6 9" xfId="25914" xr:uid="{00000000-0005-0000-0000-0000FE640000}"/>
    <cellStyle name="SAPBEXexcGood1 7" xfId="25915" xr:uid="{00000000-0005-0000-0000-0000FF640000}"/>
    <cellStyle name="SAPBEXexcGood1 7 10" xfId="25916" xr:uid="{00000000-0005-0000-0000-000000650000}"/>
    <cellStyle name="SAPBEXexcGood1 7 2" xfId="25917" xr:uid="{00000000-0005-0000-0000-000001650000}"/>
    <cellStyle name="SAPBEXexcGood1 7 2 2" xfId="25918" xr:uid="{00000000-0005-0000-0000-000002650000}"/>
    <cellStyle name="SAPBEXexcGood1 7 2 2 2" xfId="25919" xr:uid="{00000000-0005-0000-0000-000003650000}"/>
    <cellStyle name="SAPBEXexcGood1 7 2 3" xfId="25920" xr:uid="{00000000-0005-0000-0000-000004650000}"/>
    <cellStyle name="SAPBEXexcGood1 7 2 4" xfId="25921" xr:uid="{00000000-0005-0000-0000-000005650000}"/>
    <cellStyle name="SAPBEXexcGood1 7 3" xfId="25922" xr:uid="{00000000-0005-0000-0000-000006650000}"/>
    <cellStyle name="SAPBEXexcGood1 7 3 2" xfId="25923" xr:uid="{00000000-0005-0000-0000-000007650000}"/>
    <cellStyle name="SAPBEXexcGood1 7 4" xfId="25924" xr:uid="{00000000-0005-0000-0000-000008650000}"/>
    <cellStyle name="SAPBEXexcGood1 7 4 2" xfId="25925" xr:uid="{00000000-0005-0000-0000-000009650000}"/>
    <cellStyle name="SAPBEXexcGood1 7 5" xfId="25926" xr:uid="{00000000-0005-0000-0000-00000A650000}"/>
    <cellStyle name="SAPBEXexcGood1 7 5 2" xfId="25927" xr:uid="{00000000-0005-0000-0000-00000B650000}"/>
    <cellStyle name="SAPBEXexcGood1 7 6" xfId="25928" xr:uid="{00000000-0005-0000-0000-00000C650000}"/>
    <cellStyle name="SAPBEXexcGood1 7 6 2" xfId="25929" xr:uid="{00000000-0005-0000-0000-00000D650000}"/>
    <cellStyle name="SAPBEXexcGood1 7 6 3" xfId="25930" xr:uid="{00000000-0005-0000-0000-00000E650000}"/>
    <cellStyle name="SAPBEXexcGood1 7 7" xfId="25931" xr:uid="{00000000-0005-0000-0000-00000F650000}"/>
    <cellStyle name="SAPBEXexcGood1 7 8" xfId="25932" xr:uid="{00000000-0005-0000-0000-000010650000}"/>
    <cellStyle name="SAPBEXexcGood1 7 9" xfId="25933" xr:uid="{00000000-0005-0000-0000-000011650000}"/>
    <cellStyle name="SAPBEXexcGood1 8" xfId="25934" xr:uid="{00000000-0005-0000-0000-000012650000}"/>
    <cellStyle name="SAPBEXexcGood1 8 10" xfId="25935" xr:uid="{00000000-0005-0000-0000-000013650000}"/>
    <cellStyle name="SAPBEXexcGood1 8 2" xfId="25936" xr:uid="{00000000-0005-0000-0000-000014650000}"/>
    <cellStyle name="SAPBEXexcGood1 8 2 2" xfId="25937" xr:uid="{00000000-0005-0000-0000-000015650000}"/>
    <cellStyle name="SAPBEXexcGood1 8 2 2 2" xfId="25938" xr:uid="{00000000-0005-0000-0000-000016650000}"/>
    <cellStyle name="SAPBEXexcGood1 8 2 3" xfId="25939" xr:uid="{00000000-0005-0000-0000-000017650000}"/>
    <cellStyle name="SAPBEXexcGood1 8 2 4" xfId="25940" xr:uid="{00000000-0005-0000-0000-000018650000}"/>
    <cellStyle name="SAPBEXexcGood1 8 3" xfId="25941" xr:uid="{00000000-0005-0000-0000-000019650000}"/>
    <cellStyle name="SAPBEXexcGood1 8 3 2" xfId="25942" xr:uid="{00000000-0005-0000-0000-00001A650000}"/>
    <cellStyle name="SAPBEXexcGood1 8 4" xfId="25943" xr:uid="{00000000-0005-0000-0000-00001B650000}"/>
    <cellStyle name="SAPBEXexcGood1 8 4 2" xfId="25944" xr:uid="{00000000-0005-0000-0000-00001C650000}"/>
    <cellStyle name="SAPBEXexcGood1 8 5" xfId="25945" xr:uid="{00000000-0005-0000-0000-00001D650000}"/>
    <cellStyle name="SAPBEXexcGood1 8 5 2" xfId="25946" xr:uid="{00000000-0005-0000-0000-00001E650000}"/>
    <cellStyle name="SAPBEXexcGood1 8 6" xfId="25947" xr:uid="{00000000-0005-0000-0000-00001F650000}"/>
    <cellStyle name="SAPBEXexcGood1 8 6 2" xfId="25948" xr:uid="{00000000-0005-0000-0000-000020650000}"/>
    <cellStyle name="SAPBEXexcGood1 8 6 3" xfId="25949" xr:uid="{00000000-0005-0000-0000-000021650000}"/>
    <cellStyle name="SAPBEXexcGood1 8 7" xfId="25950" xr:uid="{00000000-0005-0000-0000-000022650000}"/>
    <cellStyle name="SAPBEXexcGood1 8 8" xfId="25951" xr:uid="{00000000-0005-0000-0000-000023650000}"/>
    <cellStyle name="SAPBEXexcGood1 8 9" xfId="25952" xr:uid="{00000000-0005-0000-0000-000024650000}"/>
    <cellStyle name="SAPBEXexcGood1 9" xfId="25953" xr:uid="{00000000-0005-0000-0000-000025650000}"/>
    <cellStyle name="SAPBEXexcGood1 9 2" xfId="25954" xr:uid="{00000000-0005-0000-0000-000026650000}"/>
    <cellStyle name="SAPBEXexcGood1 9 2 2" xfId="25955" xr:uid="{00000000-0005-0000-0000-000027650000}"/>
    <cellStyle name="SAPBEXexcGood1 9 3" xfId="25956" xr:uid="{00000000-0005-0000-0000-000028650000}"/>
    <cellStyle name="SAPBEXexcGood1 9 4" xfId="25957" xr:uid="{00000000-0005-0000-0000-000029650000}"/>
    <cellStyle name="SAPBEXexcGood1_20110918_Additional measures_ECB" xfId="25958" xr:uid="{00000000-0005-0000-0000-00002A650000}"/>
    <cellStyle name="SAPBEXexcGood2" xfId="25959" xr:uid="{00000000-0005-0000-0000-00002B650000}"/>
    <cellStyle name="SAPBEXexcGood2 10" xfId="25960" xr:uid="{00000000-0005-0000-0000-00002C650000}"/>
    <cellStyle name="SAPBEXexcGood2 10 2" xfId="25961" xr:uid="{00000000-0005-0000-0000-00002D650000}"/>
    <cellStyle name="SAPBEXexcGood2 11" xfId="25962" xr:uid="{00000000-0005-0000-0000-00002E650000}"/>
    <cellStyle name="SAPBEXexcGood2 11 2" xfId="25963" xr:uid="{00000000-0005-0000-0000-00002F650000}"/>
    <cellStyle name="SAPBEXexcGood2 12" xfId="25964" xr:uid="{00000000-0005-0000-0000-000030650000}"/>
    <cellStyle name="SAPBEXexcGood2 12 2" xfId="25965" xr:uid="{00000000-0005-0000-0000-000031650000}"/>
    <cellStyle name="SAPBEXexcGood2 13" xfId="25966" xr:uid="{00000000-0005-0000-0000-000032650000}"/>
    <cellStyle name="SAPBEXexcGood2 13 2" xfId="25967" xr:uid="{00000000-0005-0000-0000-000033650000}"/>
    <cellStyle name="SAPBEXexcGood2 13 3" xfId="25968" xr:uid="{00000000-0005-0000-0000-000034650000}"/>
    <cellStyle name="SAPBEXexcGood2 14" xfId="25969" xr:uid="{00000000-0005-0000-0000-000035650000}"/>
    <cellStyle name="SAPBEXexcGood2 15" xfId="25970" xr:uid="{00000000-0005-0000-0000-000036650000}"/>
    <cellStyle name="SAPBEXexcGood2 16" xfId="25971" xr:uid="{00000000-0005-0000-0000-000037650000}"/>
    <cellStyle name="SAPBEXexcGood2 17" xfId="25972" xr:uid="{00000000-0005-0000-0000-000038650000}"/>
    <cellStyle name="SAPBEXexcGood2 2" xfId="25973" xr:uid="{00000000-0005-0000-0000-000039650000}"/>
    <cellStyle name="SAPBEXexcGood2 2 10" xfId="25974" xr:uid="{00000000-0005-0000-0000-00003A650000}"/>
    <cellStyle name="SAPBEXexcGood2 2 10 10" xfId="25975" xr:uid="{00000000-0005-0000-0000-00003B650000}"/>
    <cellStyle name="SAPBEXexcGood2 2 10 2" xfId="25976" xr:uid="{00000000-0005-0000-0000-00003C650000}"/>
    <cellStyle name="SAPBEXexcGood2 2 10 2 2" xfId="25977" xr:uid="{00000000-0005-0000-0000-00003D650000}"/>
    <cellStyle name="SAPBEXexcGood2 2 10 2 2 2" xfId="25978" xr:uid="{00000000-0005-0000-0000-00003E650000}"/>
    <cellStyle name="SAPBEXexcGood2 2 10 2 3" xfId="25979" xr:uid="{00000000-0005-0000-0000-00003F650000}"/>
    <cellStyle name="SAPBEXexcGood2 2 10 2 4" xfId="25980" xr:uid="{00000000-0005-0000-0000-000040650000}"/>
    <cellStyle name="SAPBEXexcGood2 2 10 3" xfId="25981" xr:uid="{00000000-0005-0000-0000-000041650000}"/>
    <cellStyle name="SAPBEXexcGood2 2 10 3 2" xfId="25982" xr:uid="{00000000-0005-0000-0000-000042650000}"/>
    <cellStyle name="SAPBEXexcGood2 2 10 4" xfId="25983" xr:uid="{00000000-0005-0000-0000-000043650000}"/>
    <cellStyle name="SAPBEXexcGood2 2 10 4 2" xfId="25984" xr:uid="{00000000-0005-0000-0000-000044650000}"/>
    <cellStyle name="SAPBEXexcGood2 2 10 5" xfId="25985" xr:uid="{00000000-0005-0000-0000-000045650000}"/>
    <cellStyle name="SAPBEXexcGood2 2 10 5 2" xfId="25986" xr:uid="{00000000-0005-0000-0000-000046650000}"/>
    <cellStyle name="SAPBEXexcGood2 2 10 6" xfId="25987" xr:uid="{00000000-0005-0000-0000-000047650000}"/>
    <cellStyle name="SAPBEXexcGood2 2 10 6 2" xfId="25988" xr:uid="{00000000-0005-0000-0000-000048650000}"/>
    <cellStyle name="SAPBEXexcGood2 2 10 6 3" xfId="25989" xr:uid="{00000000-0005-0000-0000-000049650000}"/>
    <cellStyle name="SAPBEXexcGood2 2 10 7" xfId="25990" xr:uid="{00000000-0005-0000-0000-00004A650000}"/>
    <cellStyle name="SAPBEXexcGood2 2 10 8" xfId="25991" xr:uid="{00000000-0005-0000-0000-00004B650000}"/>
    <cellStyle name="SAPBEXexcGood2 2 10 9" xfId="25992" xr:uid="{00000000-0005-0000-0000-00004C650000}"/>
    <cellStyle name="SAPBEXexcGood2 2 11" xfId="25993" xr:uid="{00000000-0005-0000-0000-00004D650000}"/>
    <cellStyle name="SAPBEXexcGood2 2 11 10" xfId="25994" xr:uid="{00000000-0005-0000-0000-00004E650000}"/>
    <cellStyle name="SAPBEXexcGood2 2 11 2" xfId="25995" xr:uid="{00000000-0005-0000-0000-00004F650000}"/>
    <cellStyle name="SAPBEXexcGood2 2 11 2 2" xfId="25996" xr:uid="{00000000-0005-0000-0000-000050650000}"/>
    <cellStyle name="SAPBEXexcGood2 2 11 2 2 2" xfId="25997" xr:uid="{00000000-0005-0000-0000-000051650000}"/>
    <cellStyle name="SAPBEXexcGood2 2 11 2 3" xfId="25998" xr:uid="{00000000-0005-0000-0000-000052650000}"/>
    <cellStyle name="SAPBEXexcGood2 2 11 2 4" xfId="25999" xr:uid="{00000000-0005-0000-0000-000053650000}"/>
    <cellStyle name="SAPBEXexcGood2 2 11 3" xfId="26000" xr:uid="{00000000-0005-0000-0000-000054650000}"/>
    <cellStyle name="SAPBEXexcGood2 2 11 3 2" xfId="26001" xr:uid="{00000000-0005-0000-0000-000055650000}"/>
    <cellStyle name="SAPBEXexcGood2 2 11 4" xfId="26002" xr:uid="{00000000-0005-0000-0000-000056650000}"/>
    <cellStyle name="SAPBEXexcGood2 2 11 4 2" xfId="26003" xr:uid="{00000000-0005-0000-0000-000057650000}"/>
    <cellStyle name="SAPBEXexcGood2 2 11 5" xfId="26004" xr:uid="{00000000-0005-0000-0000-000058650000}"/>
    <cellStyle name="SAPBEXexcGood2 2 11 5 2" xfId="26005" xr:uid="{00000000-0005-0000-0000-000059650000}"/>
    <cellStyle name="SAPBEXexcGood2 2 11 6" xfId="26006" xr:uid="{00000000-0005-0000-0000-00005A650000}"/>
    <cellStyle name="SAPBEXexcGood2 2 11 6 2" xfId="26007" xr:uid="{00000000-0005-0000-0000-00005B650000}"/>
    <cellStyle name="SAPBEXexcGood2 2 11 6 3" xfId="26008" xr:uid="{00000000-0005-0000-0000-00005C650000}"/>
    <cellStyle name="SAPBEXexcGood2 2 11 7" xfId="26009" xr:uid="{00000000-0005-0000-0000-00005D650000}"/>
    <cellStyle name="SAPBEXexcGood2 2 11 8" xfId="26010" xr:uid="{00000000-0005-0000-0000-00005E650000}"/>
    <cellStyle name="SAPBEXexcGood2 2 11 9" xfId="26011" xr:uid="{00000000-0005-0000-0000-00005F650000}"/>
    <cellStyle name="SAPBEXexcGood2 2 12" xfId="26012" xr:uid="{00000000-0005-0000-0000-000060650000}"/>
    <cellStyle name="SAPBEXexcGood2 2 12 10" xfId="26013" xr:uid="{00000000-0005-0000-0000-000061650000}"/>
    <cellStyle name="SAPBEXexcGood2 2 12 2" xfId="26014" xr:uid="{00000000-0005-0000-0000-000062650000}"/>
    <cellStyle name="SAPBEXexcGood2 2 12 2 2" xfId="26015" xr:uid="{00000000-0005-0000-0000-000063650000}"/>
    <cellStyle name="SAPBEXexcGood2 2 12 2 2 2" xfId="26016" xr:uid="{00000000-0005-0000-0000-000064650000}"/>
    <cellStyle name="SAPBEXexcGood2 2 12 2 3" xfId="26017" xr:uid="{00000000-0005-0000-0000-000065650000}"/>
    <cellStyle name="SAPBEXexcGood2 2 12 2 4" xfId="26018" xr:uid="{00000000-0005-0000-0000-000066650000}"/>
    <cellStyle name="SAPBEXexcGood2 2 12 3" xfId="26019" xr:uid="{00000000-0005-0000-0000-000067650000}"/>
    <cellStyle name="SAPBEXexcGood2 2 12 3 2" xfId="26020" xr:uid="{00000000-0005-0000-0000-000068650000}"/>
    <cellStyle name="SAPBEXexcGood2 2 12 4" xfId="26021" xr:uid="{00000000-0005-0000-0000-000069650000}"/>
    <cellStyle name="SAPBEXexcGood2 2 12 4 2" xfId="26022" xr:uid="{00000000-0005-0000-0000-00006A650000}"/>
    <cellStyle name="SAPBEXexcGood2 2 12 5" xfId="26023" xr:uid="{00000000-0005-0000-0000-00006B650000}"/>
    <cellStyle name="SAPBEXexcGood2 2 12 5 2" xfId="26024" xr:uid="{00000000-0005-0000-0000-00006C650000}"/>
    <cellStyle name="SAPBEXexcGood2 2 12 6" xfId="26025" xr:uid="{00000000-0005-0000-0000-00006D650000}"/>
    <cellStyle name="SAPBEXexcGood2 2 12 6 2" xfId="26026" xr:uid="{00000000-0005-0000-0000-00006E650000}"/>
    <cellStyle name="SAPBEXexcGood2 2 12 6 3" xfId="26027" xr:uid="{00000000-0005-0000-0000-00006F650000}"/>
    <cellStyle name="SAPBEXexcGood2 2 12 7" xfId="26028" xr:uid="{00000000-0005-0000-0000-000070650000}"/>
    <cellStyle name="SAPBEXexcGood2 2 12 8" xfId="26029" xr:uid="{00000000-0005-0000-0000-000071650000}"/>
    <cellStyle name="SAPBEXexcGood2 2 12 9" xfId="26030" xr:uid="{00000000-0005-0000-0000-000072650000}"/>
    <cellStyle name="SAPBEXexcGood2 2 13" xfId="26031" xr:uid="{00000000-0005-0000-0000-000073650000}"/>
    <cellStyle name="SAPBEXexcGood2 2 13 10" xfId="26032" xr:uid="{00000000-0005-0000-0000-000074650000}"/>
    <cellStyle name="SAPBEXexcGood2 2 13 2" xfId="26033" xr:uid="{00000000-0005-0000-0000-000075650000}"/>
    <cellStyle name="SAPBEXexcGood2 2 13 2 2" xfId="26034" xr:uid="{00000000-0005-0000-0000-000076650000}"/>
    <cellStyle name="SAPBEXexcGood2 2 13 2 2 2" xfId="26035" xr:uid="{00000000-0005-0000-0000-000077650000}"/>
    <cellStyle name="SAPBEXexcGood2 2 13 2 3" xfId="26036" xr:uid="{00000000-0005-0000-0000-000078650000}"/>
    <cellStyle name="SAPBEXexcGood2 2 13 2 4" xfId="26037" xr:uid="{00000000-0005-0000-0000-000079650000}"/>
    <cellStyle name="SAPBEXexcGood2 2 13 3" xfId="26038" xr:uid="{00000000-0005-0000-0000-00007A650000}"/>
    <cellStyle name="SAPBEXexcGood2 2 13 3 2" xfId="26039" xr:uid="{00000000-0005-0000-0000-00007B650000}"/>
    <cellStyle name="SAPBEXexcGood2 2 13 4" xfId="26040" xr:uid="{00000000-0005-0000-0000-00007C650000}"/>
    <cellStyle name="SAPBEXexcGood2 2 13 4 2" xfId="26041" xr:uid="{00000000-0005-0000-0000-00007D650000}"/>
    <cellStyle name="SAPBEXexcGood2 2 13 5" xfId="26042" xr:uid="{00000000-0005-0000-0000-00007E650000}"/>
    <cellStyle name="SAPBEXexcGood2 2 13 5 2" xfId="26043" xr:uid="{00000000-0005-0000-0000-00007F650000}"/>
    <cellStyle name="SAPBEXexcGood2 2 13 6" xfId="26044" xr:uid="{00000000-0005-0000-0000-000080650000}"/>
    <cellStyle name="SAPBEXexcGood2 2 13 6 2" xfId="26045" xr:uid="{00000000-0005-0000-0000-000081650000}"/>
    <cellStyle name="SAPBEXexcGood2 2 13 6 3" xfId="26046" xr:uid="{00000000-0005-0000-0000-000082650000}"/>
    <cellStyle name="SAPBEXexcGood2 2 13 7" xfId="26047" xr:uid="{00000000-0005-0000-0000-000083650000}"/>
    <cellStyle name="SAPBEXexcGood2 2 13 8" xfId="26048" xr:uid="{00000000-0005-0000-0000-000084650000}"/>
    <cellStyle name="SAPBEXexcGood2 2 13 9" xfId="26049" xr:uid="{00000000-0005-0000-0000-000085650000}"/>
    <cellStyle name="SAPBEXexcGood2 2 14" xfId="26050" xr:uid="{00000000-0005-0000-0000-000086650000}"/>
    <cellStyle name="SAPBEXexcGood2 2 14 10" xfId="26051" xr:uid="{00000000-0005-0000-0000-000087650000}"/>
    <cellStyle name="SAPBEXexcGood2 2 14 2" xfId="26052" xr:uid="{00000000-0005-0000-0000-000088650000}"/>
    <cellStyle name="SAPBEXexcGood2 2 14 2 2" xfId="26053" xr:uid="{00000000-0005-0000-0000-000089650000}"/>
    <cellStyle name="SAPBEXexcGood2 2 14 2 2 2" xfId="26054" xr:uid="{00000000-0005-0000-0000-00008A650000}"/>
    <cellStyle name="SAPBEXexcGood2 2 14 2 3" xfId="26055" xr:uid="{00000000-0005-0000-0000-00008B650000}"/>
    <cellStyle name="SAPBEXexcGood2 2 14 2 4" xfId="26056" xr:uid="{00000000-0005-0000-0000-00008C650000}"/>
    <cellStyle name="SAPBEXexcGood2 2 14 3" xfId="26057" xr:uid="{00000000-0005-0000-0000-00008D650000}"/>
    <cellStyle name="SAPBEXexcGood2 2 14 3 2" xfId="26058" xr:uid="{00000000-0005-0000-0000-00008E650000}"/>
    <cellStyle name="SAPBEXexcGood2 2 14 4" xfId="26059" xr:uid="{00000000-0005-0000-0000-00008F650000}"/>
    <cellStyle name="SAPBEXexcGood2 2 14 4 2" xfId="26060" xr:uid="{00000000-0005-0000-0000-000090650000}"/>
    <cellStyle name="SAPBEXexcGood2 2 14 5" xfId="26061" xr:uid="{00000000-0005-0000-0000-000091650000}"/>
    <cellStyle name="SAPBEXexcGood2 2 14 5 2" xfId="26062" xr:uid="{00000000-0005-0000-0000-000092650000}"/>
    <cellStyle name="SAPBEXexcGood2 2 14 6" xfId="26063" xr:uid="{00000000-0005-0000-0000-000093650000}"/>
    <cellStyle name="SAPBEXexcGood2 2 14 6 2" xfId="26064" xr:uid="{00000000-0005-0000-0000-000094650000}"/>
    <cellStyle name="SAPBEXexcGood2 2 14 6 3" xfId="26065" xr:uid="{00000000-0005-0000-0000-000095650000}"/>
    <cellStyle name="SAPBEXexcGood2 2 14 7" xfId="26066" xr:uid="{00000000-0005-0000-0000-000096650000}"/>
    <cellStyle name="SAPBEXexcGood2 2 14 8" xfId="26067" xr:uid="{00000000-0005-0000-0000-000097650000}"/>
    <cellStyle name="SAPBEXexcGood2 2 14 9" xfId="26068" xr:uid="{00000000-0005-0000-0000-000098650000}"/>
    <cellStyle name="SAPBEXexcGood2 2 15" xfId="26069" xr:uid="{00000000-0005-0000-0000-000099650000}"/>
    <cellStyle name="SAPBEXexcGood2 2 15 10" xfId="26070" xr:uid="{00000000-0005-0000-0000-00009A650000}"/>
    <cellStyle name="SAPBEXexcGood2 2 15 2" xfId="26071" xr:uid="{00000000-0005-0000-0000-00009B650000}"/>
    <cellStyle name="SAPBEXexcGood2 2 15 2 2" xfId="26072" xr:uid="{00000000-0005-0000-0000-00009C650000}"/>
    <cellStyle name="SAPBEXexcGood2 2 15 2 2 2" xfId="26073" xr:uid="{00000000-0005-0000-0000-00009D650000}"/>
    <cellStyle name="SAPBEXexcGood2 2 15 2 3" xfId="26074" xr:uid="{00000000-0005-0000-0000-00009E650000}"/>
    <cellStyle name="SAPBEXexcGood2 2 15 2 4" xfId="26075" xr:uid="{00000000-0005-0000-0000-00009F650000}"/>
    <cellStyle name="SAPBEXexcGood2 2 15 3" xfId="26076" xr:uid="{00000000-0005-0000-0000-0000A0650000}"/>
    <cellStyle name="SAPBEXexcGood2 2 15 3 2" xfId="26077" xr:uid="{00000000-0005-0000-0000-0000A1650000}"/>
    <cellStyle name="SAPBEXexcGood2 2 15 4" xfId="26078" xr:uid="{00000000-0005-0000-0000-0000A2650000}"/>
    <cellStyle name="SAPBEXexcGood2 2 15 4 2" xfId="26079" xr:uid="{00000000-0005-0000-0000-0000A3650000}"/>
    <cellStyle name="SAPBEXexcGood2 2 15 5" xfId="26080" xr:uid="{00000000-0005-0000-0000-0000A4650000}"/>
    <cellStyle name="SAPBEXexcGood2 2 15 5 2" xfId="26081" xr:uid="{00000000-0005-0000-0000-0000A5650000}"/>
    <cellStyle name="SAPBEXexcGood2 2 15 6" xfId="26082" xr:uid="{00000000-0005-0000-0000-0000A6650000}"/>
    <cellStyle name="SAPBEXexcGood2 2 15 6 2" xfId="26083" xr:uid="{00000000-0005-0000-0000-0000A7650000}"/>
    <cellStyle name="SAPBEXexcGood2 2 15 6 3" xfId="26084" xr:uid="{00000000-0005-0000-0000-0000A8650000}"/>
    <cellStyle name="SAPBEXexcGood2 2 15 7" xfId="26085" xr:uid="{00000000-0005-0000-0000-0000A9650000}"/>
    <cellStyle name="SAPBEXexcGood2 2 15 8" xfId="26086" xr:uid="{00000000-0005-0000-0000-0000AA650000}"/>
    <cellStyle name="SAPBEXexcGood2 2 15 9" xfId="26087" xr:uid="{00000000-0005-0000-0000-0000AB650000}"/>
    <cellStyle name="SAPBEXexcGood2 2 16" xfId="26088" xr:uid="{00000000-0005-0000-0000-0000AC650000}"/>
    <cellStyle name="SAPBEXexcGood2 2 16 10" xfId="26089" xr:uid="{00000000-0005-0000-0000-0000AD650000}"/>
    <cellStyle name="SAPBEXexcGood2 2 16 2" xfId="26090" xr:uid="{00000000-0005-0000-0000-0000AE650000}"/>
    <cellStyle name="SAPBEXexcGood2 2 16 2 2" xfId="26091" xr:uid="{00000000-0005-0000-0000-0000AF650000}"/>
    <cellStyle name="SAPBEXexcGood2 2 16 2 2 2" xfId="26092" xr:uid="{00000000-0005-0000-0000-0000B0650000}"/>
    <cellStyle name="SAPBEXexcGood2 2 16 2 3" xfId="26093" xr:uid="{00000000-0005-0000-0000-0000B1650000}"/>
    <cellStyle name="SAPBEXexcGood2 2 16 2 4" xfId="26094" xr:uid="{00000000-0005-0000-0000-0000B2650000}"/>
    <cellStyle name="SAPBEXexcGood2 2 16 3" xfId="26095" xr:uid="{00000000-0005-0000-0000-0000B3650000}"/>
    <cellStyle name="SAPBEXexcGood2 2 16 3 2" xfId="26096" xr:uid="{00000000-0005-0000-0000-0000B4650000}"/>
    <cellStyle name="SAPBEXexcGood2 2 16 4" xfId="26097" xr:uid="{00000000-0005-0000-0000-0000B5650000}"/>
    <cellStyle name="SAPBEXexcGood2 2 16 4 2" xfId="26098" xr:uid="{00000000-0005-0000-0000-0000B6650000}"/>
    <cellStyle name="SAPBEXexcGood2 2 16 5" xfId="26099" xr:uid="{00000000-0005-0000-0000-0000B7650000}"/>
    <cellStyle name="SAPBEXexcGood2 2 16 5 2" xfId="26100" xr:uid="{00000000-0005-0000-0000-0000B8650000}"/>
    <cellStyle name="SAPBEXexcGood2 2 16 6" xfId="26101" xr:uid="{00000000-0005-0000-0000-0000B9650000}"/>
    <cellStyle name="SAPBEXexcGood2 2 16 6 2" xfId="26102" xr:uid="{00000000-0005-0000-0000-0000BA650000}"/>
    <cellStyle name="SAPBEXexcGood2 2 16 6 3" xfId="26103" xr:uid="{00000000-0005-0000-0000-0000BB650000}"/>
    <cellStyle name="SAPBEXexcGood2 2 16 7" xfId="26104" xr:uid="{00000000-0005-0000-0000-0000BC650000}"/>
    <cellStyle name="SAPBEXexcGood2 2 16 8" xfId="26105" xr:uid="{00000000-0005-0000-0000-0000BD650000}"/>
    <cellStyle name="SAPBEXexcGood2 2 16 9" xfId="26106" xr:uid="{00000000-0005-0000-0000-0000BE650000}"/>
    <cellStyle name="SAPBEXexcGood2 2 17" xfId="26107" xr:uid="{00000000-0005-0000-0000-0000BF650000}"/>
    <cellStyle name="SAPBEXexcGood2 2 17 10" xfId="26108" xr:uid="{00000000-0005-0000-0000-0000C0650000}"/>
    <cellStyle name="SAPBEXexcGood2 2 17 2" xfId="26109" xr:uid="{00000000-0005-0000-0000-0000C1650000}"/>
    <cellStyle name="SAPBEXexcGood2 2 17 2 2" xfId="26110" xr:uid="{00000000-0005-0000-0000-0000C2650000}"/>
    <cellStyle name="SAPBEXexcGood2 2 17 2 2 2" xfId="26111" xr:uid="{00000000-0005-0000-0000-0000C3650000}"/>
    <cellStyle name="SAPBEXexcGood2 2 17 2 3" xfId="26112" xr:uid="{00000000-0005-0000-0000-0000C4650000}"/>
    <cellStyle name="SAPBEXexcGood2 2 17 2 4" xfId="26113" xr:uid="{00000000-0005-0000-0000-0000C5650000}"/>
    <cellStyle name="SAPBEXexcGood2 2 17 3" xfId="26114" xr:uid="{00000000-0005-0000-0000-0000C6650000}"/>
    <cellStyle name="SAPBEXexcGood2 2 17 3 2" xfId="26115" xr:uid="{00000000-0005-0000-0000-0000C7650000}"/>
    <cellStyle name="SAPBEXexcGood2 2 17 4" xfId="26116" xr:uid="{00000000-0005-0000-0000-0000C8650000}"/>
    <cellStyle name="SAPBEXexcGood2 2 17 4 2" xfId="26117" xr:uid="{00000000-0005-0000-0000-0000C9650000}"/>
    <cellStyle name="SAPBEXexcGood2 2 17 5" xfId="26118" xr:uid="{00000000-0005-0000-0000-0000CA650000}"/>
    <cellStyle name="SAPBEXexcGood2 2 17 5 2" xfId="26119" xr:uid="{00000000-0005-0000-0000-0000CB650000}"/>
    <cellStyle name="SAPBEXexcGood2 2 17 6" xfId="26120" xr:uid="{00000000-0005-0000-0000-0000CC650000}"/>
    <cellStyle name="SAPBEXexcGood2 2 17 6 2" xfId="26121" xr:uid="{00000000-0005-0000-0000-0000CD650000}"/>
    <cellStyle name="SAPBEXexcGood2 2 17 6 3" xfId="26122" xr:uid="{00000000-0005-0000-0000-0000CE650000}"/>
    <cellStyle name="SAPBEXexcGood2 2 17 7" xfId="26123" xr:uid="{00000000-0005-0000-0000-0000CF650000}"/>
    <cellStyle name="SAPBEXexcGood2 2 17 8" xfId="26124" xr:uid="{00000000-0005-0000-0000-0000D0650000}"/>
    <cellStyle name="SAPBEXexcGood2 2 17 9" xfId="26125" xr:uid="{00000000-0005-0000-0000-0000D1650000}"/>
    <cellStyle name="SAPBEXexcGood2 2 18" xfId="26126" xr:uid="{00000000-0005-0000-0000-0000D2650000}"/>
    <cellStyle name="SAPBEXexcGood2 2 18 2" xfId="26127" xr:uid="{00000000-0005-0000-0000-0000D3650000}"/>
    <cellStyle name="SAPBEXexcGood2 2 18 2 2" xfId="26128" xr:uid="{00000000-0005-0000-0000-0000D4650000}"/>
    <cellStyle name="SAPBEXexcGood2 2 18 3" xfId="26129" xr:uid="{00000000-0005-0000-0000-0000D5650000}"/>
    <cellStyle name="SAPBEXexcGood2 2 18 4" xfId="26130" xr:uid="{00000000-0005-0000-0000-0000D6650000}"/>
    <cellStyle name="SAPBEXexcGood2 2 19" xfId="26131" xr:uid="{00000000-0005-0000-0000-0000D7650000}"/>
    <cellStyle name="SAPBEXexcGood2 2 19 2" xfId="26132" xr:uid="{00000000-0005-0000-0000-0000D8650000}"/>
    <cellStyle name="SAPBEXexcGood2 2 2" xfId="26133" xr:uid="{00000000-0005-0000-0000-0000D9650000}"/>
    <cellStyle name="SAPBEXexcGood2 2 2 10" xfId="26134" xr:uid="{00000000-0005-0000-0000-0000DA650000}"/>
    <cellStyle name="SAPBEXexcGood2 2 2 2" xfId="26135" xr:uid="{00000000-0005-0000-0000-0000DB650000}"/>
    <cellStyle name="SAPBEXexcGood2 2 2 2 2" xfId="26136" xr:uid="{00000000-0005-0000-0000-0000DC650000}"/>
    <cellStyle name="SAPBEXexcGood2 2 2 2 2 2" xfId="26137" xr:uid="{00000000-0005-0000-0000-0000DD650000}"/>
    <cellStyle name="SAPBEXexcGood2 2 2 2 3" xfId="26138" xr:uid="{00000000-0005-0000-0000-0000DE650000}"/>
    <cellStyle name="SAPBEXexcGood2 2 2 2 4" xfId="26139" xr:uid="{00000000-0005-0000-0000-0000DF650000}"/>
    <cellStyle name="SAPBEXexcGood2 2 2 3" xfId="26140" xr:uid="{00000000-0005-0000-0000-0000E0650000}"/>
    <cellStyle name="SAPBEXexcGood2 2 2 3 2" xfId="26141" xr:uid="{00000000-0005-0000-0000-0000E1650000}"/>
    <cellStyle name="SAPBEXexcGood2 2 2 4" xfId="26142" xr:uid="{00000000-0005-0000-0000-0000E2650000}"/>
    <cellStyle name="SAPBEXexcGood2 2 2 4 2" xfId="26143" xr:uid="{00000000-0005-0000-0000-0000E3650000}"/>
    <cellStyle name="SAPBEXexcGood2 2 2 5" xfId="26144" xr:uid="{00000000-0005-0000-0000-0000E4650000}"/>
    <cellStyle name="SAPBEXexcGood2 2 2 5 2" xfId="26145" xr:uid="{00000000-0005-0000-0000-0000E5650000}"/>
    <cellStyle name="SAPBEXexcGood2 2 2 6" xfId="26146" xr:uid="{00000000-0005-0000-0000-0000E6650000}"/>
    <cellStyle name="SAPBEXexcGood2 2 2 6 2" xfId="26147" xr:uid="{00000000-0005-0000-0000-0000E7650000}"/>
    <cellStyle name="SAPBEXexcGood2 2 2 6 3" xfId="26148" xr:uid="{00000000-0005-0000-0000-0000E8650000}"/>
    <cellStyle name="SAPBEXexcGood2 2 2 7" xfId="26149" xr:uid="{00000000-0005-0000-0000-0000E9650000}"/>
    <cellStyle name="SAPBEXexcGood2 2 2 8" xfId="26150" xr:uid="{00000000-0005-0000-0000-0000EA650000}"/>
    <cellStyle name="SAPBEXexcGood2 2 2 9" xfId="26151" xr:uid="{00000000-0005-0000-0000-0000EB650000}"/>
    <cellStyle name="SAPBEXexcGood2 2 20" xfId="26152" xr:uid="{00000000-0005-0000-0000-0000EC650000}"/>
    <cellStyle name="SAPBEXexcGood2 2 20 2" xfId="26153" xr:uid="{00000000-0005-0000-0000-0000ED650000}"/>
    <cellStyle name="SAPBEXexcGood2 2 21" xfId="26154" xr:uid="{00000000-0005-0000-0000-0000EE650000}"/>
    <cellStyle name="SAPBEXexcGood2 2 21 2" xfId="26155" xr:uid="{00000000-0005-0000-0000-0000EF650000}"/>
    <cellStyle name="SAPBEXexcGood2 2 22" xfId="26156" xr:uid="{00000000-0005-0000-0000-0000F0650000}"/>
    <cellStyle name="SAPBEXexcGood2 2 22 2" xfId="26157" xr:uid="{00000000-0005-0000-0000-0000F1650000}"/>
    <cellStyle name="SAPBEXexcGood2 2 22 3" xfId="26158" xr:uid="{00000000-0005-0000-0000-0000F2650000}"/>
    <cellStyle name="SAPBEXexcGood2 2 23" xfId="26159" xr:uid="{00000000-0005-0000-0000-0000F3650000}"/>
    <cellStyle name="SAPBEXexcGood2 2 24" xfId="26160" xr:uid="{00000000-0005-0000-0000-0000F4650000}"/>
    <cellStyle name="SAPBEXexcGood2 2 25" xfId="26161" xr:uid="{00000000-0005-0000-0000-0000F5650000}"/>
    <cellStyle name="SAPBEXexcGood2 2 26" xfId="26162" xr:uid="{00000000-0005-0000-0000-0000F6650000}"/>
    <cellStyle name="SAPBEXexcGood2 2 3" xfId="26163" xr:uid="{00000000-0005-0000-0000-0000F7650000}"/>
    <cellStyle name="SAPBEXexcGood2 2 3 10" xfId="26164" xr:uid="{00000000-0005-0000-0000-0000F8650000}"/>
    <cellStyle name="SAPBEXexcGood2 2 3 2" xfId="26165" xr:uid="{00000000-0005-0000-0000-0000F9650000}"/>
    <cellStyle name="SAPBEXexcGood2 2 3 2 2" xfId="26166" xr:uid="{00000000-0005-0000-0000-0000FA650000}"/>
    <cellStyle name="SAPBEXexcGood2 2 3 2 2 2" xfId="26167" xr:uid="{00000000-0005-0000-0000-0000FB650000}"/>
    <cellStyle name="SAPBEXexcGood2 2 3 2 3" xfId="26168" xr:uid="{00000000-0005-0000-0000-0000FC650000}"/>
    <cellStyle name="SAPBEXexcGood2 2 3 2 4" xfId="26169" xr:uid="{00000000-0005-0000-0000-0000FD650000}"/>
    <cellStyle name="SAPBEXexcGood2 2 3 3" xfId="26170" xr:uid="{00000000-0005-0000-0000-0000FE650000}"/>
    <cellStyle name="SAPBEXexcGood2 2 3 3 2" xfId="26171" xr:uid="{00000000-0005-0000-0000-0000FF650000}"/>
    <cellStyle name="SAPBEXexcGood2 2 3 4" xfId="26172" xr:uid="{00000000-0005-0000-0000-000000660000}"/>
    <cellStyle name="SAPBEXexcGood2 2 3 4 2" xfId="26173" xr:uid="{00000000-0005-0000-0000-000001660000}"/>
    <cellStyle name="SAPBEXexcGood2 2 3 5" xfId="26174" xr:uid="{00000000-0005-0000-0000-000002660000}"/>
    <cellStyle name="SAPBEXexcGood2 2 3 5 2" xfId="26175" xr:uid="{00000000-0005-0000-0000-000003660000}"/>
    <cellStyle name="SAPBEXexcGood2 2 3 6" xfId="26176" xr:uid="{00000000-0005-0000-0000-000004660000}"/>
    <cellStyle name="SAPBEXexcGood2 2 3 6 2" xfId="26177" xr:uid="{00000000-0005-0000-0000-000005660000}"/>
    <cellStyle name="SAPBEXexcGood2 2 3 6 3" xfId="26178" xr:uid="{00000000-0005-0000-0000-000006660000}"/>
    <cellStyle name="SAPBEXexcGood2 2 3 7" xfId="26179" xr:uid="{00000000-0005-0000-0000-000007660000}"/>
    <cellStyle name="SAPBEXexcGood2 2 3 8" xfId="26180" xr:uid="{00000000-0005-0000-0000-000008660000}"/>
    <cellStyle name="SAPBEXexcGood2 2 3 9" xfId="26181" xr:uid="{00000000-0005-0000-0000-000009660000}"/>
    <cellStyle name="SAPBEXexcGood2 2 4" xfId="26182" xr:uid="{00000000-0005-0000-0000-00000A660000}"/>
    <cellStyle name="SAPBEXexcGood2 2 4 10" xfId="26183" xr:uid="{00000000-0005-0000-0000-00000B660000}"/>
    <cellStyle name="SAPBEXexcGood2 2 4 2" xfId="26184" xr:uid="{00000000-0005-0000-0000-00000C660000}"/>
    <cellStyle name="SAPBEXexcGood2 2 4 2 2" xfId="26185" xr:uid="{00000000-0005-0000-0000-00000D660000}"/>
    <cellStyle name="SAPBEXexcGood2 2 4 2 2 2" xfId="26186" xr:uid="{00000000-0005-0000-0000-00000E660000}"/>
    <cellStyle name="SAPBEXexcGood2 2 4 2 3" xfId="26187" xr:uid="{00000000-0005-0000-0000-00000F660000}"/>
    <cellStyle name="SAPBEXexcGood2 2 4 2 4" xfId="26188" xr:uid="{00000000-0005-0000-0000-000010660000}"/>
    <cellStyle name="SAPBEXexcGood2 2 4 3" xfId="26189" xr:uid="{00000000-0005-0000-0000-000011660000}"/>
    <cellStyle name="SAPBEXexcGood2 2 4 3 2" xfId="26190" xr:uid="{00000000-0005-0000-0000-000012660000}"/>
    <cellStyle name="SAPBEXexcGood2 2 4 4" xfId="26191" xr:uid="{00000000-0005-0000-0000-000013660000}"/>
    <cellStyle name="SAPBEXexcGood2 2 4 4 2" xfId="26192" xr:uid="{00000000-0005-0000-0000-000014660000}"/>
    <cellStyle name="SAPBEXexcGood2 2 4 5" xfId="26193" xr:uid="{00000000-0005-0000-0000-000015660000}"/>
    <cellStyle name="SAPBEXexcGood2 2 4 5 2" xfId="26194" xr:uid="{00000000-0005-0000-0000-000016660000}"/>
    <cellStyle name="SAPBEXexcGood2 2 4 6" xfId="26195" xr:uid="{00000000-0005-0000-0000-000017660000}"/>
    <cellStyle name="SAPBEXexcGood2 2 4 6 2" xfId="26196" xr:uid="{00000000-0005-0000-0000-000018660000}"/>
    <cellStyle name="SAPBEXexcGood2 2 4 6 3" xfId="26197" xr:uid="{00000000-0005-0000-0000-000019660000}"/>
    <cellStyle name="SAPBEXexcGood2 2 4 7" xfId="26198" xr:uid="{00000000-0005-0000-0000-00001A660000}"/>
    <cellStyle name="SAPBEXexcGood2 2 4 8" xfId="26199" xr:uid="{00000000-0005-0000-0000-00001B660000}"/>
    <cellStyle name="SAPBEXexcGood2 2 4 9" xfId="26200" xr:uid="{00000000-0005-0000-0000-00001C660000}"/>
    <cellStyle name="SAPBEXexcGood2 2 5" xfId="26201" xr:uid="{00000000-0005-0000-0000-00001D660000}"/>
    <cellStyle name="SAPBEXexcGood2 2 5 10" xfId="26202" xr:uid="{00000000-0005-0000-0000-00001E660000}"/>
    <cellStyle name="SAPBEXexcGood2 2 5 2" xfId="26203" xr:uid="{00000000-0005-0000-0000-00001F660000}"/>
    <cellStyle name="SAPBEXexcGood2 2 5 2 2" xfId="26204" xr:uid="{00000000-0005-0000-0000-000020660000}"/>
    <cellStyle name="SAPBEXexcGood2 2 5 2 2 2" xfId="26205" xr:uid="{00000000-0005-0000-0000-000021660000}"/>
    <cellStyle name="SAPBEXexcGood2 2 5 2 3" xfId="26206" xr:uid="{00000000-0005-0000-0000-000022660000}"/>
    <cellStyle name="SAPBEXexcGood2 2 5 2 4" xfId="26207" xr:uid="{00000000-0005-0000-0000-000023660000}"/>
    <cellStyle name="SAPBEXexcGood2 2 5 3" xfId="26208" xr:uid="{00000000-0005-0000-0000-000024660000}"/>
    <cellStyle name="SAPBEXexcGood2 2 5 3 2" xfId="26209" xr:uid="{00000000-0005-0000-0000-000025660000}"/>
    <cellStyle name="SAPBEXexcGood2 2 5 4" xfId="26210" xr:uid="{00000000-0005-0000-0000-000026660000}"/>
    <cellStyle name="SAPBEXexcGood2 2 5 4 2" xfId="26211" xr:uid="{00000000-0005-0000-0000-000027660000}"/>
    <cellStyle name="SAPBEXexcGood2 2 5 5" xfId="26212" xr:uid="{00000000-0005-0000-0000-000028660000}"/>
    <cellStyle name="SAPBEXexcGood2 2 5 5 2" xfId="26213" xr:uid="{00000000-0005-0000-0000-000029660000}"/>
    <cellStyle name="SAPBEXexcGood2 2 5 6" xfId="26214" xr:uid="{00000000-0005-0000-0000-00002A660000}"/>
    <cellStyle name="SAPBEXexcGood2 2 5 6 2" xfId="26215" xr:uid="{00000000-0005-0000-0000-00002B660000}"/>
    <cellStyle name="SAPBEXexcGood2 2 5 6 3" xfId="26216" xr:uid="{00000000-0005-0000-0000-00002C660000}"/>
    <cellStyle name="SAPBEXexcGood2 2 5 7" xfId="26217" xr:uid="{00000000-0005-0000-0000-00002D660000}"/>
    <cellStyle name="SAPBEXexcGood2 2 5 8" xfId="26218" xr:uid="{00000000-0005-0000-0000-00002E660000}"/>
    <cellStyle name="SAPBEXexcGood2 2 5 9" xfId="26219" xr:uid="{00000000-0005-0000-0000-00002F660000}"/>
    <cellStyle name="SAPBEXexcGood2 2 6" xfId="26220" xr:uid="{00000000-0005-0000-0000-000030660000}"/>
    <cellStyle name="SAPBEXexcGood2 2 6 10" xfId="26221" xr:uid="{00000000-0005-0000-0000-000031660000}"/>
    <cellStyle name="SAPBEXexcGood2 2 6 2" xfId="26222" xr:uid="{00000000-0005-0000-0000-000032660000}"/>
    <cellStyle name="SAPBEXexcGood2 2 6 2 2" xfId="26223" xr:uid="{00000000-0005-0000-0000-000033660000}"/>
    <cellStyle name="SAPBEXexcGood2 2 6 2 2 2" xfId="26224" xr:uid="{00000000-0005-0000-0000-000034660000}"/>
    <cellStyle name="SAPBEXexcGood2 2 6 2 3" xfId="26225" xr:uid="{00000000-0005-0000-0000-000035660000}"/>
    <cellStyle name="SAPBEXexcGood2 2 6 2 4" xfId="26226" xr:uid="{00000000-0005-0000-0000-000036660000}"/>
    <cellStyle name="SAPBEXexcGood2 2 6 3" xfId="26227" xr:uid="{00000000-0005-0000-0000-000037660000}"/>
    <cellStyle name="SAPBEXexcGood2 2 6 3 2" xfId="26228" xr:uid="{00000000-0005-0000-0000-000038660000}"/>
    <cellStyle name="SAPBEXexcGood2 2 6 4" xfId="26229" xr:uid="{00000000-0005-0000-0000-000039660000}"/>
    <cellStyle name="SAPBEXexcGood2 2 6 4 2" xfId="26230" xr:uid="{00000000-0005-0000-0000-00003A660000}"/>
    <cellStyle name="SAPBEXexcGood2 2 6 5" xfId="26231" xr:uid="{00000000-0005-0000-0000-00003B660000}"/>
    <cellStyle name="SAPBEXexcGood2 2 6 5 2" xfId="26232" xr:uid="{00000000-0005-0000-0000-00003C660000}"/>
    <cellStyle name="SAPBEXexcGood2 2 6 6" xfId="26233" xr:uid="{00000000-0005-0000-0000-00003D660000}"/>
    <cellStyle name="SAPBEXexcGood2 2 6 6 2" xfId="26234" xr:uid="{00000000-0005-0000-0000-00003E660000}"/>
    <cellStyle name="SAPBEXexcGood2 2 6 6 3" xfId="26235" xr:uid="{00000000-0005-0000-0000-00003F660000}"/>
    <cellStyle name="SAPBEXexcGood2 2 6 7" xfId="26236" xr:uid="{00000000-0005-0000-0000-000040660000}"/>
    <cellStyle name="SAPBEXexcGood2 2 6 8" xfId="26237" xr:uid="{00000000-0005-0000-0000-000041660000}"/>
    <cellStyle name="SAPBEXexcGood2 2 6 9" xfId="26238" xr:uid="{00000000-0005-0000-0000-000042660000}"/>
    <cellStyle name="SAPBEXexcGood2 2 7" xfId="26239" xr:uid="{00000000-0005-0000-0000-000043660000}"/>
    <cellStyle name="SAPBEXexcGood2 2 7 10" xfId="26240" xr:uid="{00000000-0005-0000-0000-000044660000}"/>
    <cellStyle name="SAPBEXexcGood2 2 7 2" xfId="26241" xr:uid="{00000000-0005-0000-0000-000045660000}"/>
    <cellStyle name="SAPBEXexcGood2 2 7 2 2" xfId="26242" xr:uid="{00000000-0005-0000-0000-000046660000}"/>
    <cellStyle name="SAPBEXexcGood2 2 7 2 2 2" xfId="26243" xr:uid="{00000000-0005-0000-0000-000047660000}"/>
    <cellStyle name="SAPBEXexcGood2 2 7 2 3" xfId="26244" xr:uid="{00000000-0005-0000-0000-000048660000}"/>
    <cellStyle name="SAPBEXexcGood2 2 7 2 4" xfId="26245" xr:uid="{00000000-0005-0000-0000-000049660000}"/>
    <cellStyle name="SAPBEXexcGood2 2 7 3" xfId="26246" xr:uid="{00000000-0005-0000-0000-00004A660000}"/>
    <cellStyle name="SAPBEXexcGood2 2 7 3 2" xfId="26247" xr:uid="{00000000-0005-0000-0000-00004B660000}"/>
    <cellStyle name="SAPBEXexcGood2 2 7 4" xfId="26248" xr:uid="{00000000-0005-0000-0000-00004C660000}"/>
    <cellStyle name="SAPBEXexcGood2 2 7 4 2" xfId="26249" xr:uid="{00000000-0005-0000-0000-00004D660000}"/>
    <cellStyle name="SAPBEXexcGood2 2 7 5" xfId="26250" xr:uid="{00000000-0005-0000-0000-00004E660000}"/>
    <cellStyle name="SAPBEXexcGood2 2 7 5 2" xfId="26251" xr:uid="{00000000-0005-0000-0000-00004F660000}"/>
    <cellStyle name="SAPBEXexcGood2 2 7 6" xfId="26252" xr:uid="{00000000-0005-0000-0000-000050660000}"/>
    <cellStyle name="SAPBEXexcGood2 2 7 6 2" xfId="26253" xr:uid="{00000000-0005-0000-0000-000051660000}"/>
    <cellStyle name="SAPBEXexcGood2 2 7 6 3" xfId="26254" xr:uid="{00000000-0005-0000-0000-000052660000}"/>
    <cellStyle name="SAPBEXexcGood2 2 7 7" xfId="26255" xr:uid="{00000000-0005-0000-0000-000053660000}"/>
    <cellStyle name="SAPBEXexcGood2 2 7 8" xfId="26256" xr:uid="{00000000-0005-0000-0000-000054660000}"/>
    <cellStyle name="SAPBEXexcGood2 2 7 9" xfId="26257" xr:uid="{00000000-0005-0000-0000-000055660000}"/>
    <cellStyle name="SAPBEXexcGood2 2 8" xfId="26258" xr:uid="{00000000-0005-0000-0000-000056660000}"/>
    <cellStyle name="SAPBEXexcGood2 2 8 10" xfId="26259" xr:uid="{00000000-0005-0000-0000-000057660000}"/>
    <cellStyle name="SAPBEXexcGood2 2 8 2" xfId="26260" xr:uid="{00000000-0005-0000-0000-000058660000}"/>
    <cellStyle name="SAPBEXexcGood2 2 8 2 2" xfId="26261" xr:uid="{00000000-0005-0000-0000-000059660000}"/>
    <cellStyle name="SAPBEXexcGood2 2 8 2 2 2" xfId="26262" xr:uid="{00000000-0005-0000-0000-00005A660000}"/>
    <cellStyle name="SAPBEXexcGood2 2 8 2 3" xfId="26263" xr:uid="{00000000-0005-0000-0000-00005B660000}"/>
    <cellStyle name="SAPBEXexcGood2 2 8 2 4" xfId="26264" xr:uid="{00000000-0005-0000-0000-00005C660000}"/>
    <cellStyle name="SAPBEXexcGood2 2 8 3" xfId="26265" xr:uid="{00000000-0005-0000-0000-00005D660000}"/>
    <cellStyle name="SAPBEXexcGood2 2 8 3 2" xfId="26266" xr:uid="{00000000-0005-0000-0000-00005E660000}"/>
    <cellStyle name="SAPBEXexcGood2 2 8 4" xfId="26267" xr:uid="{00000000-0005-0000-0000-00005F660000}"/>
    <cellStyle name="SAPBEXexcGood2 2 8 4 2" xfId="26268" xr:uid="{00000000-0005-0000-0000-000060660000}"/>
    <cellStyle name="SAPBEXexcGood2 2 8 5" xfId="26269" xr:uid="{00000000-0005-0000-0000-000061660000}"/>
    <cellStyle name="SAPBEXexcGood2 2 8 5 2" xfId="26270" xr:uid="{00000000-0005-0000-0000-000062660000}"/>
    <cellStyle name="SAPBEXexcGood2 2 8 6" xfId="26271" xr:uid="{00000000-0005-0000-0000-000063660000}"/>
    <cellStyle name="SAPBEXexcGood2 2 8 6 2" xfId="26272" xr:uid="{00000000-0005-0000-0000-000064660000}"/>
    <cellStyle name="SAPBEXexcGood2 2 8 6 3" xfId="26273" xr:uid="{00000000-0005-0000-0000-000065660000}"/>
    <cellStyle name="SAPBEXexcGood2 2 8 7" xfId="26274" xr:uid="{00000000-0005-0000-0000-000066660000}"/>
    <cellStyle name="SAPBEXexcGood2 2 8 8" xfId="26275" xr:uid="{00000000-0005-0000-0000-000067660000}"/>
    <cellStyle name="SAPBEXexcGood2 2 8 9" xfId="26276" xr:uid="{00000000-0005-0000-0000-000068660000}"/>
    <cellStyle name="SAPBEXexcGood2 2 9" xfId="26277" xr:uid="{00000000-0005-0000-0000-000069660000}"/>
    <cellStyle name="SAPBEXexcGood2 2 9 10" xfId="26278" xr:uid="{00000000-0005-0000-0000-00006A660000}"/>
    <cellStyle name="SAPBEXexcGood2 2 9 2" xfId="26279" xr:uid="{00000000-0005-0000-0000-00006B660000}"/>
    <cellStyle name="SAPBEXexcGood2 2 9 2 2" xfId="26280" xr:uid="{00000000-0005-0000-0000-00006C660000}"/>
    <cellStyle name="SAPBEXexcGood2 2 9 2 2 2" xfId="26281" xr:uid="{00000000-0005-0000-0000-00006D660000}"/>
    <cellStyle name="SAPBEXexcGood2 2 9 2 3" xfId="26282" xr:uid="{00000000-0005-0000-0000-00006E660000}"/>
    <cellStyle name="SAPBEXexcGood2 2 9 2 4" xfId="26283" xr:uid="{00000000-0005-0000-0000-00006F660000}"/>
    <cellStyle name="SAPBEXexcGood2 2 9 3" xfId="26284" xr:uid="{00000000-0005-0000-0000-000070660000}"/>
    <cellStyle name="SAPBEXexcGood2 2 9 3 2" xfId="26285" xr:uid="{00000000-0005-0000-0000-000071660000}"/>
    <cellStyle name="SAPBEXexcGood2 2 9 4" xfId="26286" xr:uid="{00000000-0005-0000-0000-000072660000}"/>
    <cellStyle name="SAPBEXexcGood2 2 9 4 2" xfId="26287" xr:uid="{00000000-0005-0000-0000-000073660000}"/>
    <cellStyle name="SAPBEXexcGood2 2 9 5" xfId="26288" xr:uid="{00000000-0005-0000-0000-000074660000}"/>
    <cellStyle name="SAPBEXexcGood2 2 9 5 2" xfId="26289" xr:uid="{00000000-0005-0000-0000-000075660000}"/>
    <cellStyle name="SAPBEXexcGood2 2 9 6" xfId="26290" xr:uid="{00000000-0005-0000-0000-000076660000}"/>
    <cellStyle name="SAPBEXexcGood2 2 9 6 2" xfId="26291" xr:uid="{00000000-0005-0000-0000-000077660000}"/>
    <cellStyle name="SAPBEXexcGood2 2 9 6 3" xfId="26292" xr:uid="{00000000-0005-0000-0000-000078660000}"/>
    <cellStyle name="SAPBEXexcGood2 2 9 7" xfId="26293" xr:uid="{00000000-0005-0000-0000-000079660000}"/>
    <cellStyle name="SAPBEXexcGood2 2 9 8" xfId="26294" xr:uid="{00000000-0005-0000-0000-00007A660000}"/>
    <cellStyle name="SAPBEXexcGood2 2 9 9" xfId="26295" xr:uid="{00000000-0005-0000-0000-00007B660000}"/>
    <cellStyle name="SAPBEXexcGood2 3" xfId="26296" xr:uid="{00000000-0005-0000-0000-00007C660000}"/>
    <cellStyle name="SAPBEXexcGood2 3 10" xfId="26297" xr:uid="{00000000-0005-0000-0000-00007D660000}"/>
    <cellStyle name="SAPBEXexcGood2 3 2" xfId="26298" xr:uid="{00000000-0005-0000-0000-00007E660000}"/>
    <cellStyle name="SAPBEXexcGood2 3 2 2" xfId="26299" xr:uid="{00000000-0005-0000-0000-00007F660000}"/>
    <cellStyle name="SAPBEXexcGood2 3 2 2 2" xfId="26300" xr:uid="{00000000-0005-0000-0000-000080660000}"/>
    <cellStyle name="SAPBEXexcGood2 3 2 3" xfId="26301" xr:uid="{00000000-0005-0000-0000-000081660000}"/>
    <cellStyle name="SAPBEXexcGood2 3 2 4" xfId="26302" xr:uid="{00000000-0005-0000-0000-000082660000}"/>
    <cellStyle name="SAPBEXexcGood2 3 3" xfId="26303" xr:uid="{00000000-0005-0000-0000-000083660000}"/>
    <cellStyle name="SAPBEXexcGood2 3 3 2" xfId="26304" xr:uid="{00000000-0005-0000-0000-000084660000}"/>
    <cellStyle name="SAPBEXexcGood2 3 4" xfId="26305" xr:uid="{00000000-0005-0000-0000-000085660000}"/>
    <cellStyle name="SAPBEXexcGood2 3 4 2" xfId="26306" xr:uid="{00000000-0005-0000-0000-000086660000}"/>
    <cellStyle name="SAPBEXexcGood2 3 5" xfId="26307" xr:uid="{00000000-0005-0000-0000-000087660000}"/>
    <cellStyle name="SAPBEXexcGood2 3 5 2" xfId="26308" xr:uid="{00000000-0005-0000-0000-000088660000}"/>
    <cellStyle name="SAPBEXexcGood2 3 6" xfId="26309" xr:uid="{00000000-0005-0000-0000-000089660000}"/>
    <cellStyle name="SAPBEXexcGood2 3 6 2" xfId="26310" xr:uid="{00000000-0005-0000-0000-00008A660000}"/>
    <cellStyle name="SAPBEXexcGood2 3 6 3" xfId="26311" xr:uid="{00000000-0005-0000-0000-00008B660000}"/>
    <cellStyle name="SAPBEXexcGood2 3 7" xfId="26312" xr:uid="{00000000-0005-0000-0000-00008C660000}"/>
    <cellStyle name="SAPBEXexcGood2 3 8" xfId="26313" xr:uid="{00000000-0005-0000-0000-00008D660000}"/>
    <cellStyle name="SAPBEXexcGood2 3 9" xfId="26314" xr:uid="{00000000-0005-0000-0000-00008E660000}"/>
    <cellStyle name="SAPBEXexcGood2 4" xfId="26315" xr:uid="{00000000-0005-0000-0000-00008F660000}"/>
    <cellStyle name="SAPBEXexcGood2 4 10" xfId="26316" xr:uid="{00000000-0005-0000-0000-000090660000}"/>
    <cellStyle name="SAPBEXexcGood2 4 2" xfId="26317" xr:uid="{00000000-0005-0000-0000-000091660000}"/>
    <cellStyle name="SAPBEXexcGood2 4 2 2" xfId="26318" xr:uid="{00000000-0005-0000-0000-000092660000}"/>
    <cellStyle name="SAPBEXexcGood2 4 2 2 2" xfId="26319" xr:uid="{00000000-0005-0000-0000-000093660000}"/>
    <cellStyle name="SAPBEXexcGood2 4 2 3" xfId="26320" xr:uid="{00000000-0005-0000-0000-000094660000}"/>
    <cellStyle name="SAPBEXexcGood2 4 2 4" xfId="26321" xr:uid="{00000000-0005-0000-0000-000095660000}"/>
    <cellStyle name="SAPBEXexcGood2 4 3" xfId="26322" xr:uid="{00000000-0005-0000-0000-000096660000}"/>
    <cellStyle name="SAPBEXexcGood2 4 3 2" xfId="26323" xr:uid="{00000000-0005-0000-0000-000097660000}"/>
    <cellStyle name="SAPBEXexcGood2 4 4" xfId="26324" xr:uid="{00000000-0005-0000-0000-000098660000}"/>
    <cellStyle name="SAPBEXexcGood2 4 4 2" xfId="26325" xr:uid="{00000000-0005-0000-0000-000099660000}"/>
    <cellStyle name="SAPBEXexcGood2 4 5" xfId="26326" xr:uid="{00000000-0005-0000-0000-00009A660000}"/>
    <cellStyle name="SAPBEXexcGood2 4 5 2" xfId="26327" xr:uid="{00000000-0005-0000-0000-00009B660000}"/>
    <cellStyle name="SAPBEXexcGood2 4 6" xfId="26328" xr:uid="{00000000-0005-0000-0000-00009C660000}"/>
    <cellStyle name="SAPBEXexcGood2 4 6 2" xfId="26329" xr:uid="{00000000-0005-0000-0000-00009D660000}"/>
    <cellStyle name="SAPBEXexcGood2 4 6 3" xfId="26330" xr:uid="{00000000-0005-0000-0000-00009E660000}"/>
    <cellStyle name="SAPBEXexcGood2 4 7" xfId="26331" xr:uid="{00000000-0005-0000-0000-00009F660000}"/>
    <cellStyle name="SAPBEXexcGood2 4 8" xfId="26332" xr:uid="{00000000-0005-0000-0000-0000A0660000}"/>
    <cellStyle name="SAPBEXexcGood2 4 9" xfId="26333" xr:uid="{00000000-0005-0000-0000-0000A1660000}"/>
    <cellStyle name="SAPBEXexcGood2 5" xfId="26334" xr:uid="{00000000-0005-0000-0000-0000A2660000}"/>
    <cellStyle name="SAPBEXexcGood2 5 10" xfId="26335" xr:uid="{00000000-0005-0000-0000-0000A3660000}"/>
    <cellStyle name="SAPBEXexcGood2 5 2" xfId="26336" xr:uid="{00000000-0005-0000-0000-0000A4660000}"/>
    <cellStyle name="SAPBEXexcGood2 5 2 2" xfId="26337" xr:uid="{00000000-0005-0000-0000-0000A5660000}"/>
    <cellStyle name="SAPBEXexcGood2 5 2 2 2" xfId="26338" xr:uid="{00000000-0005-0000-0000-0000A6660000}"/>
    <cellStyle name="SAPBEXexcGood2 5 2 3" xfId="26339" xr:uid="{00000000-0005-0000-0000-0000A7660000}"/>
    <cellStyle name="SAPBEXexcGood2 5 2 4" xfId="26340" xr:uid="{00000000-0005-0000-0000-0000A8660000}"/>
    <cellStyle name="SAPBEXexcGood2 5 3" xfId="26341" xr:uid="{00000000-0005-0000-0000-0000A9660000}"/>
    <cellStyle name="SAPBEXexcGood2 5 3 2" xfId="26342" xr:uid="{00000000-0005-0000-0000-0000AA660000}"/>
    <cellStyle name="SAPBEXexcGood2 5 4" xfId="26343" xr:uid="{00000000-0005-0000-0000-0000AB660000}"/>
    <cellStyle name="SAPBEXexcGood2 5 4 2" xfId="26344" xr:uid="{00000000-0005-0000-0000-0000AC660000}"/>
    <cellStyle name="SAPBEXexcGood2 5 5" xfId="26345" xr:uid="{00000000-0005-0000-0000-0000AD660000}"/>
    <cellStyle name="SAPBEXexcGood2 5 5 2" xfId="26346" xr:uid="{00000000-0005-0000-0000-0000AE660000}"/>
    <cellStyle name="SAPBEXexcGood2 5 6" xfId="26347" xr:uid="{00000000-0005-0000-0000-0000AF660000}"/>
    <cellStyle name="SAPBEXexcGood2 5 6 2" xfId="26348" xr:uid="{00000000-0005-0000-0000-0000B0660000}"/>
    <cellStyle name="SAPBEXexcGood2 5 6 3" xfId="26349" xr:uid="{00000000-0005-0000-0000-0000B1660000}"/>
    <cellStyle name="SAPBEXexcGood2 5 7" xfId="26350" xr:uid="{00000000-0005-0000-0000-0000B2660000}"/>
    <cellStyle name="SAPBEXexcGood2 5 8" xfId="26351" xr:uid="{00000000-0005-0000-0000-0000B3660000}"/>
    <cellStyle name="SAPBEXexcGood2 5 9" xfId="26352" xr:uid="{00000000-0005-0000-0000-0000B4660000}"/>
    <cellStyle name="SAPBEXexcGood2 6" xfId="26353" xr:uid="{00000000-0005-0000-0000-0000B5660000}"/>
    <cellStyle name="SAPBEXexcGood2 6 10" xfId="26354" xr:uid="{00000000-0005-0000-0000-0000B6660000}"/>
    <cellStyle name="SAPBEXexcGood2 6 2" xfId="26355" xr:uid="{00000000-0005-0000-0000-0000B7660000}"/>
    <cellStyle name="SAPBEXexcGood2 6 2 2" xfId="26356" xr:uid="{00000000-0005-0000-0000-0000B8660000}"/>
    <cellStyle name="SAPBEXexcGood2 6 2 2 2" xfId="26357" xr:uid="{00000000-0005-0000-0000-0000B9660000}"/>
    <cellStyle name="SAPBEXexcGood2 6 2 3" xfId="26358" xr:uid="{00000000-0005-0000-0000-0000BA660000}"/>
    <cellStyle name="SAPBEXexcGood2 6 2 4" xfId="26359" xr:uid="{00000000-0005-0000-0000-0000BB660000}"/>
    <cellStyle name="SAPBEXexcGood2 6 3" xfId="26360" xr:uid="{00000000-0005-0000-0000-0000BC660000}"/>
    <cellStyle name="SAPBEXexcGood2 6 3 2" xfId="26361" xr:uid="{00000000-0005-0000-0000-0000BD660000}"/>
    <cellStyle name="SAPBEXexcGood2 6 4" xfId="26362" xr:uid="{00000000-0005-0000-0000-0000BE660000}"/>
    <cellStyle name="SAPBEXexcGood2 6 4 2" xfId="26363" xr:uid="{00000000-0005-0000-0000-0000BF660000}"/>
    <cellStyle name="SAPBEXexcGood2 6 5" xfId="26364" xr:uid="{00000000-0005-0000-0000-0000C0660000}"/>
    <cellStyle name="SAPBEXexcGood2 6 5 2" xfId="26365" xr:uid="{00000000-0005-0000-0000-0000C1660000}"/>
    <cellStyle name="SAPBEXexcGood2 6 6" xfId="26366" xr:uid="{00000000-0005-0000-0000-0000C2660000}"/>
    <cellStyle name="SAPBEXexcGood2 6 6 2" xfId="26367" xr:uid="{00000000-0005-0000-0000-0000C3660000}"/>
    <cellStyle name="SAPBEXexcGood2 6 6 3" xfId="26368" xr:uid="{00000000-0005-0000-0000-0000C4660000}"/>
    <cellStyle name="SAPBEXexcGood2 6 7" xfId="26369" xr:uid="{00000000-0005-0000-0000-0000C5660000}"/>
    <cellStyle name="SAPBEXexcGood2 6 8" xfId="26370" xr:uid="{00000000-0005-0000-0000-0000C6660000}"/>
    <cellStyle name="SAPBEXexcGood2 6 9" xfId="26371" xr:uid="{00000000-0005-0000-0000-0000C7660000}"/>
    <cellStyle name="SAPBEXexcGood2 7" xfId="26372" xr:uid="{00000000-0005-0000-0000-0000C8660000}"/>
    <cellStyle name="SAPBEXexcGood2 7 10" xfId="26373" xr:uid="{00000000-0005-0000-0000-0000C9660000}"/>
    <cellStyle name="SAPBEXexcGood2 7 2" xfId="26374" xr:uid="{00000000-0005-0000-0000-0000CA660000}"/>
    <cellStyle name="SAPBEXexcGood2 7 2 2" xfId="26375" xr:uid="{00000000-0005-0000-0000-0000CB660000}"/>
    <cellStyle name="SAPBEXexcGood2 7 2 2 2" xfId="26376" xr:uid="{00000000-0005-0000-0000-0000CC660000}"/>
    <cellStyle name="SAPBEXexcGood2 7 2 3" xfId="26377" xr:uid="{00000000-0005-0000-0000-0000CD660000}"/>
    <cellStyle name="SAPBEXexcGood2 7 2 4" xfId="26378" xr:uid="{00000000-0005-0000-0000-0000CE660000}"/>
    <cellStyle name="SAPBEXexcGood2 7 3" xfId="26379" xr:uid="{00000000-0005-0000-0000-0000CF660000}"/>
    <cellStyle name="SAPBEXexcGood2 7 3 2" xfId="26380" xr:uid="{00000000-0005-0000-0000-0000D0660000}"/>
    <cellStyle name="SAPBEXexcGood2 7 4" xfId="26381" xr:uid="{00000000-0005-0000-0000-0000D1660000}"/>
    <cellStyle name="SAPBEXexcGood2 7 4 2" xfId="26382" xr:uid="{00000000-0005-0000-0000-0000D2660000}"/>
    <cellStyle name="SAPBEXexcGood2 7 5" xfId="26383" xr:uid="{00000000-0005-0000-0000-0000D3660000}"/>
    <cellStyle name="SAPBEXexcGood2 7 5 2" xfId="26384" xr:uid="{00000000-0005-0000-0000-0000D4660000}"/>
    <cellStyle name="SAPBEXexcGood2 7 6" xfId="26385" xr:uid="{00000000-0005-0000-0000-0000D5660000}"/>
    <cellStyle name="SAPBEXexcGood2 7 6 2" xfId="26386" xr:uid="{00000000-0005-0000-0000-0000D6660000}"/>
    <cellStyle name="SAPBEXexcGood2 7 6 3" xfId="26387" xr:uid="{00000000-0005-0000-0000-0000D7660000}"/>
    <cellStyle name="SAPBEXexcGood2 7 7" xfId="26388" xr:uid="{00000000-0005-0000-0000-0000D8660000}"/>
    <cellStyle name="SAPBEXexcGood2 7 8" xfId="26389" xr:uid="{00000000-0005-0000-0000-0000D9660000}"/>
    <cellStyle name="SAPBEXexcGood2 7 9" xfId="26390" xr:uid="{00000000-0005-0000-0000-0000DA660000}"/>
    <cellStyle name="SAPBEXexcGood2 8" xfId="26391" xr:uid="{00000000-0005-0000-0000-0000DB660000}"/>
    <cellStyle name="SAPBEXexcGood2 8 10" xfId="26392" xr:uid="{00000000-0005-0000-0000-0000DC660000}"/>
    <cellStyle name="SAPBEXexcGood2 8 2" xfId="26393" xr:uid="{00000000-0005-0000-0000-0000DD660000}"/>
    <cellStyle name="SAPBEXexcGood2 8 2 2" xfId="26394" xr:uid="{00000000-0005-0000-0000-0000DE660000}"/>
    <cellStyle name="SAPBEXexcGood2 8 2 2 2" xfId="26395" xr:uid="{00000000-0005-0000-0000-0000DF660000}"/>
    <cellStyle name="SAPBEXexcGood2 8 2 3" xfId="26396" xr:uid="{00000000-0005-0000-0000-0000E0660000}"/>
    <cellStyle name="SAPBEXexcGood2 8 2 4" xfId="26397" xr:uid="{00000000-0005-0000-0000-0000E1660000}"/>
    <cellStyle name="SAPBEXexcGood2 8 3" xfId="26398" xr:uid="{00000000-0005-0000-0000-0000E2660000}"/>
    <cellStyle name="SAPBEXexcGood2 8 3 2" xfId="26399" xr:uid="{00000000-0005-0000-0000-0000E3660000}"/>
    <cellStyle name="SAPBEXexcGood2 8 4" xfId="26400" xr:uid="{00000000-0005-0000-0000-0000E4660000}"/>
    <cellStyle name="SAPBEXexcGood2 8 4 2" xfId="26401" xr:uid="{00000000-0005-0000-0000-0000E5660000}"/>
    <cellStyle name="SAPBEXexcGood2 8 5" xfId="26402" xr:uid="{00000000-0005-0000-0000-0000E6660000}"/>
    <cellStyle name="SAPBEXexcGood2 8 5 2" xfId="26403" xr:uid="{00000000-0005-0000-0000-0000E7660000}"/>
    <cellStyle name="SAPBEXexcGood2 8 6" xfId="26404" xr:uid="{00000000-0005-0000-0000-0000E8660000}"/>
    <cellStyle name="SAPBEXexcGood2 8 6 2" xfId="26405" xr:uid="{00000000-0005-0000-0000-0000E9660000}"/>
    <cellStyle name="SAPBEXexcGood2 8 6 3" xfId="26406" xr:uid="{00000000-0005-0000-0000-0000EA660000}"/>
    <cellStyle name="SAPBEXexcGood2 8 7" xfId="26407" xr:uid="{00000000-0005-0000-0000-0000EB660000}"/>
    <cellStyle name="SAPBEXexcGood2 8 8" xfId="26408" xr:uid="{00000000-0005-0000-0000-0000EC660000}"/>
    <cellStyle name="SAPBEXexcGood2 8 9" xfId="26409" xr:uid="{00000000-0005-0000-0000-0000ED660000}"/>
    <cellStyle name="SAPBEXexcGood2 9" xfId="26410" xr:uid="{00000000-0005-0000-0000-0000EE660000}"/>
    <cellStyle name="SAPBEXexcGood2 9 2" xfId="26411" xr:uid="{00000000-0005-0000-0000-0000EF660000}"/>
    <cellStyle name="SAPBEXexcGood2 9 2 2" xfId="26412" xr:uid="{00000000-0005-0000-0000-0000F0660000}"/>
    <cellStyle name="SAPBEXexcGood2 9 3" xfId="26413" xr:uid="{00000000-0005-0000-0000-0000F1660000}"/>
    <cellStyle name="SAPBEXexcGood2 9 4" xfId="26414" xr:uid="{00000000-0005-0000-0000-0000F2660000}"/>
    <cellStyle name="SAPBEXexcGood2_20110918_Additional measures_ECB" xfId="26415" xr:uid="{00000000-0005-0000-0000-0000F3660000}"/>
    <cellStyle name="SAPBEXexcGood3" xfId="26416" xr:uid="{00000000-0005-0000-0000-0000F4660000}"/>
    <cellStyle name="SAPBEXexcGood3 10" xfId="26417" xr:uid="{00000000-0005-0000-0000-0000F5660000}"/>
    <cellStyle name="SAPBEXexcGood3 10 2" xfId="26418" xr:uid="{00000000-0005-0000-0000-0000F6660000}"/>
    <cellStyle name="SAPBEXexcGood3 11" xfId="26419" xr:uid="{00000000-0005-0000-0000-0000F7660000}"/>
    <cellStyle name="SAPBEXexcGood3 11 2" xfId="26420" xr:uid="{00000000-0005-0000-0000-0000F8660000}"/>
    <cellStyle name="SAPBEXexcGood3 12" xfId="26421" xr:uid="{00000000-0005-0000-0000-0000F9660000}"/>
    <cellStyle name="SAPBEXexcGood3 12 2" xfId="26422" xr:uid="{00000000-0005-0000-0000-0000FA660000}"/>
    <cellStyle name="SAPBEXexcGood3 13" xfId="26423" xr:uid="{00000000-0005-0000-0000-0000FB660000}"/>
    <cellStyle name="SAPBEXexcGood3 13 2" xfId="26424" xr:uid="{00000000-0005-0000-0000-0000FC660000}"/>
    <cellStyle name="SAPBEXexcGood3 13 3" xfId="26425" xr:uid="{00000000-0005-0000-0000-0000FD660000}"/>
    <cellStyle name="SAPBEXexcGood3 14" xfId="26426" xr:uid="{00000000-0005-0000-0000-0000FE660000}"/>
    <cellStyle name="SAPBEXexcGood3 15" xfId="26427" xr:uid="{00000000-0005-0000-0000-0000FF660000}"/>
    <cellStyle name="SAPBEXexcGood3 16" xfId="26428" xr:uid="{00000000-0005-0000-0000-000000670000}"/>
    <cellStyle name="SAPBEXexcGood3 17" xfId="26429" xr:uid="{00000000-0005-0000-0000-000001670000}"/>
    <cellStyle name="SAPBEXexcGood3 2" xfId="26430" xr:uid="{00000000-0005-0000-0000-000002670000}"/>
    <cellStyle name="SAPBEXexcGood3 2 10" xfId="26431" xr:uid="{00000000-0005-0000-0000-000003670000}"/>
    <cellStyle name="SAPBEXexcGood3 2 10 10" xfId="26432" xr:uid="{00000000-0005-0000-0000-000004670000}"/>
    <cellStyle name="SAPBEXexcGood3 2 10 2" xfId="26433" xr:uid="{00000000-0005-0000-0000-000005670000}"/>
    <cellStyle name="SAPBEXexcGood3 2 10 2 2" xfId="26434" xr:uid="{00000000-0005-0000-0000-000006670000}"/>
    <cellStyle name="SAPBEXexcGood3 2 10 2 2 2" xfId="26435" xr:uid="{00000000-0005-0000-0000-000007670000}"/>
    <cellStyle name="SAPBEXexcGood3 2 10 2 3" xfId="26436" xr:uid="{00000000-0005-0000-0000-000008670000}"/>
    <cellStyle name="SAPBEXexcGood3 2 10 2 4" xfId="26437" xr:uid="{00000000-0005-0000-0000-000009670000}"/>
    <cellStyle name="SAPBEXexcGood3 2 10 3" xfId="26438" xr:uid="{00000000-0005-0000-0000-00000A670000}"/>
    <cellStyle name="SAPBEXexcGood3 2 10 3 2" xfId="26439" xr:uid="{00000000-0005-0000-0000-00000B670000}"/>
    <cellStyle name="SAPBEXexcGood3 2 10 4" xfId="26440" xr:uid="{00000000-0005-0000-0000-00000C670000}"/>
    <cellStyle name="SAPBEXexcGood3 2 10 4 2" xfId="26441" xr:uid="{00000000-0005-0000-0000-00000D670000}"/>
    <cellStyle name="SAPBEXexcGood3 2 10 5" xfId="26442" xr:uid="{00000000-0005-0000-0000-00000E670000}"/>
    <cellStyle name="SAPBEXexcGood3 2 10 5 2" xfId="26443" xr:uid="{00000000-0005-0000-0000-00000F670000}"/>
    <cellStyle name="SAPBEXexcGood3 2 10 6" xfId="26444" xr:uid="{00000000-0005-0000-0000-000010670000}"/>
    <cellStyle name="SAPBEXexcGood3 2 10 6 2" xfId="26445" xr:uid="{00000000-0005-0000-0000-000011670000}"/>
    <cellStyle name="SAPBEXexcGood3 2 10 6 3" xfId="26446" xr:uid="{00000000-0005-0000-0000-000012670000}"/>
    <cellStyle name="SAPBEXexcGood3 2 10 7" xfId="26447" xr:uid="{00000000-0005-0000-0000-000013670000}"/>
    <cellStyle name="SAPBEXexcGood3 2 10 8" xfId="26448" xr:uid="{00000000-0005-0000-0000-000014670000}"/>
    <cellStyle name="SAPBEXexcGood3 2 10 9" xfId="26449" xr:uid="{00000000-0005-0000-0000-000015670000}"/>
    <cellStyle name="SAPBEXexcGood3 2 11" xfId="26450" xr:uid="{00000000-0005-0000-0000-000016670000}"/>
    <cellStyle name="SAPBEXexcGood3 2 11 10" xfId="26451" xr:uid="{00000000-0005-0000-0000-000017670000}"/>
    <cellStyle name="SAPBEXexcGood3 2 11 2" xfId="26452" xr:uid="{00000000-0005-0000-0000-000018670000}"/>
    <cellStyle name="SAPBEXexcGood3 2 11 2 2" xfId="26453" xr:uid="{00000000-0005-0000-0000-000019670000}"/>
    <cellStyle name="SAPBEXexcGood3 2 11 2 2 2" xfId="26454" xr:uid="{00000000-0005-0000-0000-00001A670000}"/>
    <cellStyle name="SAPBEXexcGood3 2 11 2 3" xfId="26455" xr:uid="{00000000-0005-0000-0000-00001B670000}"/>
    <cellStyle name="SAPBEXexcGood3 2 11 2 4" xfId="26456" xr:uid="{00000000-0005-0000-0000-00001C670000}"/>
    <cellStyle name="SAPBEXexcGood3 2 11 3" xfId="26457" xr:uid="{00000000-0005-0000-0000-00001D670000}"/>
    <cellStyle name="SAPBEXexcGood3 2 11 3 2" xfId="26458" xr:uid="{00000000-0005-0000-0000-00001E670000}"/>
    <cellStyle name="SAPBEXexcGood3 2 11 4" xfId="26459" xr:uid="{00000000-0005-0000-0000-00001F670000}"/>
    <cellStyle name="SAPBEXexcGood3 2 11 4 2" xfId="26460" xr:uid="{00000000-0005-0000-0000-000020670000}"/>
    <cellStyle name="SAPBEXexcGood3 2 11 5" xfId="26461" xr:uid="{00000000-0005-0000-0000-000021670000}"/>
    <cellStyle name="SAPBEXexcGood3 2 11 5 2" xfId="26462" xr:uid="{00000000-0005-0000-0000-000022670000}"/>
    <cellStyle name="SAPBEXexcGood3 2 11 6" xfId="26463" xr:uid="{00000000-0005-0000-0000-000023670000}"/>
    <cellStyle name="SAPBEXexcGood3 2 11 6 2" xfId="26464" xr:uid="{00000000-0005-0000-0000-000024670000}"/>
    <cellStyle name="SAPBEXexcGood3 2 11 6 3" xfId="26465" xr:uid="{00000000-0005-0000-0000-000025670000}"/>
    <cellStyle name="SAPBEXexcGood3 2 11 7" xfId="26466" xr:uid="{00000000-0005-0000-0000-000026670000}"/>
    <cellStyle name="SAPBEXexcGood3 2 11 8" xfId="26467" xr:uid="{00000000-0005-0000-0000-000027670000}"/>
    <cellStyle name="SAPBEXexcGood3 2 11 9" xfId="26468" xr:uid="{00000000-0005-0000-0000-000028670000}"/>
    <cellStyle name="SAPBEXexcGood3 2 12" xfId="26469" xr:uid="{00000000-0005-0000-0000-000029670000}"/>
    <cellStyle name="SAPBEXexcGood3 2 12 10" xfId="26470" xr:uid="{00000000-0005-0000-0000-00002A670000}"/>
    <cellStyle name="SAPBEXexcGood3 2 12 2" xfId="26471" xr:uid="{00000000-0005-0000-0000-00002B670000}"/>
    <cellStyle name="SAPBEXexcGood3 2 12 2 2" xfId="26472" xr:uid="{00000000-0005-0000-0000-00002C670000}"/>
    <cellStyle name="SAPBEXexcGood3 2 12 2 2 2" xfId="26473" xr:uid="{00000000-0005-0000-0000-00002D670000}"/>
    <cellStyle name="SAPBEXexcGood3 2 12 2 3" xfId="26474" xr:uid="{00000000-0005-0000-0000-00002E670000}"/>
    <cellStyle name="SAPBEXexcGood3 2 12 2 4" xfId="26475" xr:uid="{00000000-0005-0000-0000-00002F670000}"/>
    <cellStyle name="SAPBEXexcGood3 2 12 3" xfId="26476" xr:uid="{00000000-0005-0000-0000-000030670000}"/>
    <cellStyle name="SAPBEXexcGood3 2 12 3 2" xfId="26477" xr:uid="{00000000-0005-0000-0000-000031670000}"/>
    <cellStyle name="SAPBEXexcGood3 2 12 4" xfId="26478" xr:uid="{00000000-0005-0000-0000-000032670000}"/>
    <cellStyle name="SAPBEXexcGood3 2 12 4 2" xfId="26479" xr:uid="{00000000-0005-0000-0000-000033670000}"/>
    <cellStyle name="SAPBEXexcGood3 2 12 5" xfId="26480" xr:uid="{00000000-0005-0000-0000-000034670000}"/>
    <cellStyle name="SAPBEXexcGood3 2 12 5 2" xfId="26481" xr:uid="{00000000-0005-0000-0000-000035670000}"/>
    <cellStyle name="SAPBEXexcGood3 2 12 6" xfId="26482" xr:uid="{00000000-0005-0000-0000-000036670000}"/>
    <cellStyle name="SAPBEXexcGood3 2 12 6 2" xfId="26483" xr:uid="{00000000-0005-0000-0000-000037670000}"/>
    <cellStyle name="SAPBEXexcGood3 2 12 6 3" xfId="26484" xr:uid="{00000000-0005-0000-0000-000038670000}"/>
    <cellStyle name="SAPBEXexcGood3 2 12 7" xfId="26485" xr:uid="{00000000-0005-0000-0000-000039670000}"/>
    <cellStyle name="SAPBEXexcGood3 2 12 8" xfId="26486" xr:uid="{00000000-0005-0000-0000-00003A670000}"/>
    <cellStyle name="SAPBEXexcGood3 2 12 9" xfId="26487" xr:uid="{00000000-0005-0000-0000-00003B670000}"/>
    <cellStyle name="SAPBEXexcGood3 2 13" xfId="26488" xr:uid="{00000000-0005-0000-0000-00003C670000}"/>
    <cellStyle name="SAPBEXexcGood3 2 13 10" xfId="26489" xr:uid="{00000000-0005-0000-0000-00003D670000}"/>
    <cellStyle name="SAPBEXexcGood3 2 13 2" xfId="26490" xr:uid="{00000000-0005-0000-0000-00003E670000}"/>
    <cellStyle name="SAPBEXexcGood3 2 13 2 2" xfId="26491" xr:uid="{00000000-0005-0000-0000-00003F670000}"/>
    <cellStyle name="SAPBEXexcGood3 2 13 2 2 2" xfId="26492" xr:uid="{00000000-0005-0000-0000-000040670000}"/>
    <cellStyle name="SAPBEXexcGood3 2 13 2 3" xfId="26493" xr:uid="{00000000-0005-0000-0000-000041670000}"/>
    <cellStyle name="SAPBEXexcGood3 2 13 2 4" xfId="26494" xr:uid="{00000000-0005-0000-0000-000042670000}"/>
    <cellStyle name="SAPBEXexcGood3 2 13 3" xfId="26495" xr:uid="{00000000-0005-0000-0000-000043670000}"/>
    <cellStyle name="SAPBEXexcGood3 2 13 3 2" xfId="26496" xr:uid="{00000000-0005-0000-0000-000044670000}"/>
    <cellStyle name="SAPBEXexcGood3 2 13 4" xfId="26497" xr:uid="{00000000-0005-0000-0000-000045670000}"/>
    <cellStyle name="SAPBEXexcGood3 2 13 4 2" xfId="26498" xr:uid="{00000000-0005-0000-0000-000046670000}"/>
    <cellStyle name="SAPBEXexcGood3 2 13 5" xfId="26499" xr:uid="{00000000-0005-0000-0000-000047670000}"/>
    <cellStyle name="SAPBEXexcGood3 2 13 5 2" xfId="26500" xr:uid="{00000000-0005-0000-0000-000048670000}"/>
    <cellStyle name="SAPBEXexcGood3 2 13 6" xfId="26501" xr:uid="{00000000-0005-0000-0000-000049670000}"/>
    <cellStyle name="SAPBEXexcGood3 2 13 6 2" xfId="26502" xr:uid="{00000000-0005-0000-0000-00004A670000}"/>
    <cellStyle name="SAPBEXexcGood3 2 13 6 3" xfId="26503" xr:uid="{00000000-0005-0000-0000-00004B670000}"/>
    <cellStyle name="SAPBEXexcGood3 2 13 7" xfId="26504" xr:uid="{00000000-0005-0000-0000-00004C670000}"/>
    <cellStyle name="SAPBEXexcGood3 2 13 8" xfId="26505" xr:uid="{00000000-0005-0000-0000-00004D670000}"/>
    <cellStyle name="SAPBEXexcGood3 2 13 9" xfId="26506" xr:uid="{00000000-0005-0000-0000-00004E670000}"/>
    <cellStyle name="SAPBEXexcGood3 2 14" xfId="26507" xr:uid="{00000000-0005-0000-0000-00004F670000}"/>
    <cellStyle name="SAPBEXexcGood3 2 14 10" xfId="26508" xr:uid="{00000000-0005-0000-0000-000050670000}"/>
    <cellStyle name="SAPBEXexcGood3 2 14 2" xfId="26509" xr:uid="{00000000-0005-0000-0000-000051670000}"/>
    <cellStyle name="SAPBEXexcGood3 2 14 2 2" xfId="26510" xr:uid="{00000000-0005-0000-0000-000052670000}"/>
    <cellStyle name="SAPBEXexcGood3 2 14 2 2 2" xfId="26511" xr:uid="{00000000-0005-0000-0000-000053670000}"/>
    <cellStyle name="SAPBEXexcGood3 2 14 2 3" xfId="26512" xr:uid="{00000000-0005-0000-0000-000054670000}"/>
    <cellStyle name="SAPBEXexcGood3 2 14 2 4" xfId="26513" xr:uid="{00000000-0005-0000-0000-000055670000}"/>
    <cellStyle name="SAPBEXexcGood3 2 14 3" xfId="26514" xr:uid="{00000000-0005-0000-0000-000056670000}"/>
    <cellStyle name="SAPBEXexcGood3 2 14 3 2" xfId="26515" xr:uid="{00000000-0005-0000-0000-000057670000}"/>
    <cellStyle name="SAPBEXexcGood3 2 14 4" xfId="26516" xr:uid="{00000000-0005-0000-0000-000058670000}"/>
    <cellStyle name="SAPBEXexcGood3 2 14 4 2" xfId="26517" xr:uid="{00000000-0005-0000-0000-000059670000}"/>
    <cellStyle name="SAPBEXexcGood3 2 14 5" xfId="26518" xr:uid="{00000000-0005-0000-0000-00005A670000}"/>
    <cellStyle name="SAPBEXexcGood3 2 14 5 2" xfId="26519" xr:uid="{00000000-0005-0000-0000-00005B670000}"/>
    <cellStyle name="SAPBEXexcGood3 2 14 6" xfId="26520" xr:uid="{00000000-0005-0000-0000-00005C670000}"/>
    <cellStyle name="SAPBEXexcGood3 2 14 6 2" xfId="26521" xr:uid="{00000000-0005-0000-0000-00005D670000}"/>
    <cellStyle name="SAPBEXexcGood3 2 14 6 3" xfId="26522" xr:uid="{00000000-0005-0000-0000-00005E670000}"/>
    <cellStyle name="SAPBEXexcGood3 2 14 7" xfId="26523" xr:uid="{00000000-0005-0000-0000-00005F670000}"/>
    <cellStyle name="SAPBEXexcGood3 2 14 8" xfId="26524" xr:uid="{00000000-0005-0000-0000-000060670000}"/>
    <cellStyle name="SAPBEXexcGood3 2 14 9" xfId="26525" xr:uid="{00000000-0005-0000-0000-000061670000}"/>
    <cellStyle name="SAPBEXexcGood3 2 15" xfId="26526" xr:uid="{00000000-0005-0000-0000-000062670000}"/>
    <cellStyle name="SAPBEXexcGood3 2 15 10" xfId="26527" xr:uid="{00000000-0005-0000-0000-000063670000}"/>
    <cellStyle name="SAPBEXexcGood3 2 15 2" xfId="26528" xr:uid="{00000000-0005-0000-0000-000064670000}"/>
    <cellStyle name="SAPBEXexcGood3 2 15 2 2" xfId="26529" xr:uid="{00000000-0005-0000-0000-000065670000}"/>
    <cellStyle name="SAPBEXexcGood3 2 15 2 2 2" xfId="26530" xr:uid="{00000000-0005-0000-0000-000066670000}"/>
    <cellStyle name="SAPBEXexcGood3 2 15 2 3" xfId="26531" xr:uid="{00000000-0005-0000-0000-000067670000}"/>
    <cellStyle name="SAPBEXexcGood3 2 15 2 4" xfId="26532" xr:uid="{00000000-0005-0000-0000-000068670000}"/>
    <cellStyle name="SAPBEXexcGood3 2 15 3" xfId="26533" xr:uid="{00000000-0005-0000-0000-000069670000}"/>
    <cellStyle name="SAPBEXexcGood3 2 15 3 2" xfId="26534" xr:uid="{00000000-0005-0000-0000-00006A670000}"/>
    <cellStyle name="SAPBEXexcGood3 2 15 4" xfId="26535" xr:uid="{00000000-0005-0000-0000-00006B670000}"/>
    <cellStyle name="SAPBEXexcGood3 2 15 4 2" xfId="26536" xr:uid="{00000000-0005-0000-0000-00006C670000}"/>
    <cellStyle name="SAPBEXexcGood3 2 15 5" xfId="26537" xr:uid="{00000000-0005-0000-0000-00006D670000}"/>
    <cellStyle name="SAPBEXexcGood3 2 15 5 2" xfId="26538" xr:uid="{00000000-0005-0000-0000-00006E670000}"/>
    <cellStyle name="SAPBEXexcGood3 2 15 6" xfId="26539" xr:uid="{00000000-0005-0000-0000-00006F670000}"/>
    <cellStyle name="SAPBEXexcGood3 2 15 6 2" xfId="26540" xr:uid="{00000000-0005-0000-0000-000070670000}"/>
    <cellStyle name="SAPBEXexcGood3 2 15 6 3" xfId="26541" xr:uid="{00000000-0005-0000-0000-000071670000}"/>
    <cellStyle name="SAPBEXexcGood3 2 15 7" xfId="26542" xr:uid="{00000000-0005-0000-0000-000072670000}"/>
    <cellStyle name="SAPBEXexcGood3 2 15 8" xfId="26543" xr:uid="{00000000-0005-0000-0000-000073670000}"/>
    <cellStyle name="SAPBEXexcGood3 2 15 9" xfId="26544" xr:uid="{00000000-0005-0000-0000-000074670000}"/>
    <cellStyle name="SAPBEXexcGood3 2 16" xfId="26545" xr:uid="{00000000-0005-0000-0000-000075670000}"/>
    <cellStyle name="SAPBEXexcGood3 2 16 10" xfId="26546" xr:uid="{00000000-0005-0000-0000-000076670000}"/>
    <cellStyle name="SAPBEXexcGood3 2 16 2" xfId="26547" xr:uid="{00000000-0005-0000-0000-000077670000}"/>
    <cellStyle name="SAPBEXexcGood3 2 16 2 2" xfId="26548" xr:uid="{00000000-0005-0000-0000-000078670000}"/>
    <cellStyle name="SAPBEXexcGood3 2 16 2 2 2" xfId="26549" xr:uid="{00000000-0005-0000-0000-000079670000}"/>
    <cellStyle name="SAPBEXexcGood3 2 16 2 3" xfId="26550" xr:uid="{00000000-0005-0000-0000-00007A670000}"/>
    <cellStyle name="SAPBEXexcGood3 2 16 2 4" xfId="26551" xr:uid="{00000000-0005-0000-0000-00007B670000}"/>
    <cellStyle name="SAPBEXexcGood3 2 16 3" xfId="26552" xr:uid="{00000000-0005-0000-0000-00007C670000}"/>
    <cellStyle name="SAPBEXexcGood3 2 16 3 2" xfId="26553" xr:uid="{00000000-0005-0000-0000-00007D670000}"/>
    <cellStyle name="SAPBEXexcGood3 2 16 4" xfId="26554" xr:uid="{00000000-0005-0000-0000-00007E670000}"/>
    <cellStyle name="SAPBEXexcGood3 2 16 4 2" xfId="26555" xr:uid="{00000000-0005-0000-0000-00007F670000}"/>
    <cellStyle name="SAPBEXexcGood3 2 16 5" xfId="26556" xr:uid="{00000000-0005-0000-0000-000080670000}"/>
    <cellStyle name="SAPBEXexcGood3 2 16 5 2" xfId="26557" xr:uid="{00000000-0005-0000-0000-000081670000}"/>
    <cellStyle name="SAPBEXexcGood3 2 16 6" xfId="26558" xr:uid="{00000000-0005-0000-0000-000082670000}"/>
    <cellStyle name="SAPBEXexcGood3 2 16 6 2" xfId="26559" xr:uid="{00000000-0005-0000-0000-000083670000}"/>
    <cellStyle name="SAPBEXexcGood3 2 16 6 3" xfId="26560" xr:uid="{00000000-0005-0000-0000-000084670000}"/>
    <cellStyle name="SAPBEXexcGood3 2 16 7" xfId="26561" xr:uid="{00000000-0005-0000-0000-000085670000}"/>
    <cellStyle name="SAPBEXexcGood3 2 16 8" xfId="26562" xr:uid="{00000000-0005-0000-0000-000086670000}"/>
    <cellStyle name="SAPBEXexcGood3 2 16 9" xfId="26563" xr:uid="{00000000-0005-0000-0000-000087670000}"/>
    <cellStyle name="SAPBEXexcGood3 2 17" xfId="26564" xr:uid="{00000000-0005-0000-0000-000088670000}"/>
    <cellStyle name="SAPBEXexcGood3 2 17 10" xfId="26565" xr:uid="{00000000-0005-0000-0000-000089670000}"/>
    <cellStyle name="SAPBEXexcGood3 2 17 2" xfId="26566" xr:uid="{00000000-0005-0000-0000-00008A670000}"/>
    <cellStyle name="SAPBEXexcGood3 2 17 2 2" xfId="26567" xr:uid="{00000000-0005-0000-0000-00008B670000}"/>
    <cellStyle name="SAPBEXexcGood3 2 17 2 2 2" xfId="26568" xr:uid="{00000000-0005-0000-0000-00008C670000}"/>
    <cellStyle name="SAPBEXexcGood3 2 17 2 3" xfId="26569" xr:uid="{00000000-0005-0000-0000-00008D670000}"/>
    <cellStyle name="SAPBEXexcGood3 2 17 2 4" xfId="26570" xr:uid="{00000000-0005-0000-0000-00008E670000}"/>
    <cellStyle name="SAPBEXexcGood3 2 17 3" xfId="26571" xr:uid="{00000000-0005-0000-0000-00008F670000}"/>
    <cellStyle name="SAPBEXexcGood3 2 17 3 2" xfId="26572" xr:uid="{00000000-0005-0000-0000-000090670000}"/>
    <cellStyle name="SAPBEXexcGood3 2 17 4" xfId="26573" xr:uid="{00000000-0005-0000-0000-000091670000}"/>
    <cellStyle name="SAPBEXexcGood3 2 17 4 2" xfId="26574" xr:uid="{00000000-0005-0000-0000-000092670000}"/>
    <cellStyle name="SAPBEXexcGood3 2 17 5" xfId="26575" xr:uid="{00000000-0005-0000-0000-000093670000}"/>
    <cellStyle name="SAPBEXexcGood3 2 17 5 2" xfId="26576" xr:uid="{00000000-0005-0000-0000-000094670000}"/>
    <cellStyle name="SAPBEXexcGood3 2 17 6" xfId="26577" xr:uid="{00000000-0005-0000-0000-000095670000}"/>
    <cellStyle name="SAPBEXexcGood3 2 17 6 2" xfId="26578" xr:uid="{00000000-0005-0000-0000-000096670000}"/>
    <cellStyle name="SAPBEXexcGood3 2 17 6 3" xfId="26579" xr:uid="{00000000-0005-0000-0000-000097670000}"/>
    <cellStyle name="SAPBEXexcGood3 2 17 7" xfId="26580" xr:uid="{00000000-0005-0000-0000-000098670000}"/>
    <cellStyle name="SAPBEXexcGood3 2 17 8" xfId="26581" xr:uid="{00000000-0005-0000-0000-000099670000}"/>
    <cellStyle name="SAPBEXexcGood3 2 17 9" xfId="26582" xr:uid="{00000000-0005-0000-0000-00009A670000}"/>
    <cellStyle name="SAPBEXexcGood3 2 18" xfId="26583" xr:uid="{00000000-0005-0000-0000-00009B670000}"/>
    <cellStyle name="SAPBEXexcGood3 2 18 2" xfId="26584" xr:uid="{00000000-0005-0000-0000-00009C670000}"/>
    <cellStyle name="SAPBEXexcGood3 2 18 2 2" xfId="26585" xr:uid="{00000000-0005-0000-0000-00009D670000}"/>
    <cellStyle name="SAPBEXexcGood3 2 18 3" xfId="26586" xr:uid="{00000000-0005-0000-0000-00009E670000}"/>
    <cellStyle name="SAPBEXexcGood3 2 18 4" xfId="26587" xr:uid="{00000000-0005-0000-0000-00009F670000}"/>
    <cellStyle name="SAPBEXexcGood3 2 19" xfId="26588" xr:uid="{00000000-0005-0000-0000-0000A0670000}"/>
    <cellStyle name="SAPBEXexcGood3 2 19 2" xfId="26589" xr:uid="{00000000-0005-0000-0000-0000A1670000}"/>
    <cellStyle name="SAPBEXexcGood3 2 2" xfId="26590" xr:uid="{00000000-0005-0000-0000-0000A2670000}"/>
    <cellStyle name="SAPBEXexcGood3 2 2 10" xfId="26591" xr:uid="{00000000-0005-0000-0000-0000A3670000}"/>
    <cellStyle name="SAPBEXexcGood3 2 2 2" xfId="26592" xr:uid="{00000000-0005-0000-0000-0000A4670000}"/>
    <cellStyle name="SAPBEXexcGood3 2 2 2 2" xfId="26593" xr:uid="{00000000-0005-0000-0000-0000A5670000}"/>
    <cellStyle name="SAPBEXexcGood3 2 2 2 2 2" xfId="26594" xr:uid="{00000000-0005-0000-0000-0000A6670000}"/>
    <cellStyle name="SAPBEXexcGood3 2 2 2 3" xfId="26595" xr:uid="{00000000-0005-0000-0000-0000A7670000}"/>
    <cellStyle name="SAPBEXexcGood3 2 2 2 4" xfId="26596" xr:uid="{00000000-0005-0000-0000-0000A8670000}"/>
    <cellStyle name="SAPBEXexcGood3 2 2 3" xfId="26597" xr:uid="{00000000-0005-0000-0000-0000A9670000}"/>
    <cellStyle name="SAPBEXexcGood3 2 2 3 2" xfId="26598" xr:uid="{00000000-0005-0000-0000-0000AA670000}"/>
    <cellStyle name="SAPBEXexcGood3 2 2 4" xfId="26599" xr:uid="{00000000-0005-0000-0000-0000AB670000}"/>
    <cellStyle name="SAPBEXexcGood3 2 2 4 2" xfId="26600" xr:uid="{00000000-0005-0000-0000-0000AC670000}"/>
    <cellStyle name="SAPBEXexcGood3 2 2 5" xfId="26601" xr:uid="{00000000-0005-0000-0000-0000AD670000}"/>
    <cellStyle name="SAPBEXexcGood3 2 2 5 2" xfId="26602" xr:uid="{00000000-0005-0000-0000-0000AE670000}"/>
    <cellStyle name="SAPBEXexcGood3 2 2 6" xfId="26603" xr:uid="{00000000-0005-0000-0000-0000AF670000}"/>
    <cellStyle name="SAPBEXexcGood3 2 2 6 2" xfId="26604" xr:uid="{00000000-0005-0000-0000-0000B0670000}"/>
    <cellStyle name="SAPBEXexcGood3 2 2 6 3" xfId="26605" xr:uid="{00000000-0005-0000-0000-0000B1670000}"/>
    <cellStyle name="SAPBEXexcGood3 2 2 7" xfId="26606" xr:uid="{00000000-0005-0000-0000-0000B2670000}"/>
    <cellStyle name="SAPBEXexcGood3 2 2 8" xfId="26607" xr:uid="{00000000-0005-0000-0000-0000B3670000}"/>
    <cellStyle name="SAPBEXexcGood3 2 2 9" xfId="26608" xr:uid="{00000000-0005-0000-0000-0000B4670000}"/>
    <cellStyle name="SAPBEXexcGood3 2 20" xfId="26609" xr:uid="{00000000-0005-0000-0000-0000B5670000}"/>
    <cellStyle name="SAPBEXexcGood3 2 20 2" xfId="26610" xr:uid="{00000000-0005-0000-0000-0000B6670000}"/>
    <cellStyle name="SAPBEXexcGood3 2 21" xfId="26611" xr:uid="{00000000-0005-0000-0000-0000B7670000}"/>
    <cellStyle name="SAPBEXexcGood3 2 21 2" xfId="26612" xr:uid="{00000000-0005-0000-0000-0000B8670000}"/>
    <cellStyle name="SAPBEXexcGood3 2 22" xfId="26613" xr:uid="{00000000-0005-0000-0000-0000B9670000}"/>
    <cellStyle name="SAPBEXexcGood3 2 22 2" xfId="26614" xr:uid="{00000000-0005-0000-0000-0000BA670000}"/>
    <cellStyle name="SAPBEXexcGood3 2 22 3" xfId="26615" xr:uid="{00000000-0005-0000-0000-0000BB670000}"/>
    <cellStyle name="SAPBEXexcGood3 2 23" xfId="26616" xr:uid="{00000000-0005-0000-0000-0000BC670000}"/>
    <cellStyle name="SAPBEXexcGood3 2 24" xfId="26617" xr:uid="{00000000-0005-0000-0000-0000BD670000}"/>
    <cellStyle name="SAPBEXexcGood3 2 25" xfId="26618" xr:uid="{00000000-0005-0000-0000-0000BE670000}"/>
    <cellStyle name="SAPBEXexcGood3 2 26" xfId="26619" xr:uid="{00000000-0005-0000-0000-0000BF670000}"/>
    <cellStyle name="SAPBEXexcGood3 2 3" xfId="26620" xr:uid="{00000000-0005-0000-0000-0000C0670000}"/>
    <cellStyle name="SAPBEXexcGood3 2 3 10" xfId="26621" xr:uid="{00000000-0005-0000-0000-0000C1670000}"/>
    <cellStyle name="SAPBEXexcGood3 2 3 2" xfId="26622" xr:uid="{00000000-0005-0000-0000-0000C2670000}"/>
    <cellStyle name="SAPBEXexcGood3 2 3 2 2" xfId="26623" xr:uid="{00000000-0005-0000-0000-0000C3670000}"/>
    <cellStyle name="SAPBEXexcGood3 2 3 2 2 2" xfId="26624" xr:uid="{00000000-0005-0000-0000-0000C4670000}"/>
    <cellStyle name="SAPBEXexcGood3 2 3 2 3" xfId="26625" xr:uid="{00000000-0005-0000-0000-0000C5670000}"/>
    <cellStyle name="SAPBEXexcGood3 2 3 2 4" xfId="26626" xr:uid="{00000000-0005-0000-0000-0000C6670000}"/>
    <cellStyle name="SAPBEXexcGood3 2 3 3" xfId="26627" xr:uid="{00000000-0005-0000-0000-0000C7670000}"/>
    <cellStyle name="SAPBEXexcGood3 2 3 3 2" xfId="26628" xr:uid="{00000000-0005-0000-0000-0000C8670000}"/>
    <cellStyle name="SAPBEXexcGood3 2 3 4" xfId="26629" xr:uid="{00000000-0005-0000-0000-0000C9670000}"/>
    <cellStyle name="SAPBEXexcGood3 2 3 4 2" xfId="26630" xr:uid="{00000000-0005-0000-0000-0000CA670000}"/>
    <cellStyle name="SAPBEXexcGood3 2 3 5" xfId="26631" xr:uid="{00000000-0005-0000-0000-0000CB670000}"/>
    <cellStyle name="SAPBEXexcGood3 2 3 5 2" xfId="26632" xr:uid="{00000000-0005-0000-0000-0000CC670000}"/>
    <cellStyle name="SAPBEXexcGood3 2 3 6" xfId="26633" xr:uid="{00000000-0005-0000-0000-0000CD670000}"/>
    <cellStyle name="SAPBEXexcGood3 2 3 6 2" xfId="26634" xr:uid="{00000000-0005-0000-0000-0000CE670000}"/>
    <cellStyle name="SAPBEXexcGood3 2 3 6 3" xfId="26635" xr:uid="{00000000-0005-0000-0000-0000CF670000}"/>
    <cellStyle name="SAPBEXexcGood3 2 3 7" xfId="26636" xr:uid="{00000000-0005-0000-0000-0000D0670000}"/>
    <cellStyle name="SAPBEXexcGood3 2 3 8" xfId="26637" xr:uid="{00000000-0005-0000-0000-0000D1670000}"/>
    <cellStyle name="SAPBEXexcGood3 2 3 9" xfId="26638" xr:uid="{00000000-0005-0000-0000-0000D2670000}"/>
    <cellStyle name="SAPBEXexcGood3 2 4" xfId="26639" xr:uid="{00000000-0005-0000-0000-0000D3670000}"/>
    <cellStyle name="SAPBEXexcGood3 2 4 10" xfId="26640" xr:uid="{00000000-0005-0000-0000-0000D4670000}"/>
    <cellStyle name="SAPBEXexcGood3 2 4 2" xfId="26641" xr:uid="{00000000-0005-0000-0000-0000D5670000}"/>
    <cellStyle name="SAPBEXexcGood3 2 4 2 2" xfId="26642" xr:uid="{00000000-0005-0000-0000-0000D6670000}"/>
    <cellStyle name="SAPBEXexcGood3 2 4 2 2 2" xfId="26643" xr:uid="{00000000-0005-0000-0000-0000D7670000}"/>
    <cellStyle name="SAPBEXexcGood3 2 4 2 3" xfId="26644" xr:uid="{00000000-0005-0000-0000-0000D8670000}"/>
    <cellStyle name="SAPBEXexcGood3 2 4 2 4" xfId="26645" xr:uid="{00000000-0005-0000-0000-0000D9670000}"/>
    <cellStyle name="SAPBEXexcGood3 2 4 3" xfId="26646" xr:uid="{00000000-0005-0000-0000-0000DA670000}"/>
    <cellStyle name="SAPBEXexcGood3 2 4 3 2" xfId="26647" xr:uid="{00000000-0005-0000-0000-0000DB670000}"/>
    <cellStyle name="SAPBEXexcGood3 2 4 4" xfId="26648" xr:uid="{00000000-0005-0000-0000-0000DC670000}"/>
    <cellStyle name="SAPBEXexcGood3 2 4 4 2" xfId="26649" xr:uid="{00000000-0005-0000-0000-0000DD670000}"/>
    <cellStyle name="SAPBEXexcGood3 2 4 5" xfId="26650" xr:uid="{00000000-0005-0000-0000-0000DE670000}"/>
    <cellStyle name="SAPBEXexcGood3 2 4 5 2" xfId="26651" xr:uid="{00000000-0005-0000-0000-0000DF670000}"/>
    <cellStyle name="SAPBEXexcGood3 2 4 6" xfId="26652" xr:uid="{00000000-0005-0000-0000-0000E0670000}"/>
    <cellStyle name="SAPBEXexcGood3 2 4 6 2" xfId="26653" xr:uid="{00000000-0005-0000-0000-0000E1670000}"/>
    <cellStyle name="SAPBEXexcGood3 2 4 6 3" xfId="26654" xr:uid="{00000000-0005-0000-0000-0000E2670000}"/>
    <cellStyle name="SAPBEXexcGood3 2 4 7" xfId="26655" xr:uid="{00000000-0005-0000-0000-0000E3670000}"/>
    <cellStyle name="SAPBEXexcGood3 2 4 8" xfId="26656" xr:uid="{00000000-0005-0000-0000-0000E4670000}"/>
    <cellStyle name="SAPBEXexcGood3 2 4 9" xfId="26657" xr:uid="{00000000-0005-0000-0000-0000E5670000}"/>
    <cellStyle name="SAPBEXexcGood3 2 5" xfId="26658" xr:uid="{00000000-0005-0000-0000-0000E6670000}"/>
    <cellStyle name="SAPBEXexcGood3 2 5 10" xfId="26659" xr:uid="{00000000-0005-0000-0000-0000E7670000}"/>
    <cellStyle name="SAPBEXexcGood3 2 5 2" xfId="26660" xr:uid="{00000000-0005-0000-0000-0000E8670000}"/>
    <cellStyle name="SAPBEXexcGood3 2 5 2 2" xfId="26661" xr:uid="{00000000-0005-0000-0000-0000E9670000}"/>
    <cellStyle name="SAPBEXexcGood3 2 5 2 2 2" xfId="26662" xr:uid="{00000000-0005-0000-0000-0000EA670000}"/>
    <cellStyle name="SAPBEXexcGood3 2 5 2 3" xfId="26663" xr:uid="{00000000-0005-0000-0000-0000EB670000}"/>
    <cellStyle name="SAPBEXexcGood3 2 5 2 4" xfId="26664" xr:uid="{00000000-0005-0000-0000-0000EC670000}"/>
    <cellStyle name="SAPBEXexcGood3 2 5 3" xfId="26665" xr:uid="{00000000-0005-0000-0000-0000ED670000}"/>
    <cellStyle name="SAPBEXexcGood3 2 5 3 2" xfId="26666" xr:uid="{00000000-0005-0000-0000-0000EE670000}"/>
    <cellStyle name="SAPBEXexcGood3 2 5 4" xfId="26667" xr:uid="{00000000-0005-0000-0000-0000EF670000}"/>
    <cellStyle name="SAPBEXexcGood3 2 5 4 2" xfId="26668" xr:uid="{00000000-0005-0000-0000-0000F0670000}"/>
    <cellStyle name="SAPBEXexcGood3 2 5 5" xfId="26669" xr:uid="{00000000-0005-0000-0000-0000F1670000}"/>
    <cellStyle name="SAPBEXexcGood3 2 5 5 2" xfId="26670" xr:uid="{00000000-0005-0000-0000-0000F2670000}"/>
    <cellStyle name="SAPBEXexcGood3 2 5 6" xfId="26671" xr:uid="{00000000-0005-0000-0000-0000F3670000}"/>
    <cellStyle name="SAPBEXexcGood3 2 5 6 2" xfId="26672" xr:uid="{00000000-0005-0000-0000-0000F4670000}"/>
    <cellStyle name="SAPBEXexcGood3 2 5 6 3" xfId="26673" xr:uid="{00000000-0005-0000-0000-0000F5670000}"/>
    <cellStyle name="SAPBEXexcGood3 2 5 7" xfId="26674" xr:uid="{00000000-0005-0000-0000-0000F6670000}"/>
    <cellStyle name="SAPBEXexcGood3 2 5 8" xfId="26675" xr:uid="{00000000-0005-0000-0000-0000F7670000}"/>
    <cellStyle name="SAPBEXexcGood3 2 5 9" xfId="26676" xr:uid="{00000000-0005-0000-0000-0000F8670000}"/>
    <cellStyle name="SAPBEXexcGood3 2 6" xfId="26677" xr:uid="{00000000-0005-0000-0000-0000F9670000}"/>
    <cellStyle name="SAPBEXexcGood3 2 6 10" xfId="26678" xr:uid="{00000000-0005-0000-0000-0000FA670000}"/>
    <cellStyle name="SAPBEXexcGood3 2 6 2" xfId="26679" xr:uid="{00000000-0005-0000-0000-0000FB670000}"/>
    <cellStyle name="SAPBEXexcGood3 2 6 2 2" xfId="26680" xr:uid="{00000000-0005-0000-0000-0000FC670000}"/>
    <cellStyle name="SAPBEXexcGood3 2 6 2 2 2" xfId="26681" xr:uid="{00000000-0005-0000-0000-0000FD670000}"/>
    <cellStyle name="SAPBEXexcGood3 2 6 2 3" xfId="26682" xr:uid="{00000000-0005-0000-0000-0000FE670000}"/>
    <cellStyle name="SAPBEXexcGood3 2 6 2 4" xfId="26683" xr:uid="{00000000-0005-0000-0000-0000FF670000}"/>
    <cellStyle name="SAPBEXexcGood3 2 6 3" xfId="26684" xr:uid="{00000000-0005-0000-0000-000000680000}"/>
    <cellStyle name="SAPBEXexcGood3 2 6 3 2" xfId="26685" xr:uid="{00000000-0005-0000-0000-000001680000}"/>
    <cellStyle name="SAPBEXexcGood3 2 6 4" xfId="26686" xr:uid="{00000000-0005-0000-0000-000002680000}"/>
    <cellStyle name="SAPBEXexcGood3 2 6 4 2" xfId="26687" xr:uid="{00000000-0005-0000-0000-000003680000}"/>
    <cellStyle name="SAPBEXexcGood3 2 6 5" xfId="26688" xr:uid="{00000000-0005-0000-0000-000004680000}"/>
    <cellStyle name="SAPBEXexcGood3 2 6 5 2" xfId="26689" xr:uid="{00000000-0005-0000-0000-000005680000}"/>
    <cellStyle name="SAPBEXexcGood3 2 6 6" xfId="26690" xr:uid="{00000000-0005-0000-0000-000006680000}"/>
    <cellStyle name="SAPBEXexcGood3 2 6 6 2" xfId="26691" xr:uid="{00000000-0005-0000-0000-000007680000}"/>
    <cellStyle name="SAPBEXexcGood3 2 6 6 3" xfId="26692" xr:uid="{00000000-0005-0000-0000-000008680000}"/>
    <cellStyle name="SAPBEXexcGood3 2 6 7" xfId="26693" xr:uid="{00000000-0005-0000-0000-000009680000}"/>
    <cellStyle name="SAPBEXexcGood3 2 6 8" xfId="26694" xr:uid="{00000000-0005-0000-0000-00000A680000}"/>
    <cellStyle name="SAPBEXexcGood3 2 6 9" xfId="26695" xr:uid="{00000000-0005-0000-0000-00000B680000}"/>
    <cellStyle name="SAPBEXexcGood3 2 7" xfId="26696" xr:uid="{00000000-0005-0000-0000-00000C680000}"/>
    <cellStyle name="SAPBEXexcGood3 2 7 10" xfId="26697" xr:uid="{00000000-0005-0000-0000-00000D680000}"/>
    <cellStyle name="SAPBEXexcGood3 2 7 2" xfId="26698" xr:uid="{00000000-0005-0000-0000-00000E680000}"/>
    <cellStyle name="SAPBEXexcGood3 2 7 2 2" xfId="26699" xr:uid="{00000000-0005-0000-0000-00000F680000}"/>
    <cellStyle name="SAPBEXexcGood3 2 7 2 2 2" xfId="26700" xr:uid="{00000000-0005-0000-0000-000010680000}"/>
    <cellStyle name="SAPBEXexcGood3 2 7 2 3" xfId="26701" xr:uid="{00000000-0005-0000-0000-000011680000}"/>
    <cellStyle name="SAPBEXexcGood3 2 7 2 4" xfId="26702" xr:uid="{00000000-0005-0000-0000-000012680000}"/>
    <cellStyle name="SAPBEXexcGood3 2 7 3" xfId="26703" xr:uid="{00000000-0005-0000-0000-000013680000}"/>
    <cellStyle name="SAPBEXexcGood3 2 7 3 2" xfId="26704" xr:uid="{00000000-0005-0000-0000-000014680000}"/>
    <cellStyle name="SAPBEXexcGood3 2 7 4" xfId="26705" xr:uid="{00000000-0005-0000-0000-000015680000}"/>
    <cellStyle name="SAPBEXexcGood3 2 7 4 2" xfId="26706" xr:uid="{00000000-0005-0000-0000-000016680000}"/>
    <cellStyle name="SAPBEXexcGood3 2 7 5" xfId="26707" xr:uid="{00000000-0005-0000-0000-000017680000}"/>
    <cellStyle name="SAPBEXexcGood3 2 7 5 2" xfId="26708" xr:uid="{00000000-0005-0000-0000-000018680000}"/>
    <cellStyle name="SAPBEXexcGood3 2 7 6" xfId="26709" xr:uid="{00000000-0005-0000-0000-000019680000}"/>
    <cellStyle name="SAPBEXexcGood3 2 7 6 2" xfId="26710" xr:uid="{00000000-0005-0000-0000-00001A680000}"/>
    <cellStyle name="SAPBEXexcGood3 2 7 6 3" xfId="26711" xr:uid="{00000000-0005-0000-0000-00001B680000}"/>
    <cellStyle name="SAPBEXexcGood3 2 7 7" xfId="26712" xr:uid="{00000000-0005-0000-0000-00001C680000}"/>
    <cellStyle name="SAPBEXexcGood3 2 7 8" xfId="26713" xr:uid="{00000000-0005-0000-0000-00001D680000}"/>
    <cellStyle name="SAPBEXexcGood3 2 7 9" xfId="26714" xr:uid="{00000000-0005-0000-0000-00001E680000}"/>
    <cellStyle name="SAPBEXexcGood3 2 8" xfId="26715" xr:uid="{00000000-0005-0000-0000-00001F680000}"/>
    <cellStyle name="SAPBEXexcGood3 2 8 10" xfId="26716" xr:uid="{00000000-0005-0000-0000-000020680000}"/>
    <cellStyle name="SAPBEXexcGood3 2 8 2" xfId="26717" xr:uid="{00000000-0005-0000-0000-000021680000}"/>
    <cellStyle name="SAPBEXexcGood3 2 8 2 2" xfId="26718" xr:uid="{00000000-0005-0000-0000-000022680000}"/>
    <cellStyle name="SAPBEXexcGood3 2 8 2 2 2" xfId="26719" xr:uid="{00000000-0005-0000-0000-000023680000}"/>
    <cellStyle name="SAPBEXexcGood3 2 8 2 3" xfId="26720" xr:uid="{00000000-0005-0000-0000-000024680000}"/>
    <cellStyle name="SAPBEXexcGood3 2 8 2 4" xfId="26721" xr:uid="{00000000-0005-0000-0000-000025680000}"/>
    <cellStyle name="SAPBEXexcGood3 2 8 3" xfId="26722" xr:uid="{00000000-0005-0000-0000-000026680000}"/>
    <cellStyle name="SAPBEXexcGood3 2 8 3 2" xfId="26723" xr:uid="{00000000-0005-0000-0000-000027680000}"/>
    <cellStyle name="SAPBEXexcGood3 2 8 4" xfId="26724" xr:uid="{00000000-0005-0000-0000-000028680000}"/>
    <cellStyle name="SAPBEXexcGood3 2 8 4 2" xfId="26725" xr:uid="{00000000-0005-0000-0000-000029680000}"/>
    <cellStyle name="SAPBEXexcGood3 2 8 5" xfId="26726" xr:uid="{00000000-0005-0000-0000-00002A680000}"/>
    <cellStyle name="SAPBEXexcGood3 2 8 5 2" xfId="26727" xr:uid="{00000000-0005-0000-0000-00002B680000}"/>
    <cellStyle name="SAPBEXexcGood3 2 8 6" xfId="26728" xr:uid="{00000000-0005-0000-0000-00002C680000}"/>
    <cellStyle name="SAPBEXexcGood3 2 8 6 2" xfId="26729" xr:uid="{00000000-0005-0000-0000-00002D680000}"/>
    <cellStyle name="SAPBEXexcGood3 2 8 6 3" xfId="26730" xr:uid="{00000000-0005-0000-0000-00002E680000}"/>
    <cellStyle name="SAPBEXexcGood3 2 8 7" xfId="26731" xr:uid="{00000000-0005-0000-0000-00002F680000}"/>
    <cellStyle name="SAPBEXexcGood3 2 8 8" xfId="26732" xr:uid="{00000000-0005-0000-0000-000030680000}"/>
    <cellStyle name="SAPBEXexcGood3 2 8 9" xfId="26733" xr:uid="{00000000-0005-0000-0000-000031680000}"/>
    <cellStyle name="SAPBEXexcGood3 2 9" xfId="26734" xr:uid="{00000000-0005-0000-0000-000032680000}"/>
    <cellStyle name="SAPBEXexcGood3 2 9 10" xfId="26735" xr:uid="{00000000-0005-0000-0000-000033680000}"/>
    <cellStyle name="SAPBEXexcGood3 2 9 2" xfId="26736" xr:uid="{00000000-0005-0000-0000-000034680000}"/>
    <cellStyle name="SAPBEXexcGood3 2 9 2 2" xfId="26737" xr:uid="{00000000-0005-0000-0000-000035680000}"/>
    <cellStyle name="SAPBEXexcGood3 2 9 2 2 2" xfId="26738" xr:uid="{00000000-0005-0000-0000-000036680000}"/>
    <cellStyle name="SAPBEXexcGood3 2 9 2 3" xfId="26739" xr:uid="{00000000-0005-0000-0000-000037680000}"/>
    <cellStyle name="SAPBEXexcGood3 2 9 2 4" xfId="26740" xr:uid="{00000000-0005-0000-0000-000038680000}"/>
    <cellStyle name="SAPBEXexcGood3 2 9 3" xfId="26741" xr:uid="{00000000-0005-0000-0000-000039680000}"/>
    <cellStyle name="SAPBEXexcGood3 2 9 3 2" xfId="26742" xr:uid="{00000000-0005-0000-0000-00003A680000}"/>
    <cellStyle name="SAPBEXexcGood3 2 9 4" xfId="26743" xr:uid="{00000000-0005-0000-0000-00003B680000}"/>
    <cellStyle name="SAPBEXexcGood3 2 9 4 2" xfId="26744" xr:uid="{00000000-0005-0000-0000-00003C680000}"/>
    <cellStyle name="SAPBEXexcGood3 2 9 5" xfId="26745" xr:uid="{00000000-0005-0000-0000-00003D680000}"/>
    <cellStyle name="SAPBEXexcGood3 2 9 5 2" xfId="26746" xr:uid="{00000000-0005-0000-0000-00003E680000}"/>
    <cellStyle name="SAPBEXexcGood3 2 9 6" xfId="26747" xr:uid="{00000000-0005-0000-0000-00003F680000}"/>
    <cellStyle name="SAPBEXexcGood3 2 9 6 2" xfId="26748" xr:uid="{00000000-0005-0000-0000-000040680000}"/>
    <cellStyle name="SAPBEXexcGood3 2 9 6 3" xfId="26749" xr:uid="{00000000-0005-0000-0000-000041680000}"/>
    <cellStyle name="SAPBEXexcGood3 2 9 7" xfId="26750" xr:uid="{00000000-0005-0000-0000-000042680000}"/>
    <cellStyle name="SAPBEXexcGood3 2 9 8" xfId="26751" xr:uid="{00000000-0005-0000-0000-000043680000}"/>
    <cellStyle name="SAPBEXexcGood3 2 9 9" xfId="26752" xr:uid="{00000000-0005-0000-0000-000044680000}"/>
    <cellStyle name="SAPBEXexcGood3 3" xfId="26753" xr:uid="{00000000-0005-0000-0000-000045680000}"/>
    <cellStyle name="SAPBEXexcGood3 3 10" xfId="26754" xr:uid="{00000000-0005-0000-0000-000046680000}"/>
    <cellStyle name="SAPBEXexcGood3 3 2" xfId="26755" xr:uid="{00000000-0005-0000-0000-000047680000}"/>
    <cellStyle name="SAPBEXexcGood3 3 2 2" xfId="26756" xr:uid="{00000000-0005-0000-0000-000048680000}"/>
    <cellStyle name="SAPBEXexcGood3 3 2 2 2" xfId="26757" xr:uid="{00000000-0005-0000-0000-000049680000}"/>
    <cellStyle name="SAPBEXexcGood3 3 2 3" xfId="26758" xr:uid="{00000000-0005-0000-0000-00004A680000}"/>
    <cellStyle name="SAPBEXexcGood3 3 2 4" xfId="26759" xr:uid="{00000000-0005-0000-0000-00004B680000}"/>
    <cellStyle name="SAPBEXexcGood3 3 3" xfId="26760" xr:uid="{00000000-0005-0000-0000-00004C680000}"/>
    <cellStyle name="SAPBEXexcGood3 3 3 2" xfId="26761" xr:uid="{00000000-0005-0000-0000-00004D680000}"/>
    <cellStyle name="SAPBEXexcGood3 3 4" xfId="26762" xr:uid="{00000000-0005-0000-0000-00004E680000}"/>
    <cellStyle name="SAPBEXexcGood3 3 4 2" xfId="26763" xr:uid="{00000000-0005-0000-0000-00004F680000}"/>
    <cellStyle name="SAPBEXexcGood3 3 5" xfId="26764" xr:uid="{00000000-0005-0000-0000-000050680000}"/>
    <cellStyle name="SAPBEXexcGood3 3 5 2" xfId="26765" xr:uid="{00000000-0005-0000-0000-000051680000}"/>
    <cellStyle name="SAPBEXexcGood3 3 6" xfId="26766" xr:uid="{00000000-0005-0000-0000-000052680000}"/>
    <cellStyle name="SAPBEXexcGood3 3 6 2" xfId="26767" xr:uid="{00000000-0005-0000-0000-000053680000}"/>
    <cellStyle name="SAPBEXexcGood3 3 6 3" xfId="26768" xr:uid="{00000000-0005-0000-0000-000054680000}"/>
    <cellStyle name="SAPBEXexcGood3 3 7" xfId="26769" xr:uid="{00000000-0005-0000-0000-000055680000}"/>
    <cellStyle name="SAPBEXexcGood3 3 8" xfId="26770" xr:uid="{00000000-0005-0000-0000-000056680000}"/>
    <cellStyle name="SAPBEXexcGood3 3 9" xfId="26771" xr:uid="{00000000-0005-0000-0000-000057680000}"/>
    <cellStyle name="SAPBEXexcGood3 4" xfId="26772" xr:uid="{00000000-0005-0000-0000-000058680000}"/>
    <cellStyle name="SAPBEXexcGood3 4 10" xfId="26773" xr:uid="{00000000-0005-0000-0000-000059680000}"/>
    <cellStyle name="SAPBEXexcGood3 4 2" xfId="26774" xr:uid="{00000000-0005-0000-0000-00005A680000}"/>
    <cellStyle name="SAPBEXexcGood3 4 2 2" xfId="26775" xr:uid="{00000000-0005-0000-0000-00005B680000}"/>
    <cellStyle name="SAPBEXexcGood3 4 2 2 2" xfId="26776" xr:uid="{00000000-0005-0000-0000-00005C680000}"/>
    <cellStyle name="SAPBEXexcGood3 4 2 3" xfId="26777" xr:uid="{00000000-0005-0000-0000-00005D680000}"/>
    <cellStyle name="SAPBEXexcGood3 4 2 4" xfId="26778" xr:uid="{00000000-0005-0000-0000-00005E680000}"/>
    <cellStyle name="SAPBEXexcGood3 4 3" xfId="26779" xr:uid="{00000000-0005-0000-0000-00005F680000}"/>
    <cellStyle name="SAPBEXexcGood3 4 3 2" xfId="26780" xr:uid="{00000000-0005-0000-0000-000060680000}"/>
    <cellStyle name="SAPBEXexcGood3 4 4" xfId="26781" xr:uid="{00000000-0005-0000-0000-000061680000}"/>
    <cellStyle name="SAPBEXexcGood3 4 4 2" xfId="26782" xr:uid="{00000000-0005-0000-0000-000062680000}"/>
    <cellStyle name="SAPBEXexcGood3 4 5" xfId="26783" xr:uid="{00000000-0005-0000-0000-000063680000}"/>
    <cellStyle name="SAPBEXexcGood3 4 5 2" xfId="26784" xr:uid="{00000000-0005-0000-0000-000064680000}"/>
    <cellStyle name="SAPBEXexcGood3 4 6" xfId="26785" xr:uid="{00000000-0005-0000-0000-000065680000}"/>
    <cellStyle name="SAPBEXexcGood3 4 6 2" xfId="26786" xr:uid="{00000000-0005-0000-0000-000066680000}"/>
    <cellStyle name="SAPBEXexcGood3 4 6 3" xfId="26787" xr:uid="{00000000-0005-0000-0000-000067680000}"/>
    <cellStyle name="SAPBEXexcGood3 4 7" xfId="26788" xr:uid="{00000000-0005-0000-0000-000068680000}"/>
    <cellStyle name="SAPBEXexcGood3 4 8" xfId="26789" xr:uid="{00000000-0005-0000-0000-000069680000}"/>
    <cellStyle name="SAPBEXexcGood3 4 9" xfId="26790" xr:uid="{00000000-0005-0000-0000-00006A680000}"/>
    <cellStyle name="SAPBEXexcGood3 5" xfId="26791" xr:uid="{00000000-0005-0000-0000-00006B680000}"/>
    <cellStyle name="SAPBEXexcGood3 5 10" xfId="26792" xr:uid="{00000000-0005-0000-0000-00006C680000}"/>
    <cellStyle name="SAPBEXexcGood3 5 2" xfId="26793" xr:uid="{00000000-0005-0000-0000-00006D680000}"/>
    <cellStyle name="SAPBEXexcGood3 5 2 2" xfId="26794" xr:uid="{00000000-0005-0000-0000-00006E680000}"/>
    <cellStyle name="SAPBEXexcGood3 5 2 2 2" xfId="26795" xr:uid="{00000000-0005-0000-0000-00006F680000}"/>
    <cellStyle name="SAPBEXexcGood3 5 2 3" xfId="26796" xr:uid="{00000000-0005-0000-0000-000070680000}"/>
    <cellStyle name="SAPBEXexcGood3 5 2 4" xfId="26797" xr:uid="{00000000-0005-0000-0000-000071680000}"/>
    <cellStyle name="SAPBEXexcGood3 5 3" xfId="26798" xr:uid="{00000000-0005-0000-0000-000072680000}"/>
    <cellStyle name="SAPBEXexcGood3 5 3 2" xfId="26799" xr:uid="{00000000-0005-0000-0000-000073680000}"/>
    <cellStyle name="SAPBEXexcGood3 5 4" xfId="26800" xr:uid="{00000000-0005-0000-0000-000074680000}"/>
    <cellStyle name="SAPBEXexcGood3 5 4 2" xfId="26801" xr:uid="{00000000-0005-0000-0000-000075680000}"/>
    <cellStyle name="SAPBEXexcGood3 5 5" xfId="26802" xr:uid="{00000000-0005-0000-0000-000076680000}"/>
    <cellStyle name="SAPBEXexcGood3 5 5 2" xfId="26803" xr:uid="{00000000-0005-0000-0000-000077680000}"/>
    <cellStyle name="SAPBEXexcGood3 5 6" xfId="26804" xr:uid="{00000000-0005-0000-0000-000078680000}"/>
    <cellStyle name="SAPBEXexcGood3 5 6 2" xfId="26805" xr:uid="{00000000-0005-0000-0000-000079680000}"/>
    <cellStyle name="SAPBEXexcGood3 5 6 3" xfId="26806" xr:uid="{00000000-0005-0000-0000-00007A680000}"/>
    <cellStyle name="SAPBEXexcGood3 5 7" xfId="26807" xr:uid="{00000000-0005-0000-0000-00007B680000}"/>
    <cellStyle name="SAPBEXexcGood3 5 8" xfId="26808" xr:uid="{00000000-0005-0000-0000-00007C680000}"/>
    <cellStyle name="SAPBEXexcGood3 5 9" xfId="26809" xr:uid="{00000000-0005-0000-0000-00007D680000}"/>
    <cellStyle name="SAPBEXexcGood3 6" xfId="26810" xr:uid="{00000000-0005-0000-0000-00007E680000}"/>
    <cellStyle name="SAPBEXexcGood3 6 10" xfId="26811" xr:uid="{00000000-0005-0000-0000-00007F680000}"/>
    <cellStyle name="SAPBEXexcGood3 6 2" xfId="26812" xr:uid="{00000000-0005-0000-0000-000080680000}"/>
    <cellStyle name="SAPBEXexcGood3 6 2 2" xfId="26813" xr:uid="{00000000-0005-0000-0000-000081680000}"/>
    <cellStyle name="SAPBEXexcGood3 6 2 2 2" xfId="26814" xr:uid="{00000000-0005-0000-0000-000082680000}"/>
    <cellStyle name="SAPBEXexcGood3 6 2 3" xfId="26815" xr:uid="{00000000-0005-0000-0000-000083680000}"/>
    <cellStyle name="SAPBEXexcGood3 6 2 4" xfId="26816" xr:uid="{00000000-0005-0000-0000-000084680000}"/>
    <cellStyle name="SAPBEXexcGood3 6 3" xfId="26817" xr:uid="{00000000-0005-0000-0000-000085680000}"/>
    <cellStyle name="SAPBEXexcGood3 6 3 2" xfId="26818" xr:uid="{00000000-0005-0000-0000-000086680000}"/>
    <cellStyle name="SAPBEXexcGood3 6 4" xfId="26819" xr:uid="{00000000-0005-0000-0000-000087680000}"/>
    <cellStyle name="SAPBEXexcGood3 6 4 2" xfId="26820" xr:uid="{00000000-0005-0000-0000-000088680000}"/>
    <cellStyle name="SAPBEXexcGood3 6 5" xfId="26821" xr:uid="{00000000-0005-0000-0000-000089680000}"/>
    <cellStyle name="SAPBEXexcGood3 6 5 2" xfId="26822" xr:uid="{00000000-0005-0000-0000-00008A680000}"/>
    <cellStyle name="SAPBEXexcGood3 6 6" xfId="26823" xr:uid="{00000000-0005-0000-0000-00008B680000}"/>
    <cellStyle name="SAPBEXexcGood3 6 6 2" xfId="26824" xr:uid="{00000000-0005-0000-0000-00008C680000}"/>
    <cellStyle name="SAPBEXexcGood3 6 6 3" xfId="26825" xr:uid="{00000000-0005-0000-0000-00008D680000}"/>
    <cellStyle name="SAPBEXexcGood3 6 7" xfId="26826" xr:uid="{00000000-0005-0000-0000-00008E680000}"/>
    <cellStyle name="SAPBEXexcGood3 6 8" xfId="26827" xr:uid="{00000000-0005-0000-0000-00008F680000}"/>
    <cellStyle name="SAPBEXexcGood3 6 9" xfId="26828" xr:uid="{00000000-0005-0000-0000-000090680000}"/>
    <cellStyle name="SAPBEXexcGood3 7" xfId="26829" xr:uid="{00000000-0005-0000-0000-000091680000}"/>
    <cellStyle name="SAPBEXexcGood3 7 10" xfId="26830" xr:uid="{00000000-0005-0000-0000-000092680000}"/>
    <cellStyle name="SAPBEXexcGood3 7 2" xfId="26831" xr:uid="{00000000-0005-0000-0000-000093680000}"/>
    <cellStyle name="SAPBEXexcGood3 7 2 2" xfId="26832" xr:uid="{00000000-0005-0000-0000-000094680000}"/>
    <cellStyle name="SAPBEXexcGood3 7 2 2 2" xfId="26833" xr:uid="{00000000-0005-0000-0000-000095680000}"/>
    <cellStyle name="SAPBEXexcGood3 7 2 3" xfId="26834" xr:uid="{00000000-0005-0000-0000-000096680000}"/>
    <cellStyle name="SAPBEXexcGood3 7 2 4" xfId="26835" xr:uid="{00000000-0005-0000-0000-000097680000}"/>
    <cellStyle name="SAPBEXexcGood3 7 3" xfId="26836" xr:uid="{00000000-0005-0000-0000-000098680000}"/>
    <cellStyle name="SAPBEXexcGood3 7 3 2" xfId="26837" xr:uid="{00000000-0005-0000-0000-000099680000}"/>
    <cellStyle name="SAPBEXexcGood3 7 4" xfId="26838" xr:uid="{00000000-0005-0000-0000-00009A680000}"/>
    <cellStyle name="SAPBEXexcGood3 7 4 2" xfId="26839" xr:uid="{00000000-0005-0000-0000-00009B680000}"/>
    <cellStyle name="SAPBEXexcGood3 7 5" xfId="26840" xr:uid="{00000000-0005-0000-0000-00009C680000}"/>
    <cellStyle name="SAPBEXexcGood3 7 5 2" xfId="26841" xr:uid="{00000000-0005-0000-0000-00009D680000}"/>
    <cellStyle name="SAPBEXexcGood3 7 6" xfId="26842" xr:uid="{00000000-0005-0000-0000-00009E680000}"/>
    <cellStyle name="SAPBEXexcGood3 7 6 2" xfId="26843" xr:uid="{00000000-0005-0000-0000-00009F680000}"/>
    <cellStyle name="SAPBEXexcGood3 7 6 3" xfId="26844" xr:uid="{00000000-0005-0000-0000-0000A0680000}"/>
    <cellStyle name="SAPBEXexcGood3 7 7" xfId="26845" xr:uid="{00000000-0005-0000-0000-0000A1680000}"/>
    <cellStyle name="SAPBEXexcGood3 7 8" xfId="26846" xr:uid="{00000000-0005-0000-0000-0000A2680000}"/>
    <cellStyle name="SAPBEXexcGood3 7 9" xfId="26847" xr:uid="{00000000-0005-0000-0000-0000A3680000}"/>
    <cellStyle name="SAPBEXexcGood3 8" xfId="26848" xr:uid="{00000000-0005-0000-0000-0000A4680000}"/>
    <cellStyle name="SAPBEXexcGood3 8 10" xfId="26849" xr:uid="{00000000-0005-0000-0000-0000A5680000}"/>
    <cellStyle name="SAPBEXexcGood3 8 2" xfId="26850" xr:uid="{00000000-0005-0000-0000-0000A6680000}"/>
    <cellStyle name="SAPBEXexcGood3 8 2 2" xfId="26851" xr:uid="{00000000-0005-0000-0000-0000A7680000}"/>
    <cellStyle name="SAPBEXexcGood3 8 2 2 2" xfId="26852" xr:uid="{00000000-0005-0000-0000-0000A8680000}"/>
    <cellStyle name="SAPBEXexcGood3 8 2 3" xfId="26853" xr:uid="{00000000-0005-0000-0000-0000A9680000}"/>
    <cellStyle name="SAPBEXexcGood3 8 2 4" xfId="26854" xr:uid="{00000000-0005-0000-0000-0000AA680000}"/>
    <cellStyle name="SAPBEXexcGood3 8 3" xfId="26855" xr:uid="{00000000-0005-0000-0000-0000AB680000}"/>
    <cellStyle name="SAPBEXexcGood3 8 3 2" xfId="26856" xr:uid="{00000000-0005-0000-0000-0000AC680000}"/>
    <cellStyle name="SAPBEXexcGood3 8 4" xfId="26857" xr:uid="{00000000-0005-0000-0000-0000AD680000}"/>
    <cellStyle name="SAPBEXexcGood3 8 4 2" xfId="26858" xr:uid="{00000000-0005-0000-0000-0000AE680000}"/>
    <cellStyle name="SAPBEXexcGood3 8 5" xfId="26859" xr:uid="{00000000-0005-0000-0000-0000AF680000}"/>
    <cellStyle name="SAPBEXexcGood3 8 5 2" xfId="26860" xr:uid="{00000000-0005-0000-0000-0000B0680000}"/>
    <cellStyle name="SAPBEXexcGood3 8 6" xfId="26861" xr:uid="{00000000-0005-0000-0000-0000B1680000}"/>
    <cellStyle name="SAPBEXexcGood3 8 6 2" xfId="26862" xr:uid="{00000000-0005-0000-0000-0000B2680000}"/>
    <cellStyle name="SAPBEXexcGood3 8 6 3" xfId="26863" xr:uid="{00000000-0005-0000-0000-0000B3680000}"/>
    <cellStyle name="SAPBEXexcGood3 8 7" xfId="26864" xr:uid="{00000000-0005-0000-0000-0000B4680000}"/>
    <cellStyle name="SAPBEXexcGood3 8 8" xfId="26865" xr:uid="{00000000-0005-0000-0000-0000B5680000}"/>
    <cellStyle name="SAPBEXexcGood3 8 9" xfId="26866" xr:uid="{00000000-0005-0000-0000-0000B6680000}"/>
    <cellStyle name="SAPBEXexcGood3 9" xfId="26867" xr:uid="{00000000-0005-0000-0000-0000B7680000}"/>
    <cellStyle name="SAPBEXexcGood3 9 2" xfId="26868" xr:uid="{00000000-0005-0000-0000-0000B8680000}"/>
    <cellStyle name="SAPBEXexcGood3 9 2 2" xfId="26869" xr:uid="{00000000-0005-0000-0000-0000B9680000}"/>
    <cellStyle name="SAPBEXexcGood3 9 3" xfId="26870" xr:uid="{00000000-0005-0000-0000-0000BA680000}"/>
    <cellStyle name="SAPBEXexcGood3 9 4" xfId="26871" xr:uid="{00000000-0005-0000-0000-0000BB680000}"/>
    <cellStyle name="SAPBEXexcGood3_20110918_Additional measures_ECB" xfId="26872" xr:uid="{00000000-0005-0000-0000-0000BC680000}"/>
    <cellStyle name="SAPBEXexcVeryBad" xfId="26873" xr:uid="{00000000-0005-0000-0000-0000BD680000}"/>
    <cellStyle name="SAPBEXfilterDrill" xfId="26874" xr:uid="{00000000-0005-0000-0000-0000BE680000}"/>
    <cellStyle name="SAPBEXfilterItem" xfId="26875" xr:uid="{00000000-0005-0000-0000-0000BF680000}"/>
    <cellStyle name="SAPBEXfilterText" xfId="26876" xr:uid="{00000000-0005-0000-0000-0000C0680000}"/>
    <cellStyle name="SAPBEXformats" xfId="26877" xr:uid="{00000000-0005-0000-0000-0000C1680000}"/>
    <cellStyle name="SAPBEXheaderData" xfId="26878" xr:uid="{00000000-0005-0000-0000-0000C2680000}"/>
    <cellStyle name="SAPBEXheaderItem" xfId="26879" xr:uid="{00000000-0005-0000-0000-0000C3680000}"/>
    <cellStyle name="SAPBEXheaderText" xfId="26880" xr:uid="{00000000-0005-0000-0000-0000C4680000}"/>
    <cellStyle name="SAPBEXHLevel0" xfId="26881" xr:uid="{00000000-0005-0000-0000-0000C5680000}"/>
    <cellStyle name="SAPBEXHLevel0 10" xfId="26882" xr:uid="{00000000-0005-0000-0000-0000C6680000}"/>
    <cellStyle name="SAPBEXHLevel0 10 2" xfId="26883" xr:uid="{00000000-0005-0000-0000-0000C7680000}"/>
    <cellStyle name="SAPBEXHLevel0 10 2 2" xfId="26884" xr:uid="{00000000-0005-0000-0000-0000C8680000}"/>
    <cellStyle name="SAPBEXHLevel0 10 2 2 2" xfId="26885" xr:uid="{00000000-0005-0000-0000-0000C9680000}"/>
    <cellStyle name="SAPBEXHLevel0 10 2 3" xfId="26886" xr:uid="{00000000-0005-0000-0000-0000CA680000}"/>
    <cellStyle name="SAPBEXHLevel0 10 3" xfId="26887" xr:uid="{00000000-0005-0000-0000-0000CB680000}"/>
    <cellStyle name="SAPBEXHLevel0 10 3 2" xfId="26888" xr:uid="{00000000-0005-0000-0000-0000CC680000}"/>
    <cellStyle name="SAPBEXHLevel0 10 4" xfId="26889" xr:uid="{00000000-0005-0000-0000-0000CD680000}"/>
    <cellStyle name="SAPBEXHLevel0 10 4 2" xfId="26890" xr:uid="{00000000-0005-0000-0000-0000CE680000}"/>
    <cellStyle name="SAPBEXHLevel0 10 5" xfId="26891" xr:uid="{00000000-0005-0000-0000-0000CF680000}"/>
    <cellStyle name="SAPBEXHLevel0 10 5 2" xfId="26892" xr:uid="{00000000-0005-0000-0000-0000D0680000}"/>
    <cellStyle name="SAPBEXHLevel0 10 6" xfId="26893" xr:uid="{00000000-0005-0000-0000-0000D1680000}"/>
    <cellStyle name="SAPBEXHLevel0 10 7" xfId="26894" xr:uid="{00000000-0005-0000-0000-0000D2680000}"/>
    <cellStyle name="SAPBEXHLevel0 10 8" xfId="26895" xr:uid="{00000000-0005-0000-0000-0000D3680000}"/>
    <cellStyle name="SAPBEXHLevel0 11" xfId="26896" xr:uid="{00000000-0005-0000-0000-0000D4680000}"/>
    <cellStyle name="SAPBEXHLevel0 11 2" xfId="26897" xr:uid="{00000000-0005-0000-0000-0000D5680000}"/>
    <cellStyle name="SAPBEXHLevel0 11 2 2" xfId="26898" xr:uid="{00000000-0005-0000-0000-0000D6680000}"/>
    <cellStyle name="SAPBEXHLevel0 11 2 2 2" xfId="26899" xr:uid="{00000000-0005-0000-0000-0000D7680000}"/>
    <cellStyle name="SAPBEXHLevel0 11 2 3" xfId="26900" xr:uid="{00000000-0005-0000-0000-0000D8680000}"/>
    <cellStyle name="SAPBEXHLevel0 11 3" xfId="26901" xr:uid="{00000000-0005-0000-0000-0000D9680000}"/>
    <cellStyle name="SAPBEXHLevel0 11 3 2" xfId="26902" xr:uid="{00000000-0005-0000-0000-0000DA680000}"/>
    <cellStyle name="SAPBEXHLevel0 11 4" xfId="26903" xr:uid="{00000000-0005-0000-0000-0000DB680000}"/>
    <cellStyle name="SAPBEXHLevel0 11 4 2" xfId="26904" xr:uid="{00000000-0005-0000-0000-0000DC680000}"/>
    <cellStyle name="SAPBEXHLevel0 11 5" xfId="26905" xr:uid="{00000000-0005-0000-0000-0000DD680000}"/>
    <cellStyle name="SAPBEXHLevel0 11 5 2" xfId="26906" xr:uid="{00000000-0005-0000-0000-0000DE680000}"/>
    <cellStyle name="SAPBEXHLevel0 11 6" xfId="26907" xr:uid="{00000000-0005-0000-0000-0000DF680000}"/>
    <cellStyle name="SAPBEXHLevel0 11 7" xfId="26908" xr:uid="{00000000-0005-0000-0000-0000E0680000}"/>
    <cellStyle name="SAPBEXHLevel0 12" xfId="26909" xr:uid="{00000000-0005-0000-0000-0000E1680000}"/>
    <cellStyle name="SAPBEXHLevel0 12 2" xfId="26910" xr:uid="{00000000-0005-0000-0000-0000E2680000}"/>
    <cellStyle name="SAPBEXHLevel0 12 2 2" xfId="26911" xr:uid="{00000000-0005-0000-0000-0000E3680000}"/>
    <cellStyle name="SAPBEXHLevel0 12 3" xfId="26912" xr:uid="{00000000-0005-0000-0000-0000E4680000}"/>
    <cellStyle name="SAPBEXHLevel0 12 4" xfId="26913" xr:uid="{00000000-0005-0000-0000-0000E5680000}"/>
    <cellStyle name="SAPBEXHLevel0 13" xfId="26914" xr:uid="{00000000-0005-0000-0000-0000E6680000}"/>
    <cellStyle name="SAPBEXHLevel0 13 2" xfId="26915" xr:uid="{00000000-0005-0000-0000-0000E7680000}"/>
    <cellStyle name="SAPBEXHLevel0 13 2 2" xfId="26916" xr:uid="{00000000-0005-0000-0000-0000E8680000}"/>
    <cellStyle name="SAPBEXHLevel0 13 3" xfId="26917" xr:uid="{00000000-0005-0000-0000-0000E9680000}"/>
    <cellStyle name="SAPBEXHLevel0 13 4" xfId="26918" xr:uid="{00000000-0005-0000-0000-0000EA680000}"/>
    <cellStyle name="SAPBEXHLevel0 13 5" xfId="26919" xr:uid="{00000000-0005-0000-0000-0000EB680000}"/>
    <cellStyle name="SAPBEXHLevel0 14" xfId="26920" xr:uid="{00000000-0005-0000-0000-0000EC680000}"/>
    <cellStyle name="SAPBEXHLevel0 14 2" xfId="26921" xr:uid="{00000000-0005-0000-0000-0000ED680000}"/>
    <cellStyle name="SAPBEXHLevel0 14 2 2" xfId="26922" xr:uid="{00000000-0005-0000-0000-0000EE680000}"/>
    <cellStyle name="SAPBEXHLevel0 14 3" xfId="26923" xr:uid="{00000000-0005-0000-0000-0000EF680000}"/>
    <cellStyle name="SAPBEXHLevel0 14 4" xfId="26924" xr:uid="{00000000-0005-0000-0000-0000F0680000}"/>
    <cellStyle name="SAPBEXHLevel0 14 5" xfId="26925" xr:uid="{00000000-0005-0000-0000-0000F1680000}"/>
    <cellStyle name="SAPBEXHLevel0 15" xfId="26926" xr:uid="{00000000-0005-0000-0000-0000F2680000}"/>
    <cellStyle name="SAPBEXHLevel0 15 2" xfId="26927" xr:uid="{00000000-0005-0000-0000-0000F3680000}"/>
    <cellStyle name="SAPBEXHLevel0 15 3" xfId="26928" xr:uid="{00000000-0005-0000-0000-0000F4680000}"/>
    <cellStyle name="SAPBEXHLevel0 15 4" xfId="26929" xr:uid="{00000000-0005-0000-0000-0000F5680000}"/>
    <cellStyle name="SAPBEXHLevel0 16" xfId="26930" xr:uid="{00000000-0005-0000-0000-0000F6680000}"/>
    <cellStyle name="SAPBEXHLevel0 16 2" xfId="26931" xr:uid="{00000000-0005-0000-0000-0000F7680000}"/>
    <cellStyle name="SAPBEXHLevel0 17" xfId="26932" xr:uid="{00000000-0005-0000-0000-0000F8680000}"/>
    <cellStyle name="SAPBEXHLevel0 17 2" xfId="26933" xr:uid="{00000000-0005-0000-0000-0000F9680000}"/>
    <cellStyle name="SAPBEXHLevel0 18" xfId="26934" xr:uid="{00000000-0005-0000-0000-0000FA680000}"/>
    <cellStyle name="SAPBEXHLevel0 19" xfId="26935" xr:uid="{00000000-0005-0000-0000-0000FB680000}"/>
    <cellStyle name="SAPBEXHLevel0 2" xfId="26936" xr:uid="{00000000-0005-0000-0000-0000FC680000}"/>
    <cellStyle name="SAPBEXHLevel0 2 10" xfId="26937" xr:uid="{00000000-0005-0000-0000-0000FD680000}"/>
    <cellStyle name="SAPBEXHLevel0 2 10 10" xfId="26938" xr:uid="{00000000-0005-0000-0000-0000FE680000}"/>
    <cellStyle name="SAPBEXHLevel0 2 10 11" xfId="26939" xr:uid="{00000000-0005-0000-0000-0000FF680000}"/>
    <cellStyle name="SAPBEXHLevel0 2 10 2" xfId="26940" xr:uid="{00000000-0005-0000-0000-000000690000}"/>
    <cellStyle name="SAPBEXHLevel0 2 10 2 2" xfId="26941" xr:uid="{00000000-0005-0000-0000-000001690000}"/>
    <cellStyle name="SAPBEXHLevel0 2 10 2 2 2" xfId="26942" xr:uid="{00000000-0005-0000-0000-000002690000}"/>
    <cellStyle name="SAPBEXHLevel0 2 10 2 2 2 2" xfId="26943" xr:uid="{00000000-0005-0000-0000-000003690000}"/>
    <cellStyle name="SAPBEXHLevel0 2 10 2 2 3" xfId="26944" xr:uid="{00000000-0005-0000-0000-000004690000}"/>
    <cellStyle name="SAPBEXHLevel0 2 10 2 3" xfId="26945" xr:uid="{00000000-0005-0000-0000-000005690000}"/>
    <cellStyle name="SAPBEXHLevel0 2 10 2 3 2" xfId="26946" xr:uid="{00000000-0005-0000-0000-000006690000}"/>
    <cellStyle name="SAPBEXHLevel0 2 10 2 4" xfId="26947" xr:uid="{00000000-0005-0000-0000-000007690000}"/>
    <cellStyle name="SAPBEXHLevel0 2 10 2 4 2" xfId="26948" xr:uid="{00000000-0005-0000-0000-000008690000}"/>
    <cellStyle name="SAPBEXHLevel0 2 10 2 5" xfId="26949" xr:uid="{00000000-0005-0000-0000-000009690000}"/>
    <cellStyle name="SAPBEXHLevel0 2 10 2 5 2" xfId="26950" xr:uid="{00000000-0005-0000-0000-00000A690000}"/>
    <cellStyle name="SAPBEXHLevel0 2 10 2 6" xfId="26951" xr:uid="{00000000-0005-0000-0000-00000B690000}"/>
    <cellStyle name="SAPBEXHLevel0 2 10 3" xfId="26952" xr:uid="{00000000-0005-0000-0000-00000C690000}"/>
    <cellStyle name="SAPBEXHLevel0 2 10 3 2" xfId="26953" xr:uid="{00000000-0005-0000-0000-00000D690000}"/>
    <cellStyle name="SAPBEXHLevel0 2 10 3 2 2" xfId="26954" xr:uid="{00000000-0005-0000-0000-00000E690000}"/>
    <cellStyle name="SAPBEXHLevel0 2 10 3 2 2 2" xfId="26955" xr:uid="{00000000-0005-0000-0000-00000F690000}"/>
    <cellStyle name="SAPBEXHLevel0 2 10 3 2 3" xfId="26956" xr:uid="{00000000-0005-0000-0000-000010690000}"/>
    <cellStyle name="SAPBEXHLevel0 2 10 3 3" xfId="26957" xr:uid="{00000000-0005-0000-0000-000011690000}"/>
    <cellStyle name="SAPBEXHLevel0 2 10 3 3 2" xfId="26958" xr:uid="{00000000-0005-0000-0000-000012690000}"/>
    <cellStyle name="SAPBEXHLevel0 2 10 3 4" xfId="26959" xr:uid="{00000000-0005-0000-0000-000013690000}"/>
    <cellStyle name="SAPBEXHLevel0 2 10 3 4 2" xfId="26960" xr:uid="{00000000-0005-0000-0000-000014690000}"/>
    <cellStyle name="SAPBEXHLevel0 2 10 3 5" xfId="26961" xr:uid="{00000000-0005-0000-0000-000015690000}"/>
    <cellStyle name="SAPBEXHLevel0 2 10 3 5 2" xfId="26962" xr:uid="{00000000-0005-0000-0000-000016690000}"/>
    <cellStyle name="SAPBEXHLevel0 2 10 3 6" xfId="26963" xr:uid="{00000000-0005-0000-0000-000017690000}"/>
    <cellStyle name="SAPBEXHLevel0 2 10 3 7" xfId="26964" xr:uid="{00000000-0005-0000-0000-000018690000}"/>
    <cellStyle name="SAPBEXHLevel0 2 10 3 8" xfId="26965" xr:uid="{00000000-0005-0000-0000-000019690000}"/>
    <cellStyle name="SAPBEXHLevel0 2 10 4" xfId="26966" xr:uid="{00000000-0005-0000-0000-00001A690000}"/>
    <cellStyle name="SAPBEXHLevel0 2 10 4 2" xfId="26967" xr:uid="{00000000-0005-0000-0000-00001B690000}"/>
    <cellStyle name="SAPBEXHLevel0 2 10 4 2 2" xfId="26968" xr:uid="{00000000-0005-0000-0000-00001C690000}"/>
    <cellStyle name="SAPBEXHLevel0 2 10 4 3" xfId="26969" xr:uid="{00000000-0005-0000-0000-00001D690000}"/>
    <cellStyle name="SAPBEXHLevel0 2 10 4 4" xfId="26970" xr:uid="{00000000-0005-0000-0000-00001E690000}"/>
    <cellStyle name="SAPBEXHLevel0 2 10 4 5" xfId="26971" xr:uid="{00000000-0005-0000-0000-00001F690000}"/>
    <cellStyle name="SAPBEXHLevel0 2 10 5" xfId="26972" xr:uid="{00000000-0005-0000-0000-000020690000}"/>
    <cellStyle name="SAPBEXHLevel0 2 10 5 2" xfId="26973" xr:uid="{00000000-0005-0000-0000-000021690000}"/>
    <cellStyle name="SAPBEXHLevel0 2 10 5 2 2" xfId="26974" xr:uid="{00000000-0005-0000-0000-000022690000}"/>
    <cellStyle name="SAPBEXHLevel0 2 10 5 3" xfId="26975" xr:uid="{00000000-0005-0000-0000-000023690000}"/>
    <cellStyle name="SAPBEXHLevel0 2 10 5 4" xfId="26976" xr:uid="{00000000-0005-0000-0000-000024690000}"/>
    <cellStyle name="SAPBEXHLevel0 2 10 5 5" xfId="26977" xr:uid="{00000000-0005-0000-0000-000025690000}"/>
    <cellStyle name="SAPBEXHLevel0 2 10 6" xfId="26978" xr:uid="{00000000-0005-0000-0000-000026690000}"/>
    <cellStyle name="SAPBEXHLevel0 2 10 6 2" xfId="26979" xr:uid="{00000000-0005-0000-0000-000027690000}"/>
    <cellStyle name="SAPBEXHLevel0 2 10 6 2 2" xfId="26980" xr:uid="{00000000-0005-0000-0000-000028690000}"/>
    <cellStyle name="SAPBEXHLevel0 2 10 6 3" xfId="26981" xr:uid="{00000000-0005-0000-0000-000029690000}"/>
    <cellStyle name="SAPBEXHLevel0 2 10 6 4" xfId="26982" xr:uid="{00000000-0005-0000-0000-00002A690000}"/>
    <cellStyle name="SAPBEXHLevel0 2 10 6 5" xfId="26983" xr:uid="{00000000-0005-0000-0000-00002B690000}"/>
    <cellStyle name="SAPBEXHLevel0 2 10 7" xfId="26984" xr:uid="{00000000-0005-0000-0000-00002C690000}"/>
    <cellStyle name="SAPBEXHLevel0 2 10 7 2" xfId="26985" xr:uid="{00000000-0005-0000-0000-00002D690000}"/>
    <cellStyle name="SAPBEXHLevel0 2 10 7 3" xfId="26986" xr:uid="{00000000-0005-0000-0000-00002E690000}"/>
    <cellStyle name="SAPBEXHLevel0 2 10 7 4" xfId="26987" xr:uid="{00000000-0005-0000-0000-00002F690000}"/>
    <cellStyle name="SAPBEXHLevel0 2 10 8" xfId="26988" xr:uid="{00000000-0005-0000-0000-000030690000}"/>
    <cellStyle name="SAPBEXHLevel0 2 10 8 2" xfId="26989" xr:uid="{00000000-0005-0000-0000-000031690000}"/>
    <cellStyle name="SAPBEXHLevel0 2 10 8 3" xfId="26990" xr:uid="{00000000-0005-0000-0000-000032690000}"/>
    <cellStyle name="SAPBEXHLevel0 2 10 8 4" xfId="26991" xr:uid="{00000000-0005-0000-0000-000033690000}"/>
    <cellStyle name="SAPBEXHLevel0 2 10 9" xfId="26992" xr:uid="{00000000-0005-0000-0000-000034690000}"/>
    <cellStyle name="SAPBEXHLevel0 2 10 9 2" xfId="26993" xr:uid="{00000000-0005-0000-0000-000035690000}"/>
    <cellStyle name="SAPBEXHLevel0 2 11" xfId="26994" xr:uid="{00000000-0005-0000-0000-000036690000}"/>
    <cellStyle name="SAPBEXHLevel0 2 11 10" xfId="26995" xr:uid="{00000000-0005-0000-0000-000037690000}"/>
    <cellStyle name="SAPBEXHLevel0 2 11 11" xfId="26996" xr:uid="{00000000-0005-0000-0000-000038690000}"/>
    <cellStyle name="SAPBEXHLevel0 2 11 2" xfId="26997" xr:uid="{00000000-0005-0000-0000-000039690000}"/>
    <cellStyle name="SAPBEXHLevel0 2 11 2 2" xfId="26998" xr:uid="{00000000-0005-0000-0000-00003A690000}"/>
    <cellStyle name="SAPBEXHLevel0 2 11 2 2 2" xfId="26999" xr:uid="{00000000-0005-0000-0000-00003B690000}"/>
    <cellStyle name="SAPBEXHLevel0 2 11 2 2 2 2" xfId="27000" xr:uid="{00000000-0005-0000-0000-00003C690000}"/>
    <cellStyle name="SAPBEXHLevel0 2 11 2 2 3" xfId="27001" xr:uid="{00000000-0005-0000-0000-00003D690000}"/>
    <cellStyle name="SAPBEXHLevel0 2 11 2 3" xfId="27002" xr:uid="{00000000-0005-0000-0000-00003E690000}"/>
    <cellStyle name="SAPBEXHLevel0 2 11 2 3 2" xfId="27003" xr:uid="{00000000-0005-0000-0000-00003F690000}"/>
    <cellStyle name="SAPBEXHLevel0 2 11 2 4" xfId="27004" xr:uid="{00000000-0005-0000-0000-000040690000}"/>
    <cellStyle name="SAPBEXHLevel0 2 11 2 4 2" xfId="27005" xr:uid="{00000000-0005-0000-0000-000041690000}"/>
    <cellStyle name="SAPBEXHLevel0 2 11 2 5" xfId="27006" xr:uid="{00000000-0005-0000-0000-000042690000}"/>
    <cellStyle name="SAPBEXHLevel0 2 11 2 5 2" xfId="27007" xr:uid="{00000000-0005-0000-0000-000043690000}"/>
    <cellStyle name="SAPBEXHLevel0 2 11 2 6" xfId="27008" xr:uid="{00000000-0005-0000-0000-000044690000}"/>
    <cellStyle name="SAPBEXHLevel0 2 11 3" xfId="27009" xr:uid="{00000000-0005-0000-0000-000045690000}"/>
    <cellStyle name="SAPBEXHLevel0 2 11 3 2" xfId="27010" xr:uid="{00000000-0005-0000-0000-000046690000}"/>
    <cellStyle name="SAPBEXHLevel0 2 11 3 2 2" xfId="27011" xr:uid="{00000000-0005-0000-0000-000047690000}"/>
    <cellStyle name="SAPBEXHLevel0 2 11 3 2 2 2" xfId="27012" xr:uid="{00000000-0005-0000-0000-000048690000}"/>
    <cellStyle name="SAPBEXHLevel0 2 11 3 2 3" xfId="27013" xr:uid="{00000000-0005-0000-0000-000049690000}"/>
    <cellStyle name="SAPBEXHLevel0 2 11 3 3" xfId="27014" xr:uid="{00000000-0005-0000-0000-00004A690000}"/>
    <cellStyle name="SAPBEXHLevel0 2 11 3 3 2" xfId="27015" xr:uid="{00000000-0005-0000-0000-00004B690000}"/>
    <cellStyle name="SAPBEXHLevel0 2 11 3 4" xfId="27016" xr:uid="{00000000-0005-0000-0000-00004C690000}"/>
    <cellStyle name="SAPBEXHLevel0 2 11 3 4 2" xfId="27017" xr:uid="{00000000-0005-0000-0000-00004D690000}"/>
    <cellStyle name="SAPBEXHLevel0 2 11 3 5" xfId="27018" xr:uid="{00000000-0005-0000-0000-00004E690000}"/>
    <cellStyle name="SAPBEXHLevel0 2 11 3 5 2" xfId="27019" xr:uid="{00000000-0005-0000-0000-00004F690000}"/>
    <cellStyle name="SAPBEXHLevel0 2 11 3 6" xfId="27020" xr:uid="{00000000-0005-0000-0000-000050690000}"/>
    <cellStyle name="SAPBEXHLevel0 2 11 3 7" xfId="27021" xr:uid="{00000000-0005-0000-0000-000051690000}"/>
    <cellStyle name="SAPBEXHLevel0 2 11 3 8" xfId="27022" xr:uid="{00000000-0005-0000-0000-000052690000}"/>
    <cellStyle name="SAPBEXHLevel0 2 11 4" xfId="27023" xr:uid="{00000000-0005-0000-0000-000053690000}"/>
    <cellStyle name="SAPBEXHLevel0 2 11 4 2" xfId="27024" xr:uid="{00000000-0005-0000-0000-000054690000}"/>
    <cellStyle name="SAPBEXHLevel0 2 11 4 2 2" xfId="27025" xr:uid="{00000000-0005-0000-0000-000055690000}"/>
    <cellStyle name="SAPBEXHLevel0 2 11 4 3" xfId="27026" xr:uid="{00000000-0005-0000-0000-000056690000}"/>
    <cellStyle name="SAPBEXHLevel0 2 11 4 4" xfId="27027" xr:uid="{00000000-0005-0000-0000-000057690000}"/>
    <cellStyle name="SAPBEXHLevel0 2 11 4 5" xfId="27028" xr:uid="{00000000-0005-0000-0000-000058690000}"/>
    <cellStyle name="SAPBEXHLevel0 2 11 5" xfId="27029" xr:uid="{00000000-0005-0000-0000-000059690000}"/>
    <cellStyle name="SAPBEXHLevel0 2 11 5 2" xfId="27030" xr:uid="{00000000-0005-0000-0000-00005A690000}"/>
    <cellStyle name="SAPBEXHLevel0 2 11 5 2 2" xfId="27031" xr:uid="{00000000-0005-0000-0000-00005B690000}"/>
    <cellStyle name="SAPBEXHLevel0 2 11 5 3" xfId="27032" xr:uid="{00000000-0005-0000-0000-00005C690000}"/>
    <cellStyle name="SAPBEXHLevel0 2 11 5 4" xfId="27033" xr:uid="{00000000-0005-0000-0000-00005D690000}"/>
    <cellStyle name="SAPBEXHLevel0 2 11 5 5" xfId="27034" xr:uid="{00000000-0005-0000-0000-00005E690000}"/>
    <cellStyle name="SAPBEXHLevel0 2 11 6" xfId="27035" xr:uid="{00000000-0005-0000-0000-00005F690000}"/>
    <cellStyle name="SAPBEXHLevel0 2 11 6 2" xfId="27036" xr:uid="{00000000-0005-0000-0000-000060690000}"/>
    <cellStyle name="SAPBEXHLevel0 2 11 6 2 2" xfId="27037" xr:uid="{00000000-0005-0000-0000-000061690000}"/>
    <cellStyle name="SAPBEXHLevel0 2 11 6 3" xfId="27038" xr:uid="{00000000-0005-0000-0000-000062690000}"/>
    <cellStyle name="SAPBEXHLevel0 2 11 6 4" xfId="27039" xr:uid="{00000000-0005-0000-0000-000063690000}"/>
    <cellStyle name="SAPBEXHLevel0 2 11 6 5" xfId="27040" xr:uid="{00000000-0005-0000-0000-000064690000}"/>
    <cellStyle name="SAPBEXHLevel0 2 11 7" xfId="27041" xr:uid="{00000000-0005-0000-0000-000065690000}"/>
    <cellStyle name="SAPBEXHLevel0 2 11 7 2" xfId="27042" xr:uid="{00000000-0005-0000-0000-000066690000}"/>
    <cellStyle name="SAPBEXHLevel0 2 11 7 3" xfId="27043" xr:uid="{00000000-0005-0000-0000-000067690000}"/>
    <cellStyle name="SAPBEXHLevel0 2 11 7 4" xfId="27044" xr:uid="{00000000-0005-0000-0000-000068690000}"/>
    <cellStyle name="SAPBEXHLevel0 2 11 8" xfId="27045" xr:uid="{00000000-0005-0000-0000-000069690000}"/>
    <cellStyle name="SAPBEXHLevel0 2 11 8 2" xfId="27046" xr:uid="{00000000-0005-0000-0000-00006A690000}"/>
    <cellStyle name="SAPBEXHLevel0 2 11 8 3" xfId="27047" xr:uid="{00000000-0005-0000-0000-00006B690000}"/>
    <cellStyle name="SAPBEXHLevel0 2 11 8 4" xfId="27048" xr:uid="{00000000-0005-0000-0000-00006C690000}"/>
    <cellStyle name="SAPBEXHLevel0 2 11 9" xfId="27049" xr:uid="{00000000-0005-0000-0000-00006D690000}"/>
    <cellStyle name="SAPBEXHLevel0 2 11 9 2" xfId="27050" xr:uid="{00000000-0005-0000-0000-00006E690000}"/>
    <cellStyle name="SAPBEXHLevel0 2 12" xfId="27051" xr:uid="{00000000-0005-0000-0000-00006F690000}"/>
    <cellStyle name="SAPBEXHLevel0 2 12 10" xfId="27052" xr:uid="{00000000-0005-0000-0000-000070690000}"/>
    <cellStyle name="SAPBEXHLevel0 2 12 11" xfId="27053" xr:uid="{00000000-0005-0000-0000-000071690000}"/>
    <cellStyle name="SAPBEXHLevel0 2 12 2" xfId="27054" xr:uid="{00000000-0005-0000-0000-000072690000}"/>
    <cellStyle name="SAPBEXHLevel0 2 12 2 2" xfId="27055" xr:uid="{00000000-0005-0000-0000-000073690000}"/>
    <cellStyle name="SAPBEXHLevel0 2 12 2 2 2" xfId="27056" xr:uid="{00000000-0005-0000-0000-000074690000}"/>
    <cellStyle name="SAPBEXHLevel0 2 12 2 2 2 2" xfId="27057" xr:uid="{00000000-0005-0000-0000-000075690000}"/>
    <cellStyle name="SAPBEXHLevel0 2 12 2 2 3" xfId="27058" xr:uid="{00000000-0005-0000-0000-000076690000}"/>
    <cellStyle name="SAPBEXHLevel0 2 12 2 3" xfId="27059" xr:uid="{00000000-0005-0000-0000-000077690000}"/>
    <cellStyle name="SAPBEXHLevel0 2 12 2 3 2" xfId="27060" xr:uid="{00000000-0005-0000-0000-000078690000}"/>
    <cellStyle name="SAPBEXHLevel0 2 12 2 4" xfId="27061" xr:uid="{00000000-0005-0000-0000-000079690000}"/>
    <cellStyle name="SAPBEXHLevel0 2 12 2 4 2" xfId="27062" xr:uid="{00000000-0005-0000-0000-00007A690000}"/>
    <cellStyle name="SAPBEXHLevel0 2 12 2 5" xfId="27063" xr:uid="{00000000-0005-0000-0000-00007B690000}"/>
    <cellStyle name="SAPBEXHLevel0 2 12 2 5 2" xfId="27064" xr:uid="{00000000-0005-0000-0000-00007C690000}"/>
    <cellStyle name="SAPBEXHLevel0 2 12 2 6" xfId="27065" xr:uid="{00000000-0005-0000-0000-00007D690000}"/>
    <cellStyle name="SAPBEXHLevel0 2 12 3" xfId="27066" xr:uid="{00000000-0005-0000-0000-00007E690000}"/>
    <cellStyle name="SAPBEXHLevel0 2 12 3 2" xfId="27067" xr:uid="{00000000-0005-0000-0000-00007F690000}"/>
    <cellStyle name="SAPBEXHLevel0 2 12 3 2 2" xfId="27068" xr:uid="{00000000-0005-0000-0000-000080690000}"/>
    <cellStyle name="SAPBEXHLevel0 2 12 3 2 2 2" xfId="27069" xr:uid="{00000000-0005-0000-0000-000081690000}"/>
    <cellStyle name="SAPBEXHLevel0 2 12 3 2 3" xfId="27070" xr:uid="{00000000-0005-0000-0000-000082690000}"/>
    <cellStyle name="SAPBEXHLevel0 2 12 3 3" xfId="27071" xr:uid="{00000000-0005-0000-0000-000083690000}"/>
    <cellStyle name="SAPBEXHLevel0 2 12 3 3 2" xfId="27072" xr:uid="{00000000-0005-0000-0000-000084690000}"/>
    <cellStyle name="SAPBEXHLevel0 2 12 3 4" xfId="27073" xr:uid="{00000000-0005-0000-0000-000085690000}"/>
    <cellStyle name="SAPBEXHLevel0 2 12 3 4 2" xfId="27074" xr:uid="{00000000-0005-0000-0000-000086690000}"/>
    <cellStyle name="SAPBEXHLevel0 2 12 3 5" xfId="27075" xr:uid="{00000000-0005-0000-0000-000087690000}"/>
    <cellStyle name="SAPBEXHLevel0 2 12 3 5 2" xfId="27076" xr:uid="{00000000-0005-0000-0000-000088690000}"/>
    <cellStyle name="SAPBEXHLevel0 2 12 3 6" xfId="27077" xr:uid="{00000000-0005-0000-0000-000089690000}"/>
    <cellStyle name="SAPBEXHLevel0 2 12 3 7" xfId="27078" xr:uid="{00000000-0005-0000-0000-00008A690000}"/>
    <cellStyle name="SAPBEXHLevel0 2 12 3 8" xfId="27079" xr:uid="{00000000-0005-0000-0000-00008B690000}"/>
    <cellStyle name="SAPBEXHLevel0 2 12 4" xfId="27080" xr:uid="{00000000-0005-0000-0000-00008C690000}"/>
    <cellStyle name="SAPBEXHLevel0 2 12 4 2" xfId="27081" xr:uid="{00000000-0005-0000-0000-00008D690000}"/>
    <cellStyle name="SAPBEXHLevel0 2 12 4 2 2" xfId="27082" xr:uid="{00000000-0005-0000-0000-00008E690000}"/>
    <cellStyle name="SAPBEXHLevel0 2 12 4 3" xfId="27083" xr:uid="{00000000-0005-0000-0000-00008F690000}"/>
    <cellStyle name="SAPBEXHLevel0 2 12 4 4" xfId="27084" xr:uid="{00000000-0005-0000-0000-000090690000}"/>
    <cellStyle name="SAPBEXHLevel0 2 12 4 5" xfId="27085" xr:uid="{00000000-0005-0000-0000-000091690000}"/>
    <cellStyle name="SAPBEXHLevel0 2 12 5" xfId="27086" xr:uid="{00000000-0005-0000-0000-000092690000}"/>
    <cellStyle name="SAPBEXHLevel0 2 12 5 2" xfId="27087" xr:uid="{00000000-0005-0000-0000-000093690000}"/>
    <cellStyle name="SAPBEXHLevel0 2 12 5 2 2" xfId="27088" xr:uid="{00000000-0005-0000-0000-000094690000}"/>
    <cellStyle name="SAPBEXHLevel0 2 12 5 3" xfId="27089" xr:uid="{00000000-0005-0000-0000-000095690000}"/>
    <cellStyle name="SAPBEXHLevel0 2 12 5 4" xfId="27090" xr:uid="{00000000-0005-0000-0000-000096690000}"/>
    <cellStyle name="SAPBEXHLevel0 2 12 5 5" xfId="27091" xr:uid="{00000000-0005-0000-0000-000097690000}"/>
    <cellStyle name="SAPBEXHLevel0 2 12 6" xfId="27092" xr:uid="{00000000-0005-0000-0000-000098690000}"/>
    <cellStyle name="SAPBEXHLevel0 2 12 6 2" xfId="27093" xr:uid="{00000000-0005-0000-0000-000099690000}"/>
    <cellStyle name="SAPBEXHLevel0 2 12 6 2 2" xfId="27094" xr:uid="{00000000-0005-0000-0000-00009A690000}"/>
    <cellStyle name="SAPBEXHLevel0 2 12 6 3" xfId="27095" xr:uid="{00000000-0005-0000-0000-00009B690000}"/>
    <cellStyle name="SAPBEXHLevel0 2 12 6 4" xfId="27096" xr:uid="{00000000-0005-0000-0000-00009C690000}"/>
    <cellStyle name="SAPBEXHLevel0 2 12 6 5" xfId="27097" xr:uid="{00000000-0005-0000-0000-00009D690000}"/>
    <cellStyle name="SAPBEXHLevel0 2 12 7" xfId="27098" xr:uid="{00000000-0005-0000-0000-00009E690000}"/>
    <cellStyle name="SAPBEXHLevel0 2 12 7 2" xfId="27099" xr:uid="{00000000-0005-0000-0000-00009F690000}"/>
    <cellStyle name="SAPBEXHLevel0 2 12 7 3" xfId="27100" xr:uid="{00000000-0005-0000-0000-0000A0690000}"/>
    <cellStyle name="SAPBEXHLevel0 2 12 7 4" xfId="27101" xr:uid="{00000000-0005-0000-0000-0000A1690000}"/>
    <cellStyle name="SAPBEXHLevel0 2 12 8" xfId="27102" xr:uid="{00000000-0005-0000-0000-0000A2690000}"/>
    <cellStyle name="SAPBEXHLevel0 2 12 8 2" xfId="27103" xr:uid="{00000000-0005-0000-0000-0000A3690000}"/>
    <cellStyle name="SAPBEXHLevel0 2 12 8 3" xfId="27104" xr:uid="{00000000-0005-0000-0000-0000A4690000}"/>
    <cellStyle name="SAPBEXHLevel0 2 12 8 4" xfId="27105" xr:uid="{00000000-0005-0000-0000-0000A5690000}"/>
    <cellStyle name="SAPBEXHLevel0 2 12 9" xfId="27106" xr:uid="{00000000-0005-0000-0000-0000A6690000}"/>
    <cellStyle name="SAPBEXHLevel0 2 12 9 2" xfId="27107" xr:uid="{00000000-0005-0000-0000-0000A7690000}"/>
    <cellStyle name="SAPBEXHLevel0 2 13" xfId="27108" xr:uid="{00000000-0005-0000-0000-0000A8690000}"/>
    <cellStyle name="SAPBEXHLevel0 2 13 10" xfId="27109" xr:uid="{00000000-0005-0000-0000-0000A9690000}"/>
    <cellStyle name="SAPBEXHLevel0 2 13 11" xfId="27110" xr:uid="{00000000-0005-0000-0000-0000AA690000}"/>
    <cellStyle name="SAPBEXHLevel0 2 13 2" xfId="27111" xr:uid="{00000000-0005-0000-0000-0000AB690000}"/>
    <cellStyle name="SAPBEXHLevel0 2 13 2 2" xfId="27112" xr:uid="{00000000-0005-0000-0000-0000AC690000}"/>
    <cellStyle name="SAPBEXHLevel0 2 13 2 2 2" xfId="27113" xr:uid="{00000000-0005-0000-0000-0000AD690000}"/>
    <cellStyle name="SAPBEXHLevel0 2 13 2 2 2 2" xfId="27114" xr:uid="{00000000-0005-0000-0000-0000AE690000}"/>
    <cellStyle name="SAPBEXHLevel0 2 13 2 2 3" xfId="27115" xr:uid="{00000000-0005-0000-0000-0000AF690000}"/>
    <cellStyle name="SAPBEXHLevel0 2 13 2 3" xfId="27116" xr:uid="{00000000-0005-0000-0000-0000B0690000}"/>
    <cellStyle name="SAPBEXHLevel0 2 13 2 3 2" xfId="27117" xr:uid="{00000000-0005-0000-0000-0000B1690000}"/>
    <cellStyle name="SAPBEXHLevel0 2 13 2 4" xfId="27118" xr:uid="{00000000-0005-0000-0000-0000B2690000}"/>
    <cellStyle name="SAPBEXHLevel0 2 13 2 4 2" xfId="27119" xr:uid="{00000000-0005-0000-0000-0000B3690000}"/>
    <cellStyle name="SAPBEXHLevel0 2 13 2 5" xfId="27120" xr:uid="{00000000-0005-0000-0000-0000B4690000}"/>
    <cellStyle name="SAPBEXHLevel0 2 13 2 5 2" xfId="27121" xr:uid="{00000000-0005-0000-0000-0000B5690000}"/>
    <cellStyle name="SAPBEXHLevel0 2 13 2 6" xfId="27122" xr:uid="{00000000-0005-0000-0000-0000B6690000}"/>
    <cellStyle name="SAPBEXHLevel0 2 13 3" xfId="27123" xr:uid="{00000000-0005-0000-0000-0000B7690000}"/>
    <cellStyle name="SAPBEXHLevel0 2 13 3 2" xfId="27124" xr:uid="{00000000-0005-0000-0000-0000B8690000}"/>
    <cellStyle name="SAPBEXHLevel0 2 13 3 2 2" xfId="27125" xr:uid="{00000000-0005-0000-0000-0000B9690000}"/>
    <cellStyle name="SAPBEXHLevel0 2 13 3 2 2 2" xfId="27126" xr:uid="{00000000-0005-0000-0000-0000BA690000}"/>
    <cellStyle name="SAPBEXHLevel0 2 13 3 2 3" xfId="27127" xr:uid="{00000000-0005-0000-0000-0000BB690000}"/>
    <cellStyle name="SAPBEXHLevel0 2 13 3 3" xfId="27128" xr:uid="{00000000-0005-0000-0000-0000BC690000}"/>
    <cellStyle name="SAPBEXHLevel0 2 13 3 3 2" xfId="27129" xr:uid="{00000000-0005-0000-0000-0000BD690000}"/>
    <cellStyle name="SAPBEXHLevel0 2 13 3 4" xfId="27130" xr:uid="{00000000-0005-0000-0000-0000BE690000}"/>
    <cellStyle name="SAPBEXHLevel0 2 13 3 4 2" xfId="27131" xr:uid="{00000000-0005-0000-0000-0000BF690000}"/>
    <cellStyle name="SAPBEXHLevel0 2 13 3 5" xfId="27132" xr:uid="{00000000-0005-0000-0000-0000C0690000}"/>
    <cellStyle name="SAPBEXHLevel0 2 13 3 5 2" xfId="27133" xr:uid="{00000000-0005-0000-0000-0000C1690000}"/>
    <cellStyle name="SAPBEXHLevel0 2 13 3 6" xfId="27134" xr:uid="{00000000-0005-0000-0000-0000C2690000}"/>
    <cellStyle name="SAPBEXHLevel0 2 13 3 7" xfId="27135" xr:uid="{00000000-0005-0000-0000-0000C3690000}"/>
    <cellStyle name="SAPBEXHLevel0 2 13 3 8" xfId="27136" xr:uid="{00000000-0005-0000-0000-0000C4690000}"/>
    <cellStyle name="SAPBEXHLevel0 2 13 4" xfId="27137" xr:uid="{00000000-0005-0000-0000-0000C5690000}"/>
    <cellStyle name="SAPBEXHLevel0 2 13 4 2" xfId="27138" xr:uid="{00000000-0005-0000-0000-0000C6690000}"/>
    <cellStyle name="SAPBEXHLevel0 2 13 4 2 2" xfId="27139" xr:uid="{00000000-0005-0000-0000-0000C7690000}"/>
    <cellStyle name="SAPBEXHLevel0 2 13 4 3" xfId="27140" xr:uid="{00000000-0005-0000-0000-0000C8690000}"/>
    <cellStyle name="SAPBEXHLevel0 2 13 4 4" xfId="27141" xr:uid="{00000000-0005-0000-0000-0000C9690000}"/>
    <cellStyle name="SAPBEXHLevel0 2 13 4 5" xfId="27142" xr:uid="{00000000-0005-0000-0000-0000CA690000}"/>
    <cellStyle name="SAPBEXHLevel0 2 13 5" xfId="27143" xr:uid="{00000000-0005-0000-0000-0000CB690000}"/>
    <cellStyle name="SAPBEXHLevel0 2 13 5 2" xfId="27144" xr:uid="{00000000-0005-0000-0000-0000CC690000}"/>
    <cellStyle name="SAPBEXHLevel0 2 13 5 2 2" xfId="27145" xr:uid="{00000000-0005-0000-0000-0000CD690000}"/>
    <cellStyle name="SAPBEXHLevel0 2 13 5 3" xfId="27146" xr:uid="{00000000-0005-0000-0000-0000CE690000}"/>
    <cellStyle name="SAPBEXHLevel0 2 13 5 4" xfId="27147" xr:uid="{00000000-0005-0000-0000-0000CF690000}"/>
    <cellStyle name="SAPBEXHLevel0 2 13 5 5" xfId="27148" xr:uid="{00000000-0005-0000-0000-0000D0690000}"/>
    <cellStyle name="SAPBEXHLevel0 2 13 6" xfId="27149" xr:uid="{00000000-0005-0000-0000-0000D1690000}"/>
    <cellStyle name="SAPBEXHLevel0 2 13 6 2" xfId="27150" xr:uid="{00000000-0005-0000-0000-0000D2690000}"/>
    <cellStyle name="SAPBEXHLevel0 2 13 6 2 2" xfId="27151" xr:uid="{00000000-0005-0000-0000-0000D3690000}"/>
    <cellStyle name="SAPBEXHLevel0 2 13 6 3" xfId="27152" xr:uid="{00000000-0005-0000-0000-0000D4690000}"/>
    <cellStyle name="SAPBEXHLevel0 2 13 6 4" xfId="27153" xr:uid="{00000000-0005-0000-0000-0000D5690000}"/>
    <cellStyle name="SAPBEXHLevel0 2 13 6 5" xfId="27154" xr:uid="{00000000-0005-0000-0000-0000D6690000}"/>
    <cellStyle name="SAPBEXHLevel0 2 13 7" xfId="27155" xr:uid="{00000000-0005-0000-0000-0000D7690000}"/>
    <cellStyle name="SAPBEXHLevel0 2 13 7 2" xfId="27156" xr:uid="{00000000-0005-0000-0000-0000D8690000}"/>
    <cellStyle name="SAPBEXHLevel0 2 13 7 3" xfId="27157" xr:uid="{00000000-0005-0000-0000-0000D9690000}"/>
    <cellStyle name="SAPBEXHLevel0 2 13 7 4" xfId="27158" xr:uid="{00000000-0005-0000-0000-0000DA690000}"/>
    <cellStyle name="SAPBEXHLevel0 2 13 8" xfId="27159" xr:uid="{00000000-0005-0000-0000-0000DB690000}"/>
    <cellStyle name="SAPBEXHLevel0 2 13 8 2" xfId="27160" xr:uid="{00000000-0005-0000-0000-0000DC690000}"/>
    <cellStyle name="SAPBEXHLevel0 2 13 8 3" xfId="27161" xr:uid="{00000000-0005-0000-0000-0000DD690000}"/>
    <cellStyle name="SAPBEXHLevel0 2 13 8 4" xfId="27162" xr:uid="{00000000-0005-0000-0000-0000DE690000}"/>
    <cellStyle name="SAPBEXHLevel0 2 13 9" xfId="27163" xr:uid="{00000000-0005-0000-0000-0000DF690000}"/>
    <cellStyle name="SAPBEXHLevel0 2 13 9 2" xfId="27164" xr:uid="{00000000-0005-0000-0000-0000E0690000}"/>
    <cellStyle name="SAPBEXHLevel0 2 14" xfId="27165" xr:uid="{00000000-0005-0000-0000-0000E1690000}"/>
    <cellStyle name="SAPBEXHLevel0 2 14 10" xfId="27166" xr:uid="{00000000-0005-0000-0000-0000E2690000}"/>
    <cellStyle name="SAPBEXHLevel0 2 14 11" xfId="27167" xr:uid="{00000000-0005-0000-0000-0000E3690000}"/>
    <cellStyle name="SAPBEXHLevel0 2 14 2" xfId="27168" xr:uid="{00000000-0005-0000-0000-0000E4690000}"/>
    <cellStyle name="SAPBEXHLevel0 2 14 2 2" xfId="27169" xr:uid="{00000000-0005-0000-0000-0000E5690000}"/>
    <cellStyle name="SAPBEXHLevel0 2 14 2 2 2" xfId="27170" xr:uid="{00000000-0005-0000-0000-0000E6690000}"/>
    <cellStyle name="SAPBEXHLevel0 2 14 2 2 2 2" xfId="27171" xr:uid="{00000000-0005-0000-0000-0000E7690000}"/>
    <cellStyle name="SAPBEXHLevel0 2 14 2 2 3" xfId="27172" xr:uid="{00000000-0005-0000-0000-0000E8690000}"/>
    <cellStyle name="SAPBEXHLevel0 2 14 2 3" xfId="27173" xr:uid="{00000000-0005-0000-0000-0000E9690000}"/>
    <cellStyle name="SAPBEXHLevel0 2 14 2 3 2" xfId="27174" xr:uid="{00000000-0005-0000-0000-0000EA690000}"/>
    <cellStyle name="SAPBEXHLevel0 2 14 2 4" xfId="27175" xr:uid="{00000000-0005-0000-0000-0000EB690000}"/>
    <cellStyle name="SAPBEXHLevel0 2 14 2 4 2" xfId="27176" xr:uid="{00000000-0005-0000-0000-0000EC690000}"/>
    <cellStyle name="SAPBEXHLevel0 2 14 2 5" xfId="27177" xr:uid="{00000000-0005-0000-0000-0000ED690000}"/>
    <cellStyle name="SAPBEXHLevel0 2 14 2 5 2" xfId="27178" xr:uid="{00000000-0005-0000-0000-0000EE690000}"/>
    <cellStyle name="SAPBEXHLevel0 2 14 2 6" xfId="27179" xr:uid="{00000000-0005-0000-0000-0000EF690000}"/>
    <cellStyle name="SAPBEXHLevel0 2 14 3" xfId="27180" xr:uid="{00000000-0005-0000-0000-0000F0690000}"/>
    <cellStyle name="SAPBEXHLevel0 2 14 3 2" xfId="27181" xr:uid="{00000000-0005-0000-0000-0000F1690000}"/>
    <cellStyle name="SAPBEXHLevel0 2 14 3 2 2" xfId="27182" xr:uid="{00000000-0005-0000-0000-0000F2690000}"/>
    <cellStyle name="SAPBEXHLevel0 2 14 3 2 2 2" xfId="27183" xr:uid="{00000000-0005-0000-0000-0000F3690000}"/>
    <cellStyle name="SAPBEXHLevel0 2 14 3 2 3" xfId="27184" xr:uid="{00000000-0005-0000-0000-0000F4690000}"/>
    <cellStyle name="SAPBEXHLevel0 2 14 3 3" xfId="27185" xr:uid="{00000000-0005-0000-0000-0000F5690000}"/>
    <cellStyle name="SAPBEXHLevel0 2 14 3 3 2" xfId="27186" xr:uid="{00000000-0005-0000-0000-0000F6690000}"/>
    <cellStyle name="SAPBEXHLevel0 2 14 3 4" xfId="27187" xr:uid="{00000000-0005-0000-0000-0000F7690000}"/>
    <cellStyle name="SAPBEXHLevel0 2 14 3 4 2" xfId="27188" xr:uid="{00000000-0005-0000-0000-0000F8690000}"/>
    <cellStyle name="SAPBEXHLevel0 2 14 3 5" xfId="27189" xr:uid="{00000000-0005-0000-0000-0000F9690000}"/>
    <cellStyle name="SAPBEXHLevel0 2 14 3 5 2" xfId="27190" xr:uid="{00000000-0005-0000-0000-0000FA690000}"/>
    <cellStyle name="SAPBEXHLevel0 2 14 3 6" xfId="27191" xr:uid="{00000000-0005-0000-0000-0000FB690000}"/>
    <cellStyle name="SAPBEXHLevel0 2 14 3 7" xfId="27192" xr:uid="{00000000-0005-0000-0000-0000FC690000}"/>
    <cellStyle name="SAPBEXHLevel0 2 14 3 8" xfId="27193" xr:uid="{00000000-0005-0000-0000-0000FD690000}"/>
    <cellStyle name="SAPBEXHLevel0 2 14 4" xfId="27194" xr:uid="{00000000-0005-0000-0000-0000FE690000}"/>
    <cellStyle name="SAPBEXHLevel0 2 14 4 2" xfId="27195" xr:uid="{00000000-0005-0000-0000-0000FF690000}"/>
    <cellStyle name="SAPBEXHLevel0 2 14 4 2 2" xfId="27196" xr:uid="{00000000-0005-0000-0000-0000006A0000}"/>
    <cellStyle name="SAPBEXHLevel0 2 14 4 3" xfId="27197" xr:uid="{00000000-0005-0000-0000-0000016A0000}"/>
    <cellStyle name="SAPBEXHLevel0 2 14 4 4" xfId="27198" xr:uid="{00000000-0005-0000-0000-0000026A0000}"/>
    <cellStyle name="SAPBEXHLevel0 2 14 4 5" xfId="27199" xr:uid="{00000000-0005-0000-0000-0000036A0000}"/>
    <cellStyle name="SAPBEXHLevel0 2 14 5" xfId="27200" xr:uid="{00000000-0005-0000-0000-0000046A0000}"/>
    <cellStyle name="SAPBEXHLevel0 2 14 5 2" xfId="27201" xr:uid="{00000000-0005-0000-0000-0000056A0000}"/>
    <cellStyle name="SAPBEXHLevel0 2 14 5 2 2" xfId="27202" xr:uid="{00000000-0005-0000-0000-0000066A0000}"/>
    <cellStyle name="SAPBEXHLevel0 2 14 5 3" xfId="27203" xr:uid="{00000000-0005-0000-0000-0000076A0000}"/>
    <cellStyle name="SAPBEXHLevel0 2 14 5 4" xfId="27204" xr:uid="{00000000-0005-0000-0000-0000086A0000}"/>
    <cellStyle name="SAPBEXHLevel0 2 14 5 5" xfId="27205" xr:uid="{00000000-0005-0000-0000-0000096A0000}"/>
    <cellStyle name="SAPBEXHLevel0 2 14 6" xfId="27206" xr:uid="{00000000-0005-0000-0000-00000A6A0000}"/>
    <cellStyle name="SAPBEXHLevel0 2 14 6 2" xfId="27207" xr:uid="{00000000-0005-0000-0000-00000B6A0000}"/>
    <cellStyle name="SAPBEXHLevel0 2 14 6 2 2" xfId="27208" xr:uid="{00000000-0005-0000-0000-00000C6A0000}"/>
    <cellStyle name="SAPBEXHLevel0 2 14 6 3" xfId="27209" xr:uid="{00000000-0005-0000-0000-00000D6A0000}"/>
    <cellStyle name="SAPBEXHLevel0 2 14 6 4" xfId="27210" xr:uid="{00000000-0005-0000-0000-00000E6A0000}"/>
    <cellStyle name="SAPBEXHLevel0 2 14 6 5" xfId="27211" xr:uid="{00000000-0005-0000-0000-00000F6A0000}"/>
    <cellStyle name="SAPBEXHLevel0 2 14 7" xfId="27212" xr:uid="{00000000-0005-0000-0000-0000106A0000}"/>
    <cellStyle name="SAPBEXHLevel0 2 14 7 2" xfId="27213" xr:uid="{00000000-0005-0000-0000-0000116A0000}"/>
    <cellStyle name="SAPBEXHLevel0 2 14 7 3" xfId="27214" xr:uid="{00000000-0005-0000-0000-0000126A0000}"/>
    <cellStyle name="SAPBEXHLevel0 2 14 7 4" xfId="27215" xr:uid="{00000000-0005-0000-0000-0000136A0000}"/>
    <cellStyle name="SAPBEXHLevel0 2 14 8" xfId="27216" xr:uid="{00000000-0005-0000-0000-0000146A0000}"/>
    <cellStyle name="SAPBEXHLevel0 2 14 8 2" xfId="27217" xr:uid="{00000000-0005-0000-0000-0000156A0000}"/>
    <cellStyle name="SAPBEXHLevel0 2 14 8 3" xfId="27218" xr:uid="{00000000-0005-0000-0000-0000166A0000}"/>
    <cellStyle name="SAPBEXHLevel0 2 14 8 4" xfId="27219" xr:uid="{00000000-0005-0000-0000-0000176A0000}"/>
    <cellStyle name="SAPBEXHLevel0 2 14 9" xfId="27220" xr:uid="{00000000-0005-0000-0000-0000186A0000}"/>
    <cellStyle name="SAPBEXHLevel0 2 14 9 2" xfId="27221" xr:uid="{00000000-0005-0000-0000-0000196A0000}"/>
    <cellStyle name="SAPBEXHLevel0 2 15" xfId="27222" xr:uid="{00000000-0005-0000-0000-00001A6A0000}"/>
    <cellStyle name="SAPBEXHLevel0 2 15 10" xfId="27223" xr:uid="{00000000-0005-0000-0000-00001B6A0000}"/>
    <cellStyle name="SAPBEXHLevel0 2 15 11" xfId="27224" xr:uid="{00000000-0005-0000-0000-00001C6A0000}"/>
    <cellStyle name="SAPBEXHLevel0 2 15 2" xfId="27225" xr:uid="{00000000-0005-0000-0000-00001D6A0000}"/>
    <cellStyle name="SAPBEXHLevel0 2 15 2 2" xfId="27226" xr:uid="{00000000-0005-0000-0000-00001E6A0000}"/>
    <cellStyle name="SAPBEXHLevel0 2 15 2 2 2" xfId="27227" xr:uid="{00000000-0005-0000-0000-00001F6A0000}"/>
    <cellStyle name="SAPBEXHLevel0 2 15 2 2 2 2" xfId="27228" xr:uid="{00000000-0005-0000-0000-0000206A0000}"/>
    <cellStyle name="SAPBEXHLevel0 2 15 2 2 3" xfId="27229" xr:uid="{00000000-0005-0000-0000-0000216A0000}"/>
    <cellStyle name="SAPBEXHLevel0 2 15 2 3" xfId="27230" xr:uid="{00000000-0005-0000-0000-0000226A0000}"/>
    <cellStyle name="SAPBEXHLevel0 2 15 2 3 2" xfId="27231" xr:uid="{00000000-0005-0000-0000-0000236A0000}"/>
    <cellStyle name="SAPBEXHLevel0 2 15 2 4" xfId="27232" xr:uid="{00000000-0005-0000-0000-0000246A0000}"/>
    <cellStyle name="SAPBEXHLevel0 2 15 2 4 2" xfId="27233" xr:uid="{00000000-0005-0000-0000-0000256A0000}"/>
    <cellStyle name="SAPBEXHLevel0 2 15 2 5" xfId="27234" xr:uid="{00000000-0005-0000-0000-0000266A0000}"/>
    <cellStyle name="SAPBEXHLevel0 2 15 2 5 2" xfId="27235" xr:uid="{00000000-0005-0000-0000-0000276A0000}"/>
    <cellStyle name="SAPBEXHLevel0 2 15 2 6" xfId="27236" xr:uid="{00000000-0005-0000-0000-0000286A0000}"/>
    <cellStyle name="SAPBEXHLevel0 2 15 3" xfId="27237" xr:uid="{00000000-0005-0000-0000-0000296A0000}"/>
    <cellStyle name="SAPBEXHLevel0 2 15 3 2" xfId="27238" xr:uid="{00000000-0005-0000-0000-00002A6A0000}"/>
    <cellStyle name="SAPBEXHLevel0 2 15 3 2 2" xfId="27239" xr:uid="{00000000-0005-0000-0000-00002B6A0000}"/>
    <cellStyle name="SAPBEXHLevel0 2 15 3 2 2 2" xfId="27240" xr:uid="{00000000-0005-0000-0000-00002C6A0000}"/>
    <cellStyle name="SAPBEXHLevel0 2 15 3 2 3" xfId="27241" xr:uid="{00000000-0005-0000-0000-00002D6A0000}"/>
    <cellStyle name="SAPBEXHLevel0 2 15 3 3" xfId="27242" xr:uid="{00000000-0005-0000-0000-00002E6A0000}"/>
    <cellStyle name="SAPBEXHLevel0 2 15 3 3 2" xfId="27243" xr:uid="{00000000-0005-0000-0000-00002F6A0000}"/>
    <cellStyle name="SAPBEXHLevel0 2 15 3 4" xfId="27244" xr:uid="{00000000-0005-0000-0000-0000306A0000}"/>
    <cellStyle name="SAPBEXHLevel0 2 15 3 4 2" xfId="27245" xr:uid="{00000000-0005-0000-0000-0000316A0000}"/>
    <cellStyle name="SAPBEXHLevel0 2 15 3 5" xfId="27246" xr:uid="{00000000-0005-0000-0000-0000326A0000}"/>
    <cellStyle name="SAPBEXHLevel0 2 15 3 5 2" xfId="27247" xr:uid="{00000000-0005-0000-0000-0000336A0000}"/>
    <cellStyle name="SAPBEXHLevel0 2 15 3 6" xfId="27248" xr:uid="{00000000-0005-0000-0000-0000346A0000}"/>
    <cellStyle name="SAPBEXHLevel0 2 15 3 7" xfId="27249" xr:uid="{00000000-0005-0000-0000-0000356A0000}"/>
    <cellStyle name="SAPBEXHLevel0 2 15 3 8" xfId="27250" xr:uid="{00000000-0005-0000-0000-0000366A0000}"/>
    <cellStyle name="SAPBEXHLevel0 2 15 4" xfId="27251" xr:uid="{00000000-0005-0000-0000-0000376A0000}"/>
    <cellStyle name="SAPBEXHLevel0 2 15 4 2" xfId="27252" xr:uid="{00000000-0005-0000-0000-0000386A0000}"/>
    <cellStyle name="SAPBEXHLevel0 2 15 4 2 2" xfId="27253" xr:uid="{00000000-0005-0000-0000-0000396A0000}"/>
    <cellStyle name="SAPBEXHLevel0 2 15 4 3" xfId="27254" xr:uid="{00000000-0005-0000-0000-00003A6A0000}"/>
    <cellStyle name="SAPBEXHLevel0 2 15 4 4" xfId="27255" xr:uid="{00000000-0005-0000-0000-00003B6A0000}"/>
    <cellStyle name="SAPBEXHLevel0 2 15 4 5" xfId="27256" xr:uid="{00000000-0005-0000-0000-00003C6A0000}"/>
    <cellStyle name="SAPBEXHLevel0 2 15 5" xfId="27257" xr:uid="{00000000-0005-0000-0000-00003D6A0000}"/>
    <cellStyle name="SAPBEXHLevel0 2 15 5 2" xfId="27258" xr:uid="{00000000-0005-0000-0000-00003E6A0000}"/>
    <cellStyle name="SAPBEXHLevel0 2 15 5 2 2" xfId="27259" xr:uid="{00000000-0005-0000-0000-00003F6A0000}"/>
    <cellStyle name="SAPBEXHLevel0 2 15 5 3" xfId="27260" xr:uid="{00000000-0005-0000-0000-0000406A0000}"/>
    <cellStyle name="SAPBEXHLevel0 2 15 5 4" xfId="27261" xr:uid="{00000000-0005-0000-0000-0000416A0000}"/>
    <cellStyle name="SAPBEXHLevel0 2 15 5 5" xfId="27262" xr:uid="{00000000-0005-0000-0000-0000426A0000}"/>
    <cellStyle name="SAPBEXHLevel0 2 15 6" xfId="27263" xr:uid="{00000000-0005-0000-0000-0000436A0000}"/>
    <cellStyle name="SAPBEXHLevel0 2 15 6 2" xfId="27264" xr:uid="{00000000-0005-0000-0000-0000446A0000}"/>
    <cellStyle name="SAPBEXHLevel0 2 15 6 2 2" xfId="27265" xr:uid="{00000000-0005-0000-0000-0000456A0000}"/>
    <cellStyle name="SAPBEXHLevel0 2 15 6 3" xfId="27266" xr:uid="{00000000-0005-0000-0000-0000466A0000}"/>
    <cellStyle name="SAPBEXHLevel0 2 15 6 4" xfId="27267" xr:uid="{00000000-0005-0000-0000-0000476A0000}"/>
    <cellStyle name="SAPBEXHLevel0 2 15 6 5" xfId="27268" xr:uid="{00000000-0005-0000-0000-0000486A0000}"/>
    <cellStyle name="SAPBEXHLevel0 2 15 7" xfId="27269" xr:uid="{00000000-0005-0000-0000-0000496A0000}"/>
    <cellStyle name="SAPBEXHLevel0 2 15 7 2" xfId="27270" xr:uid="{00000000-0005-0000-0000-00004A6A0000}"/>
    <cellStyle name="SAPBEXHLevel0 2 15 7 3" xfId="27271" xr:uid="{00000000-0005-0000-0000-00004B6A0000}"/>
    <cellStyle name="SAPBEXHLevel0 2 15 7 4" xfId="27272" xr:uid="{00000000-0005-0000-0000-00004C6A0000}"/>
    <cellStyle name="SAPBEXHLevel0 2 15 8" xfId="27273" xr:uid="{00000000-0005-0000-0000-00004D6A0000}"/>
    <cellStyle name="SAPBEXHLevel0 2 15 8 2" xfId="27274" xr:uid="{00000000-0005-0000-0000-00004E6A0000}"/>
    <cellStyle name="SAPBEXHLevel0 2 15 8 3" xfId="27275" xr:uid="{00000000-0005-0000-0000-00004F6A0000}"/>
    <cellStyle name="SAPBEXHLevel0 2 15 8 4" xfId="27276" xr:uid="{00000000-0005-0000-0000-0000506A0000}"/>
    <cellStyle name="SAPBEXHLevel0 2 15 9" xfId="27277" xr:uid="{00000000-0005-0000-0000-0000516A0000}"/>
    <cellStyle name="SAPBEXHLevel0 2 15 9 2" xfId="27278" xr:uid="{00000000-0005-0000-0000-0000526A0000}"/>
    <cellStyle name="SAPBEXHLevel0 2 16" xfId="27279" xr:uid="{00000000-0005-0000-0000-0000536A0000}"/>
    <cellStyle name="SAPBEXHLevel0 2 16 10" xfId="27280" xr:uid="{00000000-0005-0000-0000-0000546A0000}"/>
    <cellStyle name="SAPBEXHLevel0 2 16 11" xfId="27281" xr:uid="{00000000-0005-0000-0000-0000556A0000}"/>
    <cellStyle name="SAPBEXHLevel0 2 16 2" xfId="27282" xr:uid="{00000000-0005-0000-0000-0000566A0000}"/>
    <cellStyle name="SAPBEXHLevel0 2 16 2 2" xfId="27283" xr:uid="{00000000-0005-0000-0000-0000576A0000}"/>
    <cellStyle name="SAPBEXHLevel0 2 16 2 2 2" xfId="27284" xr:uid="{00000000-0005-0000-0000-0000586A0000}"/>
    <cellStyle name="SAPBEXHLevel0 2 16 2 2 2 2" xfId="27285" xr:uid="{00000000-0005-0000-0000-0000596A0000}"/>
    <cellStyle name="SAPBEXHLevel0 2 16 2 2 3" xfId="27286" xr:uid="{00000000-0005-0000-0000-00005A6A0000}"/>
    <cellStyle name="SAPBEXHLevel0 2 16 2 3" xfId="27287" xr:uid="{00000000-0005-0000-0000-00005B6A0000}"/>
    <cellStyle name="SAPBEXHLevel0 2 16 2 3 2" xfId="27288" xr:uid="{00000000-0005-0000-0000-00005C6A0000}"/>
    <cellStyle name="SAPBEXHLevel0 2 16 2 4" xfId="27289" xr:uid="{00000000-0005-0000-0000-00005D6A0000}"/>
    <cellStyle name="SAPBEXHLevel0 2 16 2 4 2" xfId="27290" xr:uid="{00000000-0005-0000-0000-00005E6A0000}"/>
    <cellStyle name="SAPBEXHLevel0 2 16 2 5" xfId="27291" xr:uid="{00000000-0005-0000-0000-00005F6A0000}"/>
    <cellStyle name="SAPBEXHLevel0 2 16 2 5 2" xfId="27292" xr:uid="{00000000-0005-0000-0000-0000606A0000}"/>
    <cellStyle name="SAPBEXHLevel0 2 16 2 6" xfId="27293" xr:uid="{00000000-0005-0000-0000-0000616A0000}"/>
    <cellStyle name="SAPBEXHLevel0 2 16 3" xfId="27294" xr:uid="{00000000-0005-0000-0000-0000626A0000}"/>
    <cellStyle name="SAPBEXHLevel0 2 16 3 2" xfId="27295" xr:uid="{00000000-0005-0000-0000-0000636A0000}"/>
    <cellStyle name="SAPBEXHLevel0 2 16 3 2 2" xfId="27296" xr:uid="{00000000-0005-0000-0000-0000646A0000}"/>
    <cellStyle name="SAPBEXHLevel0 2 16 3 2 2 2" xfId="27297" xr:uid="{00000000-0005-0000-0000-0000656A0000}"/>
    <cellStyle name="SAPBEXHLevel0 2 16 3 2 3" xfId="27298" xr:uid="{00000000-0005-0000-0000-0000666A0000}"/>
    <cellStyle name="SAPBEXHLevel0 2 16 3 3" xfId="27299" xr:uid="{00000000-0005-0000-0000-0000676A0000}"/>
    <cellStyle name="SAPBEXHLevel0 2 16 3 3 2" xfId="27300" xr:uid="{00000000-0005-0000-0000-0000686A0000}"/>
    <cellStyle name="SAPBEXHLevel0 2 16 3 4" xfId="27301" xr:uid="{00000000-0005-0000-0000-0000696A0000}"/>
    <cellStyle name="SAPBEXHLevel0 2 16 3 4 2" xfId="27302" xr:uid="{00000000-0005-0000-0000-00006A6A0000}"/>
    <cellStyle name="SAPBEXHLevel0 2 16 3 5" xfId="27303" xr:uid="{00000000-0005-0000-0000-00006B6A0000}"/>
    <cellStyle name="SAPBEXHLevel0 2 16 3 5 2" xfId="27304" xr:uid="{00000000-0005-0000-0000-00006C6A0000}"/>
    <cellStyle name="SAPBEXHLevel0 2 16 3 6" xfId="27305" xr:uid="{00000000-0005-0000-0000-00006D6A0000}"/>
    <cellStyle name="SAPBEXHLevel0 2 16 3 7" xfId="27306" xr:uid="{00000000-0005-0000-0000-00006E6A0000}"/>
    <cellStyle name="SAPBEXHLevel0 2 16 3 8" xfId="27307" xr:uid="{00000000-0005-0000-0000-00006F6A0000}"/>
    <cellStyle name="SAPBEXHLevel0 2 16 4" xfId="27308" xr:uid="{00000000-0005-0000-0000-0000706A0000}"/>
    <cellStyle name="SAPBEXHLevel0 2 16 4 2" xfId="27309" xr:uid="{00000000-0005-0000-0000-0000716A0000}"/>
    <cellStyle name="SAPBEXHLevel0 2 16 4 2 2" xfId="27310" xr:uid="{00000000-0005-0000-0000-0000726A0000}"/>
    <cellStyle name="SAPBEXHLevel0 2 16 4 3" xfId="27311" xr:uid="{00000000-0005-0000-0000-0000736A0000}"/>
    <cellStyle name="SAPBEXHLevel0 2 16 4 4" xfId="27312" xr:uid="{00000000-0005-0000-0000-0000746A0000}"/>
    <cellStyle name="SAPBEXHLevel0 2 16 4 5" xfId="27313" xr:uid="{00000000-0005-0000-0000-0000756A0000}"/>
    <cellStyle name="SAPBEXHLevel0 2 16 5" xfId="27314" xr:uid="{00000000-0005-0000-0000-0000766A0000}"/>
    <cellStyle name="SAPBEXHLevel0 2 16 5 2" xfId="27315" xr:uid="{00000000-0005-0000-0000-0000776A0000}"/>
    <cellStyle name="SAPBEXHLevel0 2 16 5 2 2" xfId="27316" xr:uid="{00000000-0005-0000-0000-0000786A0000}"/>
    <cellStyle name="SAPBEXHLevel0 2 16 5 3" xfId="27317" xr:uid="{00000000-0005-0000-0000-0000796A0000}"/>
    <cellStyle name="SAPBEXHLevel0 2 16 5 4" xfId="27318" xr:uid="{00000000-0005-0000-0000-00007A6A0000}"/>
    <cellStyle name="SAPBEXHLevel0 2 16 5 5" xfId="27319" xr:uid="{00000000-0005-0000-0000-00007B6A0000}"/>
    <cellStyle name="SAPBEXHLevel0 2 16 6" xfId="27320" xr:uid="{00000000-0005-0000-0000-00007C6A0000}"/>
    <cellStyle name="SAPBEXHLevel0 2 16 6 2" xfId="27321" xr:uid="{00000000-0005-0000-0000-00007D6A0000}"/>
    <cellStyle name="SAPBEXHLevel0 2 16 6 2 2" xfId="27322" xr:uid="{00000000-0005-0000-0000-00007E6A0000}"/>
    <cellStyle name="SAPBEXHLevel0 2 16 6 3" xfId="27323" xr:uid="{00000000-0005-0000-0000-00007F6A0000}"/>
    <cellStyle name="SAPBEXHLevel0 2 16 6 4" xfId="27324" xr:uid="{00000000-0005-0000-0000-0000806A0000}"/>
    <cellStyle name="SAPBEXHLevel0 2 16 6 5" xfId="27325" xr:uid="{00000000-0005-0000-0000-0000816A0000}"/>
    <cellStyle name="SAPBEXHLevel0 2 16 7" xfId="27326" xr:uid="{00000000-0005-0000-0000-0000826A0000}"/>
    <cellStyle name="SAPBEXHLevel0 2 16 7 2" xfId="27327" xr:uid="{00000000-0005-0000-0000-0000836A0000}"/>
    <cellStyle name="SAPBEXHLevel0 2 16 7 3" xfId="27328" xr:uid="{00000000-0005-0000-0000-0000846A0000}"/>
    <cellStyle name="SAPBEXHLevel0 2 16 7 4" xfId="27329" xr:uid="{00000000-0005-0000-0000-0000856A0000}"/>
    <cellStyle name="SAPBEXHLevel0 2 16 8" xfId="27330" xr:uid="{00000000-0005-0000-0000-0000866A0000}"/>
    <cellStyle name="SAPBEXHLevel0 2 16 8 2" xfId="27331" xr:uid="{00000000-0005-0000-0000-0000876A0000}"/>
    <cellStyle name="SAPBEXHLevel0 2 16 8 3" xfId="27332" xr:uid="{00000000-0005-0000-0000-0000886A0000}"/>
    <cellStyle name="SAPBEXHLevel0 2 16 8 4" xfId="27333" xr:uid="{00000000-0005-0000-0000-0000896A0000}"/>
    <cellStyle name="SAPBEXHLevel0 2 16 9" xfId="27334" xr:uid="{00000000-0005-0000-0000-00008A6A0000}"/>
    <cellStyle name="SAPBEXHLevel0 2 16 9 2" xfId="27335" xr:uid="{00000000-0005-0000-0000-00008B6A0000}"/>
    <cellStyle name="SAPBEXHLevel0 2 17" xfId="27336" xr:uid="{00000000-0005-0000-0000-00008C6A0000}"/>
    <cellStyle name="SAPBEXHLevel0 2 17 10" xfId="27337" xr:uid="{00000000-0005-0000-0000-00008D6A0000}"/>
    <cellStyle name="SAPBEXHLevel0 2 17 11" xfId="27338" xr:uid="{00000000-0005-0000-0000-00008E6A0000}"/>
    <cellStyle name="SAPBEXHLevel0 2 17 2" xfId="27339" xr:uid="{00000000-0005-0000-0000-00008F6A0000}"/>
    <cellStyle name="SAPBEXHLevel0 2 17 2 2" xfId="27340" xr:uid="{00000000-0005-0000-0000-0000906A0000}"/>
    <cellStyle name="SAPBEXHLevel0 2 17 2 2 2" xfId="27341" xr:uid="{00000000-0005-0000-0000-0000916A0000}"/>
    <cellStyle name="SAPBEXHLevel0 2 17 2 2 2 2" xfId="27342" xr:uid="{00000000-0005-0000-0000-0000926A0000}"/>
    <cellStyle name="SAPBEXHLevel0 2 17 2 2 3" xfId="27343" xr:uid="{00000000-0005-0000-0000-0000936A0000}"/>
    <cellStyle name="SAPBEXHLevel0 2 17 2 3" xfId="27344" xr:uid="{00000000-0005-0000-0000-0000946A0000}"/>
    <cellStyle name="SAPBEXHLevel0 2 17 2 3 2" xfId="27345" xr:uid="{00000000-0005-0000-0000-0000956A0000}"/>
    <cellStyle name="SAPBEXHLevel0 2 17 2 4" xfId="27346" xr:uid="{00000000-0005-0000-0000-0000966A0000}"/>
    <cellStyle name="SAPBEXHLevel0 2 17 2 4 2" xfId="27347" xr:uid="{00000000-0005-0000-0000-0000976A0000}"/>
    <cellStyle name="SAPBEXHLevel0 2 17 2 5" xfId="27348" xr:uid="{00000000-0005-0000-0000-0000986A0000}"/>
    <cellStyle name="SAPBEXHLevel0 2 17 2 5 2" xfId="27349" xr:uid="{00000000-0005-0000-0000-0000996A0000}"/>
    <cellStyle name="SAPBEXHLevel0 2 17 2 6" xfId="27350" xr:uid="{00000000-0005-0000-0000-00009A6A0000}"/>
    <cellStyle name="SAPBEXHLevel0 2 17 3" xfId="27351" xr:uid="{00000000-0005-0000-0000-00009B6A0000}"/>
    <cellStyle name="SAPBEXHLevel0 2 17 3 2" xfId="27352" xr:uid="{00000000-0005-0000-0000-00009C6A0000}"/>
    <cellStyle name="SAPBEXHLevel0 2 17 3 2 2" xfId="27353" xr:uid="{00000000-0005-0000-0000-00009D6A0000}"/>
    <cellStyle name="SAPBEXHLevel0 2 17 3 2 2 2" xfId="27354" xr:uid="{00000000-0005-0000-0000-00009E6A0000}"/>
    <cellStyle name="SAPBEXHLevel0 2 17 3 2 3" xfId="27355" xr:uid="{00000000-0005-0000-0000-00009F6A0000}"/>
    <cellStyle name="SAPBEXHLevel0 2 17 3 3" xfId="27356" xr:uid="{00000000-0005-0000-0000-0000A06A0000}"/>
    <cellStyle name="SAPBEXHLevel0 2 17 3 3 2" xfId="27357" xr:uid="{00000000-0005-0000-0000-0000A16A0000}"/>
    <cellStyle name="SAPBEXHLevel0 2 17 3 4" xfId="27358" xr:uid="{00000000-0005-0000-0000-0000A26A0000}"/>
    <cellStyle name="SAPBEXHLevel0 2 17 3 4 2" xfId="27359" xr:uid="{00000000-0005-0000-0000-0000A36A0000}"/>
    <cellStyle name="SAPBEXHLevel0 2 17 3 5" xfId="27360" xr:uid="{00000000-0005-0000-0000-0000A46A0000}"/>
    <cellStyle name="SAPBEXHLevel0 2 17 3 5 2" xfId="27361" xr:uid="{00000000-0005-0000-0000-0000A56A0000}"/>
    <cellStyle name="SAPBEXHLevel0 2 17 3 6" xfId="27362" xr:uid="{00000000-0005-0000-0000-0000A66A0000}"/>
    <cellStyle name="SAPBEXHLevel0 2 17 3 7" xfId="27363" xr:uid="{00000000-0005-0000-0000-0000A76A0000}"/>
    <cellStyle name="SAPBEXHLevel0 2 17 3 8" xfId="27364" xr:uid="{00000000-0005-0000-0000-0000A86A0000}"/>
    <cellStyle name="SAPBEXHLevel0 2 17 4" xfId="27365" xr:uid="{00000000-0005-0000-0000-0000A96A0000}"/>
    <cellStyle name="SAPBEXHLevel0 2 17 4 2" xfId="27366" xr:uid="{00000000-0005-0000-0000-0000AA6A0000}"/>
    <cellStyle name="SAPBEXHLevel0 2 17 4 2 2" xfId="27367" xr:uid="{00000000-0005-0000-0000-0000AB6A0000}"/>
    <cellStyle name="SAPBEXHLevel0 2 17 4 3" xfId="27368" xr:uid="{00000000-0005-0000-0000-0000AC6A0000}"/>
    <cellStyle name="SAPBEXHLevel0 2 17 4 4" xfId="27369" xr:uid="{00000000-0005-0000-0000-0000AD6A0000}"/>
    <cellStyle name="SAPBEXHLevel0 2 17 4 5" xfId="27370" xr:uid="{00000000-0005-0000-0000-0000AE6A0000}"/>
    <cellStyle name="SAPBEXHLevel0 2 17 5" xfId="27371" xr:uid="{00000000-0005-0000-0000-0000AF6A0000}"/>
    <cellStyle name="SAPBEXHLevel0 2 17 5 2" xfId="27372" xr:uid="{00000000-0005-0000-0000-0000B06A0000}"/>
    <cellStyle name="SAPBEXHLevel0 2 17 5 2 2" xfId="27373" xr:uid="{00000000-0005-0000-0000-0000B16A0000}"/>
    <cellStyle name="SAPBEXHLevel0 2 17 5 3" xfId="27374" xr:uid="{00000000-0005-0000-0000-0000B26A0000}"/>
    <cellStyle name="SAPBEXHLevel0 2 17 5 4" xfId="27375" xr:uid="{00000000-0005-0000-0000-0000B36A0000}"/>
    <cellStyle name="SAPBEXHLevel0 2 17 5 5" xfId="27376" xr:uid="{00000000-0005-0000-0000-0000B46A0000}"/>
    <cellStyle name="SAPBEXHLevel0 2 17 6" xfId="27377" xr:uid="{00000000-0005-0000-0000-0000B56A0000}"/>
    <cellStyle name="SAPBEXHLevel0 2 17 6 2" xfId="27378" xr:uid="{00000000-0005-0000-0000-0000B66A0000}"/>
    <cellStyle name="SAPBEXHLevel0 2 17 6 2 2" xfId="27379" xr:uid="{00000000-0005-0000-0000-0000B76A0000}"/>
    <cellStyle name="SAPBEXHLevel0 2 17 6 3" xfId="27380" xr:uid="{00000000-0005-0000-0000-0000B86A0000}"/>
    <cellStyle name="SAPBEXHLevel0 2 17 6 4" xfId="27381" xr:uid="{00000000-0005-0000-0000-0000B96A0000}"/>
    <cellStyle name="SAPBEXHLevel0 2 17 6 5" xfId="27382" xr:uid="{00000000-0005-0000-0000-0000BA6A0000}"/>
    <cellStyle name="SAPBEXHLevel0 2 17 7" xfId="27383" xr:uid="{00000000-0005-0000-0000-0000BB6A0000}"/>
    <cellStyle name="SAPBEXHLevel0 2 17 7 2" xfId="27384" xr:uid="{00000000-0005-0000-0000-0000BC6A0000}"/>
    <cellStyle name="SAPBEXHLevel0 2 17 7 3" xfId="27385" xr:uid="{00000000-0005-0000-0000-0000BD6A0000}"/>
    <cellStyle name="SAPBEXHLevel0 2 17 7 4" xfId="27386" xr:uid="{00000000-0005-0000-0000-0000BE6A0000}"/>
    <cellStyle name="SAPBEXHLevel0 2 17 8" xfId="27387" xr:uid="{00000000-0005-0000-0000-0000BF6A0000}"/>
    <cellStyle name="SAPBEXHLevel0 2 17 8 2" xfId="27388" xr:uid="{00000000-0005-0000-0000-0000C06A0000}"/>
    <cellStyle name="SAPBEXHLevel0 2 17 8 3" xfId="27389" xr:uid="{00000000-0005-0000-0000-0000C16A0000}"/>
    <cellStyle name="SAPBEXHLevel0 2 17 8 4" xfId="27390" xr:uid="{00000000-0005-0000-0000-0000C26A0000}"/>
    <cellStyle name="SAPBEXHLevel0 2 17 9" xfId="27391" xr:uid="{00000000-0005-0000-0000-0000C36A0000}"/>
    <cellStyle name="SAPBEXHLevel0 2 17 9 2" xfId="27392" xr:uid="{00000000-0005-0000-0000-0000C46A0000}"/>
    <cellStyle name="SAPBEXHLevel0 2 18" xfId="27393" xr:uid="{00000000-0005-0000-0000-0000C56A0000}"/>
    <cellStyle name="SAPBEXHLevel0 2 18 2" xfId="27394" xr:uid="{00000000-0005-0000-0000-0000C66A0000}"/>
    <cellStyle name="SAPBEXHLevel0 2 18 2 2" xfId="27395" xr:uid="{00000000-0005-0000-0000-0000C76A0000}"/>
    <cellStyle name="SAPBEXHLevel0 2 18 2 2 2" xfId="27396" xr:uid="{00000000-0005-0000-0000-0000C86A0000}"/>
    <cellStyle name="SAPBEXHLevel0 2 18 2 3" xfId="27397" xr:uid="{00000000-0005-0000-0000-0000C96A0000}"/>
    <cellStyle name="SAPBEXHLevel0 2 18 3" xfId="27398" xr:uid="{00000000-0005-0000-0000-0000CA6A0000}"/>
    <cellStyle name="SAPBEXHLevel0 2 18 3 2" xfId="27399" xr:uid="{00000000-0005-0000-0000-0000CB6A0000}"/>
    <cellStyle name="SAPBEXHLevel0 2 18 4" xfId="27400" xr:uid="{00000000-0005-0000-0000-0000CC6A0000}"/>
    <cellStyle name="SAPBEXHLevel0 2 18 4 2" xfId="27401" xr:uid="{00000000-0005-0000-0000-0000CD6A0000}"/>
    <cellStyle name="SAPBEXHLevel0 2 18 5" xfId="27402" xr:uid="{00000000-0005-0000-0000-0000CE6A0000}"/>
    <cellStyle name="SAPBEXHLevel0 2 18 5 2" xfId="27403" xr:uid="{00000000-0005-0000-0000-0000CF6A0000}"/>
    <cellStyle name="SAPBEXHLevel0 2 18 6" xfId="27404" xr:uid="{00000000-0005-0000-0000-0000D06A0000}"/>
    <cellStyle name="SAPBEXHLevel0 2 18 7" xfId="27405" xr:uid="{00000000-0005-0000-0000-0000D16A0000}"/>
    <cellStyle name="SAPBEXHLevel0 2 18 8" xfId="27406" xr:uid="{00000000-0005-0000-0000-0000D26A0000}"/>
    <cellStyle name="SAPBEXHLevel0 2 19" xfId="27407" xr:uid="{00000000-0005-0000-0000-0000D36A0000}"/>
    <cellStyle name="SAPBEXHLevel0 2 19 2" xfId="27408" xr:uid="{00000000-0005-0000-0000-0000D46A0000}"/>
    <cellStyle name="SAPBEXHLevel0 2 19 2 2" xfId="27409" xr:uid="{00000000-0005-0000-0000-0000D56A0000}"/>
    <cellStyle name="SAPBEXHLevel0 2 19 2 2 2" xfId="27410" xr:uid="{00000000-0005-0000-0000-0000D66A0000}"/>
    <cellStyle name="SAPBEXHLevel0 2 19 2 3" xfId="27411" xr:uid="{00000000-0005-0000-0000-0000D76A0000}"/>
    <cellStyle name="SAPBEXHLevel0 2 19 3" xfId="27412" xr:uid="{00000000-0005-0000-0000-0000D86A0000}"/>
    <cellStyle name="SAPBEXHLevel0 2 19 3 2" xfId="27413" xr:uid="{00000000-0005-0000-0000-0000D96A0000}"/>
    <cellStyle name="SAPBEXHLevel0 2 19 4" xfId="27414" xr:uid="{00000000-0005-0000-0000-0000DA6A0000}"/>
    <cellStyle name="SAPBEXHLevel0 2 19 4 2" xfId="27415" xr:uid="{00000000-0005-0000-0000-0000DB6A0000}"/>
    <cellStyle name="SAPBEXHLevel0 2 19 5" xfId="27416" xr:uid="{00000000-0005-0000-0000-0000DC6A0000}"/>
    <cellStyle name="SAPBEXHLevel0 2 19 5 2" xfId="27417" xr:uid="{00000000-0005-0000-0000-0000DD6A0000}"/>
    <cellStyle name="SAPBEXHLevel0 2 19 6" xfId="27418" xr:uid="{00000000-0005-0000-0000-0000DE6A0000}"/>
    <cellStyle name="SAPBEXHLevel0 2 19 7" xfId="27419" xr:uid="{00000000-0005-0000-0000-0000DF6A0000}"/>
    <cellStyle name="SAPBEXHLevel0 2 19 8" xfId="27420" xr:uid="{00000000-0005-0000-0000-0000E06A0000}"/>
    <cellStyle name="SAPBEXHLevel0 2 2" xfId="27421" xr:uid="{00000000-0005-0000-0000-0000E16A0000}"/>
    <cellStyle name="SAPBEXHLevel0 2 2 10" xfId="27422" xr:uid="{00000000-0005-0000-0000-0000E26A0000}"/>
    <cellStyle name="SAPBEXHLevel0 2 2 10 2" xfId="27423" xr:uid="{00000000-0005-0000-0000-0000E36A0000}"/>
    <cellStyle name="SAPBEXHLevel0 2 2 11" xfId="27424" xr:uid="{00000000-0005-0000-0000-0000E46A0000}"/>
    <cellStyle name="SAPBEXHLevel0 2 2 12" xfId="27425" xr:uid="{00000000-0005-0000-0000-0000E56A0000}"/>
    <cellStyle name="SAPBEXHLevel0 2 2 2" xfId="27426" xr:uid="{00000000-0005-0000-0000-0000E66A0000}"/>
    <cellStyle name="SAPBEXHLevel0 2 2 2 2" xfId="27427" xr:uid="{00000000-0005-0000-0000-0000E76A0000}"/>
    <cellStyle name="SAPBEXHLevel0 2 2 2 2 2" xfId="27428" xr:uid="{00000000-0005-0000-0000-0000E86A0000}"/>
    <cellStyle name="SAPBEXHLevel0 2 2 2 2 2 2" xfId="27429" xr:uid="{00000000-0005-0000-0000-0000E96A0000}"/>
    <cellStyle name="SAPBEXHLevel0 2 2 2 2 3" xfId="27430" xr:uid="{00000000-0005-0000-0000-0000EA6A0000}"/>
    <cellStyle name="SAPBEXHLevel0 2 2 2 3" xfId="27431" xr:uid="{00000000-0005-0000-0000-0000EB6A0000}"/>
    <cellStyle name="SAPBEXHLevel0 2 2 2 3 2" xfId="27432" xr:uid="{00000000-0005-0000-0000-0000EC6A0000}"/>
    <cellStyle name="SAPBEXHLevel0 2 2 2 4" xfId="27433" xr:uid="{00000000-0005-0000-0000-0000ED6A0000}"/>
    <cellStyle name="SAPBEXHLevel0 2 2 2 4 2" xfId="27434" xr:uid="{00000000-0005-0000-0000-0000EE6A0000}"/>
    <cellStyle name="SAPBEXHLevel0 2 2 2 5" xfId="27435" xr:uid="{00000000-0005-0000-0000-0000EF6A0000}"/>
    <cellStyle name="SAPBEXHLevel0 2 2 2 5 2" xfId="27436" xr:uid="{00000000-0005-0000-0000-0000F06A0000}"/>
    <cellStyle name="SAPBEXHLevel0 2 2 2 6" xfId="27437" xr:uid="{00000000-0005-0000-0000-0000F16A0000}"/>
    <cellStyle name="SAPBEXHLevel0 2 2 3" xfId="27438" xr:uid="{00000000-0005-0000-0000-0000F26A0000}"/>
    <cellStyle name="SAPBEXHLevel0 2 2 3 2" xfId="27439" xr:uid="{00000000-0005-0000-0000-0000F36A0000}"/>
    <cellStyle name="SAPBEXHLevel0 2 2 3 2 2" xfId="27440" xr:uid="{00000000-0005-0000-0000-0000F46A0000}"/>
    <cellStyle name="SAPBEXHLevel0 2 2 3 2 2 2" xfId="27441" xr:uid="{00000000-0005-0000-0000-0000F56A0000}"/>
    <cellStyle name="SAPBEXHLevel0 2 2 3 2 3" xfId="27442" xr:uid="{00000000-0005-0000-0000-0000F66A0000}"/>
    <cellStyle name="SAPBEXHLevel0 2 2 3 3" xfId="27443" xr:uid="{00000000-0005-0000-0000-0000F76A0000}"/>
    <cellStyle name="SAPBEXHLevel0 2 2 3 3 2" xfId="27444" xr:uid="{00000000-0005-0000-0000-0000F86A0000}"/>
    <cellStyle name="SAPBEXHLevel0 2 2 3 4" xfId="27445" xr:uid="{00000000-0005-0000-0000-0000F96A0000}"/>
    <cellStyle name="SAPBEXHLevel0 2 2 3 4 2" xfId="27446" xr:uid="{00000000-0005-0000-0000-0000FA6A0000}"/>
    <cellStyle name="SAPBEXHLevel0 2 2 3 5" xfId="27447" xr:uid="{00000000-0005-0000-0000-0000FB6A0000}"/>
    <cellStyle name="SAPBEXHLevel0 2 2 3 5 2" xfId="27448" xr:uid="{00000000-0005-0000-0000-0000FC6A0000}"/>
    <cellStyle name="SAPBEXHLevel0 2 2 3 6" xfId="27449" xr:uid="{00000000-0005-0000-0000-0000FD6A0000}"/>
    <cellStyle name="SAPBEXHLevel0 2 2 3 7" xfId="27450" xr:uid="{00000000-0005-0000-0000-0000FE6A0000}"/>
    <cellStyle name="SAPBEXHLevel0 2 2 3 8" xfId="27451" xr:uid="{00000000-0005-0000-0000-0000FF6A0000}"/>
    <cellStyle name="SAPBEXHLevel0 2 2 4" xfId="27452" xr:uid="{00000000-0005-0000-0000-0000006B0000}"/>
    <cellStyle name="SAPBEXHLevel0 2 2 4 2" xfId="27453" xr:uid="{00000000-0005-0000-0000-0000016B0000}"/>
    <cellStyle name="SAPBEXHLevel0 2 2 4 2 2" xfId="27454" xr:uid="{00000000-0005-0000-0000-0000026B0000}"/>
    <cellStyle name="SAPBEXHLevel0 2 2 4 2 2 2" xfId="27455" xr:uid="{00000000-0005-0000-0000-0000036B0000}"/>
    <cellStyle name="SAPBEXHLevel0 2 2 4 2 3" xfId="27456" xr:uid="{00000000-0005-0000-0000-0000046B0000}"/>
    <cellStyle name="SAPBEXHLevel0 2 2 4 3" xfId="27457" xr:uid="{00000000-0005-0000-0000-0000056B0000}"/>
    <cellStyle name="SAPBEXHLevel0 2 2 4 3 2" xfId="27458" xr:uid="{00000000-0005-0000-0000-0000066B0000}"/>
    <cellStyle name="SAPBEXHLevel0 2 2 4 4" xfId="27459" xr:uid="{00000000-0005-0000-0000-0000076B0000}"/>
    <cellStyle name="SAPBEXHLevel0 2 2 4 4 2" xfId="27460" xr:uid="{00000000-0005-0000-0000-0000086B0000}"/>
    <cellStyle name="SAPBEXHLevel0 2 2 4 5" xfId="27461" xr:uid="{00000000-0005-0000-0000-0000096B0000}"/>
    <cellStyle name="SAPBEXHLevel0 2 2 4 5 2" xfId="27462" xr:uid="{00000000-0005-0000-0000-00000A6B0000}"/>
    <cellStyle name="SAPBEXHLevel0 2 2 4 6" xfId="27463" xr:uid="{00000000-0005-0000-0000-00000B6B0000}"/>
    <cellStyle name="SAPBEXHLevel0 2 2 4 7" xfId="27464" xr:uid="{00000000-0005-0000-0000-00000C6B0000}"/>
    <cellStyle name="SAPBEXHLevel0 2 2 4 8" xfId="27465" xr:uid="{00000000-0005-0000-0000-00000D6B0000}"/>
    <cellStyle name="SAPBEXHLevel0 2 2 5" xfId="27466" xr:uid="{00000000-0005-0000-0000-00000E6B0000}"/>
    <cellStyle name="SAPBEXHLevel0 2 2 5 2" xfId="27467" xr:uid="{00000000-0005-0000-0000-00000F6B0000}"/>
    <cellStyle name="SAPBEXHLevel0 2 2 5 2 2" xfId="27468" xr:uid="{00000000-0005-0000-0000-0000106B0000}"/>
    <cellStyle name="SAPBEXHLevel0 2 2 5 3" xfId="27469" xr:uid="{00000000-0005-0000-0000-0000116B0000}"/>
    <cellStyle name="SAPBEXHLevel0 2 2 5 4" xfId="27470" xr:uid="{00000000-0005-0000-0000-0000126B0000}"/>
    <cellStyle name="SAPBEXHLevel0 2 2 5 5" xfId="27471" xr:uid="{00000000-0005-0000-0000-0000136B0000}"/>
    <cellStyle name="SAPBEXHLevel0 2 2 6" xfId="27472" xr:uid="{00000000-0005-0000-0000-0000146B0000}"/>
    <cellStyle name="SAPBEXHLevel0 2 2 6 2" xfId="27473" xr:uid="{00000000-0005-0000-0000-0000156B0000}"/>
    <cellStyle name="SAPBEXHLevel0 2 2 6 2 2" xfId="27474" xr:uid="{00000000-0005-0000-0000-0000166B0000}"/>
    <cellStyle name="SAPBEXHLevel0 2 2 6 3" xfId="27475" xr:uid="{00000000-0005-0000-0000-0000176B0000}"/>
    <cellStyle name="SAPBEXHLevel0 2 2 6 4" xfId="27476" xr:uid="{00000000-0005-0000-0000-0000186B0000}"/>
    <cellStyle name="SAPBEXHLevel0 2 2 6 5" xfId="27477" xr:uid="{00000000-0005-0000-0000-0000196B0000}"/>
    <cellStyle name="SAPBEXHLevel0 2 2 7" xfId="27478" xr:uid="{00000000-0005-0000-0000-00001A6B0000}"/>
    <cellStyle name="SAPBEXHLevel0 2 2 7 2" xfId="27479" xr:uid="{00000000-0005-0000-0000-00001B6B0000}"/>
    <cellStyle name="SAPBEXHLevel0 2 2 7 2 2" xfId="27480" xr:uid="{00000000-0005-0000-0000-00001C6B0000}"/>
    <cellStyle name="SAPBEXHLevel0 2 2 7 3" xfId="27481" xr:uid="{00000000-0005-0000-0000-00001D6B0000}"/>
    <cellStyle name="SAPBEXHLevel0 2 2 7 4" xfId="27482" xr:uid="{00000000-0005-0000-0000-00001E6B0000}"/>
    <cellStyle name="SAPBEXHLevel0 2 2 7 5" xfId="27483" xr:uid="{00000000-0005-0000-0000-00001F6B0000}"/>
    <cellStyle name="SAPBEXHLevel0 2 2 8" xfId="27484" xr:uid="{00000000-0005-0000-0000-0000206B0000}"/>
    <cellStyle name="SAPBEXHLevel0 2 2 8 2" xfId="27485" xr:uid="{00000000-0005-0000-0000-0000216B0000}"/>
    <cellStyle name="SAPBEXHLevel0 2 2 8 3" xfId="27486" xr:uid="{00000000-0005-0000-0000-0000226B0000}"/>
    <cellStyle name="SAPBEXHLevel0 2 2 8 4" xfId="27487" xr:uid="{00000000-0005-0000-0000-0000236B0000}"/>
    <cellStyle name="SAPBEXHLevel0 2 2 9" xfId="27488" xr:uid="{00000000-0005-0000-0000-0000246B0000}"/>
    <cellStyle name="SAPBEXHLevel0 2 2 9 2" xfId="27489" xr:uid="{00000000-0005-0000-0000-0000256B0000}"/>
    <cellStyle name="SAPBEXHLevel0 2 20" xfId="27490" xr:uid="{00000000-0005-0000-0000-0000266B0000}"/>
    <cellStyle name="SAPBEXHLevel0 2 20 2" xfId="27491" xr:uid="{00000000-0005-0000-0000-0000276B0000}"/>
    <cellStyle name="SAPBEXHLevel0 2 20 2 2" xfId="27492" xr:uid="{00000000-0005-0000-0000-0000286B0000}"/>
    <cellStyle name="SAPBEXHLevel0 2 20 2 2 2" xfId="27493" xr:uid="{00000000-0005-0000-0000-0000296B0000}"/>
    <cellStyle name="SAPBEXHLevel0 2 20 2 3" xfId="27494" xr:uid="{00000000-0005-0000-0000-00002A6B0000}"/>
    <cellStyle name="SAPBEXHLevel0 2 20 3" xfId="27495" xr:uid="{00000000-0005-0000-0000-00002B6B0000}"/>
    <cellStyle name="SAPBEXHLevel0 2 20 3 2" xfId="27496" xr:uid="{00000000-0005-0000-0000-00002C6B0000}"/>
    <cellStyle name="SAPBEXHLevel0 2 20 4" xfId="27497" xr:uid="{00000000-0005-0000-0000-00002D6B0000}"/>
    <cellStyle name="SAPBEXHLevel0 2 20 4 2" xfId="27498" xr:uid="{00000000-0005-0000-0000-00002E6B0000}"/>
    <cellStyle name="SAPBEXHLevel0 2 20 5" xfId="27499" xr:uid="{00000000-0005-0000-0000-00002F6B0000}"/>
    <cellStyle name="SAPBEXHLevel0 2 20 5 2" xfId="27500" xr:uid="{00000000-0005-0000-0000-0000306B0000}"/>
    <cellStyle name="SAPBEXHLevel0 2 20 6" xfId="27501" xr:uid="{00000000-0005-0000-0000-0000316B0000}"/>
    <cellStyle name="SAPBEXHLevel0 2 20 7" xfId="27502" xr:uid="{00000000-0005-0000-0000-0000326B0000}"/>
    <cellStyle name="SAPBEXHLevel0 2 21" xfId="27503" xr:uid="{00000000-0005-0000-0000-0000336B0000}"/>
    <cellStyle name="SAPBEXHLevel0 2 21 2" xfId="27504" xr:uid="{00000000-0005-0000-0000-0000346B0000}"/>
    <cellStyle name="SAPBEXHLevel0 2 21 2 2" xfId="27505" xr:uid="{00000000-0005-0000-0000-0000356B0000}"/>
    <cellStyle name="SAPBEXHLevel0 2 21 3" xfId="27506" xr:uid="{00000000-0005-0000-0000-0000366B0000}"/>
    <cellStyle name="SAPBEXHLevel0 2 21 4" xfId="27507" xr:uid="{00000000-0005-0000-0000-0000376B0000}"/>
    <cellStyle name="SAPBEXHLevel0 2 22" xfId="27508" xr:uid="{00000000-0005-0000-0000-0000386B0000}"/>
    <cellStyle name="SAPBEXHLevel0 2 22 2" xfId="27509" xr:uid="{00000000-0005-0000-0000-0000396B0000}"/>
    <cellStyle name="SAPBEXHLevel0 2 22 2 2" xfId="27510" xr:uid="{00000000-0005-0000-0000-00003A6B0000}"/>
    <cellStyle name="SAPBEXHLevel0 2 22 3" xfId="27511" xr:uid="{00000000-0005-0000-0000-00003B6B0000}"/>
    <cellStyle name="SAPBEXHLevel0 2 22 4" xfId="27512" xr:uid="{00000000-0005-0000-0000-00003C6B0000}"/>
    <cellStyle name="SAPBEXHLevel0 2 22 5" xfId="27513" xr:uid="{00000000-0005-0000-0000-00003D6B0000}"/>
    <cellStyle name="SAPBEXHLevel0 2 23" xfId="27514" xr:uid="{00000000-0005-0000-0000-00003E6B0000}"/>
    <cellStyle name="SAPBEXHLevel0 2 23 2" xfId="27515" xr:uid="{00000000-0005-0000-0000-00003F6B0000}"/>
    <cellStyle name="SAPBEXHLevel0 2 23 2 2" xfId="27516" xr:uid="{00000000-0005-0000-0000-0000406B0000}"/>
    <cellStyle name="SAPBEXHLevel0 2 23 3" xfId="27517" xr:uid="{00000000-0005-0000-0000-0000416B0000}"/>
    <cellStyle name="SAPBEXHLevel0 2 23 4" xfId="27518" xr:uid="{00000000-0005-0000-0000-0000426B0000}"/>
    <cellStyle name="SAPBEXHLevel0 2 23 5" xfId="27519" xr:uid="{00000000-0005-0000-0000-0000436B0000}"/>
    <cellStyle name="SAPBEXHLevel0 2 24" xfId="27520" xr:uid="{00000000-0005-0000-0000-0000446B0000}"/>
    <cellStyle name="SAPBEXHLevel0 2 24 2" xfId="27521" xr:uid="{00000000-0005-0000-0000-0000456B0000}"/>
    <cellStyle name="SAPBEXHLevel0 2 24 3" xfId="27522" xr:uid="{00000000-0005-0000-0000-0000466B0000}"/>
    <cellStyle name="SAPBEXHLevel0 2 24 4" xfId="27523" xr:uid="{00000000-0005-0000-0000-0000476B0000}"/>
    <cellStyle name="SAPBEXHLevel0 2 25" xfId="27524" xr:uid="{00000000-0005-0000-0000-0000486B0000}"/>
    <cellStyle name="SAPBEXHLevel0 2 25 2" xfId="27525" xr:uid="{00000000-0005-0000-0000-0000496B0000}"/>
    <cellStyle name="SAPBEXHLevel0 2 26" xfId="27526" xr:uid="{00000000-0005-0000-0000-00004A6B0000}"/>
    <cellStyle name="SAPBEXHLevel0 2 26 2" xfId="27527" xr:uid="{00000000-0005-0000-0000-00004B6B0000}"/>
    <cellStyle name="SAPBEXHLevel0 2 27" xfId="27528" xr:uid="{00000000-0005-0000-0000-00004C6B0000}"/>
    <cellStyle name="SAPBEXHLevel0 2 28" xfId="27529" xr:uid="{00000000-0005-0000-0000-00004D6B0000}"/>
    <cellStyle name="SAPBEXHLevel0 2 29" xfId="27530" xr:uid="{00000000-0005-0000-0000-00004E6B0000}"/>
    <cellStyle name="SAPBEXHLevel0 2 3" xfId="27531" xr:uid="{00000000-0005-0000-0000-00004F6B0000}"/>
    <cellStyle name="SAPBEXHLevel0 2 3 10" xfId="27532" xr:uid="{00000000-0005-0000-0000-0000506B0000}"/>
    <cellStyle name="SAPBEXHLevel0 2 3 11" xfId="27533" xr:uid="{00000000-0005-0000-0000-0000516B0000}"/>
    <cellStyle name="SAPBEXHLevel0 2 3 2" xfId="27534" xr:uid="{00000000-0005-0000-0000-0000526B0000}"/>
    <cellStyle name="SAPBEXHLevel0 2 3 2 2" xfId="27535" xr:uid="{00000000-0005-0000-0000-0000536B0000}"/>
    <cellStyle name="SAPBEXHLevel0 2 3 2 2 2" xfId="27536" xr:uid="{00000000-0005-0000-0000-0000546B0000}"/>
    <cellStyle name="SAPBEXHLevel0 2 3 2 2 2 2" xfId="27537" xr:uid="{00000000-0005-0000-0000-0000556B0000}"/>
    <cellStyle name="SAPBEXHLevel0 2 3 2 2 3" xfId="27538" xr:uid="{00000000-0005-0000-0000-0000566B0000}"/>
    <cellStyle name="SAPBEXHLevel0 2 3 2 3" xfId="27539" xr:uid="{00000000-0005-0000-0000-0000576B0000}"/>
    <cellStyle name="SAPBEXHLevel0 2 3 2 3 2" xfId="27540" xr:uid="{00000000-0005-0000-0000-0000586B0000}"/>
    <cellStyle name="SAPBEXHLevel0 2 3 2 4" xfId="27541" xr:uid="{00000000-0005-0000-0000-0000596B0000}"/>
    <cellStyle name="SAPBEXHLevel0 2 3 2 4 2" xfId="27542" xr:uid="{00000000-0005-0000-0000-00005A6B0000}"/>
    <cellStyle name="SAPBEXHLevel0 2 3 2 5" xfId="27543" xr:uid="{00000000-0005-0000-0000-00005B6B0000}"/>
    <cellStyle name="SAPBEXHLevel0 2 3 2 5 2" xfId="27544" xr:uid="{00000000-0005-0000-0000-00005C6B0000}"/>
    <cellStyle name="SAPBEXHLevel0 2 3 2 6" xfId="27545" xr:uid="{00000000-0005-0000-0000-00005D6B0000}"/>
    <cellStyle name="SAPBEXHLevel0 2 3 3" xfId="27546" xr:uid="{00000000-0005-0000-0000-00005E6B0000}"/>
    <cellStyle name="SAPBEXHLevel0 2 3 3 2" xfId="27547" xr:uid="{00000000-0005-0000-0000-00005F6B0000}"/>
    <cellStyle name="SAPBEXHLevel0 2 3 3 2 2" xfId="27548" xr:uid="{00000000-0005-0000-0000-0000606B0000}"/>
    <cellStyle name="SAPBEXHLevel0 2 3 3 2 2 2" xfId="27549" xr:uid="{00000000-0005-0000-0000-0000616B0000}"/>
    <cellStyle name="SAPBEXHLevel0 2 3 3 2 3" xfId="27550" xr:uid="{00000000-0005-0000-0000-0000626B0000}"/>
    <cellStyle name="SAPBEXHLevel0 2 3 3 3" xfId="27551" xr:uid="{00000000-0005-0000-0000-0000636B0000}"/>
    <cellStyle name="SAPBEXHLevel0 2 3 3 3 2" xfId="27552" xr:uid="{00000000-0005-0000-0000-0000646B0000}"/>
    <cellStyle name="SAPBEXHLevel0 2 3 3 4" xfId="27553" xr:uid="{00000000-0005-0000-0000-0000656B0000}"/>
    <cellStyle name="SAPBEXHLevel0 2 3 3 4 2" xfId="27554" xr:uid="{00000000-0005-0000-0000-0000666B0000}"/>
    <cellStyle name="SAPBEXHLevel0 2 3 3 5" xfId="27555" xr:uid="{00000000-0005-0000-0000-0000676B0000}"/>
    <cellStyle name="SAPBEXHLevel0 2 3 3 5 2" xfId="27556" xr:uid="{00000000-0005-0000-0000-0000686B0000}"/>
    <cellStyle name="SAPBEXHLevel0 2 3 3 6" xfId="27557" xr:uid="{00000000-0005-0000-0000-0000696B0000}"/>
    <cellStyle name="SAPBEXHLevel0 2 3 3 7" xfId="27558" xr:uid="{00000000-0005-0000-0000-00006A6B0000}"/>
    <cellStyle name="SAPBEXHLevel0 2 3 3 8" xfId="27559" xr:uid="{00000000-0005-0000-0000-00006B6B0000}"/>
    <cellStyle name="SAPBEXHLevel0 2 3 4" xfId="27560" xr:uid="{00000000-0005-0000-0000-00006C6B0000}"/>
    <cellStyle name="SAPBEXHLevel0 2 3 4 2" xfId="27561" xr:uid="{00000000-0005-0000-0000-00006D6B0000}"/>
    <cellStyle name="SAPBEXHLevel0 2 3 4 2 2" xfId="27562" xr:uid="{00000000-0005-0000-0000-00006E6B0000}"/>
    <cellStyle name="SAPBEXHLevel0 2 3 4 3" xfId="27563" xr:uid="{00000000-0005-0000-0000-00006F6B0000}"/>
    <cellStyle name="SAPBEXHLevel0 2 3 4 4" xfId="27564" xr:uid="{00000000-0005-0000-0000-0000706B0000}"/>
    <cellStyle name="SAPBEXHLevel0 2 3 4 5" xfId="27565" xr:uid="{00000000-0005-0000-0000-0000716B0000}"/>
    <cellStyle name="SAPBEXHLevel0 2 3 5" xfId="27566" xr:uid="{00000000-0005-0000-0000-0000726B0000}"/>
    <cellStyle name="SAPBEXHLevel0 2 3 5 2" xfId="27567" xr:uid="{00000000-0005-0000-0000-0000736B0000}"/>
    <cellStyle name="SAPBEXHLevel0 2 3 5 2 2" xfId="27568" xr:uid="{00000000-0005-0000-0000-0000746B0000}"/>
    <cellStyle name="SAPBEXHLevel0 2 3 5 3" xfId="27569" xr:uid="{00000000-0005-0000-0000-0000756B0000}"/>
    <cellStyle name="SAPBEXHLevel0 2 3 5 4" xfId="27570" xr:uid="{00000000-0005-0000-0000-0000766B0000}"/>
    <cellStyle name="SAPBEXHLevel0 2 3 5 5" xfId="27571" xr:uid="{00000000-0005-0000-0000-0000776B0000}"/>
    <cellStyle name="SAPBEXHLevel0 2 3 6" xfId="27572" xr:uid="{00000000-0005-0000-0000-0000786B0000}"/>
    <cellStyle name="SAPBEXHLevel0 2 3 6 2" xfId="27573" xr:uid="{00000000-0005-0000-0000-0000796B0000}"/>
    <cellStyle name="SAPBEXHLevel0 2 3 6 2 2" xfId="27574" xr:uid="{00000000-0005-0000-0000-00007A6B0000}"/>
    <cellStyle name="SAPBEXHLevel0 2 3 6 3" xfId="27575" xr:uid="{00000000-0005-0000-0000-00007B6B0000}"/>
    <cellStyle name="SAPBEXHLevel0 2 3 6 4" xfId="27576" xr:uid="{00000000-0005-0000-0000-00007C6B0000}"/>
    <cellStyle name="SAPBEXHLevel0 2 3 6 5" xfId="27577" xr:uid="{00000000-0005-0000-0000-00007D6B0000}"/>
    <cellStyle name="SAPBEXHLevel0 2 3 7" xfId="27578" xr:uid="{00000000-0005-0000-0000-00007E6B0000}"/>
    <cellStyle name="SAPBEXHLevel0 2 3 7 2" xfId="27579" xr:uid="{00000000-0005-0000-0000-00007F6B0000}"/>
    <cellStyle name="SAPBEXHLevel0 2 3 7 3" xfId="27580" xr:uid="{00000000-0005-0000-0000-0000806B0000}"/>
    <cellStyle name="SAPBEXHLevel0 2 3 7 4" xfId="27581" xr:uid="{00000000-0005-0000-0000-0000816B0000}"/>
    <cellStyle name="SAPBEXHLevel0 2 3 8" xfId="27582" xr:uid="{00000000-0005-0000-0000-0000826B0000}"/>
    <cellStyle name="SAPBEXHLevel0 2 3 8 2" xfId="27583" xr:uid="{00000000-0005-0000-0000-0000836B0000}"/>
    <cellStyle name="SAPBEXHLevel0 2 3 8 3" xfId="27584" xr:uid="{00000000-0005-0000-0000-0000846B0000}"/>
    <cellStyle name="SAPBEXHLevel0 2 3 8 4" xfId="27585" xr:uid="{00000000-0005-0000-0000-0000856B0000}"/>
    <cellStyle name="SAPBEXHLevel0 2 3 9" xfId="27586" xr:uid="{00000000-0005-0000-0000-0000866B0000}"/>
    <cellStyle name="SAPBEXHLevel0 2 3 9 2" xfId="27587" xr:uid="{00000000-0005-0000-0000-0000876B0000}"/>
    <cellStyle name="SAPBEXHLevel0 2 4" xfId="27588" xr:uid="{00000000-0005-0000-0000-0000886B0000}"/>
    <cellStyle name="SAPBEXHLevel0 2 4 10" xfId="27589" xr:uid="{00000000-0005-0000-0000-0000896B0000}"/>
    <cellStyle name="SAPBEXHLevel0 2 4 11" xfId="27590" xr:uid="{00000000-0005-0000-0000-00008A6B0000}"/>
    <cellStyle name="SAPBEXHLevel0 2 4 2" xfId="27591" xr:uid="{00000000-0005-0000-0000-00008B6B0000}"/>
    <cellStyle name="SAPBEXHLevel0 2 4 2 2" xfId="27592" xr:uid="{00000000-0005-0000-0000-00008C6B0000}"/>
    <cellStyle name="SAPBEXHLevel0 2 4 2 2 2" xfId="27593" xr:uid="{00000000-0005-0000-0000-00008D6B0000}"/>
    <cellStyle name="SAPBEXHLevel0 2 4 2 2 2 2" xfId="27594" xr:uid="{00000000-0005-0000-0000-00008E6B0000}"/>
    <cellStyle name="SAPBEXHLevel0 2 4 2 2 3" xfId="27595" xr:uid="{00000000-0005-0000-0000-00008F6B0000}"/>
    <cellStyle name="SAPBEXHLevel0 2 4 2 3" xfId="27596" xr:uid="{00000000-0005-0000-0000-0000906B0000}"/>
    <cellStyle name="SAPBEXHLevel0 2 4 2 3 2" xfId="27597" xr:uid="{00000000-0005-0000-0000-0000916B0000}"/>
    <cellStyle name="SAPBEXHLevel0 2 4 2 4" xfId="27598" xr:uid="{00000000-0005-0000-0000-0000926B0000}"/>
    <cellStyle name="SAPBEXHLevel0 2 4 2 4 2" xfId="27599" xr:uid="{00000000-0005-0000-0000-0000936B0000}"/>
    <cellStyle name="SAPBEXHLevel0 2 4 2 5" xfId="27600" xr:uid="{00000000-0005-0000-0000-0000946B0000}"/>
    <cellStyle name="SAPBEXHLevel0 2 4 2 5 2" xfId="27601" xr:uid="{00000000-0005-0000-0000-0000956B0000}"/>
    <cellStyle name="SAPBEXHLevel0 2 4 2 6" xfId="27602" xr:uid="{00000000-0005-0000-0000-0000966B0000}"/>
    <cellStyle name="SAPBEXHLevel0 2 4 3" xfId="27603" xr:uid="{00000000-0005-0000-0000-0000976B0000}"/>
    <cellStyle name="SAPBEXHLevel0 2 4 3 2" xfId="27604" xr:uid="{00000000-0005-0000-0000-0000986B0000}"/>
    <cellStyle name="SAPBEXHLevel0 2 4 3 2 2" xfId="27605" xr:uid="{00000000-0005-0000-0000-0000996B0000}"/>
    <cellStyle name="SAPBEXHLevel0 2 4 3 2 2 2" xfId="27606" xr:uid="{00000000-0005-0000-0000-00009A6B0000}"/>
    <cellStyle name="SAPBEXHLevel0 2 4 3 2 3" xfId="27607" xr:uid="{00000000-0005-0000-0000-00009B6B0000}"/>
    <cellStyle name="SAPBEXHLevel0 2 4 3 3" xfId="27608" xr:uid="{00000000-0005-0000-0000-00009C6B0000}"/>
    <cellStyle name="SAPBEXHLevel0 2 4 3 3 2" xfId="27609" xr:uid="{00000000-0005-0000-0000-00009D6B0000}"/>
    <cellStyle name="SAPBEXHLevel0 2 4 3 4" xfId="27610" xr:uid="{00000000-0005-0000-0000-00009E6B0000}"/>
    <cellStyle name="SAPBEXHLevel0 2 4 3 4 2" xfId="27611" xr:uid="{00000000-0005-0000-0000-00009F6B0000}"/>
    <cellStyle name="SAPBEXHLevel0 2 4 3 5" xfId="27612" xr:uid="{00000000-0005-0000-0000-0000A06B0000}"/>
    <cellStyle name="SAPBEXHLevel0 2 4 3 5 2" xfId="27613" xr:uid="{00000000-0005-0000-0000-0000A16B0000}"/>
    <cellStyle name="SAPBEXHLevel0 2 4 3 6" xfId="27614" xr:uid="{00000000-0005-0000-0000-0000A26B0000}"/>
    <cellStyle name="SAPBEXHLevel0 2 4 3 7" xfId="27615" xr:uid="{00000000-0005-0000-0000-0000A36B0000}"/>
    <cellStyle name="SAPBEXHLevel0 2 4 3 8" xfId="27616" xr:uid="{00000000-0005-0000-0000-0000A46B0000}"/>
    <cellStyle name="SAPBEXHLevel0 2 4 4" xfId="27617" xr:uid="{00000000-0005-0000-0000-0000A56B0000}"/>
    <cellStyle name="SAPBEXHLevel0 2 4 4 2" xfId="27618" xr:uid="{00000000-0005-0000-0000-0000A66B0000}"/>
    <cellStyle name="SAPBEXHLevel0 2 4 4 2 2" xfId="27619" xr:uid="{00000000-0005-0000-0000-0000A76B0000}"/>
    <cellStyle name="SAPBEXHLevel0 2 4 4 3" xfId="27620" xr:uid="{00000000-0005-0000-0000-0000A86B0000}"/>
    <cellStyle name="SAPBEXHLevel0 2 4 4 4" xfId="27621" xr:uid="{00000000-0005-0000-0000-0000A96B0000}"/>
    <cellStyle name="SAPBEXHLevel0 2 4 4 5" xfId="27622" xr:uid="{00000000-0005-0000-0000-0000AA6B0000}"/>
    <cellStyle name="SAPBEXHLevel0 2 4 5" xfId="27623" xr:uid="{00000000-0005-0000-0000-0000AB6B0000}"/>
    <cellStyle name="SAPBEXHLevel0 2 4 5 2" xfId="27624" xr:uid="{00000000-0005-0000-0000-0000AC6B0000}"/>
    <cellStyle name="SAPBEXHLevel0 2 4 5 2 2" xfId="27625" xr:uid="{00000000-0005-0000-0000-0000AD6B0000}"/>
    <cellStyle name="SAPBEXHLevel0 2 4 5 3" xfId="27626" xr:uid="{00000000-0005-0000-0000-0000AE6B0000}"/>
    <cellStyle name="SAPBEXHLevel0 2 4 5 4" xfId="27627" xr:uid="{00000000-0005-0000-0000-0000AF6B0000}"/>
    <cellStyle name="SAPBEXHLevel0 2 4 5 5" xfId="27628" xr:uid="{00000000-0005-0000-0000-0000B06B0000}"/>
    <cellStyle name="SAPBEXHLevel0 2 4 6" xfId="27629" xr:uid="{00000000-0005-0000-0000-0000B16B0000}"/>
    <cellStyle name="SAPBEXHLevel0 2 4 6 2" xfId="27630" xr:uid="{00000000-0005-0000-0000-0000B26B0000}"/>
    <cellStyle name="SAPBEXHLevel0 2 4 6 2 2" xfId="27631" xr:uid="{00000000-0005-0000-0000-0000B36B0000}"/>
    <cellStyle name="SAPBEXHLevel0 2 4 6 3" xfId="27632" xr:uid="{00000000-0005-0000-0000-0000B46B0000}"/>
    <cellStyle name="SAPBEXHLevel0 2 4 6 4" xfId="27633" xr:uid="{00000000-0005-0000-0000-0000B56B0000}"/>
    <cellStyle name="SAPBEXHLevel0 2 4 6 5" xfId="27634" xr:uid="{00000000-0005-0000-0000-0000B66B0000}"/>
    <cellStyle name="SAPBEXHLevel0 2 4 7" xfId="27635" xr:uid="{00000000-0005-0000-0000-0000B76B0000}"/>
    <cellStyle name="SAPBEXHLevel0 2 4 7 2" xfId="27636" xr:uid="{00000000-0005-0000-0000-0000B86B0000}"/>
    <cellStyle name="SAPBEXHLevel0 2 4 7 3" xfId="27637" xr:uid="{00000000-0005-0000-0000-0000B96B0000}"/>
    <cellStyle name="SAPBEXHLevel0 2 4 7 4" xfId="27638" xr:uid="{00000000-0005-0000-0000-0000BA6B0000}"/>
    <cellStyle name="SAPBEXHLevel0 2 4 8" xfId="27639" xr:uid="{00000000-0005-0000-0000-0000BB6B0000}"/>
    <cellStyle name="SAPBEXHLevel0 2 4 8 2" xfId="27640" xr:uid="{00000000-0005-0000-0000-0000BC6B0000}"/>
    <cellStyle name="SAPBEXHLevel0 2 4 8 3" xfId="27641" xr:uid="{00000000-0005-0000-0000-0000BD6B0000}"/>
    <cellStyle name="SAPBEXHLevel0 2 4 8 4" xfId="27642" xr:uid="{00000000-0005-0000-0000-0000BE6B0000}"/>
    <cellStyle name="SAPBEXHLevel0 2 4 9" xfId="27643" xr:uid="{00000000-0005-0000-0000-0000BF6B0000}"/>
    <cellStyle name="SAPBEXHLevel0 2 4 9 2" xfId="27644" xr:uid="{00000000-0005-0000-0000-0000C06B0000}"/>
    <cellStyle name="SAPBEXHLevel0 2 5" xfId="27645" xr:uid="{00000000-0005-0000-0000-0000C16B0000}"/>
    <cellStyle name="SAPBEXHLevel0 2 5 10" xfId="27646" xr:uid="{00000000-0005-0000-0000-0000C26B0000}"/>
    <cellStyle name="SAPBEXHLevel0 2 5 11" xfId="27647" xr:uid="{00000000-0005-0000-0000-0000C36B0000}"/>
    <cellStyle name="SAPBEXHLevel0 2 5 2" xfId="27648" xr:uid="{00000000-0005-0000-0000-0000C46B0000}"/>
    <cellStyle name="SAPBEXHLevel0 2 5 2 2" xfId="27649" xr:uid="{00000000-0005-0000-0000-0000C56B0000}"/>
    <cellStyle name="SAPBEXHLevel0 2 5 2 2 2" xfId="27650" xr:uid="{00000000-0005-0000-0000-0000C66B0000}"/>
    <cellStyle name="SAPBEXHLevel0 2 5 2 2 2 2" xfId="27651" xr:uid="{00000000-0005-0000-0000-0000C76B0000}"/>
    <cellStyle name="SAPBEXHLevel0 2 5 2 2 3" xfId="27652" xr:uid="{00000000-0005-0000-0000-0000C86B0000}"/>
    <cellStyle name="SAPBEXHLevel0 2 5 2 3" xfId="27653" xr:uid="{00000000-0005-0000-0000-0000C96B0000}"/>
    <cellStyle name="SAPBEXHLevel0 2 5 2 3 2" xfId="27654" xr:uid="{00000000-0005-0000-0000-0000CA6B0000}"/>
    <cellStyle name="SAPBEXHLevel0 2 5 2 4" xfId="27655" xr:uid="{00000000-0005-0000-0000-0000CB6B0000}"/>
    <cellStyle name="SAPBEXHLevel0 2 5 2 4 2" xfId="27656" xr:uid="{00000000-0005-0000-0000-0000CC6B0000}"/>
    <cellStyle name="SAPBEXHLevel0 2 5 2 5" xfId="27657" xr:uid="{00000000-0005-0000-0000-0000CD6B0000}"/>
    <cellStyle name="SAPBEXHLevel0 2 5 2 5 2" xfId="27658" xr:uid="{00000000-0005-0000-0000-0000CE6B0000}"/>
    <cellStyle name="SAPBEXHLevel0 2 5 2 6" xfId="27659" xr:uid="{00000000-0005-0000-0000-0000CF6B0000}"/>
    <cellStyle name="SAPBEXHLevel0 2 5 3" xfId="27660" xr:uid="{00000000-0005-0000-0000-0000D06B0000}"/>
    <cellStyle name="SAPBEXHLevel0 2 5 3 2" xfId="27661" xr:uid="{00000000-0005-0000-0000-0000D16B0000}"/>
    <cellStyle name="SAPBEXHLevel0 2 5 3 2 2" xfId="27662" xr:uid="{00000000-0005-0000-0000-0000D26B0000}"/>
    <cellStyle name="SAPBEXHLevel0 2 5 3 2 2 2" xfId="27663" xr:uid="{00000000-0005-0000-0000-0000D36B0000}"/>
    <cellStyle name="SAPBEXHLevel0 2 5 3 2 3" xfId="27664" xr:uid="{00000000-0005-0000-0000-0000D46B0000}"/>
    <cellStyle name="SAPBEXHLevel0 2 5 3 3" xfId="27665" xr:uid="{00000000-0005-0000-0000-0000D56B0000}"/>
    <cellStyle name="SAPBEXHLevel0 2 5 3 3 2" xfId="27666" xr:uid="{00000000-0005-0000-0000-0000D66B0000}"/>
    <cellStyle name="SAPBEXHLevel0 2 5 3 4" xfId="27667" xr:uid="{00000000-0005-0000-0000-0000D76B0000}"/>
    <cellStyle name="SAPBEXHLevel0 2 5 3 4 2" xfId="27668" xr:uid="{00000000-0005-0000-0000-0000D86B0000}"/>
    <cellStyle name="SAPBEXHLevel0 2 5 3 5" xfId="27669" xr:uid="{00000000-0005-0000-0000-0000D96B0000}"/>
    <cellStyle name="SAPBEXHLevel0 2 5 3 5 2" xfId="27670" xr:uid="{00000000-0005-0000-0000-0000DA6B0000}"/>
    <cellStyle name="SAPBEXHLevel0 2 5 3 6" xfId="27671" xr:uid="{00000000-0005-0000-0000-0000DB6B0000}"/>
    <cellStyle name="SAPBEXHLevel0 2 5 3 7" xfId="27672" xr:uid="{00000000-0005-0000-0000-0000DC6B0000}"/>
    <cellStyle name="SAPBEXHLevel0 2 5 3 8" xfId="27673" xr:uid="{00000000-0005-0000-0000-0000DD6B0000}"/>
    <cellStyle name="SAPBEXHLevel0 2 5 4" xfId="27674" xr:uid="{00000000-0005-0000-0000-0000DE6B0000}"/>
    <cellStyle name="SAPBEXHLevel0 2 5 4 2" xfId="27675" xr:uid="{00000000-0005-0000-0000-0000DF6B0000}"/>
    <cellStyle name="SAPBEXHLevel0 2 5 4 2 2" xfId="27676" xr:uid="{00000000-0005-0000-0000-0000E06B0000}"/>
    <cellStyle name="SAPBEXHLevel0 2 5 4 3" xfId="27677" xr:uid="{00000000-0005-0000-0000-0000E16B0000}"/>
    <cellStyle name="SAPBEXHLevel0 2 5 4 4" xfId="27678" xr:uid="{00000000-0005-0000-0000-0000E26B0000}"/>
    <cellStyle name="SAPBEXHLevel0 2 5 4 5" xfId="27679" xr:uid="{00000000-0005-0000-0000-0000E36B0000}"/>
    <cellStyle name="SAPBEXHLevel0 2 5 5" xfId="27680" xr:uid="{00000000-0005-0000-0000-0000E46B0000}"/>
    <cellStyle name="SAPBEXHLevel0 2 5 5 2" xfId="27681" xr:uid="{00000000-0005-0000-0000-0000E56B0000}"/>
    <cellStyle name="SAPBEXHLevel0 2 5 5 2 2" xfId="27682" xr:uid="{00000000-0005-0000-0000-0000E66B0000}"/>
    <cellStyle name="SAPBEXHLevel0 2 5 5 3" xfId="27683" xr:uid="{00000000-0005-0000-0000-0000E76B0000}"/>
    <cellStyle name="SAPBEXHLevel0 2 5 5 4" xfId="27684" xr:uid="{00000000-0005-0000-0000-0000E86B0000}"/>
    <cellStyle name="SAPBEXHLevel0 2 5 5 5" xfId="27685" xr:uid="{00000000-0005-0000-0000-0000E96B0000}"/>
    <cellStyle name="SAPBEXHLevel0 2 5 6" xfId="27686" xr:uid="{00000000-0005-0000-0000-0000EA6B0000}"/>
    <cellStyle name="SAPBEXHLevel0 2 5 6 2" xfId="27687" xr:uid="{00000000-0005-0000-0000-0000EB6B0000}"/>
    <cellStyle name="SAPBEXHLevel0 2 5 6 2 2" xfId="27688" xr:uid="{00000000-0005-0000-0000-0000EC6B0000}"/>
    <cellStyle name="SAPBEXHLevel0 2 5 6 3" xfId="27689" xr:uid="{00000000-0005-0000-0000-0000ED6B0000}"/>
    <cellStyle name="SAPBEXHLevel0 2 5 6 4" xfId="27690" xr:uid="{00000000-0005-0000-0000-0000EE6B0000}"/>
    <cellStyle name="SAPBEXHLevel0 2 5 6 5" xfId="27691" xr:uid="{00000000-0005-0000-0000-0000EF6B0000}"/>
    <cellStyle name="SAPBEXHLevel0 2 5 7" xfId="27692" xr:uid="{00000000-0005-0000-0000-0000F06B0000}"/>
    <cellStyle name="SAPBEXHLevel0 2 5 7 2" xfId="27693" xr:uid="{00000000-0005-0000-0000-0000F16B0000}"/>
    <cellStyle name="SAPBEXHLevel0 2 5 7 3" xfId="27694" xr:uid="{00000000-0005-0000-0000-0000F26B0000}"/>
    <cellStyle name="SAPBEXHLevel0 2 5 7 4" xfId="27695" xr:uid="{00000000-0005-0000-0000-0000F36B0000}"/>
    <cellStyle name="SAPBEXHLevel0 2 5 8" xfId="27696" xr:uid="{00000000-0005-0000-0000-0000F46B0000}"/>
    <cellStyle name="SAPBEXHLevel0 2 5 8 2" xfId="27697" xr:uid="{00000000-0005-0000-0000-0000F56B0000}"/>
    <cellStyle name="SAPBEXHLevel0 2 5 8 3" xfId="27698" xr:uid="{00000000-0005-0000-0000-0000F66B0000}"/>
    <cellStyle name="SAPBEXHLevel0 2 5 8 4" xfId="27699" xr:uid="{00000000-0005-0000-0000-0000F76B0000}"/>
    <cellStyle name="SAPBEXHLevel0 2 5 9" xfId="27700" xr:uid="{00000000-0005-0000-0000-0000F86B0000}"/>
    <cellStyle name="SAPBEXHLevel0 2 5 9 2" xfId="27701" xr:uid="{00000000-0005-0000-0000-0000F96B0000}"/>
    <cellStyle name="SAPBEXHLevel0 2 6" xfId="27702" xr:uid="{00000000-0005-0000-0000-0000FA6B0000}"/>
    <cellStyle name="SAPBEXHLevel0 2 6 10" xfId="27703" xr:uid="{00000000-0005-0000-0000-0000FB6B0000}"/>
    <cellStyle name="SAPBEXHLevel0 2 6 11" xfId="27704" xr:uid="{00000000-0005-0000-0000-0000FC6B0000}"/>
    <cellStyle name="SAPBEXHLevel0 2 6 2" xfId="27705" xr:uid="{00000000-0005-0000-0000-0000FD6B0000}"/>
    <cellStyle name="SAPBEXHLevel0 2 6 2 2" xfId="27706" xr:uid="{00000000-0005-0000-0000-0000FE6B0000}"/>
    <cellStyle name="SAPBEXHLevel0 2 6 2 2 2" xfId="27707" xr:uid="{00000000-0005-0000-0000-0000FF6B0000}"/>
    <cellStyle name="SAPBEXHLevel0 2 6 2 2 2 2" xfId="27708" xr:uid="{00000000-0005-0000-0000-0000006C0000}"/>
    <cellStyle name="SAPBEXHLevel0 2 6 2 2 3" xfId="27709" xr:uid="{00000000-0005-0000-0000-0000016C0000}"/>
    <cellStyle name="SAPBEXHLevel0 2 6 2 3" xfId="27710" xr:uid="{00000000-0005-0000-0000-0000026C0000}"/>
    <cellStyle name="SAPBEXHLevel0 2 6 2 3 2" xfId="27711" xr:uid="{00000000-0005-0000-0000-0000036C0000}"/>
    <cellStyle name="SAPBEXHLevel0 2 6 2 4" xfId="27712" xr:uid="{00000000-0005-0000-0000-0000046C0000}"/>
    <cellStyle name="SAPBEXHLevel0 2 6 2 4 2" xfId="27713" xr:uid="{00000000-0005-0000-0000-0000056C0000}"/>
    <cellStyle name="SAPBEXHLevel0 2 6 2 5" xfId="27714" xr:uid="{00000000-0005-0000-0000-0000066C0000}"/>
    <cellStyle name="SAPBEXHLevel0 2 6 2 5 2" xfId="27715" xr:uid="{00000000-0005-0000-0000-0000076C0000}"/>
    <cellStyle name="SAPBEXHLevel0 2 6 2 6" xfId="27716" xr:uid="{00000000-0005-0000-0000-0000086C0000}"/>
    <cellStyle name="SAPBEXHLevel0 2 6 3" xfId="27717" xr:uid="{00000000-0005-0000-0000-0000096C0000}"/>
    <cellStyle name="SAPBEXHLevel0 2 6 3 2" xfId="27718" xr:uid="{00000000-0005-0000-0000-00000A6C0000}"/>
    <cellStyle name="SAPBEXHLevel0 2 6 3 2 2" xfId="27719" xr:uid="{00000000-0005-0000-0000-00000B6C0000}"/>
    <cellStyle name="SAPBEXHLevel0 2 6 3 2 2 2" xfId="27720" xr:uid="{00000000-0005-0000-0000-00000C6C0000}"/>
    <cellStyle name="SAPBEXHLevel0 2 6 3 2 3" xfId="27721" xr:uid="{00000000-0005-0000-0000-00000D6C0000}"/>
    <cellStyle name="SAPBEXHLevel0 2 6 3 3" xfId="27722" xr:uid="{00000000-0005-0000-0000-00000E6C0000}"/>
    <cellStyle name="SAPBEXHLevel0 2 6 3 3 2" xfId="27723" xr:uid="{00000000-0005-0000-0000-00000F6C0000}"/>
    <cellStyle name="SAPBEXHLevel0 2 6 3 4" xfId="27724" xr:uid="{00000000-0005-0000-0000-0000106C0000}"/>
    <cellStyle name="SAPBEXHLevel0 2 6 3 4 2" xfId="27725" xr:uid="{00000000-0005-0000-0000-0000116C0000}"/>
    <cellStyle name="SAPBEXHLevel0 2 6 3 5" xfId="27726" xr:uid="{00000000-0005-0000-0000-0000126C0000}"/>
    <cellStyle name="SAPBEXHLevel0 2 6 3 5 2" xfId="27727" xr:uid="{00000000-0005-0000-0000-0000136C0000}"/>
    <cellStyle name="SAPBEXHLevel0 2 6 3 6" xfId="27728" xr:uid="{00000000-0005-0000-0000-0000146C0000}"/>
    <cellStyle name="SAPBEXHLevel0 2 6 3 7" xfId="27729" xr:uid="{00000000-0005-0000-0000-0000156C0000}"/>
    <cellStyle name="SAPBEXHLevel0 2 6 3 8" xfId="27730" xr:uid="{00000000-0005-0000-0000-0000166C0000}"/>
    <cellStyle name="SAPBEXHLevel0 2 6 4" xfId="27731" xr:uid="{00000000-0005-0000-0000-0000176C0000}"/>
    <cellStyle name="SAPBEXHLevel0 2 6 4 2" xfId="27732" xr:uid="{00000000-0005-0000-0000-0000186C0000}"/>
    <cellStyle name="SAPBEXHLevel0 2 6 4 2 2" xfId="27733" xr:uid="{00000000-0005-0000-0000-0000196C0000}"/>
    <cellStyle name="SAPBEXHLevel0 2 6 4 3" xfId="27734" xr:uid="{00000000-0005-0000-0000-00001A6C0000}"/>
    <cellStyle name="SAPBEXHLevel0 2 6 4 4" xfId="27735" xr:uid="{00000000-0005-0000-0000-00001B6C0000}"/>
    <cellStyle name="SAPBEXHLevel0 2 6 4 5" xfId="27736" xr:uid="{00000000-0005-0000-0000-00001C6C0000}"/>
    <cellStyle name="SAPBEXHLevel0 2 6 5" xfId="27737" xr:uid="{00000000-0005-0000-0000-00001D6C0000}"/>
    <cellStyle name="SAPBEXHLevel0 2 6 5 2" xfId="27738" xr:uid="{00000000-0005-0000-0000-00001E6C0000}"/>
    <cellStyle name="SAPBEXHLevel0 2 6 5 2 2" xfId="27739" xr:uid="{00000000-0005-0000-0000-00001F6C0000}"/>
    <cellStyle name="SAPBEXHLevel0 2 6 5 3" xfId="27740" xr:uid="{00000000-0005-0000-0000-0000206C0000}"/>
    <cellStyle name="SAPBEXHLevel0 2 6 5 4" xfId="27741" xr:uid="{00000000-0005-0000-0000-0000216C0000}"/>
    <cellStyle name="SAPBEXHLevel0 2 6 5 5" xfId="27742" xr:uid="{00000000-0005-0000-0000-0000226C0000}"/>
    <cellStyle name="SAPBEXHLevel0 2 6 6" xfId="27743" xr:uid="{00000000-0005-0000-0000-0000236C0000}"/>
    <cellStyle name="SAPBEXHLevel0 2 6 6 2" xfId="27744" xr:uid="{00000000-0005-0000-0000-0000246C0000}"/>
    <cellStyle name="SAPBEXHLevel0 2 6 6 2 2" xfId="27745" xr:uid="{00000000-0005-0000-0000-0000256C0000}"/>
    <cellStyle name="SAPBEXHLevel0 2 6 6 3" xfId="27746" xr:uid="{00000000-0005-0000-0000-0000266C0000}"/>
    <cellStyle name="SAPBEXHLevel0 2 6 6 4" xfId="27747" xr:uid="{00000000-0005-0000-0000-0000276C0000}"/>
    <cellStyle name="SAPBEXHLevel0 2 6 6 5" xfId="27748" xr:uid="{00000000-0005-0000-0000-0000286C0000}"/>
    <cellStyle name="SAPBEXHLevel0 2 6 7" xfId="27749" xr:uid="{00000000-0005-0000-0000-0000296C0000}"/>
    <cellStyle name="SAPBEXHLevel0 2 6 7 2" xfId="27750" xr:uid="{00000000-0005-0000-0000-00002A6C0000}"/>
    <cellStyle name="SAPBEXHLevel0 2 6 7 3" xfId="27751" xr:uid="{00000000-0005-0000-0000-00002B6C0000}"/>
    <cellStyle name="SAPBEXHLevel0 2 6 7 4" xfId="27752" xr:uid="{00000000-0005-0000-0000-00002C6C0000}"/>
    <cellStyle name="SAPBEXHLevel0 2 6 8" xfId="27753" xr:uid="{00000000-0005-0000-0000-00002D6C0000}"/>
    <cellStyle name="SAPBEXHLevel0 2 6 8 2" xfId="27754" xr:uid="{00000000-0005-0000-0000-00002E6C0000}"/>
    <cellStyle name="SAPBEXHLevel0 2 6 8 3" xfId="27755" xr:uid="{00000000-0005-0000-0000-00002F6C0000}"/>
    <cellStyle name="SAPBEXHLevel0 2 6 8 4" xfId="27756" xr:uid="{00000000-0005-0000-0000-0000306C0000}"/>
    <cellStyle name="SAPBEXHLevel0 2 6 9" xfId="27757" xr:uid="{00000000-0005-0000-0000-0000316C0000}"/>
    <cellStyle name="SAPBEXHLevel0 2 6 9 2" xfId="27758" xr:uid="{00000000-0005-0000-0000-0000326C0000}"/>
    <cellStyle name="SAPBEXHLevel0 2 7" xfId="27759" xr:uid="{00000000-0005-0000-0000-0000336C0000}"/>
    <cellStyle name="SAPBEXHLevel0 2 7 10" xfId="27760" xr:uid="{00000000-0005-0000-0000-0000346C0000}"/>
    <cellStyle name="SAPBEXHLevel0 2 7 11" xfId="27761" xr:uid="{00000000-0005-0000-0000-0000356C0000}"/>
    <cellStyle name="SAPBEXHLevel0 2 7 2" xfId="27762" xr:uid="{00000000-0005-0000-0000-0000366C0000}"/>
    <cellStyle name="SAPBEXHLevel0 2 7 2 2" xfId="27763" xr:uid="{00000000-0005-0000-0000-0000376C0000}"/>
    <cellStyle name="SAPBEXHLevel0 2 7 2 2 2" xfId="27764" xr:uid="{00000000-0005-0000-0000-0000386C0000}"/>
    <cellStyle name="SAPBEXHLevel0 2 7 2 2 2 2" xfId="27765" xr:uid="{00000000-0005-0000-0000-0000396C0000}"/>
    <cellStyle name="SAPBEXHLevel0 2 7 2 2 3" xfId="27766" xr:uid="{00000000-0005-0000-0000-00003A6C0000}"/>
    <cellStyle name="SAPBEXHLevel0 2 7 2 3" xfId="27767" xr:uid="{00000000-0005-0000-0000-00003B6C0000}"/>
    <cellStyle name="SAPBEXHLevel0 2 7 2 3 2" xfId="27768" xr:uid="{00000000-0005-0000-0000-00003C6C0000}"/>
    <cellStyle name="SAPBEXHLevel0 2 7 2 4" xfId="27769" xr:uid="{00000000-0005-0000-0000-00003D6C0000}"/>
    <cellStyle name="SAPBEXHLevel0 2 7 2 4 2" xfId="27770" xr:uid="{00000000-0005-0000-0000-00003E6C0000}"/>
    <cellStyle name="SAPBEXHLevel0 2 7 2 5" xfId="27771" xr:uid="{00000000-0005-0000-0000-00003F6C0000}"/>
    <cellStyle name="SAPBEXHLevel0 2 7 2 5 2" xfId="27772" xr:uid="{00000000-0005-0000-0000-0000406C0000}"/>
    <cellStyle name="SAPBEXHLevel0 2 7 2 6" xfId="27773" xr:uid="{00000000-0005-0000-0000-0000416C0000}"/>
    <cellStyle name="SAPBEXHLevel0 2 7 3" xfId="27774" xr:uid="{00000000-0005-0000-0000-0000426C0000}"/>
    <cellStyle name="SAPBEXHLevel0 2 7 3 2" xfId="27775" xr:uid="{00000000-0005-0000-0000-0000436C0000}"/>
    <cellStyle name="SAPBEXHLevel0 2 7 3 2 2" xfId="27776" xr:uid="{00000000-0005-0000-0000-0000446C0000}"/>
    <cellStyle name="SAPBEXHLevel0 2 7 3 2 2 2" xfId="27777" xr:uid="{00000000-0005-0000-0000-0000456C0000}"/>
    <cellStyle name="SAPBEXHLevel0 2 7 3 2 3" xfId="27778" xr:uid="{00000000-0005-0000-0000-0000466C0000}"/>
    <cellStyle name="SAPBEXHLevel0 2 7 3 3" xfId="27779" xr:uid="{00000000-0005-0000-0000-0000476C0000}"/>
    <cellStyle name="SAPBEXHLevel0 2 7 3 3 2" xfId="27780" xr:uid="{00000000-0005-0000-0000-0000486C0000}"/>
    <cellStyle name="SAPBEXHLevel0 2 7 3 4" xfId="27781" xr:uid="{00000000-0005-0000-0000-0000496C0000}"/>
    <cellStyle name="SAPBEXHLevel0 2 7 3 4 2" xfId="27782" xr:uid="{00000000-0005-0000-0000-00004A6C0000}"/>
    <cellStyle name="SAPBEXHLevel0 2 7 3 5" xfId="27783" xr:uid="{00000000-0005-0000-0000-00004B6C0000}"/>
    <cellStyle name="SAPBEXHLevel0 2 7 3 5 2" xfId="27784" xr:uid="{00000000-0005-0000-0000-00004C6C0000}"/>
    <cellStyle name="SAPBEXHLevel0 2 7 3 6" xfId="27785" xr:uid="{00000000-0005-0000-0000-00004D6C0000}"/>
    <cellStyle name="SAPBEXHLevel0 2 7 3 7" xfId="27786" xr:uid="{00000000-0005-0000-0000-00004E6C0000}"/>
    <cellStyle name="SAPBEXHLevel0 2 7 3 8" xfId="27787" xr:uid="{00000000-0005-0000-0000-00004F6C0000}"/>
    <cellStyle name="SAPBEXHLevel0 2 7 4" xfId="27788" xr:uid="{00000000-0005-0000-0000-0000506C0000}"/>
    <cellStyle name="SAPBEXHLevel0 2 7 4 2" xfId="27789" xr:uid="{00000000-0005-0000-0000-0000516C0000}"/>
    <cellStyle name="SAPBEXHLevel0 2 7 4 2 2" xfId="27790" xr:uid="{00000000-0005-0000-0000-0000526C0000}"/>
    <cellStyle name="SAPBEXHLevel0 2 7 4 3" xfId="27791" xr:uid="{00000000-0005-0000-0000-0000536C0000}"/>
    <cellStyle name="SAPBEXHLevel0 2 7 4 4" xfId="27792" xr:uid="{00000000-0005-0000-0000-0000546C0000}"/>
    <cellStyle name="SAPBEXHLevel0 2 7 4 5" xfId="27793" xr:uid="{00000000-0005-0000-0000-0000556C0000}"/>
    <cellStyle name="SAPBEXHLevel0 2 7 5" xfId="27794" xr:uid="{00000000-0005-0000-0000-0000566C0000}"/>
    <cellStyle name="SAPBEXHLevel0 2 7 5 2" xfId="27795" xr:uid="{00000000-0005-0000-0000-0000576C0000}"/>
    <cellStyle name="SAPBEXHLevel0 2 7 5 2 2" xfId="27796" xr:uid="{00000000-0005-0000-0000-0000586C0000}"/>
    <cellStyle name="SAPBEXHLevel0 2 7 5 3" xfId="27797" xr:uid="{00000000-0005-0000-0000-0000596C0000}"/>
    <cellStyle name="SAPBEXHLevel0 2 7 5 4" xfId="27798" xr:uid="{00000000-0005-0000-0000-00005A6C0000}"/>
    <cellStyle name="SAPBEXHLevel0 2 7 5 5" xfId="27799" xr:uid="{00000000-0005-0000-0000-00005B6C0000}"/>
    <cellStyle name="SAPBEXHLevel0 2 7 6" xfId="27800" xr:uid="{00000000-0005-0000-0000-00005C6C0000}"/>
    <cellStyle name="SAPBEXHLevel0 2 7 6 2" xfId="27801" xr:uid="{00000000-0005-0000-0000-00005D6C0000}"/>
    <cellStyle name="SAPBEXHLevel0 2 7 6 2 2" xfId="27802" xr:uid="{00000000-0005-0000-0000-00005E6C0000}"/>
    <cellStyle name="SAPBEXHLevel0 2 7 6 3" xfId="27803" xr:uid="{00000000-0005-0000-0000-00005F6C0000}"/>
    <cellStyle name="SAPBEXHLevel0 2 7 6 4" xfId="27804" xr:uid="{00000000-0005-0000-0000-0000606C0000}"/>
    <cellStyle name="SAPBEXHLevel0 2 7 6 5" xfId="27805" xr:uid="{00000000-0005-0000-0000-0000616C0000}"/>
    <cellStyle name="SAPBEXHLevel0 2 7 7" xfId="27806" xr:uid="{00000000-0005-0000-0000-0000626C0000}"/>
    <cellStyle name="SAPBEXHLevel0 2 7 7 2" xfId="27807" xr:uid="{00000000-0005-0000-0000-0000636C0000}"/>
    <cellStyle name="SAPBEXHLevel0 2 7 7 3" xfId="27808" xr:uid="{00000000-0005-0000-0000-0000646C0000}"/>
    <cellStyle name="SAPBEXHLevel0 2 7 7 4" xfId="27809" xr:uid="{00000000-0005-0000-0000-0000656C0000}"/>
    <cellStyle name="SAPBEXHLevel0 2 7 8" xfId="27810" xr:uid="{00000000-0005-0000-0000-0000666C0000}"/>
    <cellStyle name="SAPBEXHLevel0 2 7 8 2" xfId="27811" xr:uid="{00000000-0005-0000-0000-0000676C0000}"/>
    <cellStyle name="SAPBEXHLevel0 2 7 8 3" xfId="27812" xr:uid="{00000000-0005-0000-0000-0000686C0000}"/>
    <cellStyle name="SAPBEXHLevel0 2 7 8 4" xfId="27813" xr:uid="{00000000-0005-0000-0000-0000696C0000}"/>
    <cellStyle name="SAPBEXHLevel0 2 7 9" xfId="27814" xr:uid="{00000000-0005-0000-0000-00006A6C0000}"/>
    <cellStyle name="SAPBEXHLevel0 2 7 9 2" xfId="27815" xr:uid="{00000000-0005-0000-0000-00006B6C0000}"/>
    <cellStyle name="SAPBEXHLevel0 2 8" xfId="27816" xr:uid="{00000000-0005-0000-0000-00006C6C0000}"/>
    <cellStyle name="SAPBEXHLevel0 2 8 10" xfId="27817" xr:uid="{00000000-0005-0000-0000-00006D6C0000}"/>
    <cellStyle name="SAPBEXHLevel0 2 8 11" xfId="27818" xr:uid="{00000000-0005-0000-0000-00006E6C0000}"/>
    <cellStyle name="SAPBEXHLevel0 2 8 2" xfId="27819" xr:uid="{00000000-0005-0000-0000-00006F6C0000}"/>
    <cellStyle name="SAPBEXHLevel0 2 8 2 2" xfId="27820" xr:uid="{00000000-0005-0000-0000-0000706C0000}"/>
    <cellStyle name="SAPBEXHLevel0 2 8 2 2 2" xfId="27821" xr:uid="{00000000-0005-0000-0000-0000716C0000}"/>
    <cellStyle name="SAPBEXHLevel0 2 8 2 2 2 2" xfId="27822" xr:uid="{00000000-0005-0000-0000-0000726C0000}"/>
    <cellStyle name="SAPBEXHLevel0 2 8 2 2 3" xfId="27823" xr:uid="{00000000-0005-0000-0000-0000736C0000}"/>
    <cellStyle name="SAPBEXHLevel0 2 8 2 3" xfId="27824" xr:uid="{00000000-0005-0000-0000-0000746C0000}"/>
    <cellStyle name="SAPBEXHLevel0 2 8 2 3 2" xfId="27825" xr:uid="{00000000-0005-0000-0000-0000756C0000}"/>
    <cellStyle name="SAPBEXHLevel0 2 8 2 4" xfId="27826" xr:uid="{00000000-0005-0000-0000-0000766C0000}"/>
    <cellStyle name="SAPBEXHLevel0 2 8 2 4 2" xfId="27827" xr:uid="{00000000-0005-0000-0000-0000776C0000}"/>
    <cellStyle name="SAPBEXHLevel0 2 8 2 5" xfId="27828" xr:uid="{00000000-0005-0000-0000-0000786C0000}"/>
    <cellStyle name="SAPBEXHLevel0 2 8 2 5 2" xfId="27829" xr:uid="{00000000-0005-0000-0000-0000796C0000}"/>
    <cellStyle name="SAPBEXHLevel0 2 8 2 6" xfId="27830" xr:uid="{00000000-0005-0000-0000-00007A6C0000}"/>
    <cellStyle name="SAPBEXHLevel0 2 8 3" xfId="27831" xr:uid="{00000000-0005-0000-0000-00007B6C0000}"/>
    <cellStyle name="SAPBEXHLevel0 2 8 3 2" xfId="27832" xr:uid="{00000000-0005-0000-0000-00007C6C0000}"/>
    <cellStyle name="SAPBEXHLevel0 2 8 3 2 2" xfId="27833" xr:uid="{00000000-0005-0000-0000-00007D6C0000}"/>
    <cellStyle name="SAPBEXHLevel0 2 8 3 2 2 2" xfId="27834" xr:uid="{00000000-0005-0000-0000-00007E6C0000}"/>
    <cellStyle name="SAPBEXHLevel0 2 8 3 2 3" xfId="27835" xr:uid="{00000000-0005-0000-0000-00007F6C0000}"/>
    <cellStyle name="SAPBEXHLevel0 2 8 3 3" xfId="27836" xr:uid="{00000000-0005-0000-0000-0000806C0000}"/>
    <cellStyle name="SAPBEXHLevel0 2 8 3 3 2" xfId="27837" xr:uid="{00000000-0005-0000-0000-0000816C0000}"/>
    <cellStyle name="SAPBEXHLevel0 2 8 3 4" xfId="27838" xr:uid="{00000000-0005-0000-0000-0000826C0000}"/>
    <cellStyle name="SAPBEXHLevel0 2 8 3 4 2" xfId="27839" xr:uid="{00000000-0005-0000-0000-0000836C0000}"/>
    <cellStyle name="SAPBEXHLevel0 2 8 3 5" xfId="27840" xr:uid="{00000000-0005-0000-0000-0000846C0000}"/>
    <cellStyle name="SAPBEXHLevel0 2 8 3 5 2" xfId="27841" xr:uid="{00000000-0005-0000-0000-0000856C0000}"/>
    <cellStyle name="SAPBEXHLevel0 2 8 3 6" xfId="27842" xr:uid="{00000000-0005-0000-0000-0000866C0000}"/>
    <cellStyle name="SAPBEXHLevel0 2 8 3 7" xfId="27843" xr:uid="{00000000-0005-0000-0000-0000876C0000}"/>
    <cellStyle name="SAPBEXHLevel0 2 8 3 8" xfId="27844" xr:uid="{00000000-0005-0000-0000-0000886C0000}"/>
    <cellStyle name="SAPBEXHLevel0 2 8 4" xfId="27845" xr:uid="{00000000-0005-0000-0000-0000896C0000}"/>
    <cellStyle name="SAPBEXHLevel0 2 8 4 2" xfId="27846" xr:uid="{00000000-0005-0000-0000-00008A6C0000}"/>
    <cellStyle name="SAPBEXHLevel0 2 8 4 2 2" xfId="27847" xr:uid="{00000000-0005-0000-0000-00008B6C0000}"/>
    <cellStyle name="SAPBEXHLevel0 2 8 4 3" xfId="27848" xr:uid="{00000000-0005-0000-0000-00008C6C0000}"/>
    <cellStyle name="SAPBEXHLevel0 2 8 4 4" xfId="27849" xr:uid="{00000000-0005-0000-0000-00008D6C0000}"/>
    <cellStyle name="SAPBEXHLevel0 2 8 4 5" xfId="27850" xr:uid="{00000000-0005-0000-0000-00008E6C0000}"/>
    <cellStyle name="SAPBEXHLevel0 2 8 5" xfId="27851" xr:uid="{00000000-0005-0000-0000-00008F6C0000}"/>
    <cellStyle name="SAPBEXHLevel0 2 8 5 2" xfId="27852" xr:uid="{00000000-0005-0000-0000-0000906C0000}"/>
    <cellStyle name="SAPBEXHLevel0 2 8 5 2 2" xfId="27853" xr:uid="{00000000-0005-0000-0000-0000916C0000}"/>
    <cellStyle name="SAPBEXHLevel0 2 8 5 3" xfId="27854" xr:uid="{00000000-0005-0000-0000-0000926C0000}"/>
    <cellStyle name="SAPBEXHLevel0 2 8 5 4" xfId="27855" xr:uid="{00000000-0005-0000-0000-0000936C0000}"/>
    <cellStyle name="SAPBEXHLevel0 2 8 5 5" xfId="27856" xr:uid="{00000000-0005-0000-0000-0000946C0000}"/>
    <cellStyle name="SAPBEXHLevel0 2 8 6" xfId="27857" xr:uid="{00000000-0005-0000-0000-0000956C0000}"/>
    <cellStyle name="SAPBEXHLevel0 2 8 6 2" xfId="27858" xr:uid="{00000000-0005-0000-0000-0000966C0000}"/>
    <cellStyle name="SAPBEXHLevel0 2 8 6 2 2" xfId="27859" xr:uid="{00000000-0005-0000-0000-0000976C0000}"/>
    <cellStyle name="SAPBEXHLevel0 2 8 6 3" xfId="27860" xr:uid="{00000000-0005-0000-0000-0000986C0000}"/>
    <cellStyle name="SAPBEXHLevel0 2 8 6 4" xfId="27861" xr:uid="{00000000-0005-0000-0000-0000996C0000}"/>
    <cellStyle name="SAPBEXHLevel0 2 8 6 5" xfId="27862" xr:uid="{00000000-0005-0000-0000-00009A6C0000}"/>
    <cellStyle name="SAPBEXHLevel0 2 8 7" xfId="27863" xr:uid="{00000000-0005-0000-0000-00009B6C0000}"/>
    <cellStyle name="SAPBEXHLevel0 2 8 7 2" xfId="27864" xr:uid="{00000000-0005-0000-0000-00009C6C0000}"/>
    <cellStyle name="SAPBEXHLevel0 2 8 7 3" xfId="27865" xr:uid="{00000000-0005-0000-0000-00009D6C0000}"/>
    <cellStyle name="SAPBEXHLevel0 2 8 7 4" xfId="27866" xr:uid="{00000000-0005-0000-0000-00009E6C0000}"/>
    <cellStyle name="SAPBEXHLevel0 2 8 8" xfId="27867" xr:uid="{00000000-0005-0000-0000-00009F6C0000}"/>
    <cellStyle name="SAPBEXHLevel0 2 8 8 2" xfId="27868" xr:uid="{00000000-0005-0000-0000-0000A06C0000}"/>
    <cellStyle name="SAPBEXHLevel0 2 8 8 3" xfId="27869" xr:uid="{00000000-0005-0000-0000-0000A16C0000}"/>
    <cellStyle name="SAPBEXHLevel0 2 8 8 4" xfId="27870" xr:uid="{00000000-0005-0000-0000-0000A26C0000}"/>
    <cellStyle name="SAPBEXHLevel0 2 8 9" xfId="27871" xr:uid="{00000000-0005-0000-0000-0000A36C0000}"/>
    <cellStyle name="SAPBEXHLevel0 2 8 9 2" xfId="27872" xr:uid="{00000000-0005-0000-0000-0000A46C0000}"/>
    <cellStyle name="SAPBEXHLevel0 2 9" xfId="27873" xr:uid="{00000000-0005-0000-0000-0000A56C0000}"/>
    <cellStyle name="SAPBEXHLevel0 2 9 10" xfId="27874" xr:uid="{00000000-0005-0000-0000-0000A66C0000}"/>
    <cellStyle name="SAPBEXHLevel0 2 9 11" xfId="27875" xr:uid="{00000000-0005-0000-0000-0000A76C0000}"/>
    <cellStyle name="SAPBEXHLevel0 2 9 2" xfId="27876" xr:uid="{00000000-0005-0000-0000-0000A86C0000}"/>
    <cellStyle name="SAPBEXHLevel0 2 9 2 2" xfId="27877" xr:uid="{00000000-0005-0000-0000-0000A96C0000}"/>
    <cellStyle name="SAPBEXHLevel0 2 9 2 2 2" xfId="27878" xr:uid="{00000000-0005-0000-0000-0000AA6C0000}"/>
    <cellStyle name="SAPBEXHLevel0 2 9 2 2 2 2" xfId="27879" xr:uid="{00000000-0005-0000-0000-0000AB6C0000}"/>
    <cellStyle name="SAPBEXHLevel0 2 9 2 2 3" xfId="27880" xr:uid="{00000000-0005-0000-0000-0000AC6C0000}"/>
    <cellStyle name="SAPBEXHLevel0 2 9 2 3" xfId="27881" xr:uid="{00000000-0005-0000-0000-0000AD6C0000}"/>
    <cellStyle name="SAPBEXHLevel0 2 9 2 3 2" xfId="27882" xr:uid="{00000000-0005-0000-0000-0000AE6C0000}"/>
    <cellStyle name="SAPBEXHLevel0 2 9 2 4" xfId="27883" xr:uid="{00000000-0005-0000-0000-0000AF6C0000}"/>
    <cellStyle name="SAPBEXHLevel0 2 9 2 4 2" xfId="27884" xr:uid="{00000000-0005-0000-0000-0000B06C0000}"/>
    <cellStyle name="SAPBEXHLevel0 2 9 2 5" xfId="27885" xr:uid="{00000000-0005-0000-0000-0000B16C0000}"/>
    <cellStyle name="SAPBEXHLevel0 2 9 2 5 2" xfId="27886" xr:uid="{00000000-0005-0000-0000-0000B26C0000}"/>
    <cellStyle name="SAPBEXHLevel0 2 9 2 6" xfId="27887" xr:uid="{00000000-0005-0000-0000-0000B36C0000}"/>
    <cellStyle name="SAPBEXHLevel0 2 9 3" xfId="27888" xr:uid="{00000000-0005-0000-0000-0000B46C0000}"/>
    <cellStyle name="SAPBEXHLevel0 2 9 3 2" xfId="27889" xr:uid="{00000000-0005-0000-0000-0000B56C0000}"/>
    <cellStyle name="SAPBEXHLevel0 2 9 3 2 2" xfId="27890" xr:uid="{00000000-0005-0000-0000-0000B66C0000}"/>
    <cellStyle name="SAPBEXHLevel0 2 9 3 2 2 2" xfId="27891" xr:uid="{00000000-0005-0000-0000-0000B76C0000}"/>
    <cellStyle name="SAPBEXHLevel0 2 9 3 2 3" xfId="27892" xr:uid="{00000000-0005-0000-0000-0000B86C0000}"/>
    <cellStyle name="SAPBEXHLevel0 2 9 3 3" xfId="27893" xr:uid="{00000000-0005-0000-0000-0000B96C0000}"/>
    <cellStyle name="SAPBEXHLevel0 2 9 3 3 2" xfId="27894" xr:uid="{00000000-0005-0000-0000-0000BA6C0000}"/>
    <cellStyle name="SAPBEXHLevel0 2 9 3 4" xfId="27895" xr:uid="{00000000-0005-0000-0000-0000BB6C0000}"/>
    <cellStyle name="SAPBEXHLevel0 2 9 3 4 2" xfId="27896" xr:uid="{00000000-0005-0000-0000-0000BC6C0000}"/>
    <cellStyle name="SAPBEXHLevel0 2 9 3 5" xfId="27897" xr:uid="{00000000-0005-0000-0000-0000BD6C0000}"/>
    <cellStyle name="SAPBEXHLevel0 2 9 3 5 2" xfId="27898" xr:uid="{00000000-0005-0000-0000-0000BE6C0000}"/>
    <cellStyle name="SAPBEXHLevel0 2 9 3 6" xfId="27899" xr:uid="{00000000-0005-0000-0000-0000BF6C0000}"/>
    <cellStyle name="SAPBEXHLevel0 2 9 3 7" xfId="27900" xr:uid="{00000000-0005-0000-0000-0000C06C0000}"/>
    <cellStyle name="SAPBEXHLevel0 2 9 3 8" xfId="27901" xr:uid="{00000000-0005-0000-0000-0000C16C0000}"/>
    <cellStyle name="SAPBEXHLevel0 2 9 4" xfId="27902" xr:uid="{00000000-0005-0000-0000-0000C26C0000}"/>
    <cellStyle name="SAPBEXHLevel0 2 9 4 2" xfId="27903" xr:uid="{00000000-0005-0000-0000-0000C36C0000}"/>
    <cellStyle name="SAPBEXHLevel0 2 9 4 2 2" xfId="27904" xr:uid="{00000000-0005-0000-0000-0000C46C0000}"/>
    <cellStyle name="SAPBEXHLevel0 2 9 4 3" xfId="27905" xr:uid="{00000000-0005-0000-0000-0000C56C0000}"/>
    <cellStyle name="SAPBEXHLevel0 2 9 4 4" xfId="27906" xr:uid="{00000000-0005-0000-0000-0000C66C0000}"/>
    <cellStyle name="SAPBEXHLevel0 2 9 4 5" xfId="27907" xr:uid="{00000000-0005-0000-0000-0000C76C0000}"/>
    <cellStyle name="SAPBEXHLevel0 2 9 5" xfId="27908" xr:uid="{00000000-0005-0000-0000-0000C86C0000}"/>
    <cellStyle name="SAPBEXHLevel0 2 9 5 2" xfId="27909" xr:uid="{00000000-0005-0000-0000-0000C96C0000}"/>
    <cellStyle name="SAPBEXHLevel0 2 9 5 2 2" xfId="27910" xr:uid="{00000000-0005-0000-0000-0000CA6C0000}"/>
    <cellStyle name="SAPBEXHLevel0 2 9 5 3" xfId="27911" xr:uid="{00000000-0005-0000-0000-0000CB6C0000}"/>
    <cellStyle name="SAPBEXHLevel0 2 9 5 4" xfId="27912" xr:uid="{00000000-0005-0000-0000-0000CC6C0000}"/>
    <cellStyle name="SAPBEXHLevel0 2 9 5 5" xfId="27913" xr:uid="{00000000-0005-0000-0000-0000CD6C0000}"/>
    <cellStyle name="SAPBEXHLevel0 2 9 6" xfId="27914" xr:uid="{00000000-0005-0000-0000-0000CE6C0000}"/>
    <cellStyle name="SAPBEXHLevel0 2 9 6 2" xfId="27915" xr:uid="{00000000-0005-0000-0000-0000CF6C0000}"/>
    <cellStyle name="SAPBEXHLevel0 2 9 6 2 2" xfId="27916" xr:uid="{00000000-0005-0000-0000-0000D06C0000}"/>
    <cellStyle name="SAPBEXHLevel0 2 9 6 3" xfId="27917" xr:uid="{00000000-0005-0000-0000-0000D16C0000}"/>
    <cellStyle name="SAPBEXHLevel0 2 9 6 4" xfId="27918" xr:uid="{00000000-0005-0000-0000-0000D26C0000}"/>
    <cellStyle name="SAPBEXHLevel0 2 9 6 5" xfId="27919" xr:uid="{00000000-0005-0000-0000-0000D36C0000}"/>
    <cellStyle name="SAPBEXHLevel0 2 9 7" xfId="27920" xr:uid="{00000000-0005-0000-0000-0000D46C0000}"/>
    <cellStyle name="SAPBEXHLevel0 2 9 7 2" xfId="27921" xr:uid="{00000000-0005-0000-0000-0000D56C0000}"/>
    <cellStyle name="SAPBEXHLevel0 2 9 7 3" xfId="27922" xr:uid="{00000000-0005-0000-0000-0000D66C0000}"/>
    <cellStyle name="SAPBEXHLevel0 2 9 7 4" xfId="27923" xr:uid="{00000000-0005-0000-0000-0000D76C0000}"/>
    <cellStyle name="SAPBEXHLevel0 2 9 8" xfId="27924" xr:uid="{00000000-0005-0000-0000-0000D86C0000}"/>
    <cellStyle name="SAPBEXHLevel0 2 9 8 2" xfId="27925" xr:uid="{00000000-0005-0000-0000-0000D96C0000}"/>
    <cellStyle name="SAPBEXHLevel0 2 9 8 3" xfId="27926" xr:uid="{00000000-0005-0000-0000-0000DA6C0000}"/>
    <cellStyle name="SAPBEXHLevel0 2 9 8 4" xfId="27927" xr:uid="{00000000-0005-0000-0000-0000DB6C0000}"/>
    <cellStyle name="SAPBEXHLevel0 2 9 9" xfId="27928" xr:uid="{00000000-0005-0000-0000-0000DC6C0000}"/>
    <cellStyle name="SAPBEXHLevel0 2 9 9 2" xfId="27929" xr:uid="{00000000-0005-0000-0000-0000DD6C0000}"/>
    <cellStyle name="SAPBEXHLevel0 2_20120313_final_participating_bonds_mar2012_interest_calc" xfId="27930" xr:uid="{00000000-0005-0000-0000-0000DE6C0000}"/>
    <cellStyle name="SAPBEXHLevel0 20" xfId="27931" xr:uid="{00000000-0005-0000-0000-0000DF6C0000}"/>
    <cellStyle name="SAPBEXHLevel0 3" xfId="27932" xr:uid="{00000000-0005-0000-0000-0000E06C0000}"/>
    <cellStyle name="SAPBEXHLevel0 3 10" xfId="27933" xr:uid="{00000000-0005-0000-0000-0000E16C0000}"/>
    <cellStyle name="SAPBEXHLevel0 3 10 2" xfId="27934" xr:uid="{00000000-0005-0000-0000-0000E26C0000}"/>
    <cellStyle name="SAPBEXHLevel0 3 11" xfId="27935" xr:uid="{00000000-0005-0000-0000-0000E36C0000}"/>
    <cellStyle name="SAPBEXHLevel0 3 12" xfId="27936" xr:uid="{00000000-0005-0000-0000-0000E46C0000}"/>
    <cellStyle name="SAPBEXHLevel0 3 2" xfId="27937" xr:uid="{00000000-0005-0000-0000-0000E56C0000}"/>
    <cellStyle name="SAPBEXHLevel0 3 2 2" xfId="27938" xr:uid="{00000000-0005-0000-0000-0000E66C0000}"/>
    <cellStyle name="SAPBEXHLevel0 3 2 2 2" xfId="27939" xr:uid="{00000000-0005-0000-0000-0000E76C0000}"/>
    <cellStyle name="SAPBEXHLevel0 3 2 2 2 2" xfId="27940" xr:uid="{00000000-0005-0000-0000-0000E86C0000}"/>
    <cellStyle name="SAPBEXHLevel0 3 2 2 3" xfId="27941" xr:uid="{00000000-0005-0000-0000-0000E96C0000}"/>
    <cellStyle name="SAPBEXHLevel0 3 2 3" xfId="27942" xr:uid="{00000000-0005-0000-0000-0000EA6C0000}"/>
    <cellStyle name="SAPBEXHLevel0 3 2 3 2" xfId="27943" xr:uid="{00000000-0005-0000-0000-0000EB6C0000}"/>
    <cellStyle name="SAPBEXHLevel0 3 2 4" xfId="27944" xr:uid="{00000000-0005-0000-0000-0000EC6C0000}"/>
    <cellStyle name="SAPBEXHLevel0 3 2 4 2" xfId="27945" xr:uid="{00000000-0005-0000-0000-0000ED6C0000}"/>
    <cellStyle name="SAPBEXHLevel0 3 2 5" xfId="27946" xr:uid="{00000000-0005-0000-0000-0000EE6C0000}"/>
    <cellStyle name="SAPBEXHLevel0 3 2 5 2" xfId="27947" xr:uid="{00000000-0005-0000-0000-0000EF6C0000}"/>
    <cellStyle name="SAPBEXHLevel0 3 2 6" xfId="27948" xr:uid="{00000000-0005-0000-0000-0000F06C0000}"/>
    <cellStyle name="SAPBEXHLevel0 3 3" xfId="27949" xr:uid="{00000000-0005-0000-0000-0000F16C0000}"/>
    <cellStyle name="SAPBEXHLevel0 3 3 2" xfId="27950" xr:uid="{00000000-0005-0000-0000-0000F26C0000}"/>
    <cellStyle name="SAPBEXHLevel0 3 3 2 2" xfId="27951" xr:uid="{00000000-0005-0000-0000-0000F36C0000}"/>
    <cellStyle name="SAPBEXHLevel0 3 3 2 2 2" xfId="27952" xr:uid="{00000000-0005-0000-0000-0000F46C0000}"/>
    <cellStyle name="SAPBEXHLevel0 3 3 2 3" xfId="27953" xr:uid="{00000000-0005-0000-0000-0000F56C0000}"/>
    <cellStyle name="SAPBEXHLevel0 3 3 3" xfId="27954" xr:uid="{00000000-0005-0000-0000-0000F66C0000}"/>
    <cellStyle name="SAPBEXHLevel0 3 3 3 2" xfId="27955" xr:uid="{00000000-0005-0000-0000-0000F76C0000}"/>
    <cellStyle name="SAPBEXHLevel0 3 3 4" xfId="27956" xr:uid="{00000000-0005-0000-0000-0000F86C0000}"/>
    <cellStyle name="SAPBEXHLevel0 3 3 4 2" xfId="27957" xr:uid="{00000000-0005-0000-0000-0000F96C0000}"/>
    <cellStyle name="SAPBEXHLevel0 3 3 5" xfId="27958" xr:uid="{00000000-0005-0000-0000-0000FA6C0000}"/>
    <cellStyle name="SAPBEXHLevel0 3 3 5 2" xfId="27959" xr:uid="{00000000-0005-0000-0000-0000FB6C0000}"/>
    <cellStyle name="SAPBEXHLevel0 3 3 6" xfId="27960" xr:uid="{00000000-0005-0000-0000-0000FC6C0000}"/>
    <cellStyle name="SAPBEXHLevel0 3 3 7" xfId="27961" xr:uid="{00000000-0005-0000-0000-0000FD6C0000}"/>
    <cellStyle name="SAPBEXHLevel0 3 3 8" xfId="27962" xr:uid="{00000000-0005-0000-0000-0000FE6C0000}"/>
    <cellStyle name="SAPBEXHLevel0 3 4" xfId="27963" xr:uid="{00000000-0005-0000-0000-0000FF6C0000}"/>
    <cellStyle name="SAPBEXHLevel0 3 4 2" xfId="27964" xr:uid="{00000000-0005-0000-0000-0000006D0000}"/>
    <cellStyle name="SAPBEXHLevel0 3 4 2 2" xfId="27965" xr:uid="{00000000-0005-0000-0000-0000016D0000}"/>
    <cellStyle name="SAPBEXHLevel0 3 4 2 2 2" xfId="27966" xr:uid="{00000000-0005-0000-0000-0000026D0000}"/>
    <cellStyle name="SAPBEXHLevel0 3 4 2 3" xfId="27967" xr:uid="{00000000-0005-0000-0000-0000036D0000}"/>
    <cellStyle name="SAPBEXHLevel0 3 4 3" xfId="27968" xr:uid="{00000000-0005-0000-0000-0000046D0000}"/>
    <cellStyle name="SAPBEXHLevel0 3 4 3 2" xfId="27969" xr:uid="{00000000-0005-0000-0000-0000056D0000}"/>
    <cellStyle name="SAPBEXHLevel0 3 4 4" xfId="27970" xr:uid="{00000000-0005-0000-0000-0000066D0000}"/>
    <cellStyle name="SAPBEXHLevel0 3 4 4 2" xfId="27971" xr:uid="{00000000-0005-0000-0000-0000076D0000}"/>
    <cellStyle name="SAPBEXHLevel0 3 4 5" xfId="27972" xr:uid="{00000000-0005-0000-0000-0000086D0000}"/>
    <cellStyle name="SAPBEXHLevel0 3 4 5 2" xfId="27973" xr:uid="{00000000-0005-0000-0000-0000096D0000}"/>
    <cellStyle name="SAPBEXHLevel0 3 4 6" xfId="27974" xr:uid="{00000000-0005-0000-0000-00000A6D0000}"/>
    <cellStyle name="SAPBEXHLevel0 3 4 7" xfId="27975" xr:uid="{00000000-0005-0000-0000-00000B6D0000}"/>
    <cellStyle name="SAPBEXHLevel0 3 4 8" xfId="27976" xr:uid="{00000000-0005-0000-0000-00000C6D0000}"/>
    <cellStyle name="SAPBEXHLevel0 3 5" xfId="27977" xr:uid="{00000000-0005-0000-0000-00000D6D0000}"/>
    <cellStyle name="SAPBEXHLevel0 3 5 2" xfId="27978" xr:uid="{00000000-0005-0000-0000-00000E6D0000}"/>
    <cellStyle name="SAPBEXHLevel0 3 5 2 2" xfId="27979" xr:uid="{00000000-0005-0000-0000-00000F6D0000}"/>
    <cellStyle name="SAPBEXHLevel0 3 5 3" xfId="27980" xr:uid="{00000000-0005-0000-0000-0000106D0000}"/>
    <cellStyle name="SAPBEXHLevel0 3 5 4" xfId="27981" xr:uid="{00000000-0005-0000-0000-0000116D0000}"/>
    <cellStyle name="SAPBEXHLevel0 3 5 5" xfId="27982" xr:uid="{00000000-0005-0000-0000-0000126D0000}"/>
    <cellStyle name="SAPBEXHLevel0 3 6" xfId="27983" xr:uid="{00000000-0005-0000-0000-0000136D0000}"/>
    <cellStyle name="SAPBEXHLevel0 3 6 2" xfId="27984" xr:uid="{00000000-0005-0000-0000-0000146D0000}"/>
    <cellStyle name="SAPBEXHLevel0 3 6 2 2" xfId="27985" xr:uid="{00000000-0005-0000-0000-0000156D0000}"/>
    <cellStyle name="SAPBEXHLevel0 3 6 3" xfId="27986" xr:uid="{00000000-0005-0000-0000-0000166D0000}"/>
    <cellStyle name="SAPBEXHLevel0 3 6 4" xfId="27987" xr:uid="{00000000-0005-0000-0000-0000176D0000}"/>
    <cellStyle name="SAPBEXHLevel0 3 6 5" xfId="27988" xr:uid="{00000000-0005-0000-0000-0000186D0000}"/>
    <cellStyle name="SAPBEXHLevel0 3 7" xfId="27989" xr:uid="{00000000-0005-0000-0000-0000196D0000}"/>
    <cellStyle name="SAPBEXHLevel0 3 7 2" xfId="27990" xr:uid="{00000000-0005-0000-0000-00001A6D0000}"/>
    <cellStyle name="SAPBEXHLevel0 3 7 2 2" xfId="27991" xr:uid="{00000000-0005-0000-0000-00001B6D0000}"/>
    <cellStyle name="SAPBEXHLevel0 3 7 3" xfId="27992" xr:uid="{00000000-0005-0000-0000-00001C6D0000}"/>
    <cellStyle name="SAPBEXHLevel0 3 7 4" xfId="27993" xr:uid="{00000000-0005-0000-0000-00001D6D0000}"/>
    <cellStyle name="SAPBEXHLevel0 3 7 5" xfId="27994" xr:uid="{00000000-0005-0000-0000-00001E6D0000}"/>
    <cellStyle name="SAPBEXHLevel0 3 8" xfId="27995" xr:uid="{00000000-0005-0000-0000-00001F6D0000}"/>
    <cellStyle name="SAPBEXHLevel0 3 8 2" xfId="27996" xr:uid="{00000000-0005-0000-0000-0000206D0000}"/>
    <cellStyle name="SAPBEXHLevel0 3 8 3" xfId="27997" xr:uid="{00000000-0005-0000-0000-0000216D0000}"/>
    <cellStyle name="SAPBEXHLevel0 3 8 4" xfId="27998" xr:uid="{00000000-0005-0000-0000-0000226D0000}"/>
    <cellStyle name="SAPBEXHLevel0 3 9" xfId="27999" xr:uid="{00000000-0005-0000-0000-0000236D0000}"/>
    <cellStyle name="SAPBEXHLevel0 3 9 2" xfId="28000" xr:uid="{00000000-0005-0000-0000-0000246D0000}"/>
    <cellStyle name="SAPBEXHLevel0 4" xfId="28001" xr:uid="{00000000-0005-0000-0000-0000256D0000}"/>
    <cellStyle name="SAPBEXHLevel0 4 10" xfId="28002" xr:uid="{00000000-0005-0000-0000-0000266D0000}"/>
    <cellStyle name="SAPBEXHLevel0 4 11" xfId="28003" xr:uid="{00000000-0005-0000-0000-0000276D0000}"/>
    <cellStyle name="SAPBEXHLevel0 4 2" xfId="28004" xr:uid="{00000000-0005-0000-0000-0000286D0000}"/>
    <cellStyle name="SAPBEXHLevel0 4 2 2" xfId="28005" xr:uid="{00000000-0005-0000-0000-0000296D0000}"/>
    <cellStyle name="SAPBEXHLevel0 4 2 2 2" xfId="28006" xr:uid="{00000000-0005-0000-0000-00002A6D0000}"/>
    <cellStyle name="SAPBEXHLevel0 4 2 2 2 2" xfId="28007" xr:uid="{00000000-0005-0000-0000-00002B6D0000}"/>
    <cellStyle name="SAPBEXHLevel0 4 2 2 3" xfId="28008" xr:uid="{00000000-0005-0000-0000-00002C6D0000}"/>
    <cellStyle name="SAPBEXHLevel0 4 2 3" xfId="28009" xr:uid="{00000000-0005-0000-0000-00002D6D0000}"/>
    <cellStyle name="SAPBEXHLevel0 4 2 3 2" xfId="28010" xr:uid="{00000000-0005-0000-0000-00002E6D0000}"/>
    <cellStyle name="SAPBEXHLevel0 4 2 4" xfId="28011" xr:uid="{00000000-0005-0000-0000-00002F6D0000}"/>
    <cellStyle name="SAPBEXHLevel0 4 2 4 2" xfId="28012" xr:uid="{00000000-0005-0000-0000-0000306D0000}"/>
    <cellStyle name="SAPBEXHLevel0 4 2 5" xfId="28013" xr:uid="{00000000-0005-0000-0000-0000316D0000}"/>
    <cellStyle name="SAPBEXHLevel0 4 2 5 2" xfId="28014" xr:uid="{00000000-0005-0000-0000-0000326D0000}"/>
    <cellStyle name="SAPBEXHLevel0 4 2 6" xfId="28015" xr:uid="{00000000-0005-0000-0000-0000336D0000}"/>
    <cellStyle name="SAPBEXHLevel0 4 3" xfId="28016" xr:uid="{00000000-0005-0000-0000-0000346D0000}"/>
    <cellStyle name="SAPBEXHLevel0 4 3 2" xfId="28017" xr:uid="{00000000-0005-0000-0000-0000356D0000}"/>
    <cellStyle name="SAPBEXHLevel0 4 3 2 2" xfId="28018" xr:uid="{00000000-0005-0000-0000-0000366D0000}"/>
    <cellStyle name="SAPBEXHLevel0 4 3 2 2 2" xfId="28019" xr:uid="{00000000-0005-0000-0000-0000376D0000}"/>
    <cellStyle name="SAPBEXHLevel0 4 3 2 3" xfId="28020" xr:uid="{00000000-0005-0000-0000-0000386D0000}"/>
    <cellStyle name="SAPBEXHLevel0 4 3 3" xfId="28021" xr:uid="{00000000-0005-0000-0000-0000396D0000}"/>
    <cellStyle name="SAPBEXHLevel0 4 3 3 2" xfId="28022" xr:uid="{00000000-0005-0000-0000-00003A6D0000}"/>
    <cellStyle name="SAPBEXHLevel0 4 3 4" xfId="28023" xr:uid="{00000000-0005-0000-0000-00003B6D0000}"/>
    <cellStyle name="SAPBEXHLevel0 4 3 4 2" xfId="28024" xr:uid="{00000000-0005-0000-0000-00003C6D0000}"/>
    <cellStyle name="SAPBEXHLevel0 4 3 5" xfId="28025" xr:uid="{00000000-0005-0000-0000-00003D6D0000}"/>
    <cellStyle name="SAPBEXHLevel0 4 3 5 2" xfId="28026" xr:uid="{00000000-0005-0000-0000-00003E6D0000}"/>
    <cellStyle name="SAPBEXHLevel0 4 3 6" xfId="28027" xr:uid="{00000000-0005-0000-0000-00003F6D0000}"/>
    <cellStyle name="SAPBEXHLevel0 4 3 7" xfId="28028" xr:uid="{00000000-0005-0000-0000-0000406D0000}"/>
    <cellStyle name="SAPBEXHLevel0 4 3 8" xfId="28029" xr:uid="{00000000-0005-0000-0000-0000416D0000}"/>
    <cellStyle name="SAPBEXHLevel0 4 4" xfId="28030" xr:uid="{00000000-0005-0000-0000-0000426D0000}"/>
    <cellStyle name="SAPBEXHLevel0 4 4 2" xfId="28031" xr:uid="{00000000-0005-0000-0000-0000436D0000}"/>
    <cellStyle name="SAPBEXHLevel0 4 4 2 2" xfId="28032" xr:uid="{00000000-0005-0000-0000-0000446D0000}"/>
    <cellStyle name="SAPBEXHLevel0 4 4 3" xfId="28033" xr:uid="{00000000-0005-0000-0000-0000456D0000}"/>
    <cellStyle name="SAPBEXHLevel0 4 4 4" xfId="28034" xr:uid="{00000000-0005-0000-0000-0000466D0000}"/>
    <cellStyle name="SAPBEXHLevel0 4 4 5" xfId="28035" xr:uid="{00000000-0005-0000-0000-0000476D0000}"/>
    <cellStyle name="SAPBEXHLevel0 4 5" xfId="28036" xr:uid="{00000000-0005-0000-0000-0000486D0000}"/>
    <cellStyle name="SAPBEXHLevel0 4 5 2" xfId="28037" xr:uid="{00000000-0005-0000-0000-0000496D0000}"/>
    <cellStyle name="SAPBEXHLevel0 4 5 2 2" xfId="28038" xr:uid="{00000000-0005-0000-0000-00004A6D0000}"/>
    <cellStyle name="SAPBEXHLevel0 4 5 3" xfId="28039" xr:uid="{00000000-0005-0000-0000-00004B6D0000}"/>
    <cellStyle name="SAPBEXHLevel0 4 5 4" xfId="28040" xr:uid="{00000000-0005-0000-0000-00004C6D0000}"/>
    <cellStyle name="SAPBEXHLevel0 4 5 5" xfId="28041" xr:uid="{00000000-0005-0000-0000-00004D6D0000}"/>
    <cellStyle name="SAPBEXHLevel0 4 6" xfId="28042" xr:uid="{00000000-0005-0000-0000-00004E6D0000}"/>
    <cellStyle name="SAPBEXHLevel0 4 6 2" xfId="28043" xr:uid="{00000000-0005-0000-0000-00004F6D0000}"/>
    <cellStyle name="SAPBEXHLevel0 4 6 2 2" xfId="28044" xr:uid="{00000000-0005-0000-0000-0000506D0000}"/>
    <cellStyle name="SAPBEXHLevel0 4 6 3" xfId="28045" xr:uid="{00000000-0005-0000-0000-0000516D0000}"/>
    <cellStyle name="SAPBEXHLevel0 4 6 4" xfId="28046" xr:uid="{00000000-0005-0000-0000-0000526D0000}"/>
    <cellStyle name="SAPBEXHLevel0 4 6 5" xfId="28047" xr:uid="{00000000-0005-0000-0000-0000536D0000}"/>
    <cellStyle name="SAPBEXHLevel0 4 7" xfId="28048" xr:uid="{00000000-0005-0000-0000-0000546D0000}"/>
    <cellStyle name="SAPBEXHLevel0 4 7 2" xfId="28049" xr:uid="{00000000-0005-0000-0000-0000556D0000}"/>
    <cellStyle name="SAPBEXHLevel0 4 7 3" xfId="28050" xr:uid="{00000000-0005-0000-0000-0000566D0000}"/>
    <cellStyle name="SAPBEXHLevel0 4 7 4" xfId="28051" xr:uid="{00000000-0005-0000-0000-0000576D0000}"/>
    <cellStyle name="SAPBEXHLevel0 4 8" xfId="28052" xr:uid="{00000000-0005-0000-0000-0000586D0000}"/>
    <cellStyle name="SAPBEXHLevel0 4 8 2" xfId="28053" xr:uid="{00000000-0005-0000-0000-0000596D0000}"/>
    <cellStyle name="SAPBEXHLevel0 4 8 3" xfId="28054" xr:uid="{00000000-0005-0000-0000-00005A6D0000}"/>
    <cellStyle name="SAPBEXHLevel0 4 8 4" xfId="28055" xr:uid="{00000000-0005-0000-0000-00005B6D0000}"/>
    <cellStyle name="SAPBEXHLevel0 4 9" xfId="28056" xr:uid="{00000000-0005-0000-0000-00005C6D0000}"/>
    <cellStyle name="SAPBEXHLevel0 4 9 2" xfId="28057" xr:uid="{00000000-0005-0000-0000-00005D6D0000}"/>
    <cellStyle name="SAPBEXHLevel0 5" xfId="28058" xr:uid="{00000000-0005-0000-0000-00005E6D0000}"/>
    <cellStyle name="SAPBEXHLevel0 5 10" xfId="28059" xr:uid="{00000000-0005-0000-0000-00005F6D0000}"/>
    <cellStyle name="SAPBEXHLevel0 5 11" xfId="28060" xr:uid="{00000000-0005-0000-0000-0000606D0000}"/>
    <cellStyle name="SAPBEXHLevel0 5 2" xfId="28061" xr:uid="{00000000-0005-0000-0000-0000616D0000}"/>
    <cellStyle name="SAPBEXHLevel0 5 2 2" xfId="28062" xr:uid="{00000000-0005-0000-0000-0000626D0000}"/>
    <cellStyle name="SAPBEXHLevel0 5 2 2 2" xfId="28063" xr:uid="{00000000-0005-0000-0000-0000636D0000}"/>
    <cellStyle name="SAPBEXHLevel0 5 2 2 2 2" xfId="28064" xr:uid="{00000000-0005-0000-0000-0000646D0000}"/>
    <cellStyle name="SAPBEXHLevel0 5 2 2 3" xfId="28065" xr:uid="{00000000-0005-0000-0000-0000656D0000}"/>
    <cellStyle name="SAPBEXHLevel0 5 2 3" xfId="28066" xr:uid="{00000000-0005-0000-0000-0000666D0000}"/>
    <cellStyle name="SAPBEXHLevel0 5 2 3 2" xfId="28067" xr:uid="{00000000-0005-0000-0000-0000676D0000}"/>
    <cellStyle name="SAPBEXHLevel0 5 2 4" xfId="28068" xr:uid="{00000000-0005-0000-0000-0000686D0000}"/>
    <cellStyle name="SAPBEXHLevel0 5 2 4 2" xfId="28069" xr:uid="{00000000-0005-0000-0000-0000696D0000}"/>
    <cellStyle name="SAPBEXHLevel0 5 2 5" xfId="28070" xr:uid="{00000000-0005-0000-0000-00006A6D0000}"/>
    <cellStyle name="SAPBEXHLevel0 5 2 5 2" xfId="28071" xr:uid="{00000000-0005-0000-0000-00006B6D0000}"/>
    <cellStyle name="SAPBEXHLevel0 5 2 6" xfId="28072" xr:uid="{00000000-0005-0000-0000-00006C6D0000}"/>
    <cellStyle name="SAPBEXHLevel0 5 3" xfId="28073" xr:uid="{00000000-0005-0000-0000-00006D6D0000}"/>
    <cellStyle name="SAPBEXHLevel0 5 3 2" xfId="28074" xr:uid="{00000000-0005-0000-0000-00006E6D0000}"/>
    <cellStyle name="SAPBEXHLevel0 5 3 2 2" xfId="28075" xr:uid="{00000000-0005-0000-0000-00006F6D0000}"/>
    <cellStyle name="SAPBEXHLevel0 5 3 2 2 2" xfId="28076" xr:uid="{00000000-0005-0000-0000-0000706D0000}"/>
    <cellStyle name="SAPBEXHLevel0 5 3 2 3" xfId="28077" xr:uid="{00000000-0005-0000-0000-0000716D0000}"/>
    <cellStyle name="SAPBEXHLevel0 5 3 3" xfId="28078" xr:uid="{00000000-0005-0000-0000-0000726D0000}"/>
    <cellStyle name="SAPBEXHLevel0 5 3 3 2" xfId="28079" xr:uid="{00000000-0005-0000-0000-0000736D0000}"/>
    <cellStyle name="SAPBEXHLevel0 5 3 4" xfId="28080" xr:uid="{00000000-0005-0000-0000-0000746D0000}"/>
    <cellStyle name="SAPBEXHLevel0 5 3 4 2" xfId="28081" xr:uid="{00000000-0005-0000-0000-0000756D0000}"/>
    <cellStyle name="SAPBEXHLevel0 5 3 5" xfId="28082" xr:uid="{00000000-0005-0000-0000-0000766D0000}"/>
    <cellStyle name="SAPBEXHLevel0 5 3 5 2" xfId="28083" xr:uid="{00000000-0005-0000-0000-0000776D0000}"/>
    <cellStyle name="SAPBEXHLevel0 5 3 6" xfId="28084" xr:uid="{00000000-0005-0000-0000-0000786D0000}"/>
    <cellStyle name="SAPBEXHLevel0 5 3 7" xfId="28085" xr:uid="{00000000-0005-0000-0000-0000796D0000}"/>
    <cellStyle name="SAPBEXHLevel0 5 3 8" xfId="28086" xr:uid="{00000000-0005-0000-0000-00007A6D0000}"/>
    <cellStyle name="SAPBEXHLevel0 5 4" xfId="28087" xr:uid="{00000000-0005-0000-0000-00007B6D0000}"/>
    <cellStyle name="SAPBEXHLevel0 5 4 2" xfId="28088" xr:uid="{00000000-0005-0000-0000-00007C6D0000}"/>
    <cellStyle name="SAPBEXHLevel0 5 4 2 2" xfId="28089" xr:uid="{00000000-0005-0000-0000-00007D6D0000}"/>
    <cellStyle name="SAPBEXHLevel0 5 4 3" xfId="28090" xr:uid="{00000000-0005-0000-0000-00007E6D0000}"/>
    <cellStyle name="SAPBEXHLevel0 5 4 4" xfId="28091" xr:uid="{00000000-0005-0000-0000-00007F6D0000}"/>
    <cellStyle name="SAPBEXHLevel0 5 4 5" xfId="28092" xr:uid="{00000000-0005-0000-0000-0000806D0000}"/>
    <cellStyle name="SAPBEXHLevel0 5 5" xfId="28093" xr:uid="{00000000-0005-0000-0000-0000816D0000}"/>
    <cellStyle name="SAPBEXHLevel0 5 5 2" xfId="28094" xr:uid="{00000000-0005-0000-0000-0000826D0000}"/>
    <cellStyle name="SAPBEXHLevel0 5 5 2 2" xfId="28095" xr:uid="{00000000-0005-0000-0000-0000836D0000}"/>
    <cellStyle name="SAPBEXHLevel0 5 5 3" xfId="28096" xr:uid="{00000000-0005-0000-0000-0000846D0000}"/>
    <cellStyle name="SAPBEXHLevel0 5 5 4" xfId="28097" xr:uid="{00000000-0005-0000-0000-0000856D0000}"/>
    <cellStyle name="SAPBEXHLevel0 5 5 5" xfId="28098" xr:uid="{00000000-0005-0000-0000-0000866D0000}"/>
    <cellStyle name="SAPBEXHLevel0 5 6" xfId="28099" xr:uid="{00000000-0005-0000-0000-0000876D0000}"/>
    <cellStyle name="SAPBEXHLevel0 5 6 2" xfId="28100" xr:uid="{00000000-0005-0000-0000-0000886D0000}"/>
    <cellStyle name="SAPBEXHLevel0 5 6 2 2" xfId="28101" xr:uid="{00000000-0005-0000-0000-0000896D0000}"/>
    <cellStyle name="SAPBEXHLevel0 5 6 3" xfId="28102" xr:uid="{00000000-0005-0000-0000-00008A6D0000}"/>
    <cellStyle name="SAPBEXHLevel0 5 6 4" xfId="28103" xr:uid="{00000000-0005-0000-0000-00008B6D0000}"/>
    <cellStyle name="SAPBEXHLevel0 5 6 5" xfId="28104" xr:uid="{00000000-0005-0000-0000-00008C6D0000}"/>
    <cellStyle name="SAPBEXHLevel0 5 7" xfId="28105" xr:uid="{00000000-0005-0000-0000-00008D6D0000}"/>
    <cellStyle name="SAPBEXHLevel0 5 7 2" xfId="28106" xr:uid="{00000000-0005-0000-0000-00008E6D0000}"/>
    <cellStyle name="SAPBEXHLevel0 5 7 3" xfId="28107" xr:uid="{00000000-0005-0000-0000-00008F6D0000}"/>
    <cellStyle name="SAPBEXHLevel0 5 7 4" xfId="28108" xr:uid="{00000000-0005-0000-0000-0000906D0000}"/>
    <cellStyle name="SAPBEXHLevel0 5 8" xfId="28109" xr:uid="{00000000-0005-0000-0000-0000916D0000}"/>
    <cellStyle name="SAPBEXHLevel0 5 8 2" xfId="28110" xr:uid="{00000000-0005-0000-0000-0000926D0000}"/>
    <cellStyle name="SAPBEXHLevel0 5 8 3" xfId="28111" xr:uid="{00000000-0005-0000-0000-0000936D0000}"/>
    <cellStyle name="SAPBEXHLevel0 5 8 4" xfId="28112" xr:uid="{00000000-0005-0000-0000-0000946D0000}"/>
    <cellStyle name="SAPBEXHLevel0 5 9" xfId="28113" xr:uid="{00000000-0005-0000-0000-0000956D0000}"/>
    <cellStyle name="SAPBEXHLevel0 5 9 2" xfId="28114" xr:uid="{00000000-0005-0000-0000-0000966D0000}"/>
    <cellStyle name="SAPBEXHLevel0 6" xfId="28115" xr:uid="{00000000-0005-0000-0000-0000976D0000}"/>
    <cellStyle name="SAPBEXHLevel0 6 10" xfId="28116" xr:uid="{00000000-0005-0000-0000-0000986D0000}"/>
    <cellStyle name="SAPBEXHLevel0 6 11" xfId="28117" xr:uid="{00000000-0005-0000-0000-0000996D0000}"/>
    <cellStyle name="SAPBEXHLevel0 6 2" xfId="28118" xr:uid="{00000000-0005-0000-0000-00009A6D0000}"/>
    <cellStyle name="SAPBEXHLevel0 6 2 2" xfId="28119" xr:uid="{00000000-0005-0000-0000-00009B6D0000}"/>
    <cellStyle name="SAPBEXHLevel0 6 2 2 2" xfId="28120" xr:uid="{00000000-0005-0000-0000-00009C6D0000}"/>
    <cellStyle name="SAPBEXHLevel0 6 2 2 2 2" xfId="28121" xr:uid="{00000000-0005-0000-0000-00009D6D0000}"/>
    <cellStyle name="SAPBEXHLevel0 6 2 2 3" xfId="28122" xr:uid="{00000000-0005-0000-0000-00009E6D0000}"/>
    <cellStyle name="SAPBEXHLevel0 6 2 3" xfId="28123" xr:uid="{00000000-0005-0000-0000-00009F6D0000}"/>
    <cellStyle name="SAPBEXHLevel0 6 2 3 2" xfId="28124" xr:uid="{00000000-0005-0000-0000-0000A06D0000}"/>
    <cellStyle name="SAPBEXHLevel0 6 2 4" xfId="28125" xr:uid="{00000000-0005-0000-0000-0000A16D0000}"/>
    <cellStyle name="SAPBEXHLevel0 6 2 4 2" xfId="28126" xr:uid="{00000000-0005-0000-0000-0000A26D0000}"/>
    <cellStyle name="SAPBEXHLevel0 6 2 5" xfId="28127" xr:uid="{00000000-0005-0000-0000-0000A36D0000}"/>
    <cellStyle name="SAPBEXHLevel0 6 2 5 2" xfId="28128" xr:uid="{00000000-0005-0000-0000-0000A46D0000}"/>
    <cellStyle name="SAPBEXHLevel0 6 2 6" xfId="28129" xr:uid="{00000000-0005-0000-0000-0000A56D0000}"/>
    <cellStyle name="SAPBEXHLevel0 6 3" xfId="28130" xr:uid="{00000000-0005-0000-0000-0000A66D0000}"/>
    <cellStyle name="SAPBEXHLevel0 6 3 2" xfId="28131" xr:uid="{00000000-0005-0000-0000-0000A76D0000}"/>
    <cellStyle name="SAPBEXHLevel0 6 3 2 2" xfId="28132" xr:uid="{00000000-0005-0000-0000-0000A86D0000}"/>
    <cellStyle name="SAPBEXHLevel0 6 3 2 2 2" xfId="28133" xr:uid="{00000000-0005-0000-0000-0000A96D0000}"/>
    <cellStyle name="SAPBEXHLevel0 6 3 2 3" xfId="28134" xr:uid="{00000000-0005-0000-0000-0000AA6D0000}"/>
    <cellStyle name="SAPBEXHLevel0 6 3 3" xfId="28135" xr:uid="{00000000-0005-0000-0000-0000AB6D0000}"/>
    <cellStyle name="SAPBEXHLevel0 6 3 3 2" xfId="28136" xr:uid="{00000000-0005-0000-0000-0000AC6D0000}"/>
    <cellStyle name="SAPBEXHLevel0 6 3 4" xfId="28137" xr:uid="{00000000-0005-0000-0000-0000AD6D0000}"/>
    <cellStyle name="SAPBEXHLevel0 6 3 4 2" xfId="28138" xr:uid="{00000000-0005-0000-0000-0000AE6D0000}"/>
    <cellStyle name="SAPBEXHLevel0 6 3 5" xfId="28139" xr:uid="{00000000-0005-0000-0000-0000AF6D0000}"/>
    <cellStyle name="SAPBEXHLevel0 6 3 5 2" xfId="28140" xr:uid="{00000000-0005-0000-0000-0000B06D0000}"/>
    <cellStyle name="SAPBEXHLevel0 6 3 6" xfId="28141" xr:uid="{00000000-0005-0000-0000-0000B16D0000}"/>
    <cellStyle name="SAPBEXHLevel0 6 3 7" xfId="28142" xr:uid="{00000000-0005-0000-0000-0000B26D0000}"/>
    <cellStyle name="SAPBEXHLevel0 6 3 8" xfId="28143" xr:uid="{00000000-0005-0000-0000-0000B36D0000}"/>
    <cellStyle name="SAPBEXHLevel0 6 4" xfId="28144" xr:uid="{00000000-0005-0000-0000-0000B46D0000}"/>
    <cellStyle name="SAPBEXHLevel0 6 4 2" xfId="28145" xr:uid="{00000000-0005-0000-0000-0000B56D0000}"/>
    <cellStyle name="SAPBEXHLevel0 6 4 2 2" xfId="28146" xr:uid="{00000000-0005-0000-0000-0000B66D0000}"/>
    <cellStyle name="SAPBEXHLevel0 6 4 3" xfId="28147" xr:uid="{00000000-0005-0000-0000-0000B76D0000}"/>
    <cellStyle name="SAPBEXHLevel0 6 4 4" xfId="28148" xr:uid="{00000000-0005-0000-0000-0000B86D0000}"/>
    <cellStyle name="SAPBEXHLevel0 6 4 5" xfId="28149" xr:uid="{00000000-0005-0000-0000-0000B96D0000}"/>
    <cellStyle name="SAPBEXHLevel0 6 5" xfId="28150" xr:uid="{00000000-0005-0000-0000-0000BA6D0000}"/>
    <cellStyle name="SAPBEXHLevel0 6 5 2" xfId="28151" xr:uid="{00000000-0005-0000-0000-0000BB6D0000}"/>
    <cellStyle name="SAPBEXHLevel0 6 5 2 2" xfId="28152" xr:uid="{00000000-0005-0000-0000-0000BC6D0000}"/>
    <cellStyle name="SAPBEXHLevel0 6 5 3" xfId="28153" xr:uid="{00000000-0005-0000-0000-0000BD6D0000}"/>
    <cellStyle name="SAPBEXHLevel0 6 5 4" xfId="28154" xr:uid="{00000000-0005-0000-0000-0000BE6D0000}"/>
    <cellStyle name="SAPBEXHLevel0 6 5 5" xfId="28155" xr:uid="{00000000-0005-0000-0000-0000BF6D0000}"/>
    <cellStyle name="SAPBEXHLevel0 6 6" xfId="28156" xr:uid="{00000000-0005-0000-0000-0000C06D0000}"/>
    <cellStyle name="SAPBEXHLevel0 6 6 2" xfId="28157" xr:uid="{00000000-0005-0000-0000-0000C16D0000}"/>
    <cellStyle name="SAPBEXHLevel0 6 6 2 2" xfId="28158" xr:uid="{00000000-0005-0000-0000-0000C26D0000}"/>
    <cellStyle name="SAPBEXHLevel0 6 6 3" xfId="28159" xr:uid="{00000000-0005-0000-0000-0000C36D0000}"/>
    <cellStyle name="SAPBEXHLevel0 6 6 4" xfId="28160" xr:uid="{00000000-0005-0000-0000-0000C46D0000}"/>
    <cellStyle name="SAPBEXHLevel0 6 6 5" xfId="28161" xr:uid="{00000000-0005-0000-0000-0000C56D0000}"/>
    <cellStyle name="SAPBEXHLevel0 6 7" xfId="28162" xr:uid="{00000000-0005-0000-0000-0000C66D0000}"/>
    <cellStyle name="SAPBEXHLevel0 6 7 2" xfId="28163" xr:uid="{00000000-0005-0000-0000-0000C76D0000}"/>
    <cellStyle name="SAPBEXHLevel0 6 7 3" xfId="28164" xr:uid="{00000000-0005-0000-0000-0000C86D0000}"/>
    <cellStyle name="SAPBEXHLevel0 6 7 4" xfId="28165" xr:uid="{00000000-0005-0000-0000-0000C96D0000}"/>
    <cellStyle name="SAPBEXHLevel0 6 8" xfId="28166" xr:uid="{00000000-0005-0000-0000-0000CA6D0000}"/>
    <cellStyle name="SAPBEXHLevel0 6 8 2" xfId="28167" xr:uid="{00000000-0005-0000-0000-0000CB6D0000}"/>
    <cellStyle name="SAPBEXHLevel0 6 8 3" xfId="28168" xr:uid="{00000000-0005-0000-0000-0000CC6D0000}"/>
    <cellStyle name="SAPBEXHLevel0 6 8 4" xfId="28169" xr:uid="{00000000-0005-0000-0000-0000CD6D0000}"/>
    <cellStyle name="SAPBEXHLevel0 6 9" xfId="28170" xr:uid="{00000000-0005-0000-0000-0000CE6D0000}"/>
    <cellStyle name="SAPBEXHLevel0 6 9 2" xfId="28171" xr:uid="{00000000-0005-0000-0000-0000CF6D0000}"/>
    <cellStyle name="SAPBEXHLevel0 7" xfId="28172" xr:uid="{00000000-0005-0000-0000-0000D06D0000}"/>
    <cellStyle name="SAPBEXHLevel0 7 10" xfId="28173" xr:uid="{00000000-0005-0000-0000-0000D16D0000}"/>
    <cellStyle name="SAPBEXHLevel0 7 11" xfId="28174" xr:uid="{00000000-0005-0000-0000-0000D26D0000}"/>
    <cellStyle name="SAPBEXHLevel0 7 2" xfId="28175" xr:uid="{00000000-0005-0000-0000-0000D36D0000}"/>
    <cellStyle name="SAPBEXHLevel0 7 2 2" xfId="28176" xr:uid="{00000000-0005-0000-0000-0000D46D0000}"/>
    <cellStyle name="SAPBEXHLevel0 7 2 2 2" xfId="28177" xr:uid="{00000000-0005-0000-0000-0000D56D0000}"/>
    <cellStyle name="SAPBEXHLevel0 7 2 2 2 2" xfId="28178" xr:uid="{00000000-0005-0000-0000-0000D66D0000}"/>
    <cellStyle name="SAPBEXHLevel0 7 2 2 3" xfId="28179" xr:uid="{00000000-0005-0000-0000-0000D76D0000}"/>
    <cellStyle name="SAPBEXHLevel0 7 2 3" xfId="28180" xr:uid="{00000000-0005-0000-0000-0000D86D0000}"/>
    <cellStyle name="SAPBEXHLevel0 7 2 3 2" xfId="28181" xr:uid="{00000000-0005-0000-0000-0000D96D0000}"/>
    <cellStyle name="SAPBEXHLevel0 7 2 4" xfId="28182" xr:uid="{00000000-0005-0000-0000-0000DA6D0000}"/>
    <cellStyle name="SAPBEXHLevel0 7 2 4 2" xfId="28183" xr:uid="{00000000-0005-0000-0000-0000DB6D0000}"/>
    <cellStyle name="SAPBEXHLevel0 7 2 5" xfId="28184" xr:uid="{00000000-0005-0000-0000-0000DC6D0000}"/>
    <cellStyle name="SAPBEXHLevel0 7 2 5 2" xfId="28185" xr:uid="{00000000-0005-0000-0000-0000DD6D0000}"/>
    <cellStyle name="SAPBEXHLevel0 7 2 6" xfId="28186" xr:uid="{00000000-0005-0000-0000-0000DE6D0000}"/>
    <cellStyle name="SAPBEXHLevel0 7 3" xfId="28187" xr:uid="{00000000-0005-0000-0000-0000DF6D0000}"/>
    <cellStyle name="SAPBEXHLevel0 7 3 2" xfId="28188" xr:uid="{00000000-0005-0000-0000-0000E06D0000}"/>
    <cellStyle name="SAPBEXHLevel0 7 3 2 2" xfId="28189" xr:uid="{00000000-0005-0000-0000-0000E16D0000}"/>
    <cellStyle name="SAPBEXHLevel0 7 3 2 2 2" xfId="28190" xr:uid="{00000000-0005-0000-0000-0000E26D0000}"/>
    <cellStyle name="SAPBEXHLevel0 7 3 2 3" xfId="28191" xr:uid="{00000000-0005-0000-0000-0000E36D0000}"/>
    <cellStyle name="SAPBEXHLevel0 7 3 3" xfId="28192" xr:uid="{00000000-0005-0000-0000-0000E46D0000}"/>
    <cellStyle name="SAPBEXHLevel0 7 3 3 2" xfId="28193" xr:uid="{00000000-0005-0000-0000-0000E56D0000}"/>
    <cellStyle name="SAPBEXHLevel0 7 3 4" xfId="28194" xr:uid="{00000000-0005-0000-0000-0000E66D0000}"/>
    <cellStyle name="SAPBEXHLevel0 7 3 4 2" xfId="28195" xr:uid="{00000000-0005-0000-0000-0000E76D0000}"/>
    <cellStyle name="SAPBEXHLevel0 7 3 5" xfId="28196" xr:uid="{00000000-0005-0000-0000-0000E86D0000}"/>
    <cellStyle name="SAPBEXHLevel0 7 3 5 2" xfId="28197" xr:uid="{00000000-0005-0000-0000-0000E96D0000}"/>
    <cellStyle name="SAPBEXHLevel0 7 3 6" xfId="28198" xr:uid="{00000000-0005-0000-0000-0000EA6D0000}"/>
    <cellStyle name="SAPBEXHLevel0 7 3 7" xfId="28199" xr:uid="{00000000-0005-0000-0000-0000EB6D0000}"/>
    <cellStyle name="SAPBEXHLevel0 7 3 8" xfId="28200" xr:uid="{00000000-0005-0000-0000-0000EC6D0000}"/>
    <cellStyle name="SAPBEXHLevel0 7 4" xfId="28201" xr:uid="{00000000-0005-0000-0000-0000ED6D0000}"/>
    <cellStyle name="SAPBEXHLevel0 7 4 2" xfId="28202" xr:uid="{00000000-0005-0000-0000-0000EE6D0000}"/>
    <cellStyle name="SAPBEXHLevel0 7 4 2 2" xfId="28203" xr:uid="{00000000-0005-0000-0000-0000EF6D0000}"/>
    <cellStyle name="SAPBEXHLevel0 7 4 3" xfId="28204" xr:uid="{00000000-0005-0000-0000-0000F06D0000}"/>
    <cellStyle name="SAPBEXHLevel0 7 4 4" xfId="28205" xr:uid="{00000000-0005-0000-0000-0000F16D0000}"/>
    <cellStyle name="SAPBEXHLevel0 7 4 5" xfId="28206" xr:uid="{00000000-0005-0000-0000-0000F26D0000}"/>
    <cellStyle name="SAPBEXHLevel0 7 5" xfId="28207" xr:uid="{00000000-0005-0000-0000-0000F36D0000}"/>
    <cellStyle name="SAPBEXHLevel0 7 5 2" xfId="28208" xr:uid="{00000000-0005-0000-0000-0000F46D0000}"/>
    <cellStyle name="SAPBEXHLevel0 7 5 2 2" xfId="28209" xr:uid="{00000000-0005-0000-0000-0000F56D0000}"/>
    <cellStyle name="SAPBEXHLevel0 7 5 3" xfId="28210" xr:uid="{00000000-0005-0000-0000-0000F66D0000}"/>
    <cellStyle name="SAPBEXHLevel0 7 5 4" xfId="28211" xr:uid="{00000000-0005-0000-0000-0000F76D0000}"/>
    <cellStyle name="SAPBEXHLevel0 7 5 5" xfId="28212" xr:uid="{00000000-0005-0000-0000-0000F86D0000}"/>
    <cellStyle name="SAPBEXHLevel0 7 6" xfId="28213" xr:uid="{00000000-0005-0000-0000-0000F96D0000}"/>
    <cellStyle name="SAPBEXHLevel0 7 6 2" xfId="28214" xr:uid="{00000000-0005-0000-0000-0000FA6D0000}"/>
    <cellStyle name="SAPBEXHLevel0 7 6 2 2" xfId="28215" xr:uid="{00000000-0005-0000-0000-0000FB6D0000}"/>
    <cellStyle name="SAPBEXHLevel0 7 6 3" xfId="28216" xr:uid="{00000000-0005-0000-0000-0000FC6D0000}"/>
    <cellStyle name="SAPBEXHLevel0 7 6 4" xfId="28217" xr:uid="{00000000-0005-0000-0000-0000FD6D0000}"/>
    <cellStyle name="SAPBEXHLevel0 7 6 5" xfId="28218" xr:uid="{00000000-0005-0000-0000-0000FE6D0000}"/>
    <cellStyle name="SAPBEXHLevel0 7 7" xfId="28219" xr:uid="{00000000-0005-0000-0000-0000FF6D0000}"/>
    <cellStyle name="SAPBEXHLevel0 7 7 2" xfId="28220" xr:uid="{00000000-0005-0000-0000-0000006E0000}"/>
    <cellStyle name="SAPBEXHLevel0 7 7 3" xfId="28221" xr:uid="{00000000-0005-0000-0000-0000016E0000}"/>
    <cellStyle name="SAPBEXHLevel0 7 7 4" xfId="28222" xr:uid="{00000000-0005-0000-0000-0000026E0000}"/>
    <cellStyle name="SAPBEXHLevel0 7 8" xfId="28223" xr:uid="{00000000-0005-0000-0000-0000036E0000}"/>
    <cellStyle name="SAPBEXHLevel0 7 8 2" xfId="28224" xr:uid="{00000000-0005-0000-0000-0000046E0000}"/>
    <cellStyle name="SAPBEXHLevel0 7 8 3" xfId="28225" xr:uid="{00000000-0005-0000-0000-0000056E0000}"/>
    <cellStyle name="SAPBEXHLevel0 7 8 4" xfId="28226" xr:uid="{00000000-0005-0000-0000-0000066E0000}"/>
    <cellStyle name="SAPBEXHLevel0 7 9" xfId="28227" xr:uid="{00000000-0005-0000-0000-0000076E0000}"/>
    <cellStyle name="SAPBEXHLevel0 7 9 2" xfId="28228" xr:uid="{00000000-0005-0000-0000-0000086E0000}"/>
    <cellStyle name="SAPBEXHLevel0 8" xfId="28229" xr:uid="{00000000-0005-0000-0000-0000096E0000}"/>
    <cellStyle name="SAPBEXHLevel0 8 10" xfId="28230" xr:uid="{00000000-0005-0000-0000-00000A6E0000}"/>
    <cellStyle name="SAPBEXHLevel0 8 11" xfId="28231" xr:uid="{00000000-0005-0000-0000-00000B6E0000}"/>
    <cellStyle name="SAPBEXHLevel0 8 2" xfId="28232" xr:uid="{00000000-0005-0000-0000-00000C6E0000}"/>
    <cellStyle name="SAPBEXHLevel0 8 2 2" xfId="28233" xr:uid="{00000000-0005-0000-0000-00000D6E0000}"/>
    <cellStyle name="SAPBEXHLevel0 8 2 2 2" xfId="28234" xr:uid="{00000000-0005-0000-0000-00000E6E0000}"/>
    <cellStyle name="SAPBEXHLevel0 8 2 2 2 2" xfId="28235" xr:uid="{00000000-0005-0000-0000-00000F6E0000}"/>
    <cellStyle name="SAPBEXHLevel0 8 2 2 3" xfId="28236" xr:uid="{00000000-0005-0000-0000-0000106E0000}"/>
    <cellStyle name="SAPBEXHLevel0 8 2 3" xfId="28237" xr:uid="{00000000-0005-0000-0000-0000116E0000}"/>
    <cellStyle name="SAPBEXHLevel0 8 2 3 2" xfId="28238" xr:uid="{00000000-0005-0000-0000-0000126E0000}"/>
    <cellStyle name="SAPBEXHLevel0 8 2 4" xfId="28239" xr:uid="{00000000-0005-0000-0000-0000136E0000}"/>
    <cellStyle name="SAPBEXHLevel0 8 2 4 2" xfId="28240" xr:uid="{00000000-0005-0000-0000-0000146E0000}"/>
    <cellStyle name="SAPBEXHLevel0 8 2 5" xfId="28241" xr:uid="{00000000-0005-0000-0000-0000156E0000}"/>
    <cellStyle name="SAPBEXHLevel0 8 2 5 2" xfId="28242" xr:uid="{00000000-0005-0000-0000-0000166E0000}"/>
    <cellStyle name="SAPBEXHLevel0 8 2 6" xfId="28243" xr:uid="{00000000-0005-0000-0000-0000176E0000}"/>
    <cellStyle name="SAPBEXHLevel0 8 3" xfId="28244" xr:uid="{00000000-0005-0000-0000-0000186E0000}"/>
    <cellStyle name="SAPBEXHLevel0 8 3 2" xfId="28245" xr:uid="{00000000-0005-0000-0000-0000196E0000}"/>
    <cellStyle name="SAPBEXHLevel0 8 3 2 2" xfId="28246" xr:uid="{00000000-0005-0000-0000-00001A6E0000}"/>
    <cellStyle name="SAPBEXHLevel0 8 3 2 2 2" xfId="28247" xr:uid="{00000000-0005-0000-0000-00001B6E0000}"/>
    <cellStyle name="SAPBEXHLevel0 8 3 2 3" xfId="28248" xr:uid="{00000000-0005-0000-0000-00001C6E0000}"/>
    <cellStyle name="SAPBEXHLevel0 8 3 3" xfId="28249" xr:uid="{00000000-0005-0000-0000-00001D6E0000}"/>
    <cellStyle name="SAPBEXHLevel0 8 3 3 2" xfId="28250" xr:uid="{00000000-0005-0000-0000-00001E6E0000}"/>
    <cellStyle name="SAPBEXHLevel0 8 3 4" xfId="28251" xr:uid="{00000000-0005-0000-0000-00001F6E0000}"/>
    <cellStyle name="SAPBEXHLevel0 8 3 4 2" xfId="28252" xr:uid="{00000000-0005-0000-0000-0000206E0000}"/>
    <cellStyle name="SAPBEXHLevel0 8 3 5" xfId="28253" xr:uid="{00000000-0005-0000-0000-0000216E0000}"/>
    <cellStyle name="SAPBEXHLevel0 8 3 5 2" xfId="28254" xr:uid="{00000000-0005-0000-0000-0000226E0000}"/>
    <cellStyle name="SAPBEXHLevel0 8 3 6" xfId="28255" xr:uid="{00000000-0005-0000-0000-0000236E0000}"/>
    <cellStyle name="SAPBEXHLevel0 8 3 7" xfId="28256" xr:uid="{00000000-0005-0000-0000-0000246E0000}"/>
    <cellStyle name="SAPBEXHLevel0 8 3 8" xfId="28257" xr:uid="{00000000-0005-0000-0000-0000256E0000}"/>
    <cellStyle name="SAPBEXHLevel0 8 4" xfId="28258" xr:uid="{00000000-0005-0000-0000-0000266E0000}"/>
    <cellStyle name="SAPBEXHLevel0 8 4 2" xfId="28259" xr:uid="{00000000-0005-0000-0000-0000276E0000}"/>
    <cellStyle name="SAPBEXHLevel0 8 4 2 2" xfId="28260" xr:uid="{00000000-0005-0000-0000-0000286E0000}"/>
    <cellStyle name="SAPBEXHLevel0 8 4 3" xfId="28261" xr:uid="{00000000-0005-0000-0000-0000296E0000}"/>
    <cellStyle name="SAPBEXHLevel0 8 4 4" xfId="28262" xr:uid="{00000000-0005-0000-0000-00002A6E0000}"/>
    <cellStyle name="SAPBEXHLevel0 8 4 5" xfId="28263" xr:uid="{00000000-0005-0000-0000-00002B6E0000}"/>
    <cellStyle name="SAPBEXHLevel0 8 5" xfId="28264" xr:uid="{00000000-0005-0000-0000-00002C6E0000}"/>
    <cellStyle name="SAPBEXHLevel0 8 5 2" xfId="28265" xr:uid="{00000000-0005-0000-0000-00002D6E0000}"/>
    <cellStyle name="SAPBEXHLevel0 8 5 2 2" xfId="28266" xr:uid="{00000000-0005-0000-0000-00002E6E0000}"/>
    <cellStyle name="SAPBEXHLevel0 8 5 3" xfId="28267" xr:uid="{00000000-0005-0000-0000-00002F6E0000}"/>
    <cellStyle name="SAPBEXHLevel0 8 5 4" xfId="28268" xr:uid="{00000000-0005-0000-0000-0000306E0000}"/>
    <cellStyle name="SAPBEXHLevel0 8 5 5" xfId="28269" xr:uid="{00000000-0005-0000-0000-0000316E0000}"/>
    <cellStyle name="SAPBEXHLevel0 8 6" xfId="28270" xr:uid="{00000000-0005-0000-0000-0000326E0000}"/>
    <cellStyle name="SAPBEXHLevel0 8 6 2" xfId="28271" xr:uid="{00000000-0005-0000-0000-0000336E0000}"/>
    <cellStyle name="SAPBEXHLevel0 8 6 2 2" xfId="28272" xr:uid="{00000000-0005-0000-0000-0000346E0000}"/>
    <cellStyle name="SAPBEXHLevel0 8 6 3" xfId="28273" xr:uid="{00000000-0005-0000-0000-0000356E0000}"/>
    <cellStyle name="SAPBEXHLevel0 8 6 4" xfId="28274" xr:uid="{00000000-0005-0000-0000-0000366E0000}"/>
    <cellStyle name="SAPBEXHLevel0 8 6 5" xfId="28275" xr:uid="{00000000-0005-0000-0000-0000376E0000}"/>
    <cellStyle name="SAPBEXHLevel0 8 7" xfId="28276" xr:uid="{00000000-0005-0000-0000-0000386E0000}"/>
    <cellStyle name="SAPBEXHLevel0 8 7 2" xfId="28277" xr:uid="{00000000-0005-0000-0000-0000396E0000}"/>
    <cellStyle name="SAPBEXHLevel0 8 7 3" xfId="28278" xr:uid="{00000000-0005-0000-0000-00003A6E0000}"/>
    <cellStyle name="SAPBEXHLevel0 8 7 4" xfId="28279" xr:uid="{00000000-0005-0000-0000-00003B6E0000}"/>
    <cellStyle name="SAPBEXHLevel0 8 8" xfId="28280" xr:uid="{00000000-0005-0000-0000-00003C6E0000}"/>
    <cellStyle name="SAPBEXHLevel0 8 8 2" xfId="28281" xr:uid="{00000000-0005-0000-0000-00003D6E0000}"/>
    <cellStyle name="SAPBEXHLevel0 8 8 3" xfId="28282" xr:uid="{00000000-0005-0000-0000-00003E6E0000}"/>
    <cellStyle name="SAPBEXHLevel0 8 8 4" xfId="28283" xr:uid="{00000000-0005-0000-0000-00003F6E0000}"/>
    <cellStyle name="SAPBEXHLevel0 8 9" xfId="28284" xr:uid="{00000000-0005-0000-0000-0000406E0000}"/>
    <cellStyle name="SAPBEXHLevel0 8 9 2" xfId="28285" xr:uid="{00000000-0005-0000-0000-0000416E0000}"/>
    <cellStyle name="SAPBEXHLevel0 9" xfId="28286" xr:uid="{00000000-0005-0000-0000-0000426E0000}"/>
    <cellStyle name="SAPBEXHLevel0 9 2" xfId="28287" xr:uid="{00000000-0005-0000-0000-0000436E0000}"/>
    <cellStyle name="SAPBEXHLevel0 9 2 2" xfId="28288" xr:uid="{00000000-0005-0000-0000-0000446E0000}"/>
    <cellStyle name="SAPBEXHLevel0 9 2 2 2" xfId="28289" xr:uid="{00000000-0005-0000-0000-0000456E0000}"/>
    <cellStyle name="SAPBEXHLevel0 9 2 3" xfId="28290" xr:uid="{00000000-0005-0000-0000-0000466E0000}"/>
    <cellStyle name="SAPBEXHLevel0 9 3" xfId="28291" xr:uid="{00000000-0005-0000-0000-0000476E0000}"/>
    <cellStyle name="SAPBEXHLevel0 9 3 2" xfId="28292" xr:uid="{00000000-0005-0000-0000-0000486E0000}"/>
    <cellStyle name="SAPBEXHLevel0 9 4" xfId="28293" xr:uid="{00000000-0005-0000-0000-0000496E0000}"/>
    <cellStyle name="SAPBEXHLevel0 9 4 2" xfId="28294" xr:uid="{00000000-0005-0000-0000-00004A6E0000}"/>
    <cellStyle name="SAPBEXHLevel0 9 5" xfId="28295" xr:uid="{00000000-0005-0000-0000-00004B6E0000}"/>
    <cellStyle name="SAPBEXHLevel0 9 5 2" xfId="28296" xr:uid="{00000000-0005-0000-0000-00004C6E0000}"/>
    <cellStyle name="SAPBEXHLevel0 9 6" xfId="28297" xr:uid="{00000000-0005-0000-0000-00004D6E0000}"/>
    <cellStyle name="SAPBEXHLevel0 9 7" xfId="28298" xr:uid="{00000000-0005-0000-0000-00004E6E0000}"/>
    <cellStyle name="SAPBEXHLevel0 9 8" xfId="28299" xr:uid="{00000000-0005-0000-0000-00004F6E0000}"/>
    <cellStyle name="SAPBEXHLevel0_2011-10-03 DSA EL with PSI Oct" xfId="28300" xr:uid="{00000000-0005-0000-0000-0000506E0000}"/>
    <cellStyle name="SAPBEXHLevel0X" xfId="28301" xr:uid="{00000000-0005-0000-0000-0000516E0000}"/>
    <cellStyle name="SAPBEXHLevel0X 10" xfId="28302" xr:uid="{00000000-0005-0000-0000-0000526E0000}"/>
    <cellStyle name="SAPBEXHLevel0X 10 2" xfId="28303" xr:uid="{00000000-0005-0000-0000-0000536E0000}"/>
    <cellStyle name="SAPBEXHLevel0X 10 2 2" xfId="28304" xr:uid="{00000000-0005-0000-0000-0000546E0000}"/>
    <cellStyle name="SAPBEXHLevel0X 10 2 2 2" xfId="28305" xr:uid="{00000000-0005-0000-0000-0000556E0000}"/>
    <cellStyle name="SAPBEXHLevel0X 10 2 3" xfId="28306" xr:uid="{00000000-0005-0000-0000-0000566E0000}"/>
    <cellStyle name="SAPBEXHLevel0X 10 3" xfId="28307" xr:uid="{00000000-0005-0000-0000-0000576E0000}"/>
    <cellStyle name="SAPBEXHLevel0X 10 3 2" xfId="28308" xr:uid="{00000000-0005-0000-0000-0000586E0000}"/>
    <cellStyle name="SAPBEXHLevel0X 10 4" xfId="28309" xr:uid="{00000000-0005-0000-0000-0000596E0000}"/>
    <cellStyle name="SAPBEXHLevel0X 10 4 2" xfId="28310" xr:uid="{00000000-0005-0000-0000-00005A6E0000}"/>
    <cellStyle name="SAPBEXHLevel0X 10 5" xfId="28311" xr:uid="{00000000-0005-0000-0000-00005B6E0000}"/>
    <cellStyle name="SAPBEXHLevel0X 10 5 2" xfId="28312" xr:uid="{00000000-0005-0000-0000-00005C6E0000}"/>
    <cellStyle name="SAPBEXHLevel0X 10 6" xfId="28313" xr:uid="{00000000-0005-0000-0000-00005D6E0000}"/>
    <cellStyle name="SAPBEXHLevel0X 10 7" xfId="28314" xr:uid="{00000000-0005-0000-0000-00005E6E0000}"/>
    <cellStyle name="SAPBEXHLevel0X 10 8" xfId="28315" xr:uid="{00000000-0005-0000-0000-00005F6E0000}"/>
    <cellStyle name="SAPBEXHLevel0X 11" xfId="28316" xr:uid="{00000000-0005-0000-0000-0000606E0000}"/>
    <cellStyle name="SAPBEXHLevel0X 11 2" xfId="28317" xr:uid="{00000000-0005-0000-0000-0000616E0000}"/>
    <cellStyle name="SAPBEXHLevel0X 11 2 2" xfId="28318" xr:uid="{00000000-0005-0000-0000-0000626E0000}"/>
    <cellStyle name="SAPBEXHLevel0X 11 2 2 2" xfId="28319" xr:uid="{00000000-0005-0000-0000-0000636E0000}"/>
    <cellStyle name="SAPBEXHLevel0X 11 2 3" xfId="28320" xr:uid="{00000000-0005-0000-0000-0000646E0000}"/>
    <cellStyle name="SAPBEXHLevel0X 11 3" xfId="28321" xr:uid="{00000000-0005-0000-0000-0000656E0000}"/>
    <cellStyle name="SAPBEXHLevel0X 11 3 2" xfId="28322" xr:uid="{00000000-0005-0000-0000-0000666E0000}"/>
    <cellStyle name="SAPBEXHLevel0X 11 4" xfId="28323" xr:uid="{00000000-0005-0000-0000-0000676E0000}"/>
    <cellStyle name="SAPBEXHLevel0X 11 4 2" xfId="28324" xr:uid="{00000000-0005-0000-0000-0000686E0000}"/>
    <cellStyle name="SAPBEXHLevel0X 11 5" xfId="28325" xr:uid="{00000000-0005-0000-0000-0000696E0000}"/>
    <cellStyle name="SAPBEXHLevel0X 11 5 2" xfId="28326" xr:uid="{00000000-0005-0000-0000-00006A6E0000}"/>
    <cellStyle name="SAPBEXHLevel0X 11 6" xfId="28327" xr:uid="{00000000-0005-0000-0000-00006B6E0000}"/>
    <cellStyle name="SAPBEXHLevel0X 11 7" xfId="28328" xr:uid="{00000000-0005-0000-0000-00006C6E0000}"/>
    <cellStyle name="SAPBEXHLevel0X 12" xfId="28329" xr:uid="{00000000-0005-0000-0000-00006D6E0000}"/>
    <cellStyle name="SAPBEXHLevel0X 12 2" xfId="28330" xr:uid="{00000000-0005-0000-0000-00006E6E0000}"/>
    <cellStyle name="SAPBEXHLevel0X 12 2 2" xfId="28331" xr:uid="{00000000-0005-0000-0000-00006F6E0000}"/>
    <cellStyle name="SAPBEXHLevel0X 12 3" xfId="28332" xr:uid="{00000000-0005-0000-0000-0000706E0000}"/>
    <cellStyle name="SAPBEXHLevel0X 12 4" xfId="28333" xr:uid="{00000000-0005-0000-0000-0000716E0000}"/>
    <cellStyle name="SAPBEXHLevel0X 13" xfId="28334" xr:uid="{00000000-0005-0000-0000-0000726E0000}"/>
    <cellStyle name="SAPBEXHLevel0X 13 2" xfId="28335" xr:uid="{00000000-0005-0000-0000-0000736E0000}"/>
    <cellStyle name="SAPBEXHLevel0X 13 2 2" xfId="28336" xr:uid="{00000000-0005-0000-0000-0000746E0000}"/>
    <cellStyle name="SAPBEXHLevel0X 13 3" xfId="28337" xr:uid="{00000000-0005-0000-0000-0000756E0000}"/>
    <cellStyle name="SAPBEXHLevel0X 13 4" xfId="28338" xr:uid="{00000000-0005-0000-0000-0000766E0000}"/>
    <cellStyle name="SAPBEXHLevel0X 13 5" xfId="28339" xr:uid="{00000000-0005-0000-0000-0000776E0000}"/>
    <cellStyle name="SAPBEXHLevel0X 14" xfId="28340" xr:uid="{00000000-0005-0000-0000-0000786E0000}"/>
    <cellStyle name="SAPBEXHLevel0X 14 2" xfId="28341" xr:uid="{00000000-0005-0000-0000-0000796E0000}"/>
    <cellStyle name="SAPBEXHLevel0X 14 2 2" xfId="28342" xr:uid="{00000000-0005-0000-0000-00007A6E0000}"/>
    <cellStyle name="SAPBEXHLevel0X 14 3" xfId="28343" xr:uid="{00000000-0005-0000-0000-00007B6E0000}"/>
    <cellStyle name="SAPBEXHLevel0X 14 4" xfId="28344" xr:uid="{00000000-0005-0000-0000-00007C6E0000}"/>
    <cellStyle name="SAPBEXHLevel0X 14 5" xfId="28345" xr:uid="{00000000-0005-0000-0000-00007D6E0000}"/>
    <cellStyle name="SAPBEXHLevel0X 15" xfId="28346" xr:uid="{00000000-0005-0000-0000-00007E6E0000}"/>
    <cellStyle name="SAPBEXHLevel0X 15 2" xfId="28347" xr:uid="{00000000-0005-0000-0000-00007F6E0000}"/>
    <cellStyle name="SAPBEXHLevel0X 15 3" xfId="28348" xr:uid="{00000000-0005-0000-0000-0000806E0000}"/>
    <cellStyle name="SAPBEXHLevel0X 15 4" xfId="28349" xr:uid="{00000000-0005-0000-0000-0000816E0000}"/>
    <cellStyle name="SAPBEXHLevel0X 16" xfId="28350" xr:uid="{00000000-0005-0000-0000-0000826E0000}"/>
    <cellStyle name="SAPBEXHLevel0X 16 2" xfId="28351" xr:uid="{00000000-0005-0000-0000-0000836E0000}"/>
    <cellStyle name="SAPBEXHLevel0X 17" xfId="28352" xr:uid="{00000000-0005-0000-0000-0000846E0000}"/>
    <cellStyle name="SAPBEXHLevel0X 17 2" xfId="28353" xr:uid="{00000000-0005-0000-0000-0000856E0000}"/>
    <cellStyle name="SAPBEXHLevel0X 18" xfId="28354" xr:uid="{00000000-0005-0000-0000-0000866E0000}"/>
    <cellStyle name="SAPBEXHLevel0X 19" xfId="28355" xr:uid="{00000000-0005-0000-0000-0000876E0000}"/>
    <cellStyle name="SAPBEXHLevel0X 2" xfId="28356" xr:uid="{00000000-0005-0000-0000-0000886E0000}"/>
    <cellStyle name="SAPBEXHLevel0X 2 10" xfId="28357" xr:uid="{00000000-0005-0000-0000-0000896E0000}"/>
    <cellStyle name="SAPBEXHLevel0X 2 10 10" xfId="28358" xr:uid="{00000000-0005-0000-0000-00008A6E0000}"/>
    <cellStyle name="SAPBEXHLevel0X 2 10 11" xfId="28359" xr:uid="{00000000-0005-0000-0000-00008B6E0000}"/>
    <cellStyle name="SAPBEXHLevel0X 2 10 2" xfId="28360" xr:uid="{00000000-0005-0000-0000-00008C6E0000}"/>
    <cellStyle name="SAPBEXHLevel0X 2 10 2 2" xfId="28361" xr:uid="{00000000-0005-0000-0000-00008D6E0000}"/>
    <cellStyle name="SAPBEXHLevel0X 2 10 2 2 2" xfId="28362" xr:uid="{00000000-0005-0000-0000-00008E6E0000}"/>
    <cellStyle name="SAPBEXHLevel0X 2 10 2 2 2 2" xfId="28363" xr:uid="{00000000-0005-0000-0000-00008F6E0000}"/>
    <cellStyle name="SAPBEXHLevel0X 2 10 2 2 3" xfId="28364" xr:uid="{00000000-0005-0000-0000-0000906E0000}"/>
    <cellStyle name="SAPBEXHLevel0X 2 10 2 3" xfId="28365" xr:uid="{00000000-0005-0000-0000-0000916E0000}"/>
    <cellStyle name="SAPBEXHLevel0X 2 10 2 3 2" xfId="28366" xr:uid="{00000000-0005-0000-0000-0000926E0000}"/>
    <cellStyle name="SAPBEXHLevel0X 2 10 2 4" xfId="28367" xr:uid="{00000000-0005-0000-0000-0000936E0000}"/>
    <cellStyle name="SAPBEXHLevel0X 2 10 2 4 2" xfId="28368" xr:uid="{00000000-0005-0000-0000-0000946E0000}"/>
    <cellStyle name="SAPBEXHLevel0X 2 10 2 5" xfId="28369" xr:uid="{00000000-0005-0000-0000-0000956E0000}"/>
    <cellStyle name="SAPBEXHLevel0X 2 10 2 5 2" xfId="28370" xr:uid="{00000000-0005-0000-0000-0000966E0000}"/>
    <cellStyle name="SAPBEXHLevel0X 2 10 2 6" xfId="28371" xr:uid="{00000000-0005-0000-0000-0000976E0000}"/>
    <cellStyle name="SAPBEXHLevel0X 2 10 3" xfId="28372" xr:uid="{00000000-0005-0000-0000-0000986E0000}"/>
    <cellStyle name="SAPBEXHLevel0X 2 10 3 2" xfId="28373" xr:uid="{00000000-0005-0000-0000-0000996E0000}"/>
    <cellStyle name="SAPBEXHLevel0X 2 10 3 2 2" xfId="28374" xr:uid="{00000000-0005-0000-0000-00009A6E0000}"/>
    <cellStyle name="SAPBEXHLevel0X 2 10 3 2 2 2" xfId="28375" xr:uid="{00000000-0005-0000-0000-00009B6E0000}"/>
    <cellStyle name="SAPBEXHLevel0X 2 10 3 2 3" xfId="28376" xr:uid="{00000000-0005-0000-0000-00009C6E0000}"/>
    <cellStyle name="SAPBEXHLevel0X 2 10 3 3" xfId="28377" xr:uid="{00000000-0005-0000-0000-00009D6E0000}"/>
    <cellStyle name="SAPBEXHLevel0X 2 10 3 3 2" xfId="28378" xr:uid="{00000000-0005-0000-0000-00009E6E0000}"/>
    <cellStyle name="SAPBEXHLevel0X 2 10 3 4" xfId="28379" xr:uid="{00000000-0005-0000-0000-00009F6E0000}"/>
    <cellStyle name="SAPBEXHLevel0X 2 10 3 4 2" xfId="28380" xr:uid="{00000000-0005-0000-0000-0000A06E0000}"/>
    <cellStyle name="SAPBEXHLevel0X 2 10 3 5" xfId="28381" xr:uid="{00000000-0005-0000-0000-0000A16E0000}"/>
    <cellStyle name="SAPBEXHLevel0X 2 10 3 5 2" xfId="28382" xr:uid="{00000000-0005-0000-0000-0000A26E0000}"/>
    <cellStyle name="SAPBEXHLevel0X 2 10 3 6" xfId="28383" xr:uid="{00000000-0005-0000-0000-0000A36E0000}"/>
    <cellStyle name="SAPBEXHLevel0X 2 10 3 7" xfId="28384" xr:uid="{00000000-0005-0000-0000-0000A46E0000}"/>
    <cellStyle name="SAPBEXHLevel0X 2 10 3 8" xfId="28385" xr:uid="{00000000-0005-0000-0000-0000A56E0000}"/>
    <cellStyle name="SAPBEXHLevel0X 2 10 4" xfId="28386" xr:uid="{00000000-0005-0000-0000-0000A66E0000}"/>
    <cellStyle name="SAPBEXHLevel0X 2 10 4 2" xfId="28387" xr:uid="{00000000-0005-0000-0000-0000A76E0000}"/>
    <cellStyle name="SAPBEXHLevel0X 2 10 4 2 2" xfId="28388" xr:uid="{00000000-0005-0000-0000-0000A86E0000}"/>
    <cellStyle name="SAPBEXHLevel0X 2 10 4 3" xfId="28389" xr:uid="{00000000-0005-0000-0000-0000A96E0000}"/>
    <cellStyle name="SAPBEXHLevel0X 2 10 4 4" xfId="28390" xr:uid="{00000000-0005-0000-0000-0000AA6E0000}"/>
    <cellStyle name="SAPBEXHLevel0X 2 10 4 5" xfId="28391" xr:uid="{00000000-0005-0000-0000-0000AB6E0000}"/>
    <cellStyle name="SAPBEXHLevel0X 2 10 5" xfId="28392" xr:uid="{00000000-0005-0000-0000-0000AC6E0000}"/>
    <cellStyle name="SAPBEXHLevel0X 2 10 5 2" xfId="28393" xr:uid="{00000000-0005-0000-0000-0000AD6E0000}"/>
    <cellStyle name="SAPBEXHLevel0X 2 10 5 2 2" xfId="28394" xr:uid="{00000000-0005-0000-0000-0000AE6E0000}"/>
    <cellStyle name="SAPBEXHLevel0X 2 10 5 3" xfId="28395" xr:uid="{00000000-0005-0000-0000-0000AF6E0000}"/>
    <cellStyle name="SAPBEXHLevel0X 2 10 5 4" xfId="28396" xr:uid="{00000000-0005-0000-0000-0000B06E0000}"/>
    <cellStyle name="SAPBEXHLevel0X 2 10 5 5" xfId="28397" xr:uid="{00000000-0005-0000-0000-0000B16E0000}"/>
    <cellStyle name="SAPBEXHLevel0X 2 10 6" xfId="28398" xr:uid="{00000000-0005-0000-0000-0000B26E0000}"/>
    <cellStyle name="SAPBEXHLevel0X 2 10 6 2" xfId="28399" xr:uid="{00000000-0005-0000-0000-0000B36E0000}"/>
    <cellStyle name="SAPBEXHLevel0X 2 10 6 2 2" xfId="28400" xr:uid="{00000000-0005-0000-0000-0000B46E0000}"/>
    <cellStyle name="SAPBEXHLevel0X 2 10 6 3" xfId="28401" xr:uid="{00000000-0005-0000-0000-0000B56E0000}"/>
    <cellStyle name="SAPBEXHLevel0X 2 10 6 4" xfId="28402" xr:uid="{00000000-0005-0000-0000-0000B66E0000}"/>
    <cellStyle name="SAPBEXHLevel0X 2 10 6 5" xfId="28403" xr:uid="{00000000-0005-0000-0000-0000B76E0000}"/>
    <cellStyle name="SAPBEXHLevel0X 2 10 7" xfId="28404" xr:uid="{00000000-0005-0000-0000-0000B86E0000}"/>
    <cellStyle name="SAPBEXHLevel0X 2 10 7 2" xfId="28405" xr:uid="{00000000-0005-0000-0000-0000B96E0000}"/>
    <cellStyle name="SAPBEXHLevel0X 2 10 7 3" xfId="28406" xr:uid="{00000000-0005-0000-0000-0000BA6E0000}"/>
    <cellStyle name="SAPBEXHLevel0X 2 10 7 4" xfId="28407" xr:uid="{00000000-0005-0000-0000-0000BB6E0000}"/>
    <cellStyle name="SAPBEXHLevel0X 2 10 8" xfId="28408" xr:uid="{00000000-0005-0000-0000-0000BC6E0000}"/>
    <cellStyle name="SAPBEXHLevel0X 2 10 8 2" xfId="28409" xr:uid="{00000000-0005-0000-0000-0000BD6E0000}"/>
    <cellStyle name="SAPBEXHLevel0X 2 10 8 3" xfId="28410" xr:uid="{00000000-0005-0000-0000-0000BE6E0000}"/>
    <cellStyle name="SAPBEXHLevel0X 2 10 8 4" xfId="28411" xr:uid="{00000000-0005-0000-0000-0000BF6E0000}"/>
    <cellStyle name="SAPBEXHLevel0X 2 10 9" xfId="28412" xr:uid="{00000000-0005-0000-0000-0000C06E0000}"/>
    <cellStyle name="SAPBEXHLevel0X 2 10 9 2" xfId="28413" xr:uid="{00000000-0005-0000-0000-0000C16E0000}"/>
    <cellStyle name="SAPBEXHLevel0X 2 11" xfId="28414" xr:uid="{00000000-0005-0000-0000-0000C26E0000}"/>
    <cellStyle name="SAPBEXHLevel0X 2 11 10" xfId="28415" xr:uid="{00000000-0005-0000-0000-0000C36E0000}"/>
    <cellStyle name="SAPBEXHLevel0X 2 11 11" xfId="28416" xr:uid="{00000000-0005-0000-0000-0000C46E0000}"/>
    <cellStyle name="SAPBEXHLevel0X 2 11 2" xfId="28417" xr:uid="{00000000-0005-0000-0000-0000C56E0000}"/>
    <cellStyle name="SAPBEXHLevel0X 2 11 2 2" xfId="28418" xr:uid="{00000000-0005-0000-0000-0000C66E0000}"/>
    <cellStyle name="SAPBEXHLevel0X 2 11 2 2 2" xfId="28419" xr:uid="{00000000-0005-0000-0000-0000C76E0000}"/>
    <cellStyle name="SAPBEXHLevel0X 2 11 2 2 2 2" xfId="28420" xr:uid="{00000000-0005-0000-0000-0000C86E0000}"/>
    <cellStyle name="SAPBEXHLevel0X 2 11 2 2 3" xfId="28421" xr:uid="{00000000-0005-0000-0000-0000C96E0000}"/>
    <cellStyle name="SAPBEXHLevel0X 2 11 2 3" xfId="28422" xr:uid="{00000000-0005-0000-0000-0000CA6E0000}"/>
    <cellStyle name="SAPBEXHLevel0X 2 11 2 3 2" xfId="28423" xr:uid="{00000000-0005-0000-0000-0000CB6E0000}"/>
    <cellStyle name="SAPBEXHLevel0X 2 11 2 4" xfId="28424" xr:uid="{00000000-0005-0000-0000-0000CC6E0000}"/>
    <cellStyle name="SAPBEXHLevel0X 2 11 2 4 2" xfId="28425" xr:uid="{00000000-0005-0000-0000-0000CD6E0000}"/>
    <cellStyle name="SAPBEXHLevel0X 2 11 2 5" xfId="28426" xr:uid="{00000000-0005-0000-0000-0000CE6E0000}"/>
    <cellStyle name="SAPBEXHLevel0X 2 11 2 5 2" xfId="28427" xr:uid="{00000000-0005-0000-0000-0000CF6E0000}"/>
    <cellStyle name="SAPBEXHLevel0X 2 11 2 6" xfId="28428" xr:uid="{00000000-0005-0000-0000-0000D06E0000}"/>
    <cellStyle name="SAPBEXHLevel0X 2 11 3" xfId="28429" xr:uid="{00000000-0005-0000-0000-0000D16E0000}"/>
    <cellStyle name="SAPBEXHLevel0X 2 11 3 2" xfId="28430" xr:uid="{00000000-0005-0000-0000-0000D26E0000}"/>
    <cellStyle name="SAPBEXHLevel0X 2 11 3 2 2" xfId="28431" xr:uid="{00000000-0005-0000-0000-0000D36E0000}"/>
    <cellStyle name="SAPBEXHLevel0X 2 11 3 2 2 2" xfId="28432" xr:uid="{00000000-0005-0000-0000-0000D46E0000}"/>
    <cellStyle name="SAPBEXHLevel0X 2 11 3 2 3" xfId="28433" xr:uid="{00000000-0005-0000-0000-0000D56E0000}"/>
    <cellStyle name="SAPBEXHLevel0X 2 11 3 3" xfId="28434" xr:uid="{00000000-0005-0000-0000-0000D66E0000}"/>
    <cellStyle name="SAPBEXHLevel0X 2 11 3 3 2" xfId="28435" xr:uid="{00000000-0005-0000-0000-0000D76E0000}"/>
    <cellStyle name="SAPBEXHLevel0X 2 11 3 4" xfId="28436" xr:uid="{00000000-0005-0000-0000-0000D86E0000}"/>
    <cellStyle name="SAPBEXHLevel0X 2 11 3 4 2" xfId="28437" xr:uid="{00000000-0005-0000-0000-0000D96E0000}"/>
    <cellStyle name="SAPBEXHLevel0X 2 11 3 5" xfId="28438" xr:uid="{00000000-0005-0000-0000-0000DA6E0000}"/>
    <cellStyle name="SAPBEXHLevel0X 2 11 3 5 2" xfId="28439" xr:uid="{00000000-0005-0000-0000-0000DB6E0000}"/>
    <cellStyle name="SAPBEXHLevel0X 2 11 3 6" xfId="28440" xr:uid="{00000000-0005-0000-0000-0000DC6E0000}"/>
    <cellStyle name="SAPBEXHLevel0X 2 11 3 7" xfId="28441" xr:uid="{00000000-0005-0000-0000-0000DD6E0000}"/>
    <cellStyle name="SAPBEXHLevel0X 2 11 3 8" xfId="28442" xr:uid="{00000000-0005-0000-0000-0000DE6E0000}"/>
    <cellStyle name="SAPBEXHLevel0X 2 11 4" xfId="28443" xr:uid="{00000000-0005-0000-0000-0000DF6E0000}"/>
    <cellStyle name="SAPBEXHLevel0X 2 11 4 2" xfId="28444" xr:uid="{00000000-0005-0000-0000-0000E06E0000}"/>
    <cellStyle name="SAPBEXHLevel0X 2 11 4 2 2" xfId="28445" xr:uid="{00000000-0005-0000-0000-0000E16E0000}"/>
    <cellStyle name="SAPBEXHLevel0X 2 11 4 3" xfId="28446" xr:uid="{00000000-0005-0000-0000-0000E26E0000}"/>
    <cellStyle name="SAPBEXHLevel0X 2 11 4 4" xfId="28447" xr:uid="{00000000-0005-0000-0000-0000E36E0000}"/>
    <cellStyle name="SAPBEXHLevel0X 2 11 4 5" xfId="28448" xr:uid="{00000000-0005-0000-0000-0000E46E0000}"/>
    <cellStyle name="SAPBEXHLevel0X 2 11 5" xfId="28449" xr:uid="{00000000-0005-0000-0000-0000E56E0000}"/>
    <cellStyle name="SAPBEXHLevel0X 2 11 5 2" xfId="28450" xr:uid="{00000000-0005-0000-0000-0000E66E0000}"/>
    <cellStyle name="SAPBEXHLevel0X 2 11 5 2 2" xfId="28451" xr:uid="{00000000-0005-0000-0000-0000E76E0000}"/>
    <cellStyle name="SAPBEXHLevel0X 2 11 5 3" xfId="28452" xr:uid="{00000000-0005-0000-0000-0000E86E0000}"/>
    <cellStyle name="SAPBEXHLevel0X 2 11 5 4" xfId="28453" xr:uid="{00000000-0005-0000-0000-0000E96E0000}"/>
    <cellStyle name="SAPBEXHLevel0X 2 11 5 5" xfId="28454" xr:uid="{00000000-0005-0000-0000-0000EA6E0000}"/>
    <cellStyle name="SAPBEXHLevel0X 2 11 6" xfId="28455" xr:uid="{00000000-0005-0000-0000-0000EB6E0000}"/>
    <cellStyle name="SAPBEXHLevel0X 2 11 6 2" xfId="28456" xr:uid="{00000000-0005-0000-0000-0000EC6E0000}"/>
    <cellStyle name="SAPBEXHLevel0X 2 11 6 2 2" xfId="28457" xr:uid="{00000000-0005-0000-0000-0000ED6E0000}"/>
    <cellStyle name="SAPBEXHLevel0X 2 11 6 3" xfId="28458" xr:uid="{00000000-0005-0000-0000-0000EE6E0000}"/>
    <cellStyle name="SAPBEXHLevel0X 2 11 6 4" xfId="28459" xr:uid="{00000000-0005-0000-0000-0000EF6E0000}"/>
    <cellStyle name="SAPBEXHLevel0X 2 11 6 5" xfId="28460" xr:uid="{00000000-0005-0000-0000-0000F06E0000}"/>
    <cellStyle name="SAPBEXHLevel0X 2 11 7" xfId="28461" xr:uid="{00000000-0005-0000-0000-0000F16E0000}"/>
    <cellStyle name="SAPBEXHLevel0X 2 11 7 2" xfId="28462" xr:uid="{00000000-0005-0000-0000-0000F26E0000}"/>
    <cellStyle name="SAPBEXHLevel0X 2 11 7 3" xfId="28463" xr:uid="{00000000-0005-0000-0000-0000F36E0000}"/>
    <cellStyle name="SAPBEXHLevel0X 2 11 7 4" xfId="28464" xr:uid="{00000000-0005-0000-0000-0000F46E0000}"/>
    <cellStyle name="SAPBEXHLevel0X 2 11 8" xfId="28465" xr:uid="{00000000-0005-0000-0000-0000F56E0000}"/>
    <cellStyle name="SAPBEXHLevel0X 2 11 8 2" xfId="28466" xr:uid="{00000000-0005-0000-0000-0000F66E0000}"/>
    <cellStyle name="SAPBEXHLevel0X 2 11 8 3" xfId="28467" xr:uid="{00000000-0005-0000-0000-0000F76E0000}"/>
    <cellStyle name="SAPBEXHLevel0X 2 11 8 4" xfId="28468" xr:uid="{00000000-0005-0000-0000-0000F86E0000}"/>
    <cellStyle name="SAPBEXHLevel0X 2 11 9" xfId="28469" xr:uid="{00000000-0005-0000-0000-0000F96E0000}"/>
    <cellStyle name="SAPBEXHLevel0X 2 11 9 2" xfId="28470" xr:uid="{00000000-0005-0000-0000-0000FA6E0000}"/>
    <cellStyle name="SAPBEXHLevel0X 2 12" xfId="28471" xr:uid="{00000000-0005-0000-0000-0000FB6E0000}"/>
    <cellStyle name="SAPBEXHLevel0X 2 12 10" xfId="28472" xr:uid="{00000000-0005-0000-0000-0000FC6E0000}"/>
    <cellStyle name="SAPBEXHLevel0X 2 12 11" xfId="28473" xr:uid="{00000000-0005-0000-0000-0000FD6E0000}"/>
    <cellStyle name="SAPBEXHLevel0X 2 12 2" xfId="28474" xr:uid="{00000000-0005-0000-0000-0000FE6E0000}"/>
    <cellStyle name="SAPBEXHLevel0X 2 12 2 2" xfId="28475" xr:uid="{00000000-0005-0000-0000-0000FF6E0000}"/>
    <cellStyle name="SAPBEXHLevel0X 2 12 2 2 2" xfId="28476" xr:uid="{00000000-0005-0000-0000-0000006F0000}"/>
    <cellStyle name="SAPBEXHLevel0X 2 12 2 2 2 2" xfId="28477" xr:uid="{00000000-0005-0000-0000-0000016F0000}"/>
    <cellStyle name="SAPBEXHLevel0X 2 12 2 2 3" xfId="28478" xr:uid="{00000000-0005-0000-0000-0000026F0000}"/>
    <cellStyle name="SAPBEXHLevel0X 2 12 2 3" xfId="28479" xr:uid="{00000000-0005-0000-0000-0000036F0000}"/>
    <cellStyle name="SAPBEXHLevel0X 2 12 2 3 2" xfId="28480" xr:uid="{00000000-0005-0000-0000-0000046F0000}"/>
    <cellStyle name="SAPBEXHLevel0X 2 12 2 4" xfId="28481" xr:uid="{00000000-0005-0000-0000-0000056F0000}"/>
    <cellStyle name="SAPBEXHLevel0X 2 12 2 4 2" xfId="28482" xr:uid="{00000000-0005-0000-0000-0000066F0000}"/>
    <cellStyle name="SAPBEXHLevel0X 2 12 2 5" xfId="28483" xr:uid="{00000000-0005-0000-0000-0000076F0000}"/>
    <cellStyle name="SAPBEXHLevel0X 2 12 2 5 2" xfId="28484" xr:uid="{00000000-0005-0000-0000-0000086F0000}"/>
    <cellStyle name="SAPBEXHLevel0X 2 12 2 6" xfId="28485" xr:uid="{00000000-0005-0000-0000-0000096F0000}"/>
    <cellStyle name="SAPBEXHLevel0X 2 12 3" xfId="28486" xr:uid="{00000000-0005-0000-0000-00000A6F0000}"/>
    <cellStyle name="SAPBEXHLevel0X 2 12 3 2" xfId="28487" xr:uid="{00000000-0005-0000-0000-00000B6F0000}"/>
    <cellStyle name="SAPBEXHLevel0X 2 12 3 2 2" xfId="28488" xr:uid="{00000000-0005-0000-0000-00000C6F0000}"/>
    <cellStyle name="SAPBEXHLevel0X 2 12 3 2 2 2" xfId="28489" xr:uid="{00000000-0005-0000-0000-00000D6F0000}"/>
    <cellStyle name="SAPBEXHLevel0X 2 12 3 2 3" xfId="28490" xr:uid="{00000000-0005-0000-0000-00000E6F0000}"/>
    <cellStyle name="SAPBEXHLevel0X 2 12 3 3" xfId="28491" xr:uid="{00000000-0005-0000-0000-00000F6F0000}"/>
    <cellStyle name="SAPBEXHLevel0X 2 12 3 3 2" xfId="28492" xr:uid="{00000000-0005-0000-0000-0000106F0000}"/>
    <cellStyle name="SAPBEXHLevel0X 2 12 3 4" xfId="28493" xr:uid="{00000000-0005-0000-0000-0000116F0000}"/>
    <cellStyle name="SAPBEXHLevel0X 2 12 3 4 2" xfId="28494" xr:uid="{00000000-0005-0000-0000-0000126F0000}"/>
    <cellStyle name="SAPBEXHLevel0X 2 12 3 5" xfId="28495" xr:uid="{00000000-0005-0000-0000-0000136F0000}"/>
    <cellStyle name="SAPBEXHLevel0X 2 12 3 5 2" xfId="28496" xr:uid="{00000000-0005-0000-0000-0000146F0000}"/>
    <cellStyle name="SAPBEXHLevel0X 2 12 3 6" xfId="28497" xr:uid="{00000000-0005-0000-0000-0000156F0000}"/>
    <cellStyle name="SAPBEXHLevel0X 2 12 3 7" xfId="28498" xr:uid="{00000000-0005-0000-0000-0000166F0000}"/>
    <cellStyle name="SAPBEXHLevel0X 2 12 3 8" xfId="28499" xr:uid="{00000000-0005-0000-0000-0000176F0000}"/>
    <cellStyle name="SAPBEXHLevel0X 2 12 4" xfId="28500" xr:uid="{00000000-0005-0000-0000-0000186F0000}"/>
    <cellStyle name="SAPBEXHLevel0X 2 12 4 2" xfId="28501" xr:uid="{00000000-0005-0000-0000-0000196F0000}"/>
    <cellStyle name="SAPBEXHLevel0X 2 12 4 2 2" xfId="28502" xr:uid="{00000000-0005-0000-0000-00001A6F0000}"/>
    <cellStyle name="SAPBEXHLevel0X 2 12 4 3" xfId="28503" xr:uid="{00000000-0005-0000-0000-00001B6F0000}"/>
    <cellStyle name="SAPBEXHLevel0X 2 12 4 4" xfId="28504" xr:uid="{00000000-0005-0000-0000-00001C6F0000}"/>
    <cellStyle name="SAPBEXHLevel0X 2 12 4 5" xfId="28505" xr:uid="{00000000-0005-0000-0000-00001D6F0000}"/>
    <cellStyle name="SAPBEXHLevel0X 2 12 5" xfId="28506" xr:uid="{00000000-0005-0000-0000-00001E6F0000}"/>
    <cellStyle name="SAPBEXHLevel0X 2 12 5 2" xfId="28507" xr:uid="{00000000-0005-0000-0000-00001F6F0000}"/>
    <cellStyle name="SAPBEXHLevel0X 2 12 5 2 2" xfId="28508" xr:uid="{00000000-0005-0000-0000-0000206F0000}"/>
    <cellStyle name="SAPBEXHLevel0X 2 12 5 3" xfId="28509" xr:uid="{00000000-0005-0000-0000-0000216F0000}"/>
    <cellStyle name="SAPBEXHLevel0X 2 12 5 4" xfId="28510" xr:uid="{00000000-0005-0000-0000-0000226F0000}"/>
    <cellStyle name="SAPBEXHLevel0X 2 12 5 5" xfId="28511" xr:uid="{00000000-0005-0000-0000-0000236F0000}"/>
    <cellStyle name="SAPBEXHLevel0X 2 12 6" xfId="28512" xr:uid="{00000000-0005-0000-0000-0000246F0000}"/>
    <cellStyle name="SAPBEXHLevel0X 2 12 6 2" xfId="28513" xr:uid="{00000000-0005-0000-0000-0000256F0000}"/>
    <cellStyle name="SAPBEXHLevel0X 2 12 6 2 2" xfId="28514" xr:uid="{00000000-0005-0000-0000-0000266F0000}"/>
    <cellStyle name="SAPBEXHLevel0X 2 12 6 3" xfId="28515" xr:uid="{00000000-0005-0000-0000-0000276F0000}"/>
    <cellStyle name="SAPBEXHLevel0X 2 12 6 4" xfId="28516" xr:uid="{00000000-0005-0000-0000-0000286F0000}"/>
    <cellStyle name="SAPBEXHLevel0X 2 12 6 5" xfId="28517" xr:uid="{00000000-0005-0000-0000-0000296F0000}"/>
    <cellStyle name="SAPBEXHLevel0X 2 12 7" xfId="28518" xr:uid="{00000000-0005-0000-0000-00002A6F0000}"/>
    <cellStyle name="SAPBEXHLevel0X 2 12 7 2" xfId="28519" xr:uid="{00000000-0005-0000-0000-00002B6F0000}"/>
    <cellStyle name="SAPBEXHLevel0X 2 12 7 3" xfId="28520" xr:uid="{00000000-0005-0000-0000-00002C6F0000}"/>
    <cellStyle name="SAPBEXHLevel0X 2 12 7 4" xfId="28521" xr:uid="{00000000-0005-0000-0000-00002D6F0000}"/>
    <cellStyle name="SAPBEXHLevel0X 2 12 8" xfId="28522" xr:uid="{00000000-0005-0000-0000-00002E6F0000}"/>
    <cellStyle name="SAPBEXHLevel0X 2 12 8 2" xfId="28523" xr:uid="{00000000-0005-0000-0000-00002F6F0000}"/>
    <cellStyle name="SAPBEXHLevel0X 2 12 8 3" xfId="28524" xr:uid="{00000000-0005-0000-0000-0000306F0000}"/>
    <cellStyle name="SAPBEXHLevel0X 2 12 8 4" xfId="28525" xr:uid="{00000000-0005-0000-0000-0000316F0000}"/>
    <cellStyle name="SAPBEXHLevel0X 2 12 9" xfId="28526" xr:uid="{00000000-0005-0000-0000-0000326F0000}"/>
    <cellStyle name="SAPBEXHLevel0X 2 12 9 2" xfId="28527" xr:uid="{00000000-0005-0000-0000-0000336F0000}"/>
    <cellStyle name="SAPBEXHLevel0X 2 13" xfId="28528" xr:uid="{00000000-0005-0000-0000-0000346F0000}"/>
    <cellStyle name="SAPBEXHLevel0X 2 13 10" xfId="28529" xr:uid="{00000000-0005-0000-0000-0000356F0000}"/>
    <cellStyle name="SAPBEXHLevel0X 2 13 11" xfId="28530" xr:uid="{00000000-0005-0000-0000-0000366F0000}"/>
    <cellStyle name="SAPBEXHLevel0X 2 13 2" xfId="28531" xr:uid="{00000000-0005-0000-0000-0000376F0000}"/>
    <cellStyle name="SAPBEXHLevel0X 2 13 2 2" xfId="28532" xr:uid="{00000000-0005-0000-0000-0000386F0000}"/>
    <cellStyle name="SAPBEXHLevel0X 2 13 2 2 2" xfId="28533" xr:uid="{00000000-0005-0000-0000-0000396F0000}"/>
    <cellStyle name="SAPBEXHLevel0X 2 13 2 2 2 2" xfId="28534" xr:uid="{00000000-0005-0000-0000-00003A6F0000}"/>
    <cellStyle name="SAPBEXHLevel0X 2 13 2 2 3" xfId="28535" xr:uid="{00000000-0005-0000-0000-00003B6F0000}"/>
    <cellStyle name="SAPBEXHLevel0X 2 13 2 3" xfId="28536" xr:uid="{00000000-0005-0000-0000-00003C6F0000}"/>
    <cellStyle name="SAPBEXHLevel0X 2 13 2 3 2" xfId="28537" xr:uid="{00000000-0005-0000-0000-00003D6F0000}"/>
    <cellStyle name="SAPBEXHLevel0X 2 13 2 4" xfId="28538" xr:uid="{00000000-0005-0000-0000-00003E6F0000}"/>
    <cellStyle name="SAPBEXHLevel0X 2 13 2 4 2" xfId="28539" xr:uid="{00000000-0005-0000-0000-00003F6F0000}"/>
    <cellStyle name="SAPBEXHLevel0X 2 13 2 5" xfId="28540" xr:uid="{00000000-0005-0000-0000-0000406F0000}"/>
    <cellStyle name="SAPBEXHLevel0X 2 13 2 5 2" xfId="28541" xr:uid="{00000000-0005-0000-0000-0000416F0000}"/>
    <cellStyle name="SAPBEXHLevel0X 2 13 2 6" xfId="28542" xr:uid="{00000000-0005-0000-0000-0000426F0000}"/>
    <cellStyle name="SAPBEXHLevel0X 2 13 3" xfId="28543" xr:uid="{00000000-0005-0000-0000-0000436F0000}"/>
    <cellStyle name="SAPBEXHLevel0X 2 13 3 2" xfId="28544" xr:uid="{00000000-0005-0000-0000-0000446F0000}"/>
    <cellStyle name="SAPBEXHLevel0X 2 13 3 2 2" xfId="28545" xr:uid="{00000000-0005-0000-0000-0000456F0000}"/>
    <cellStyle name="SAPBEXHLevel0X 2 13 3 2 2 2" xfId="28546" xr:uid="{00000000-0005-0000-0000-0000466F0000}"/>
    <cellStyle name="SAPBEXHLevel0X 2 13 3 2 3" xfId="28547" xr:uid="{00000000-0005-0000-0000-0000476F0000}"/>
    <cellStyle name="SAPBEXHLevel0X 2 13 3 3" xfId="28548" xr:uid="{00000000-0005-0000-0000-0000486F0000}"/>
    <cellStyle name="SAPBEXHLevel0X 2 13 3 3 2" xfId="28549" xr:uid="{00000000-0005-0000-0000-0000496F0000}"/>
    <cellStyle name="SAPBEXHLevel0X 2 13 3 4" xfId="28550" xr:uid="{00000000-0005-0000-0000-00004A6F0000}"/>
    <cellStyle name="SAPBEXHLevel0X 2 13 3 4 2" xfId="28551" xr:uid="{00000000-0005-0000-0000-00004B6F0000}"/>
    <cellStyle name="SAPBEXHLevel0X 2 13 3 5" xfId="28552" xr:uid="{00000000-0005-0000-0000-00004C6F0000}"/>
    <cellStyle name="SAPBEXHLevel0X 2 13 3 5 2" xfId="28553" xr:uid="{00000000-0005-0000-0000-00004D6F0000}"/>
    <cellStyle name="SAPBEXHLevel0X 2 13 3 6" xfId="28554" xr:uid="{00000000-0005-0000-0000-00004E6F0000}"/>
    <cellStyle name="SAPBEXHLevel0X 2 13 3 7" xfId="28555" xr:uid="{00000000-0005-0000-0000-00004F6F0000}"/>
    <cellStyle name="SAPBEXHLevel0X 2 13 3 8" xfId="28556" xr:uid="{00000000-0005-0000-0000-0000506F0000}"/>
    <cellStyle name="SAPBEXHLevel0X 2 13 4" xfId="28557" xr:uid="{00000000-0005-0000-0000-0000516F0000}"/>
    <cellStyle name="SAPBEXHLevel0X 2 13 4 2" xfId="28558" xr:uid="{00000000-0005-0000-0000-0000526F0000}"/>
    <cellStyle name="SAPBEXHLevel0X 2 13 4 2 2" xfId="28559" xr:uid="{00000000-0005-0000-0000-0000536F0000}"/>
    <cellStyle name="SAPBEXHLevel0X 2 13 4 3" xfId="28560" xr:uid="{00000000-0005-0000-0000-0000546F0000}"/>
    <cellStyle name="SAPBEXHLevel0X 2 13 4 4" xfId="28561" xr:uid="{00000000-0005-0000-0000-0000556F0000}"/>
    <cellStyle name="SAPBEXHLevel0X 2 13 4 5" xfId="28562" xr:uid="{00000000-0005-0000-0000-0000566F0000}"/>
    <cellStyle name="SAPBEXHLevel0X 2 13 5" xfId="28563" xr:uid="{00000000-0005-0000-0000-0000576F0000}"/>
    <cellStyle name="SAPBEXHLevel0X 2 13 5 2" xfId="28564" xr:uid="{00000000-0005-0000-0000-0000586F0000}"/>
    <cellStyle name="SAPBEXHLevel0X 2 13 5 2 2" xfId="28565" xr:uid="{00000000-0005-0000-0000-0000596F0000}"/>
    <cellStyle name="SAPBEXHLevel0X 2 13 5 3" xfId="28566" xr:uid="{00000000-0005-0000-0000-00005A6F0000}"/>
    <cellStyle name="SAPBEXHLevel0X 2 13 5 4" xfId="28567" xr:uid="{00000000-0005-0000-0000-00005B6F0000}"/>
    <cellStyle name="SAPBEXHLevel0X 2 13 5 5" xfId="28568" xr:uid="{00000000-0005-0000-0000-00005C6F0000}"/>
    <cellStyle name="SAPBEXHLevel0X 2 13 6" xfId="28569" xr:uid="{00000000-0005-0000-0000-00005D6F0000}"/>
    <cellStyle name="SAPBEXHLevel0X 2 13 6 2" xfId="28570" xr:uid="{00000000-0005-0000-0000-00005E6F0000}"/>
    <cellStyle name="SAPBEXHLevel0X 2 13 6 2 2" xfId="28571" xr:uid="{00000000-0005-0000-0000-00005F6F0000}"/>
    <cellStyle name="SAPBEXHLevel0X 2 13 6 3" xfId="28572" xr:uid="{00000000-0005-0000-0000-0000606F0000}"/>
    <cellStyle name="SAPBEXHLevel0X 2 13 6 4" xfId="28573" xr:uid="{00000000-0005-0000-0000-0000616F0000}"/>
    <cellStyle name="SAPBEXHLevel0X 2 13 6 5" xfId="28574" xr:uid="{00000000-0005-0000-0000-0000626F0000}"/>
    <cellStyle name="SAPBEXHLevel0X 2 13 7" xfId="28575" xr:uid="{00000000-0005-0000-0000-0000636F0000}"/>
    <cellStyle name="SAPBEXHLevel0X 2 13 7 2" xfId="28576" xr:uid="{00000000-0005-0000-0000-0000646F0000}"/>
    <cellStyle name="SAPBEXHLevel0X 2 13 7 3" xfId="28577" xr:uid="{00000000-0005-0000-0000-0000656F0000}"/>
    <cellStyle name="SAPBEXHLevel0X 2 13 7 4" xfId="28578" xr:uid="{00000000-0005-0000-0000-0000666F0000}"/>
    <cellStyle name="SAPBEXHLevel0X 2 13 8" xfId="28579" xr:uid="{00000000-0005-0000-0000-0000676F0000}"/>
    <cellStyle name="SAPBEXHLevel0X 2 13 8 2" xfId="28580" xr:uid="{00000000-0005-0000-0000-0000686F0000}"/>
    <cellStyle name="SAPBEXHLevel0X 2 13 8 3" xfId="28581" xr:uid="{00000000-0005-0000-0000-0000696F0000}"/>
    <cellStyle name="SAPBEXHLevel0X 2 13 8 4" xfId="28582" xr:uid="{00000000-0005-0000-0000-00006A6F0000}"/>
    <cellStyle name="SAPBEXHLevel0X 2 13 9" xfId="28583" xr:uid="{00000000-0005-0000-0000-00006B6F0000}"/>
    <cellStyle name="SAPBEXHLevel0X 2 13 9 2" xfId="28584" xr:uid="{00000000-0005-0000-0000-00006C6F0000}"/>
    <cellStyle name="SAPBEXHLevel0X 2 14" xfId="28585" xr:uid="{00000000-0005-0000-0000-00006D6F0000}"/>
    <cellStyle name="SAPBEXHLevel0X 2 14 10" xfId="28586" xr:uid="{00000000-0005-0000-0000-00006E6F0000}"/>
    <cellStyle name="SAPBEXHLevel0X 2 14 11" xfId="28587" xr:uid="{00000000-0005-0000-0000-00006F6F0000}"/>
    <cellStyle name="SAPBEXHLevel0X 2 14 2" xfId="28588" xr:uid="{00000000-0005-0000-0000-0000706F0000}"/>
    <cellStyle name="SAPBEXHLevel0X 2 14 2 2" xfId="28589" xr:uid="{00000000-0005-0000-0000-0000716F0000}"/>
    <cellStyle name="SAPBEXHLevel0X 2 14 2 2 2" xfId="28590" xr:uid="{00000000-0005-0000-0000-0000726F0000}"/>
    <cellStyle name="SAPBEXHLevel0X 2 14 2 2 2 2" xfId="28591" xr:uid="{00000000-0005-0000-0000-0000736F0000}"/>
    <cellStyle name="SAPBEXHLevel0X 2 14 2 2 3" xfId="28592" xr:uid="{00000000-0005-0000-0000-0000746F0000}"/>
    <cellStyle name="SAPBEXHLevel0X 2 14 2 3" xfId="28593" xr:uid="{00000000-0005-0000-0000-0000756F0000}"/>
    <cellStyle name="SAPBEXHLevel0X 2 14 2 3 2" xfId="28594" xr:uid="{00000000-0005-0000-0000-0000766F0000}"/>
    <cellStyle name="SAPBEXHLevel0X 2 14 2 4" xfId="28595" xr:uid="{00000000-0005-0000-0000-0000776F0000}"/>
    <cellStyle name="SAPBEXHLevel0X 2 14 2 4 2" xfId="28596" xr:uid="{00000000-0005-0000-0000-0000786F0000}"/>
    <cellStyle name="SAPBEXHLevel0X 2 14 2 5" xfId="28597" xr:uid="{00000000-0005-0000-0000-0000796F0000}"/>
    <cellStyle name="SAPBEXHLevel0X 2 14 2 5 2" xfId="28598" xr:uid="{00000000-0005-0000-0000-00007A6F0000}"/>
    <cellStyle name="SAPBEXHLevel0X 2 14 2 6" xfId="28599" xr:uid="{00000000-0005-0000-0000-00007B6F0000}"/>
    <cellStyle name="SAPBEXHLevel0X 2 14 3" xfId="28600" xr:uid="{00000000-0005-0000-0000-00007C6F0000}"/>
    <cellStyle name="SAPBEXHLevel0X 2 14 3 2" xfId="28601" xr:uid="{00000000-0005-0000-0000-00007D6F0000}"/>
    <cellStyle name="SAPBEXHLevel0X 2 14 3 2 2" xfId="28602" xr:uid="{00000000-0005-0000-0000-00007E6F0000}"/>
    <cellStyle name="SAPBEXHLevel0X 2 14 3 2 2 2" xfId="28603" xr:uid="{00000000-0005-0000-0000-00007F6F0000}"/>
    <cellStyle name="SAPBEXHLevel0X 2 14 3 2 3" xfId="28604" xr:uid="{00000000-0005-0000-0000-0000806F0000}"/>
    <cellStyle name="SAPBEXHLevel0X 2 14 3 3" xfId="28605" xr:uid="{00000000-0005-0000-0000-0000816F0000}"/>
    <cellStyle name="SAPBEXHLevel0X 2 14 3 3 2" xfId="28606" xr:uid="{00000000-0005-0000-0000-0000826F0000}"/>
    <cellStyle name="SAPBEXHLevel0X 2 14 3 4" xfId="28607" xr:uid="{00000000-0005-0000-0000-0000836F0000}"/>
    <cellStyle name="SAPBEXHLevel0X 2 14 3 4 2" xfId="28608" xr:uid="{00000000-0005-0000-0000-0000846F0000}"/>
    <cellStyle name="SAPBEXHLevel0X 2 14 3 5" xfId="28609" xr:uid="{00000000-0005-0000-0000-0000856F0000}"/>
    <cellStyle name="SAPBEXHLevel0X 2 14 3 5 2" xfId="28610" xr:uid="{00000000-0005-0000-0000-0000866F0000}"/>
    <cellStyle name="SAPBEXHLevel0X 2 14 3 6" xfId="28611" xr:uid="{00000000-0005-0000-0000-0000876F0000}"/>
    <cellStyle name="SAPBEXHLevel0X 2 14 3 7" xfId="28612" xr:uid="{00000000-0005-0000-0000-0000886F0000}"/>
    <cellStyle name="SAPBEXHLevel0X 2 14 3 8" xfId="28613" xr:uid="{00000000-0005-0000-0000-0000896F0000}"/>
    <cellStyle name="SAPBEXHLevel0X 2 14 4" xfId="28614" xr:uid="{00000000-0005-0000-0000-00008A6F0000}"/>
    <cellStyle name="SAPBEXHLevel0X 2 14 4 2" xfId="28615" xr:uid="{00000000-0005-0000-0000-00008B6F0000}"/>
    <cellStyle name="SAPBEXHLevel0X 2 14 4 2 2" xfId="28616" xr:uid="{00000000-0005-0000-0000-00008C6F0000}"/>
    <cellStyle name="SAPBEXHLevel0X 2 14 4 3" xfId="28617" xr:uid="{00000000-0005-0000-0000-00008D6F0000}"/>
    <cellStyle name="SAPBEXHLevel0X 2 14 4 4" xfId="28618" xr:uid="{00000000-0005-0000-0000-00008E6F0000}"/>
    <cellStyle name="SAPBEXHLevel0X 2 14 4 5" xfId="28619" xr:uid="{00000000-0005-0000-0000-00008F6F0000}"/>
    <cellStyle name="SAPBEXHLevel0X 2 14 5" xfId="28620" xr:uid="{00000000-0005-0000-0000-0000906F0000}"/>
    <cellStyle name="SAPBEXHLevel0X 2 14 5 2" xfId="28621" xr:uid="{00000000-0005-0000-0000-0000916F0000}"/>
    <cellStyle name="SAPBEXHLevel0X 2 14 5 2 2" xfId="28622" xr:uid="{00000000-0005-0000-0000-0000926F0000}"/>
    <cellStyle name="SAPBEXHLevel0X 2 14 5 3" xfId="28623" xr:uid="{00000000-0005-0000-0000-0000936F0000}"/>
    <cellStyle name="SAPBEXHLevel0X 2 14 5 4" xfId="28624" xr:uid="{00000000-0005-0000-0000-0000946F0000}"/>
    <cellStyle name="SAPBEXHLevel0X 2 14 5 5" xfId="28625" xr:uid="{00000000-0005-0000-0000-0000956F0000}"/>
    <cellStyle name="SAPBEXHLevel0X 2 14 6" xfId="28626" xr:uid="{00000000-0005-0000-0000-0000966F0000}"/>
    <cellStyle name="SAPBEXHLevel0X 2 14 6 2" xfId="28627" xr:uid="{00000000-0005-0000-0000-0000976F0000}"/>
    <cellStyle name="SAPBEXHLevel0X 2 14 6 2 2" xfId="28628" xr:uid="{00000000-0005-0000-0000-0000986F0000}"/>
    <cellStyle name="SAPBEXHLevel0X 2 14 6 3" xfId="28629" xr:uid="{00000000-0005-0000-0000-0000996F0000}"/>
    <cellStyle name="SAPBEXHLevel0X 2 14 6 4" xfId="28630" xr:uid="{00000000-0005-0000-0000-00009A6F0000}"/>
    <cellStyle name="SAPBEXHLevel0X 2 14 6 5" xfId="28631" xr:uid="{00000000-0005-0000-0000-00009B6F0000}"/>
    <cellStyle name="SAPBEXHLevel0X 2 14 7" xfId="28632" xr:uid="{00000000-0005-0000-0000-00009C6F0000}"/>
    <cellStyle name="SAPBEXHLevel0X 2 14 7 2" xfId="28633" xr:uid="{00000000-0005-0000-0000-00009D6F0000}"/>
    <cellStyle name="SAPBEXHLevel0X 2 14 7 3" xfId="28634" xr:uid="{00000000-0005-0000-0000-00009E6F0000}"/>
    <cellStyle name="SAPBEXHLevel0X 2 14 7 4" xfId="28635" xr:uid="{00000000-0005-0000-0000-00009F6F0000}"/>
    <cellStyle name="SAPBEXHLevel0X 2 14 8" xfId="28636" xr:uid="{00000000-0005-0000-0000-0000A06F0000}"/>
    <cellStyle name="SAPBEXHLevel0X 2 14 8 2" xfId="28637" xr:uid="{00000000-0005-0000-0000-0000A16F0000}"/>
    <cellStyle name="SAPBEXHLevel0X 2 14 8 3" xfId="28638" xr:uid="{00000000-0005-0000-0000-0000A26F0000}"/>
    <cellStyle name="SAPBEXHLevel0X 2 14 8 4" xfId="28639" xr:uid="{00000000-0005-0000-0000-0000A36F0000}"/>
    <cellStyle name="SAPBEXHLevel0X 2 14 9" xfId="28640" xr:uid="{00000000-0005-0000-0000-0000A46F0000}"/>
    <cellStyle name="SAPBEXHLevel0X 2 14 9 2" xfId="28641" xr:uid="{00000000-0005-0000-0000-0000A56F0000}"/>
    <cellStyle name="SAPBEXHLevel0X 2 15" xfId="28642" xr:uid="{00000000-0005-0000-0000-0000A66F0000}"/>
    <cellStyle name="SAPBEXHLevel0X 2 15 10" xfId="28643" xr:uid="{00000000-0005-0000-0000-0000A76F0000}"/>
    <cellStyle name="SAPBEXHLevel0X 2 15 11" xfId="28644" xr:uid="{00000000-0005-0000-0000-0000A86F0000}"/>
    <cellStyle name="SAPBEXHLevel0X 2 15 2" xfId="28645" xr:uid="{00000000-0005-0000-0000-0000A96F0000}"/>
    <cellStyle name="SAPBEXHLevel0X 2 15 2 2" xfId="28646" xr:uid="{00000000-0005-0000-0000-0000AA6F0000}"/>
    <cellStyle name="SAPBEXHLevel0X 2 15 2 2 2" xfId="28647" xr:uid="{00000000-0005-0000-0000-0000AB6F0000}"/>
    <cellStyle name="SAPBEXHLevel0X 2 15 2 2 2 2" xfId="28648" xr:uid="{00000000-0005-0000-0000-0000AC6F0000}"/>
    <cellStyle name="SAPBEXHLevel0X 2 15 2 2 3" xfId="28649" xr:uid="{00000000-0005-0000-0000-0000AD6F0000}"/>
    <cellStyle name="SAPBEXHLevel0X 2 15 2 3" xfId="28650" xr:uid="{00000000-0005-0000-0000-0000AE6F0000}"/>
    <cellStyle name="SAPBEXHLevel0X 2 15 2 3 2" xfId="28651" xr:uid="{00000000-0005-0000-0000-0000AF6F0000}"/>
    <cellStyle name="SAPBEXHLevel0X 2 15 2 4" xfId="28652" xr:uid="{00000000-0005-0000-0000-0000B06F0000}"/>
    <cellStyle name="SAPBEXHLevel0X 2 15 2 4 2" xfId="28653" xr:uid="{00000000-0005-0000-0000-0000B16F0000}"/>
    <cellStyle name="SAPBEXHLevel0X 2 15 2 5" xfId="28654" xr:uid="{00000000-0005-0000-0000-0000B26F0000}"/>
    <cellStyle name="SAPBEXHLevel0X 2 15 2 5 2" xfId="28655" xr:uid="{00000000-0005-0000-0000-0000B36F0000}"/>
    <cellStyle name="SAPBEXHLevel0X 2 15 2 6" xfId="28656" xr:uid="{00000000-0005-0000-0000-0000B46F0000}"/>
    <cellStyle name="SAPBEXHLevel0X 2 15 3" xfId="28657" xr:uid="{00000000-0005-0000-0000-0000B56F0000}"/>
    <cellStyle name="SAPBEXHLevel0X 2 15 3 2" xfId="28658" xr:uid="{00000000-0005-0000-0000-0000B66F0000}"/>
    <cellStyle name="SAPBEXHLevel0X 2 15 3 2 2" xfId="28659" xr:uid="{00000000-0005-0000-0000-0000B76F0000}"/>
    <cellStyle name="SAPBEXHLevel0X 2 15 3 2 2 2" xfId="28660" xr:uid="{00000000-0005-0000-0000-0000B86F0000}"/>
    <cellStyle name="SAPBEXHLevel0X 2 15 3 2 3" xfId="28661" xr:uid="{00000000-0005-0000-0000-0000B96F0000}"/>
    <cellStyle name="SAPBEXHLevel0X 2 15 3 3" xfId="28662" xr:uid="{00000000-0005-0000-0000-0000BA6F0000}"/>
    <cellStyle name="SAPBEXHLevel0X 2 15 3 3 2" xfId="28663" xr:uid="{00000000-0005-0000-0000-0000BB6F0000}"/>
    <cellStyle name="SAPBEXHLevel0X 2 15 3 4" xfId="28664" xr:uid="{00000000-0005-0000-0000-0000BC6F0000}"/>
    <cellStyle name="SAPBEXHLevel0X 2 15 3 4 2" xfId="28665" xr:uid="{00000000-0005-0000-0000-0000BD6F0000}"/>
    <cellStyle name="SAPBEXHLevel0X 2 15 3 5" xfId="28666" xr:uid="{00000000-0005-0000-0000-0000BE6F0000}"/>
    <cellStyle name="SAPBEXHLevel0X 2 15 3 5 2" xfId="28667" xr:uid="{00000000-0005-0000-0000-0000BF6F0000}"/>
    <cellStyle name="SAPBEXHLevel0X 2 15 3 6" xfId="28668" xr:uid="{00000000-0005-0000-0000-0000C06F0000}"/>
    <cellStyle name="SAPBEXHLevel0X 2 15 3 7" xfId="28669" xr:uid="{00000000-0005-0000-0000-0000C16F0000}"/>
    <cellStyle name="SAPBEXHLevel0X 2 15 3 8" xfId="28670" xr:uid="{00000000-0005-0000-0000-0000C26F0000}"/>
    <cellStyle name="SAPBEXHLevel0X 2 15 4" xfId="28671" xr:uid="{00000000-0005-0000-0000-0000C36F0000}"/>
    <cellStyle name="SAPBEXHLevel0X 2 15 4 2" xfId="28672" xr:uid="{00000000-0005-0000-0000-0000C46F0000}"/>
    <cellStyle name="SAPBEXHLevel0X 2 15 4 2 2" xfId="28673" xr:uid="{00000000-0005-0000-0000-0000C56F0000}"/>
    <cellStyle name="SAPBEXHLevel0X 2 15 4 3" xfId="28674" xr:uid="{00000000-0005-0000-0000-0000C66F0000}"/>
    <cellStyle name="SAPBEXHLevel0X 2 15 4 4" xfId="28675" xr:uid="{00000000-0005-0000-0000-0000C76F0000}"/>
    <cellStyle name="SAPBEXHLevel0X 2 15 4 5" xfId="28676" xr:uid="{00000000-0005-0000-0000-0000C86F0000}"/>
    <cellStyle name="SAPBEXHLevel0X 2 15 5" xfId="28677" xr:uid="{00000000-0005-0000-0000-0000C96F0000}"/>
    <cellStyle name="SAPBEXHLevel0X 2 15 5 2" xfId="28678" xr:uid="{00000000-0005-0000-0000-0000CA6F0000}"/>
    <cellStyle name="SAPBEXHLevel0X 2 15 5 2 2" xfId="28679" xr:uid="{00000000-0005-0000-0000-0000CB6F0000}"/>
    <cellStyle name="SAPBEXHLevel0X 2 15 5 3" xfId="28680" xr:uid="{00000000-0005-0000-0000-0000CC6F0000}"/>
    <cellStyle name="SAPBEXHLevel0X 2 15 5 4" xfId="28681" xr:uid="{00000000-0005-0000-0000-0000CD6F0000}"/>
    <cellStyle name="SAPBEXHLevel0X 2 15 5 5" xfId="28682" xr:uid="{00000000-0005-0000-0000-0000CE6F0000}"/>
    <cellStyle name="SAPBEXHLevel0X 2 15 6" xfId="28683" xr:uid="{00000000-0005-0000-0000-0000CF6F0000}"/>
    <cellStyle name="SAPBEXHLevel0X 2 15 6 2" xfId="28684" xr:uid="{00000000-0005-0000-0000-0000D06F0000}"/>
    <cellStyle name="SAPBEXHLevel0X 2 15 6 2 2" xfId="28685" xr:uid="{00000000-0005-0000-0000-0000D16F0000}"/>
    <cellStyle name="SAPBEXHLevel0X 2 15 6 3" xfId="28686" xr:uid="{00000000-0005-0000-0000-0000D26F0000}"/>
    <cellStyle name="SAPBEXHLevel0X 2 15 6 4" xfId="28687" xr:uid="{00000000-0005-0000-0000-0000D36F0000}"/>
    <cellStyle name="SAPBEXHLevel0X 2 15 6 5" xfId="28688" xr:uid="{00000000-0005-0000-0000-0000D46F0000}"/>
    <cellStyle name="SAPBEXHLevel0X 2 15 7" xfId="28689" xr:uid="{00000000-0005-0000-0000-0000D56F0000}"/>
    <cellStyle name="SAPBEXHLevel0X 2 15 7 2" xfId="28690" xr:uid="{00000000-0005-0000-0000-0000D66F0000}"/>
    <cellStyle name="SAPBEXHLevel0X 2 15 7 3" xfId="28691" xr:uid="{00000000-0005-0000-0000-0000D76F0000}"/>
    <cellStyle name="SAPBEXHLevel0X 2 15 7 4" xfId="28692" xr:uid="{00000000-0005-0000-0000-0000D86F0000}"/>
    <cellStyle name="SAPBEXHLevel0X 2 15 8" xfId="28693" xr:uid="{00000000-0005-0000-0000-0000D96F0000}"/>
    <cellStyle name="SAPBEXHLevel0X 2 15 8 2" xfId="28694" xr:uid="{00000000-0005-0000-0000-0000DA6F0000}"/>
    <cellStyle name="SAPBEXHLevel0X 2 15 8 3" xfId="28695" xr:uid="{00000000-0005-0000-0000-0000DB6F0000}"/>
    <cellStyle name="SAPBEXHLevel0X 2 15 8 4" xfId="28696" xr:uid="{00000000-0005-0000-0000-0000DC6F0000}"/>
    <cellStyle name="SAPBEXHLevel0X 2 15 9" xfId="28697" xr:uid="{00000000-0005-0000-0000-0000DD6F0000}"/>
    <cellStyle name="SAPBEXHLevel0X 2 15 9 2" xfId="28698" xr:uid="{00000000-0005-0000-0000-0000DE6F0000}"/>
    <cellStyle name="SAPBEXHLevel0X 2 16" xfId="28699" xr:uid="{00000000-0005-0000-0000-0000DF6F0000}"/>
    <cellStyle name="SAPBEXHLevel0X 2 16 10" xfId="28700" xr:uid="{00000000-0005-0000-0000-0000E06F0000}"/>
    <cellStyle name="SAPBEXHLevel0X 2 16 11" xfId="28701" xr:uid="{00000000-0005-0000-0000-0000E16F0000}"/>
    <cellStyle name="SAPBEXHLevel0X 2 16 2" xfId="28702" xr:uid="{00000000-0005-0000-0000-0000E26F0000}"/>
    <cellStyle name="SAPBEXHLevel0X 2 16 2 2" xfId="28703" xr:uid="{00000000-0005-0000-0000-0000E36F0000}"/>
    <cellStyle name="SAPBEXHLevel0X 2 16 2 2 2" xfId="28704" xr:uid="{00000000-0005-0000-0000-0000E46F0000}"/>
    <cellStyle name="SAPBEXHLevel0X 2 16 2 2 2 2" xfId="28705" xr:uid="{00000000-0005-0000-0000-0000E56F0000}"/>
    <cellStyle name="SAPBEXHLevel0X 2 16 2 2 3" xfId="28706" xr:uid="{00000000-0005-0000-0000-0000E66F0000}"/>
    <cellStyle name="SAPBEXHLevel0X 2 16 2 3" xfId="28707" xr:uid="{00000000-0005-0000-0000-0000E76F0000}"/>
    <cellStyle name="SAPBEXHLevel0X 2 16 2 3 2" xfId="28708" xr:uid="{00000000-0005-0000-0000-0000E86F0000}"/>
    <cellStyle name="SAPBEXHLevel0X 2 16 2 4" xfId="28709" xr:uid="{00000000-0005-0000-0000-0000E96F0000}"/>
    <cellStyle name="SAPBEXHLevel0X 2 16 2 4 2" xfId="28710" xr:uid="{00000000-0005-0000-0000-0000EA6F0000}"/>
    <cellStyle name="SAPBEXHLevel0X 2 16 2 5" xfId="28711" xr:uid="{00000000-0005-0000-0000-0000EB6F0000}"/>
    <cellStyle name="SAPBEXHLevel0X 2 16 2 5 2" xfId="28712" xr:uid="{00000000-0005-0000-0000-0000EC6F0000}"/>
    <cellStyle name="SAPBEXHLevel0X 2 16 2 6" xfId="28713" xr:uid="{00000000-0005-0000-0000-0000ED6F0000}"/>
    <cellStyle name="SAPBEXHLevel0X 2 16 3" xfId="28714" xr:uid="{00000000-0005-0000-0000-0000EE6F0000}"/>
    <cellStyle name="SAPBEXHLevel0X 2 16 3 2" xfId="28715" xr:uid="{00000000-0005-0000-0000-0000EF6F0000}"/>
    <cellStyle name="SAPBEXHLevel0X 2 16 3 2 2" xfId="28716" xr:uid="{00000000-0005-0000-0000-0000F06F0000}"/>
    <cellStyle name="SAPBEXHLevel0X 2 16 3 2 2 2" xfId="28717" xr:uid="{00000000-0005-0000-0000-0000F16F0000}"/>
    <cellStyle name="SAPBEXHLevel0X 2 16 3 2 3" xfId="28718" xr:uid="{00000000-0005-0000-0000-0000F26F0000}"/>
    <cellStyle name="SAPBEXHLevel0X 2 16 3 3" xfId="28719" xr:uid="{00000000-0005-0000-0000-0000F36F0000}"/>
    <cellStyle name="SAPBEXHLevel0X 2 16 3 3 2" xfId="28720" xr:uid="{00000000-0005-0000-0000-0000F46F0000}"/>
    <cellStyle name="SAPBEXHLevel0X 2 16 3 4" xfId="28721" xr:uid="{00000000-0005-0000-0000-0000F56F0000}"/>
    <cellStyle name="SAPBEXHLevel0X 2 16 3 4 2" xfId="28722" xr:uid="{00000000-0005-0000-0000-0000F66F0000}"/>
    <cellStyle name="SAPBEXHLevel0X 2 16 3 5" xfId="28723" xr:uid="{00000000-0005-0000-0000-0000F76F0000}"/>
    <cellStyle name="SAPBEXHLevel0X 2 16 3 5 2" xfId="28724" xr:uid="{00000000-0005-0000-0000-0000F86F0000}"/>
    <cellStyle name="SAPBEXHLevel0X 2 16 3 6" xfId="28725" xr:uid="{00000000-0005-0000-0000-0000F96F0000}"/>
    <cellStyle name="SAPBEXHLevel0X 2 16 3 7" xfId="28726" xr:uid="{00000000-0005-0000-0000-0000FA6F0000}"/>
    <cellStyle name="SAPBEXHLevel0X 2 16 3 8" xfId="28727" xr:uid="{00000000-0005-0000-0000-0000FB6F0000}"/>
    <cellStyle name="SAPBEXHLevel0X 2 16 4" xfId="28728" xr:uid="{00000000-0005-0000-0000-0000FC6F0000}"/>
    <cellStyle name="SAPBEXHLevel0X 2 16 4 2" xfId="28729" xr:uid="{00000000-0005-0000-0000-0000FD6F0000}"/>
    <cellStyle name="SAPBEXHLevel0X 2 16 4 2 2" xfId="28730" xr:uid="{00000000-0005-0000-0000-0000FE6F0000}"/>
    <cellStyle name="SAPBEXHLevel0X 2 16 4 3" xfId="28731" xr:uid="{00000000-0005-0000-0000-0000FF6F0000}"/>
    <cellStyle name="SAPBEXHLevel0X 2 16 4 4" xfId="28732" xr:uid="{00000000-0005-0000-0000-000000700000}"/>
    <cellStyle name="SAPBEXHLevel0X 2 16 4 5" xfId="28733" xr:uid="{00000000-0005-0000-0000-000001700000}"/>
    <cellStyle name="SAPBEXHLevel0X 2 16 5" xfId="28734" xr:uid="{00000000-0005-0000-0000-000002700000}"/>
    <cellStyle name="SAPBEXHLevel0X 2 16 5 2" xfId="28735" xr:uid="{00000000-0005-0000-0000-000003700000}"/>
    <cellStyle name="SAPBEXHLevel0X 2 16 5 2 2" xfId="28736" xr:uid="{00000000-0005-0000-0000-000004700000}"/>
    <cellStyle name="SAPBEXHLevel0X 2 16 5 3" xfId="28737" xr:uid="{00000000-0005-0000-0000-000005700000}"/>
    <cellStyle name="SAPBEXHLevel0X 2 16 5 4" xfId="28738" xr:uid="{00000000-0005-0000-0000-000006700000}"/>
    <cellStyle name="SAPBEXHLevel0X 2 16 5 5" xfId="28739" xr:uid="{00000000-0005-0000-0000-000007700000}"/>
    <cellStyle name="SAPBEXHLevel0X 2 16 6" xfId="28740" xr:uid="{00000000-0005-0000-0000-000008700000}"/>
    <cellStyle name="SAPBEXHLevel0X 2 16 6 2" xfId="28741" xr:uid="{00000000-0005-0000-0000-000009700000}"/>
    <cellStyle name="SAPBEXHLevel0X 2 16 6 2 2" xfId="28742" xr:uid="{00000000-0005-0000-0000-00000A700000}"/>
    <cellStyle name="SAPBEXHLevel0X 2 16 6 3" xfId="28743" xr:uid="{00000000-0005-0000-0000-00000B700000}"/>
    <cellStyle name="SAPBEXHLevel0X 2 16 6 4" xfId="28744" xr:uid="{00000000-0005-0000-0000-00000C700000}"/>
    <cellStyle name="SAPBEXHLevel0X 2 16 6 5" xfId="28745" xr:uid="{00000000-0005-0000-0000-00000D700000}"/>
    <cellStyle name="SAPBEXHLevel0X 2 16 7" xfId="28746" xr:uid="{00000000-0005-0000-0000-00000E700000}"/>
    <cellStyle name="SAPBEXHLevel0X 2 16 7 2" xfId="28747" xr:uid="{00000000-0005-0000-0000-00000F700000}"/>
    <cellStyle name="SAPBEXHLevel0X 2 16 7 3" xfId="28748" xr:uid="{00000000-0005-0000-0000-000010700000}"/>
    <cellStyle name="SAPBEXHLevel0X 2 16 7 4" xfId="28749" xr:uid="{00000000-0005-0000-0000-000011700000}"/>
    <cellStyle name="SAPBEXHLevel0X 2 16 8" xfId="28750" xr:uid="{00000000-0005-0000-0000-000012700000}"/>
    <cellStyle name="SAPBEXHLevel0X 2 16 8 2" xfId="28751" xr:uid="{00000000-0005-0000-0000-000013700000}"/>
    <cellStyle name="SAPBEXHLevel0X 2 16 8 3" xfId="28752" xr:uid="{00000000-0005-0000-0000-000014700000}"/>
    <cellStyle name="SAPBEXHLevel0X 2 16 8 4" xfId="28753" xr:uid="{00000000-0005-0000-0000-000015700000}"/>
    <cellStyle name="SAPBEXHLevel0X 2 16 9" xfId="28754" xr:uid="{00000000-0005-0000-0000-000016700000}"/>
    <cellStyle name="SAPBEXHLevel0X 2 16 9 2" xfId="28755" xr:uid="{00000000-0005-0000-0000-000017700000}"/>
    <cellStyle name="SAPBEXHLevel0X 2 17" xfId="28756" xr:uid="{00000000-0005-0000-0000-000018700000}"/>
    <cellStyle name="SAPBEXHLevel0X 2 17 10" xfId="28757" xr:uid="{00000000-0005-0000-0000-000019700000}"/>
    <cellStyle name="SAPBEXHLevel0X 2 17 11" xfId="28758" xr:uid="{00000000-0005-0000-0000-00001A700000}"/>
    <cellStyle name="SAPBEXHLevel0X 2 17 2" xfId="28759" xr:uid="{00000000-0005-0000-0000-00001B700000}"/>
    <cellStyle name="SAPBEXHLevel0X 2 17 2 2" xfId="28760" xr:uid="{00000000-0005-0000-0000-00001C700000}"/>
    <cellStyle name="SAPBEXHLevel0X 2 17 2 2 2" xfId="28761" xr:uid="{00000000-0005-0000-0000-00001D700000}"/>
    <cellStyle name="SAPBEXHLevel0X 2 17 2 2 2 2" xfId="28762" xr:uid="{00000000-0005-0000-0000-00001E700000}"/>
    <cellStyle name="SAPBEXHLevel0X 2 17 2 2 3" xfId="28763" xr:uid="{00000000-0005-0000-0000-00001F700000}"/>
    <cellStyle name="SAPBEXHLevel0X 2 17 2 3" xfId="28764" xr:uid="{00000000-0005-0000-0000-000020700000}"/>
    <cellStyle name="SAPBEXHLevel0X 2 17 2 3 2" xfId="28765" xr:uid="{00000000-0005-0000-0000-000021700000}"/>
    <cellStyle name="SAPBEXHLevel0X 2 17 2 4" xfId="28766" xr:uid="{00000000-0005-0000-0000-000022700000}"/>
    <cellStyle name="SAPBEXHLevel0X 2 17 2 4 2" xfId="28767" xr:uid="{00000000-0005-0000-0000-000023700000}"/>
    <cellStyle name="SAPBEXHLevel0X 2 17 2 5" xfId="28768" xr:uid="{00000000-0005-0000-0000-000024700000}"/>
    <cellStyle name="SAPBEXHLevel0X 2 17 2 5 2" xfId="28769" xr:uid="{00000000-0005-0000-0000-000025700000}"/>
    <cellStyle name="SAPBEXHLevel0X 2 17 2 6" xfId="28770" xr:uid="{00000000-0005-0000-0000-000026700000}"/>
    <cellStyle name="SAPBEXHLevel0X 2 17 3" xfId="28771" xr:uid="{00000000-0005-0000-0000-000027700000}"/>
    <cellStyle name="SAPBEXHLevel0X 2 17 3 2" xfId="28772" xr:uid="{00000000-0005-0000-0000-000028700000}"/>
    <cellStyle name="SAPBEXHLevel0X 2 17 3 2 2" xfId="28773" xr:uid="{00000000-0005-0000-0000-000029700000}"/>
    <cellStyle name="SAPBEXHLevel0X 2 17 3 2 2 2" xfId="28774" xr:uid="{00000000-0005-0000-0000-00002A700000}"/>
    <cellStyle name="SAPBEXHLevel0X 2 17 3 2 3" xfId="28775" xr:uid="{00000000-0005-0000-0000-00002B700000}"/>
    <cellStyle name="SAPBEXHLevel0X 2 17 3 3" xfId="28776" xr:uid="{00000000-0005-0000-0000-00002C700000}"/>
    <cellStyle name="SAPBEXHLevel0X 2 17 3 3 2" xfId="28777" xr:uid="{00000000-0005-0000-0000-00002D700000}"/>
    <cellStyle name="SAPBEXHLevel0X 2 17 3 4" xfId="28778" xr:uid="{00000000-0005-0000-0000-00002E700000}"/>
    <cellStyle name="SAPBEXHLevel0X 2 17 3 4 2" xfId="28779" xr:uid="{00000000-0005-0000-0000-00002F700000}"/>
    <cellStyle name="SAPBEXHLevel0X 2 17 3 5" xfId="28780" xr:uid="{00000000-0005-0000-0000-000030700000}"/>
    <cellStyle name="SAPBEXHLevel0X 2 17 3 5 2" xfId="28781" xr:uid="{00000000-0005-0000-0000-000031700000}"/>
    <cellStyle name="SAPBEXHLevel0X 2 17 3 6" xfId="28782" xr:uid="{00000000-0005-0000-0000-000032700000}"/>
    <cellStyle name="SAPBEXHLevel0X 2 17 3 7" xfId="28783" xr:uid="{00000000-0005-0000-0000-000033700000}"/>
    <cellStyle name="SAPBEXHLevel0X 2 17 3 8" xfId="28784" xr:uid="{00000000-0005-0000-0000-000034700000}"/>
    <cellStyle name="SAPBEXHLevel0X 2 17 4" xfId="28785" xr:uid="{00000000-0005-0000-0000-000035700000}"/>
    <cellStyle name="SAPBEXHLevel0X 2 17 4 2" xfId="28786" xr:uid="{00000000-0005-0000-0000-000036700000}"/>
    <cellStyle name="SAPBEXHLevel0X 2 17 4 2 2" xfId="28787" xr:uid="{00000000-0005-0000-0000-000037700000}"/>
    <cellStyle name="SAPBEXHLevel0X 2 17 4 3" xfId="28788" xr:uid="{00000000-0005-0000-0000-000038700000}"/>
    <cellStyle name="SAPBEXHLevel0X 2 17 4 4" xfId="28789" xr:uid="{00000000-0005-0000-0000-000039700000}"/>
    <cellStyle name="SAPBEXHLevel0X 2 17 4 5" xfId="28790" xr:uid="{00000000-0005-0000-0000-00003A700000}"/>
    <cellStyle name="SAPBEXHLevel0X 2 17 5" xfId="28791" xr:uid="{00000000-0005-0000-0000-00003B700000}"/>
    <cellStyle name="SAPBEXHLevel0X 2 17 5 2" xfId="28792" xr:uid="{00000000-0005-0000-0000-00003C700000}"/>
    <cellStyle name="SAPBEXHLevel0X 2 17 5 2 2" xfId="28793" xr:uid="{00000000-0005-0000-0000-00003D700000}"/>
    <cellStyle name="SAPBEXHLevel0X 2 17 5 3" xfId="28794" xr:uid="{00000000-0005-0000-0000-00003E700000}"/>
    <cellStyle name="SAPBEXHLevel0X 2 17 5 4" xfId="28795" xr:uid="{00000000-0005-0000-0000-00003F700000}"/>
    <cellStyle name="SAPBEXHLevel0X 2 17 5 5" xfId="28796" xr:uid="{00000000-0005-0000-0000-000040700000}"/>
    <cellStyle name="SAPBEXHLevel0X 2 17 6" xfId="28797" xr:uid="{00000000-0005-0000-0000-000041700000}"/>
    <cellStyle name="SAPBEXHLevel0X 2 17 6 2" xfId="28798" xr:uid="{00000000-0005-0000-0000-000042700000}"/>
    <cellStyle name="SAPBEXHLevel0X 2 17 6 2 2" xfId="28799" xr:uid="{00000000-0005-0000-0000-000043700000}"/>
    <cellStyle name="SAPBEXHLevel0X 2 17 6 3" xfId="28800" xr:uid="{00000000-0005-0000-0000-000044700000}"/>
    <cellStyle name="SAPBEXHLevel0X 2 17 6 4" xfId="28801" xr:uid="{00000000-0005-0000-0000-000045700000}"/>
    <cellStyle name="SAPBEXHLevel0X 2 17 6 5" xfId="28802" xr:uid="{00000000-0005-0000-0000-000046700000}"/>
    <cellStyle name="SAPBEXHLevel0X 2 17 7" xfId="28803" xr:uid="{00000000-0005-0000-0000-000047700000}"/>
    <cellStyle name="SAPBEXHLevel0X 2 17 7 2" xfId="28804" xr:uid="{00000000-0005-0000-0000-000048700000}"/>
    <cellStyle name="SAPBEXHLevel0X 2 17 7 3" xfId="28805" xr:uid="{00000000-0005-0000-0000-000049700000}"/>
    <cellStyle name="SAPBEXHLevel0X 2 17 7 4" xfId="28806" xr:uid="{00000000-0005-0000-0000-00004A700000}"/>
    <cellStyle name="SAPBEXHLevel0X 2 17 8" xfId="28807" xr:uid="{00000000-0005-0000-0000-00004B700000}"/>
    <cellStyle name="SAPBEXHLevel0X 2 17 8 2" xfId="28808" xr:uid="{00000000-0005-0000-0000-00004C700000}"/>
    <cellStyle name="SAPBEXHLevel0X 2 17 8 3" xfId="28809" xr:uid="{00000000-0005-0000-0000-00004D700000}"/>
    <cellStyle name="SAPBEXHLevel0X 2 17 8 4" xfId="28810" xr:uid="{00000000-0005-0000-0000-00004E700000}"/>
    <cellStyle name="SAPBEXHLevel0X 2 17 9" xfId="28811" xr:uid="{00000000-0005-0000-0000-00004F700000}"/>
    <cellStyle name="SAPBEXHLevel0X 2 17 9 2" xfId="28812" xr:uid="{00000000-0005-0000-0000-000050700000}"/>
    <cellStyle name="SAPBEXHLevel0X 2 18" xfId="28813" xr:uid="{00000000-0005-0000-0000-000051700000}"/>
    <cellStyle name="SAPBEXHLevel0X 2 18 2" xfId="28814" xr:uid="{00000000-0005-0000-0000-000052700000}"/>
    <cellStyle name="SAPBEXHLevel0X 2 18 2 2" xfId="28815" xr:uid="{00000000-0005-0000-0000-000053700000}"/>
    <cellStyle name="SAPBEXHLevel0X 2 18 2 2 2" xfId="28816" xr:uid="{00000000-0005-0000-0000-000054700000}"/>
    <cellStyle name="SAPBEXHLevel0X 2 18 2 3" xfId="28817" xr:uid="{00000000-0005-0000-0000-000055700000}"/>
    <cellStyle name="SAPBEXHLevel0X 2 18 3" xfId="28818" xr:uid="{00000000-0005-0000-0000-000056700000}"/>
    <cellStyle name="SAPBEXHLevel0X 2 18 3 2" xfId="28819" xr:uid="{00000000-0005-0000-0000-000057700000}"/>
    <cellStyle name="SAPBEXHLevel0X 2 18 4" xfId="28820" xr:uid="{00000000-0005-0000-0000-000058700000}"/>
    <cellStyle name="SAPBEXHLevel0X 2 18 4 2" xfId="28821" xr:uid="{00000000-0005-0000-0000-000059700000}"/>
    <cellStyle name="SAPBEXHLevel0X 2 18 5" xfId="28822" xr:uid="{00000000-0005-0000-0000-00005A700000}"/>
    <cellStyle name="SAPBEXHLevel0X 2 18 5 2" xfId="28823" xr:uid="{00000000-0005-0000-0000-00005B700000}"/>
    <cellStyle name="SAPBEXHLevel0X 2 18 6" xfId="28824" xr:uid="{00000000-0005-0000-0000-00005C700000}"/>
    <cellStyle name="SAPBEXHLevel0X 2 18 7" xfId="28825" xr:uid="{00000000-0005-0000-0000-00005D700000}"/>
    <cellStyle name="SAPBEXHLevel0X 2 18 8" xfId="28826" xr:uid="{00000000-0005-0000-0000-00005E700000}"/>
    <cellStyle name="SAPBEXHLevel0X 2 19" xfId="28827" xr:uid="{00000000-0005-0000-0000-00005F700000}"/>
    <cellStyle name="SAPBEXHLevel0X 2 19 2" xfId="28828" xr:uid="{00000000-0005-0000-0000-000060700000}"/>
    <cellStyle name="SAPBEXHLevel0X 2 19 2 2" xfId="28829" xr:uid="{00000000-0005-0000-0000-000061700000}"/>
    <cellStyle name="SAPBEXHLevel0X 2 19 2 2 2" xfId="28830" xr:uid="{00000000-0005-0000-0000-000062700000}"/>
    <cellStyle name="SAPBEXHLevel0X 2 19 2 3" xfId="28831" xr:uid="{00000000-0005-0000-0000-000063700000}"/>
    <cellStyle name="SAPBEXHLevel0X 2 19 3" xfId="28832" xr:uid="{00000000-0005-0000-0000-000064700000}"/>
    <cellStyle name="SAPBEXHLevel0X 2 19 3 2" xfId="28833" xr:uid="{00000000-0005-0000-0000-000065700000}"/>
    <cellStyle name="SAPBEXHLevel0X 2 19 4" xfId="28834" xr:uid="{00000000-0005-0000-0000-000066700000}"/>
    <cellStyle name="SAPBEXHLevel0X 2 19 4 2" xfId="28835" xr:uid="{00000000-0005-0000-0000-000067700000}"/>
    <cellStyle name="SAPBEXHLevel0X 2 19 5" xfId="28836" xr:uid="{00000000-0005-0000-0000-000068700000}"/>
    <cellStyle name="SAPBEXHLevel0X 2 19 5 2" xfId="28837" xr:uid="{00000000-0005-0000-0000-000069700000}"/>
    <cellStyle name="SAPBEXHLevel0X 2 19 6" xfId="28838" xr:uid="{00000000-0005-0000-0000-00006A700000}"/>
    <cellStyle name="SAPBEXHLevel0X 2 19 7" xfId="28839" xr:uid="{00000000-0005-0000-0000-00006B700000}"/>
    <cellStyle name="SAPBEXHLevel0X 2 19 8" xfId="28840" xr:uid="{00000000-0005-0000-0000-00006C700000}"/>
    <cellStyle name="SAPBEXHLevel0X 2 2" xfId="28841" xr:uid="{00000000-0005-0000-0000-00006D700000}"/>
    <cellStyle name="SAPBEXHLevel0X 2 2 10" xfId="28842" xr:uid="{00000000-0005-0000-0000-00006E700000}"/>
    <cellStyle name="SAPBEXHLevel0X 2 2 10 2" xfId="28843" xr:uid="{00000000-0005-0000-0000-00006F700000}"/>
    <cellStyle name="SAPBEXHLevel0X 2 2 11" xfId="28844" xr:uid="{00000000-0005-0000-0000-000070700000}"/>
    <cellStyle name="SAPBEXHLevel0X 2 2 12" xfId="28845" xr:uid="{00000000-0005-0000-0000-000071700000}"/>
    <cellStyle name="SAPBEXHLevel0X 2 2 2" xfId="28846" xr:uid="{00000000-0005-0000-0000-000072700000}"/>
    <cellStyle name="SAPBEXHLevel0X 2 2 2 2" xfId="28847" xr:uid="{00000000-0005-0000-0000-000073700000}"/>
    <cellStyle name="SAPBEXHLevel0X 2 2 2 2 2" xfId="28848" xr:uid="{00000000-0005-0000-0000-000074700000}"/>
    <cellStyle name="SAPBEXHLevel0X 2 2 2 2 2 2" xfId="28849" xr:uid="{00000000-0005-0000-0000-000075700000}"/>
    <cellStyle name="SAPBEXHLevel0X 2 2 2 2 3" xfId="28850" xr:uid="{00000000-0005-0000-0000-000076700000}"/>
    <cellStyle name="SAPBEXHLevel0X 2 2 2 3" xfId="28851" xr:uid="{00000000-0005-0000-0000-000077700000}"/>
    <cellStyle name="SAPBEXHLevel0X 2 2 2 3 2" xfId="28852" xr:uid="{00000000-0005-0000-0000-000078700000}"/>
    <cellStyle name="SAPBEXHLevel0X 2 2 2 4" xfId="28853" xr:uid="{00000000-0005-0000-0000-000079700000}"/>
    <cellStyle name="SAPBEXHLevel0X 2 2 2 4 2" xfId="28854" xr:uid="{00000000-0005-0000-0000-00007A700000}"/>
    <cellStyle name="SAPBEXHLevel0X 2 2 2 5" xfId="28855" xr:uid="{00000000-0005-0000-0000-00007B700000}"/>
    <cellStyle name="SAPBEXHLevel0X 2 2 2 5 2" xfId="28856" xr:uid="{00000000-0005-0000-0000-00007C700000}"/>
    <cellStyle name="SAPBEXHLevel0X 2 2 2 6" xfId="28857" xr:uid="{00000000-0005-0000-0000-00007D700000}"/>
    <cellStyle name="SAPBEXHLevel0X 2 2 3" xfId="28858" xr:uid="{00000000-0005-0000-0000-00007E700000}"/>
    <cellStyle name="SAPBEXHLevel0X 2 2 3 2" xfId="28859" xr:uid="{00000000-0005-0000-0000-00007F700000}"/>
    <cellStyle name="SAPBEXHLevel0X 2 2 3 2 2" xfId="28860" xr:uid="{00000000-0005-0000-0000-000080700000}"/>
    <cellStyle name="SAPBEXHLevel0X 2 2 3 2 2 2" xfId="28861" xr:uid="{00000000-0005-0000-0000-000081700000}"/>
    <cellStyle name="SAPBEXHLevel0X 2 2 3 2 3" xfId="28862" xr:uid="{00000000-0005-0000-0000-000082700000}"/>
    <cellStyle name="SAPBEXHLevel0X 2 2 3 3" xfId="28863" xr:uid="{00000000-0005-0000-0000-000083700000}"/>
    <cellStyle name="SAPBEXHLevel0X 2 2 3 3 2" xfId="28864" xr:uid="{00000000-0005-0000-0000-000084700000}"/>
    <cellStyle name="SAPBEXHLevel0X 2 2 3 4" xfId="28865" xr:uid="{00000000-0005-0000-0000-000085700000}"/>
    <cellStyle name="SAPBEXHLevel0X 2 2 3 4 2" xfId="28866" xr:uid="{00000000-0005-0000-0000-000086700000}"/>
    <cellStyle name="SAPBEXHLevel0X 2 2 3 5" xfId="28867" xr:uid="{00000000-0005-0000-0000-000087700000}"/>
    <cellStyle name="SAPBEXHLevel0X 2 2 3 5 2" xfId="28868" xr:uid="{00000000-0005-0000-0000-000088700000}"/>
    <cellStyle name="SAPBEXHLevel0X 2 2 3 6" xfId="28869" xr:uid="{00000000-0005-0000-0000-000089700000}"/>
    <cellStyle name="SAPBEXHLevel0X 2 2 3 7" xfId="28870" xr:uid="{00000000-0005-0000-0000-00008A700000}"/>
    <cellStyle name="SAPBEXHLevel0X 2 2 3 8" xfId="28871" xr:uid="{00000000-0005-0000-0000-00008B700000}"/>
    <cellStyle name="SAPBEXHLevel0X 2 2 4" xfId="28872" xr:uid="{00000000-0005-0000-0000-00008C700000}"/>
    <cellStyle name="SAPBEXHLevel0X 2 2 4 2" xfId="28873" xr:uid="{00000000-0005-0000-0000-00008D700000}"/>
    <cellStyle name="SAPBEXHLevel0X 2 2 4 2 2" xfId="28874" xr:uid="{00000000-0005-0000-0000-00008E700000}"/>
    <cellStyle name="SAPBEXHLevel0X 2 2 4 2 2 2" xfId="28875" xr:uid="{00000000-0005-0000-0000-00008F700000}"/>
    <cellStyle name="SAPBEXHLevel0X 2 2 4 2 3" xfId="28876" xr:uid="{00000000-0005-0000-0000-000090700000}"/>
    <cellStyle name="SAPBEXHLevel0X 2 2 4 3" xfId="28877" xr:uid="{00000000-0005-0000-0000-000091700000}"/>
    <cellStyle name="SAPBEXHLevel0X 2 2 4 3 2" xfId="28878" xr:uid="{00000000-0005-0000-0000-000092700000}"/>
    <cellStyle name="SAPBEXHLevel0X 2 2 4 4" xfId="28879" xr:uid="{00000000-0005-0000-0000-000093700000}"/>
    <cellStyle name="SAPBEXHLevel0X 2 2 4 4 2" xfId="28880" xr:uid="{00000000-0005-0000-0000-000094700000}"/>
    <cellStyle name="SAPBEXHLevel0X 2 2 4 5" xfId="28881" xr:uid="{00000000-0005-0000-0000-000095700000}"/>
    <cellStyle name="SAPBEXHLevel0X 2 2 4 5 2" xfId="28882" xr:uid="{00000000-0005-0000-0000-000096700000}"/>
    <cellStyle name="SAPBEXHLevel0X 2 2 4 6" xfId="28883" xr:uid="{00000000-0005-0000-0000-000097700000}"/>
    <cellStyle name="SAPBEXHLevel0X 2 2 4 7" xfId="28884" xr:uid="{00000000-0005-0000-0000-000098700000}"/>
    <cellStyle name="SAPBEXHLevel0X 2 2 4 8" xfId="28885" xr:uid="{00000000-0005-0000-0000-000099700000}"/>
    <cellStyle name="SAPBEXHLevel0X 2 2 5" xfId="28886" xr:uid="{00000000-0005-0000-0000-00009A700000}"/>
    <cellStyle name="SAPBEXHLevel0X 2 2 5 2" xfId="28887" xr:uid="{00000000-0005-0000-0000-00009B700000}"/>
    <cellStyle name="SAPBEXHLevel0X 2 2 5 2 2" xfId="28888" xr:uid="{00000000-0005-0000-0000-00009C700000}"/>
    <cellStyle name="SAPBEXHLevel0X 2 2 5 3" xfId="28889" xr:uid="{00000000-0005-0000-0000-00009D700000}"/>
    <cellStyle name="SAPBEXHLevel0X 2 2 5 4" xfId="28890" xr:uid="{00000000-0005-0000-0000-00009E700000}"/>
    <cellStyle name="SAPBEXHLevel0X 2 2 5 5" xfId="28891" xr:uid="{00000000-0005-0000-0000-00009F700000}"/>
    <cellStyle name="SAPBEXHLevel0X 2 2 6" xfId="28892" xr:uid="{00000000-0005-0000-0000-0000A0700000}"/>
    <cellStyle name="SAPBEXHLevel0X 2 2 6 2" xfId="28893" xr:uid="{00000000-0005-0000-0000-0000A1700000}"/>
    <cellStyle name="SAPBEXHLevel0X 2 2 6 2 2" xfId="28894" xr:uid="{00000000-0005-0000-0000-0000A2700000}"/>
    <cellStyle name="SAPBEXHLevel0X 2 2 6 3" xfId="28895" xr:uid="{00000000-0005-0000-0000-0000A3700000}"/>
    <cellStyle name="SAPBEXHLevel0X 2 2 6 4" xfId="28896" xr:uid="{00000000-0005-0000-0000-0000A4700000}"/>
    <cellStyle name="SAPBEXHLevel0X 2 2 6 5" xfId="28897" xr:uid="{00000000-0005-0000-0000-0000A5700000}"/>
    <cellStyle name="SAPBEXHLevel0X 2 2 7" xfId="28898" xr:uid="{00000000-0005-0000-0000-0000A6700000}"/>
    <cellStyle name="SAPBEXHLevel0X 2 2 7 2" xfId="28899" xr:uid="{00000000-0005-0000-0000-0000A7700000}"/>
    <cellStyle name="SAPBEXHLevel0X 2 2 7 2 2" xfId="28900" xr:uid="{00000000-0005-0000-0000-0000A8700000}"/>
    <cellStyle name="SAPBEXHLevel0X 2 2 7 3" xfId="28901" xr:uid="{00000000-0005-0000-0000-0000A9700000}"/>
    <cellStyle name="SAPBEXHLevel0X 2 2 7 4" xfId="28902" xr:uid="{00000000-0005-0000-0000-0000AA700000}"/>
    <cellStyle name="SAPBEXHLevel0X 2 2 7 5" xfId="28903" xr:uid="{00000000-0005-0000-0000-0000AB700000}"/>
    <cellStyle name="SAPBEXHLevel0X 2 2 8" xfId="28904" xr:uid="{00000000-0005-0000-0000-0000AC700000}"/>
    <cellStyle name="SAPBEXHLevel0X 2 2 8 2" xfId="28905" xr:uid="{00000000-0005-0000-0000-0000AD700000}"/>
    <cellStyle name="SAPBEXHLevel0X 2 2 8 3" xfId="28906" xr:uid="{00000000-0005-0000-0000-0000AE700000}"/>
    <cellStyle name="SAPBEXHLevel0X 2 2 8 4" xfId="28907" xr:uid="{00000000-0005-0000-0000-0000AF700000}"/>
    <cellStyle name="SAPBEXHLevel0X 2 2 9" xfId="28908" xr:uid="{00000000-0005-0000-0000-0000B0700000}"/>
    <cellStyle name="SAPBEXHLevel0X 2 2 9 2" xfId="28909" xr:uid="{00000000-0005-0000-0000-0000B1700000}"/>
    <cellStyle name="SAPBEXHLevel0X 2 20" xfId="28910" xr:uid="{00000000-0005-0000-0000-0000B2700000}"/>
    <cellStyle name="SAPBEXHLevel0X 2 20 2" xfId="28911" xr:uid="{00000000-0005-0000-0000-0000B3700000}"/>
    <cellStyle name="SAPBEXHLevel0X 2 20 2 2" xfId="28912" xr:uid="{00000000-0005-0000-0000-0000B4700000}"/>
    <cellStyle name="SAPBEXHLevel0X 2 20 2 2 2" xfId="28913" xr:uid="{00000000-0005-0000-0000-0000B5700000}"/>
    <cellStyle name="SAPBEXHLevel0X 2 20 2 3" xfId="28914" xr:uid="{00000000-0005-0000-0000-0000B6700000}"/>
    <cellStyle name="SAPBEXHLevel0X 2 20 3" xfId="28915" xr:uid="{00000000-0005-0000-0000-0000B7700000}"/>
    <cellStyle name="SAPBEXHLevel0X 2 20 3 2" xfId="28916" xr:uid="{00000000-0005-0000-0000-0000B8700000}"/>
    <cellStyle name="SAPBEXHLevel0X 2 20 4" xfId="28917" xr:uid="{00000000-0005-0000-0000-0000B9700000}"/>
    <cellStyle name="SAPBEXHLevel0X 2 20 4 2" xfId="28918" xr:uid="{00000000-0005-0000-0000-0000BA700000}"/>
    <cellStyle name="SAPBEXHLevel0X 2 20 5" xfId="28919" xr:uid="{00000000-0005-0000-0000-0000BB700000}"/>
    <cellStyle name="SAPBEXHLevel0X 2 20 5 2" xfId="28920" xr:uid="{00000000-0005-0000-0000-0000BC700000}"/>
    <cellStyle name="SAPBEXHLevel0X 2 20 6" xfId="28921" xr:uid="{00000000-0005-0000-0000-0000BD700000}"/>
    <cellStyle name="SAPBEXHLevel0X 2 20 7" xfId="28922" xr:uid="{00000000-0005-0000-0000-0000BE700000}"/>
    <cellStyle name="SAPBEXHLevel0X 2 21" xfId="28923" xr:uid="{00000000-0005-0000-0000-0000BF700000}"/>
    <cellStyle name="SAPBEXHLevel0X 2 21 2" xfId="28924" xr:uid="{00000000-0005-0000-0000-0000C0700000}"/>
    <cellStyle name="SAPBEXHLevel0X 2 21 2 2" xfId="28925" xr:uid="{00000000-0005-0000-0000-0000C1700000}"/>
    <cellStyle name="SAPBEXHLevel0X 2 21 3" xfId="28926" xr:uid="{00000000-0005-0000-0000-0000C2700000}"/>
    <cellStyle name="SAPBEXHLevel0X 2 21 4" xfId="28927" xr:uid="{00000000-0005-0000-0000-0000C3700000}"/>
    <cellStyle name="SAPBEXHLevel0X 2 22" xfId="28928" xr:uid="{00000000-0005-0000-0000-0000C4700000}"/>
    <cellStyle name="SAPBEXHLevel0X 2 22 2" xfId="28929" xr:uid="{00000000-0005-0000-0000-0000C5700000}"/>
    <cellStyle name="SAPBEXHLevel0X 2 22 2 2" xfId="28930" xr:uid="{00000000-0005-0000-0000-0000C6700000}"/>
    <cellStyle name="SAPBEXHLevel0X 2 22 3" xfId="28931" xr:uid="{00000000-0005-0000-0000-0000C7700000}"/>
    <cellStyle name="SAPBEXHLevel0X 2 22 4" xfId="28932" xr:uid="{00000000-0005-0000-0000-0000C8700000}"/>
    <cellStyle name="SAPBEXHLevel0X 2 22 5" xfId="28933" xr:uid="{00000000-0005-0000-0000-0000C9700000}"/>
    <cellStyle name="SAPBEXHLevel0X 2 23" xfId="28934" xr:uid="{00000000-0005-0000-0000-0000CA700000}"/>
    <cellStyle name="SAPBEXHLevel0X 2 23 2" xfId="28935" xr:uid="{00000000-0005-0000-0000-0000CB700000}"/>
    <cellStyle name="SAPBEXHLevel0X 2 23 2 2" xfId="28936" xr:uid="{00000000-0005-0000-0000-0000CC700000}"/>
    <cellStyle name="SAPBEXHLevel0X 2 23 3" xfId="28937" xr:uid="{00000000-0005-0000-0000-0000CD700000}"/>
    <cellStyle name="SAPBEXHLevel0X 2 23 4" xfId="28938" xr:uid="{00000000-0005-0000-0000-0000CE700000}"/>
    <cellStyle name="SAPBEXHLevel0X 2 23 5" xfId="28939" xr:uid="{00000000-0005-0000-0000-0000CF700000}"/>
    <cellStyle name="SAPBEXHLevel0X 2 24" xfId="28940" xr:uid="{00000000-0005-0000-0000-0000D0700000}"/>
    <cellStyle name="SAPBEXHLevel0X 2 24 2" xfId="28941" xr:uid="{00000000-0005-0000-0000-0000D1700000}"/>
    <cellStyle name="SAPBEXHLevel0X 2 24 3" xfId="28942" xr:uid="{00000000-0005-0000-0000-0000D2700000}"/>
    <cellStyle name="SAPBEXHLevel0X 2 24 4" xfId="28943" xr:uid="{00000000-0005-0000-0000-0000D3700000}"/>
    <cellStyle name="SAPBEXHLevel0X 2 25" xfId="28944" xr:uid="{00000000-0005-0000-0000-0000D4700000}"/>
    <cellStyle name="SAPBEXHLevel0X 2 25 2" xfId="28945" xr:uid="{00000000-0005-0000-0000-0000D5700000}"/>
    <cellStyle name="SAPBEXHLevel0X 2 26" xfId="28946" xr:uid="{00000000-0005-0000-0000-0000D6700000}"/>
    <cellStyle name="SAPBEXHLevel0X 2 26 2" xfId="28947" xr:uid="{00000000-0005-0000-0000-0000D7700000}"/>
    <cellStyle name="SAPBEXHLevel0X 2 27" xfId="28948" xr:uid="{00000000-0005-0000-0000-0000D8700000}"/>
    <cellStyle name="SAPBEXHLevel0X 2 28" xfId="28949" xr:uid="{00000000-0005-0000-0000-0000D9700000}"/>
    <cellStyle name="SAPBEXHLevel0X 2 29" xfId="28950" xr:uid="{00000000-0005-0000-0000-0000DA700000}"/>
    <cellStyle name="SAPBEXHLevel0X 2 3" xfId="28951" xr:uid="{00000000-0005-0000-0000-0000DB700000}"/>
    <cellStyle name="SAPBEXHLevel0X 2 3 10" xfId="28952" xr:uid="{00000000-0005-0000-0000-0000DC700000}"/>
    <cellStyle name="SAPBEXHLevel0X 2 3 11" xfId="28953" xr:uid="{00000000-0005-0000-0000-0000DD700000}"/>
    <cellStyle name="SAPBEXHLevel0X 2 3 2" xfId="28954" xr:uid="{00000000-0005-0000-0000-0000DE700000}"/>
    <cellStyle name="SAPBEXHLevel0X 2 3 2 2" xfId="28955" xr:uid="{00000000-0005-0000-0000-0000DF700000}"/>
    <cellStyle name="SAPBEXHLevel0X 2 3 2 2 2" xfId="28956" xr:uid="{00000000-0005-0000-0000-0000E0700000}"/>
    <cellStyle name="SAPBEXHLevel0X 2 3 2 2 2 2" xfId="28957" xr:uid="{00000000-0005-0000-0000-0000E1700000}"/>
    <cellStyle name="SAPBEXHLevel0X 2 3 2 2 3" xfId="28958" xr:uid="{00000000-0005-0000-0000-0000E2700000}"/>
    <cellStyle name="SAPBEXHLevel0X 2 3 2 3" xfId="28959" xr:uid="{00000000-0005-0000-0000-0000E3700000}"/>
    <cellStyle name="SAPBEXHLevel0X 2 3 2 3 2" xfId="28960" xr:uid="{00000000-0005-0000-0000-0000E4700000}"/>
    <cellStyle name="SAPBEXHLevel0X 2 3 2 4" xfId="28961" xr:uid="{00000000-0005-0000-0000-0000E5700000}"/>
    <cellStyle name="SAPBEXHLevel0X 2 3 2 4 2" xfId="28962" xr:uid="{00000000-0005-0000-0000-0000E6700000}"/>
    <cellStyle name="SAPBEXHLevel0X 2 3 2 5" xfId="28963" xr:uid="{00000000-0005-0000-0000-0000E7700000}"/>
    <cellStyle name="SAPBEXHLevel0X 2 3 2 5 2" xfId="28964" xr:uid="{00000000-0005-0000-0000-0000E8700000}"/>
    <cellStyle name="SAPBEXHLevel0X 2 3 2 6" xfId="28965" xr:uid="{00000000-0005-0000-0000-0000E9700000}"/>
    <cellStyle name="SAPBEXHLevel0X 2 3 3" xfId="28966" xr:uid="{00000000-0005-0000-0000-0000EA700000}"/>
    <cellStyle name="SAPBEXHLevel0X 2 3 3 2" xfId="28967" xr:uid="{00000000-0005-0000-0000-0000EB700000}"/>
    <cellStyle name="SAPBEXHLevel0X 2 3 3 2 2" xfId="28968" xr:uid="{00000000-0005-0000-0000-0000EC700000}"/>
    <cellStyle name="SAPBEXHLevel0X 2 3 3 2 2 2" xfId="28969" xr:uid="{00000000-0005-0000-0000-0000ED700000}"/>
    <cellStyle name="SAPBEXHLevel0X 2 3 3 2 3" xfId="28970" xr:uid="{00000000-0005-0000-0000-0000EE700000}"/>
    <cellStyle name="SAPBEXHLevel0X 2 3 3 3" xfId="28971" xr:uid="{00000000-0005-0000-0000-0000EF700000}"/>
    <cellStyle name="SAPBEXHLevel0X 2 3 3 3 2" xfId="28972" xr:uid="{00000000-0005-0000-0000-0000F0700000}"/>
    <cellStyle name="SAPBEXHLevel0X 2 3 3 4" xfId="28973" xr:uid="{00000000-0005-0000-0000-0000F1700000}"/>
    <cellStyle name="SAPBEXHLevel0X 2 3 3 4 2" xfId="28974" xr:uid="{00000000-0005-0000-0000-0000F2700000}"/>
    <cellStyle name="SAPBEXHLevel0X 2 3 3 5" xfId="28975" xr:uid="{00000000-0005-0000-0000-0000F3700000}"/>
    <cellStyle name="SAPBEXHLevel0X 2 3 3 5 2" xfId="28976" xr:uid="{00000000-0005-0000-0000-0000F4700000}"/>
    <cellStyle name="SAPBEXHLevel0X 2 3 3 6" xfId="28977" xr:uid="{00000000-0005-0000-0000-0000F5700000}"/>
    <cellStyle name="SAPBEXHLevel0X 2 3 3 7" xfId="28978" xr:uid="{00000000-0005-0000-0000-0000F6700000}"/>
    <cellStyle name="SAPBEXHLevel0X 2 3 3 8" xfId="28979" xr:uid="{00000000-0005-0000-0000-0000F7700000}"/>
    <cellStyle name="SAPBEXHLevel0X 2 3 4" xfId="28980" xr:uid="{00000000-0005-0000-0000-0000F8700000}"/>
    <cellStyle name="SAPBEXHLevel0X 2 3 4 2" xfId="28981" xr:uid="{00000000-0005-0000-0000-0000F9700000}"/>
    <cellStyle name="SAPBEXHLevel0X 2 3 4 2 2" xfId="28982" xr:uid="{00000000-0005-0000-0000-0000FA700000}"/>
    <cellStyle name="SAPBEXHLevel0X 2 3 4 3" xfId="28983" xr:uid="{00000000-0005-0000-0000-0000FB700000}"/>
    <cellStyle name="SAPBEXHLevel0X 2 3 4 4" xfId="28984" xr:uid="{00000000-0005-0000-0000-0000FC700000}"/>
    <cellStyle name="SAPBEXHLevel0X 2 3 4 5" xfId="28985" xr:uid="{00000000-0005-0000-0000-0000FD700000}"/>
    <cellStyle name="SAPBEXHLevel0X 2 3 5" xfId="28986" xr:uid="{00000000-0005-0000-0000-0000FE700000}"/>
    <cellStyle name="SAPBEXHLevel0X 2 3 5 2" xfId="28987" xr:uid="{00000000-0005-0000-0000-0000FF700000}"/>
    <cellStyle name="SAPBEXHLevel0X 2 3 5 2 2" xfId="28988" xr:uid="{00000000-0005-0000-0000-000000710000}"/>
    <cellStyle name="SAPBEXHLevel0X 2 3 5 3" xfId="28989" xr:uid="{00000000-0005-0000-0000-000001710000}"/>
    <cellStyle name="SAPBEXHLevel0X 2 3 5 4" xfId="28990" xr:uid="{00000000-0005-0000-0000-000002710000}"/>
    <cellStyle name="SAPBEXHLevel0X 2 3 5 5" xfId="28991" xr:uid="{00000000-0005-0000-0000-000003710000}"/>
    <cellStyle name="SAPBEXHLevel0X 2 3 6" xfId="28992" xr:uid="{00000000-0005-0000-0000-000004710000}"/>
    <cellStyle name="SAPBEXHLevel0X 2 3 6 2" xfId="28993" xr:uid="{00000000-0005-0000-0000-000005710000}"/>
    <cellStyle name="SAPBEXHLevel0X 2 3 6 2 2" xfId="28994" xr:uid="{00000000-0005-0000-0000-000006710000}"/>
    <cellStyle name="SAPBEXHLevel0X 2 3 6 3" xfId="28995" xr:uid="{00000000-0005-0000-0000-000007710000}"/>
    <cellStyle name="SAPBEXHLevel0X 2 3 6 4" xfId="28996" xr:uid="{00000000-0005-0000-0000-000008710000}"/>
    <cellStyle name="SAPBEXHLevel0X 2 3 6 5" xfId="28997" xr:uid="{00000000-0005-0000-0000-000009710000}"/>
    <cellStyle name="SAPBEXHLevel0X 2 3 7" xfId="28998" xr:uid="{00000000-0005-0000-0000-00000A710000}"/>
    <cellStyle name="SAPBEXHLevel0X 2 3 7 2" xfId="28999" xr:uid="{00000000-0005-0000-0000-00000B710000}"/>
    <cellStyle name="SAPBEXHLevel0X 2 3 7 3" xfId="29000" xr:uid="{00000000-0005-0000-0000-00000C710000}"/>
    <cellStyle name="SAPBEXHLevel0X 2 3 7 4" xfId="29001" xr:uid="{00000000-0005-0000-0000-00000D710000}"/>
    <cellStyle name="SAPBEXHLevel0X 2 3 8" xfId="29002" xr:uid="{00000000-0005-0000-0000-00000E710000}"/>
    <cellStyle name="SAPBEXHLevel0X 2 3 8 2" xfId="29003" xr:uid="{00000000-0005-0000-0000-00000F710000}"/>
    <cellStyle name="SAPBEXHLevel0X 2 3 8 3" xfId="29004" xr:uid="{00000000-0005-0000-0000-000010710000}"/>
    <cellStyle name="SAPBEXHLevel0X 2 3 8 4" xfId="29005" xr:uid="{00000000-0005-0000-0000-000011710000}"/>
    <cellStyle name="SAPBEXHLevel0X 2 3 9" xfId="29006" xr:uid="{00000000-0005-0000-0000-000012710000}"/>
    <cellStyle name="SAPBEXHLevel0X 2 3 9 2" xfId="29007" xr:uid="{00000000-0005-0000-0000-000013710000}"/>
    <cellStyle name="SAPBEXHLevel0X 2 4" xfId="29008" xr:uid="{00000000-0005-0000-0000-000014710000}"/>
    <cellStyle name="SAPBEXHLevel0X 2 4 10" xfId="29009" xr:uid="{00000000-0005-0000-0000-000015710000}"/>
    <cellStyle name="SAPBEXHLevel0X 2 4 11" xfId="29010" xr:uid="{00000000-0005-0000-0000-000016710000}"/>
    <cellStyle name="SAPBEXHLevel0X 2 4 2" xfId="29011" xr:uid="{00000000-0005-0000-0000-000017710000}"/>
    <cellStyle name="SAPBEXHLevel0X 2 4 2 2" xfId="29012" xr:uid="{00000000-0005-0000-0000-000018710000}"/>
    <cellStyle name="SAPBEXHLevel0X 2 4 2 2 2" xfId="29013" xr:uid="{00000000-0005-0000-0000-000019710000}"/>
    <cellStyle name="SAPBEXHLevel0X 2 4 2 2 2 2" xfId="29014" xr:uid="{00000000-0005-0000-0000-00001A710000}"/>
    <cellStyle name="SAPBEXHLevel0X 2 4 2 2 3" xfId="29015" xr:uid="{00000000-0005-0000-0000-00001B710000}"/>
    <cellStyle name="SAPBEXHLevel0X 2 4 2 3" xfId="29016" xr:uid="{00000000-0005-0000-0000-00001C710000}"/>
    <cellStyle name="SAPBEXHLevel0X 2 4 2 3 2" xfId="29017" xr:uid="{00000000-0005-0000-0000-00001D710000}"/>
    <cellStyle name="SAPBEXHLevel0X 2 4 2 4" xfId="29018" xr:uid="{00000000-0005-0000-0000-00001E710000}"/>
    <cellStyle name="SAPBEXHLevel0X 2 4 2 4 2" xfId="29019" xr:uid="{00000000-0005-0000-0000-00001F710000}"/>
    <cellStyle name="SAPBEXHLevel0X 2 4 2 5" xfId="29020" xr:uid="{00000000-0005-0000-0000-000020710000}"/>
    <cellStyle name="SAPBEXHLevel0X 2 4 2 5 2" xfId="29021" xr:uid="{00000000-0005-0000-0000-000021710000}"/>
    <cellStyle name="SAPBEXHLevel0X 2 4 2 6" xfId="29022" xr:uid="{00000000-0005-0000-0000-000022710000}"/>
    <cellStyle name="SAPBEXHLevel0X 2 4 3" xfId="29023" xr:uid="{00000000-0005-0000-0000-000023710000}"/>
    <cellStyle name="SAPBEXHLevel0X 2 4 3 2" xfId="29024" xr:uid="{00000000-0005-0000-0000-000024710000}"/>
    <cellStyle name="SAPBEXHLevel0X 2 4 3 2 2" xfId="29025" xr:uid="{00000000-0005-0000-0000-000025710000}"/>
    <cellStyle name="SAPBEXHLevel0X 2 4 3 2 2 2" xfId="29026" xr:uid="{00000000-0005-0000-0000-000026710000}"/>
    <cellStyle name="SAPBEXHLevel0X 2 4 3 2 3" xfId="29027" xr:uid="{00000000-0005-0000-0000-000027710000}"/>
    <cellStyle name="SAPBEXHLevel0X 2 4 3 3" xfId="29028" xr:uid="{00000000-0005-0000-0000-000028710000}"/>
    <cellStyle name="SAPBEXHLevel0X 2 4 3 3 2" xfId="29029" xr:uid="{00000000-0005-0000-0000-000029710000}"/>
    <cellStyle name="SAPBEXHLevel0X 2 4 3 4" xfId="29030" xr:uid="{00000000-0005-0000-0000-00002A710000}"/>
    <cellStyle name="SAPBEXHLevel0X 2 4 3 4 2" xfId="29031" xr:uid="{00000000-0005-0000-0000-00002B710000}"/>
    <cellStyle name="SAPBEXHLevel0X 2 4 3 5" xfId="29032" xr:uid="{00000000-0005-0000-0000-00002C710000}"/>
    <cellStyle name="SAPBEXHLevel0X 2 4 3 5 2" xfId="29033" xr:uid="{00000000-0005-0000-0000-00002D710000}"/>
    <cellStyle name="SAPBEXHLevel0X 2 4 3 6" xfId="29034" xr:uid="{00000000-0005-0000-0000-00002E710000}"/>
    <cellStyle name="SAPBEXHLevel0X 2 4 3 7" xfId="29035" xr:uid="{00000000-0005-0000-0000-00002F710000}"/>
    <cellStyle name="SAPBEXHLevel0X 2 4 3 8" xfId="29036" xr:uid="{00000000-0005-0000-0000-000030710000}"/>
    <cellStyle name="SAPBEXHLevel0X 2 4 4" xfId="29037" xr:uid="{00000000-0005-0000-0000-000031710000}"/>
    <cellStyle name="SAPBEXHLevel0X 2 4 4 2" xfId="29038" xr:uid="{00000000-0005-0000-0000-000032710000}"/>
    <cellStyle name="SAPBEXHLevel0X 2 4 4 2 2" xfId="29039" xr:uid="{00000000-0005-0000-0000-000033710000}"/>
    <cellStyle name="SAPBEXHLevel0X 2 4 4 3" xfId="29040" xr:uid="{00000000-0005-0000-0000-000034710000}"/>
    <cellStyle name="SAPBEXHLevel0X 2 4 4 4" xfId="29041" xr:uid="{00000000-0005-0000-0000-000035710000}"/>
    <cellStyle name="SAPBEXHLevel0X 2 4 4 5" xfId="29042" xr:uid="{00000000-0005-0000-0000-000036710000}"/>
    <cellStyle name="SAPBEXHLevel0X 2 4 5" xfId="29043" xr:uid="{00000000-0005-0000-0000-000037710000}"/>
    <cellStyle name="SAPBEXHLevel0X 2 4 5 2" xfId="29044" xr:uid="{00000000-0005-0000-0000-000038710000}"/>
    <cellStyle name="SAPBEXHLevel0X 2 4 5 2 2" xfId="29045" xr:uid="{00000000-0005-0000-0000-000039710000}"/>
    <cellStyle name="SAPBEXHLevel0X 2 4 5 3" xfId="29046" xr:uid="{00000000-0005-0000-0000-00003A710000}"/>
    <cellStyle name="SAPBEXHLevel0X 2 4 5 4" xfId="29047" xr:uid="{00000000-0005-0000-0000-00003B710000}"/>
    <cellStyle name="SAPBEXHLevel0X 2 4 5 5" xfId="29048" xr:uid="{00000000-0005-0000-0000-00003C710000}"/>
    <cellStyle name="SAPBEXHLevel0X 2 4 6" xfId="29049" xr:uid="{00000000-0005-0000-0000-00003D710000}"/>
    <cellStyle name="SAPBEXHLevel0X 2 4 6 2" xfId="29050" xr:uid="{00000000-0005-0000-0000-00003E710000}"/>
    <cellStyle name="SAPBEXHLevel0X 2 4 6 2 2" xfId="29051" xr:uid="{00000000-0005-0000-0000-00003F710000}"/>
    <cellStyle name="SAPBEXHLevel0X 2 4 6 3" xfId="29052" xr:uid="{00000000-0005-0000-0000-000040710000}"/>
    <cellStyle name="SAPBEXHLevel0X 2 4 6 4" xfId="29053" xr:uid="{00000000-0005-0000-0000-000041710000}"/>
    <cellStyle name="SAPBEXHLevel0X 2 4 6 5" xfId="29054" xr:uid="{00000000-0005-0000-0000-000042710000}"/>
    <cellStyle name="SAPBEXHLevel0X 2 4 7" xfId="29055" xr:uid="{00000000-0005-0000-0000-000043710000}"/>
    <cellStyle name="SAPBEXHLevel0X 2 4 7 2" xfId="29056" xr:uid="{00000000-0005-0000-0000-000044710000}"/>
    <cellStyle name="SAPBEXHLevel0X 2 4 7 3" xfId="29057" xr:uid="{00000000-0005-0000-0000-000045710000}"/>
    <cellStyle name="SAPBEXHLevel0X 2 4 7 4" xfId="29058" xr:uid="{00000000-0005-0000-0000-000046710000}"/>
    <cellStyle name="SAPBEXHLevel0X 2 4 8" xfId="29059" xr:uid="{00000000-0005-0000-0000-000047710000}"/>
    <cellStyle name="SAPBEXHLevel0X 2 4 8 2" xfId="29060" xr:uid="{00000000-0005-0000-0000-000048710000}"/>
    <cellStyle name="SAPBEXHLevel0X 2 4 8 3" xfId="29061" xr:uid="{00000000-0005-0000-0000-000049710000}"/>
    <cellStyle name="SAPBEXHLevel0X 2 4 8 4" xfId="29062" xr:uid="{00000000-0005-0000-0000-00004A710000}"/>
    <cellStyle name="SAPBEXHLevel0X 2 4 9" xfId="29063" xr:uid="{00000000-0005-0000-0000-00004B710000}"/>
    <cellStyle name="SAPBEXHLevel0X 2 4 9 2" xfId="29064" xr:uid="{00000000-0005-0000-0000-00004C710000}"/>
    <cellStyle name="SAPBEXHLevel0X 2 5" xfId="29065" xr:uid="{00000000-0005-0000-0000-00004D710000}"/>
    <cellStyle name="SAPBEXHLevel0X 2 5 10" xfId="29066" xr:uid="{00000000-0005-0000-0000-00004E710000}"/>
    <cellStyle name="SAPBEXHLevel0X 2 5 11" xfId="29067" xr:uid="{00000000-0005-0000-0000-00004F710000}"/>
    <cellStyle name="SAPBEXHLevel0X 2 5 2" xfId="29068" xr:uid="{00000000-0005-0000-0000-000050710000}"/>
    <cellStyle name="SAPBEXHLevel0X 2 5 2 2" xfId="29069" xr:uid="{00000000-0005-0000-0000-000051710000}"/>
    <cellStyle name="SAPBEXHLevel0X 2 5 2 2 2" xfId="29070" xr:uid="{00000000-0005-0000-0000-000052710000}"/>
    <cellStyle name="SAPBEXHLevel0X 2 5 2 2 2 2" xfId="29071" xr:uid="{00000000-0005-0000-0000-000053710000}"/>
    <cellStyle name="SAPBEXHLevel0X 2 5 2 2 3" xfId="29072" xr:uid="{00000000-0005-0000-0000-000054710000}"/>
    <cellStyle name="SAPBEXHLevel0X 2 5 2 3" xfId="29073" xr:uid="{00000000-0005-0000-0000-000055710000}"/>
    <cellStyle name="SAPBEXHLevel0X 2 5 2 3 2" xfId="29074" xr:uid="{00000000-0005-0000-0000-000056710000}"/>
    <cellStyle name="SAPBEXHLevel0X 2 5 2 4" xfId="29075" xr:uid="{00000000-0005-0000-0000-000057710000}"/>
    <cellStyle name="SAPBEXHLevel0X 2 5 2 4 2" xfId="29076" xr:uid="{00000000-0005-0000-0000-000058710000}"/>
    <cellStyle name="SAPBEXHLevel0X 2 5 2 5" xfId="29077" xr:uid="{00000000-0005-0000-0000-000059710000}"/>
    <cellStyle name="SAPBEXHLevel0X 2 5 2 5 2" xfId="29078" xr:uid="{00000000-0005-0000-0000-00005A710000}"/>
    <cellStyle name="SAPBEXHLevel0X 2 5 2 6" xfId="29079" xr:uid="{00000000-0005-0000-0000-00005B710000}"/>
    <cellStyle name="SAPBEXHLevel0X 2 5 3" xfId="29080" xr:uid="{00000000-0005-0000-0000-00005C710000}"/>
    <cellStyle name="SAPBEXHLevel0X 2 5 3 2" xfId="29081" xr:uid="{00000000-0005-0000-0000-00005D710000}"/>
    <cellStyle name="SAPBEXHLevel0X 2 5 3 2 2" xfId="29082" xr:uid="{00000000-0005-0000-0000-00005E710000}"/>
    <cellStyle name="SAPBEXHLevel0X 2 5 3 2 2 2" xfId="29083" xr:uid="{00000000-0005-0000-0000-00005F710000}"/>
    <cellStyle name="SAPBEXHLevel0X 2 5 3 2 3" xfId="29084" xr:uid="{00000000-0005-0000-0000-000060710000}"/>
    <cellStyle name="SAPBEXHLevel0X 2 5 3 3" xfId="29085" xr:uid="{00000000-0005-0000-0000-000061710000}"/>
    <cellStyle name="SAPBEXHLevel0X 2 5 3 3 2" xfId="29086" xr:uid="{00000000-0005-0000-0000-000062710000}"/>
    <cellStyle name="SAPBEXHLevel0X 2 5 3 4" xfId="29087" xr:uid="{00000000-0005-0000-0000-000063710000}"/>
    <cellStyle name="SAPBEXHLevel0X 2 5 3 4 2" xfId="29088" xr:uid="{00000000-0005-0000-0000-000064710000}"/>
    <cellStyle name="SAPBEXHLevel0X 2 5 3 5" xfId="29089" xr:uid="{00000000-0005-0000-0000-000065710000}"/>
    <cellStyle name="SAPBEXHLevel0X 2 5 3 5 2" xfId="29090" xr:uid="{00000000-0005-0000-0000-000066710000}"/>
    <cellStyle name="SAPBEXHLevel0X 2 5 3 6" xfId="29091" xr:uid="{00000000-0005-0000-0000-000067710000}"/>
    <cellStyle name="SAPBEXHLevel0X 2 5 3 7" xfId="29092" xr:uid="{00000000-0005-0000-0000-000068710000}"/>
    <cellStyle name="SAPBEXHLevel0X 2 5 3 8" xfId="29093" xr:uid="{00000000-0005-0000-0000-000069710000}"/>
    <cellStyle name="SAPBEXHLevel0X 2 5 4" xfId="29094" xr:uid="{00000000-0005-0000-0000-00006A710000}"/>
    <cellStyle name="SAPBEXHLevel0X 2 5 4 2" xfId="29095" xr:uid="{00000000-0005-0000-0000-00006B710000}"/>
    <cellStyle name="SAPBEXHLevel0X 2 5 4 2 2" xfId="29096" xr:uid="{00000000-0005-0000-0000-00006C710000}"/>
    <cellStyle name="SAPBEXHLevel0X 2 5 4 3" xfId="29097" xr:uid="{00000000-0005-0000-0000-00006D710000}"/>
    <cellStyle name="SAPBEXHLevel0X 2 5 4 4" xfId="29098" xr:uid="{00000000-0005-0000-0000-00006E710000}"/>
    <cellStyle name="SAPBEXHLevel0X 2 5 4 5" xfId="29099" xr:uid="{00000000-0005-0000-0000-00006F710000}"/>
    <cellStyle name="SAPBEXHLevel0X 2 5 5" xfId="29100" xr:uid="{00000000-0005-0000-0000-000070710000}"/>
    <cellStyle name="SAPBEXHLevel0X 2 5 5 2" xfId="29101" xr:uid="{00000000-0005-0000-0000-000071710000}"/>
    <cellStyle name="SAPBEXHLevel0X 2 5 5 2 2" xfId="29102" xr:uid="{00000000-0005-0000-0000-000072710000}"/>
    <cellStyle name="SAPBEXHLevel0X 2 5 5 3" xfId="29103" xr:uid="{00000000-0005-0000-0000-000073710000}"/>
    <cellStyle name="SAPBEXHLevel0X 2 5 5 4" xfId="29104" xr:uid="{00000000-0005-0000-0000-000074710000}"/>
    <cellStyle name="SAPBEXHLevel0X 2 5 5 5" xfId="29105" xr:uid="{00000000-0005-0000-0000-000075710000}"/>
    <cellStyle name="SAPBEXHLevel0X 2 5 6" xfId="29106" xr:uid="{00000000-0005-0000-0000-000076710000}"/>
    <cellStyle name="SAPBEXHLevel0X 2 5 6 2" xfId="29107" xr:uid="{00000000-0005-0000-0000-000077710000}"/>
    <cellStyle name="SAPBEXHLevel0X 2 5 6 2 2" xfId="29108" xr:uid="{00000000-0005-0000-0000-000078710000}"/>
    <cellStyle name="SAPBEXHLevel0X 2 5 6 3" xfId="29109" xr:uid="{00000000-0005-0000-0000-000079710000}"/>
    <cellStyle name="SAPBEXHLevel0X 2 5 6 4" xfId="29110" xr:uid="{00000000-0005-0000-0000-00007A710000}"/>
    <cellStyle name="SAPBEXHLevel0X 2 5 6 5" xfId="29111" xr:uid="{00000000-0005-0000-0000-00007B710000}"/>
    <cellStyle name="SAPBEXHLevel0X 2 5 7" xfId="29112" xr:uid="{00000000-0005-0000-0000-00007C710000}"/>
    <cellStyle name="SAPBEXHLevel0X 2 5 7 2" xfId="29113" xr:uid="{00000000-0005-0000-0000-00007D710000}"/>
    <cellStyle name="SAPBEXHLevel0X 2 5 7 3" xfId="29114" xr:uid="{00000000-0005-0000-0000-00007E710000}"/>
    <cellStyle name="SAPBEXHLevel0X 2 5 7 4" xfId="29115" xr:uid="{00000000-0005-0000-0000-00007F710000}"/>
    <cellStyle name="SAPBEXHLevel0X 2 5 8" xfId="29116" xr:uid="{00000000-0005-0000-0000-000080710000}"/>
    <cellStyle name="SAPBEXHLevel0X 2 5 8 2" xfId="29117" xr:uid="{00000000-0005-0000-0000-000081710000}"/>
    <cellStyle name="SAPBEXHLevel0X 2 5 8 3" xfId="29118" xr:uid="{00000000-0005-0000-0000-000082710000}"/>
    <cellStyle name="SAPBEXHLevel0X 2 5 8 4" xfId="29119" xr:uid="{00000000-0005-0000-0000-000083710000}"/>
    <cellStyle name="SAPBEXHLevel0X 2 5 9" xfId="29120" xr:uid="{00000000-0005-0000-0000-000084710000}"/>
    <cellStyle name="SAPBEXHLevel0X 2 5 9 2" xfId="29121" xr:uid="{00000000-0005-0000-0000-000085710000}"/>
    <cellStyle name="SAPBEXHLevel0X 2 6" xfId="29122" xr:uid="{00000000-0005-0000-0000-000086710000}"/>
    <cellStyle name="SAPBEXHLevel0X 2 6 10" xfId="29123" xr:uid="{00000000-0005-0000-0000-000087710000}"/>
    <cellStyle name="SAPBEXHLevel0X 2 6 11" xfId="29124" xr:uid="{00000000-0005-0000-0000-000088710000}"/>
    <cellStyle name="SAPBEXHLevel0X 2 6 2" xfId="29125" xr:uid="{00000000-0005-0000-0000-000089710000}"/>
    <cellStyle name="SAPBEXHLevel0X 2 6 2 2" xfId="29126" xr:uid="{00000000-0005-0000-0000-00008A710000}"/>
    <cellStyle name="SAPBEXHLevel0X 2 6 2 2 2" xfId="29127" xr:uid="{00000000-0005-0000-0000-00008B710000}"/>
    <cellStyle name="SAPBEXHLevel0X 2 6 2 2 2 2" xfId="29128" xr:uid="{00000000-0005-0000-0000-00008C710000}"/>
    <cellStyle name="SAPBEXHLevel0X 2 6 2 2 3" xfId="29129" xr:uid="{00000000-0005-0000-0000-00008D710000}"/>
    <cellStyle name="SAPBEXHLevel0X 2 6 2 3" xfId="29130" xr:uid="{00000000-0005-0000-0000-00008E710000}"/>
    <cellStyle name="SAPBEXHLevel0X 2 6 2 3 2" xfId="29131" xr:uid="{00000000-0005-0000-0000-00008F710000}"/>
    <cellStyle name="SAPBEXHLevel0X 2 6 2 4" xfId="29132" xr:uid="{00000000-0005-0000-0000-000090710000}"/>
    <cellStyle name="SAPBEXHLevel0X 2 6 2 4 2" xfId="29133" xr:uid="{00000000-0005-0000-0000-000091710000}"/>
    <cellStyle name="SAPBEXHLevel0X 2 6 2 5" xfId="29134" xr:uid="{00000000-0005-0000-0000-000092710000}"/>
    <cellStyle name="SAPBEXHLevel0X 2 6 2 5 2" xfId="29135" xr:uid="{00000000-0005-0000-0000-000093710000}"/>
    <cellStyle name="SAPBEXHLevel0X 2 6 2 6" xfId="29136" xr:uid="{00000000-0005-0000-0000-000094710000}"/>
    <cellStyle name="SAPBEXHLevel0X 2 6 3" xfId="29137" xr:uid="{00000000-0005-0000-0000-000095710000}"/>
    <cellStyle name="SAPBEXHLevel0X 2 6 3 2" xfId="29138" xr:uid="{00000000-0005-0000-0000-000096710000}"/>
    <cellStyle name="SAPBEXHLevel0X 2 6 3 2 2" xfId="29139" xr:uid="{00000000-0005-0000-0000-000097710000}"/>
    <cellStyle name="SAPBEXHLevel0X 2 6 3 2 2 2" xfId="29140" xr:uid="{00000000-0005-0000-0000-000098710000}"/>
    <cellStyle name="SAPBEXHLevel0X 2 6 3 2 3" xfId="29141" xr:uid="{00000000-0005-0000-0000-000099710000}"/>
    <cellStyle name="SAPBEXHLevel0X 2 6 3 3" xfId="29142" xr:uid="{00000000-0005-0000-0000-00009A710000}"/>
    <cellStyle name="SAPBEXHLevel0X 2 6 3 3 2" xfId="29143" xr:uid="{00000000-0005-0000-0000-00009B710000}"/>
    <cellStyle name="SAPBEXHLevel0X 2 6 3 4" xfId="29144" xr:uid="{00000000-0005-0000-0000-00009C710000}"/>
    <cellStyle name="SAPBEXHLevel0X 2 6 3 4 2" xfId="29145" xr:uid="{00000000-0005-0000-0000-00009D710000}"/>
    <cellStyle name="SAPBEXHLevel0X 2 6 3 5" xfId="29146" xr:uid="{00000000-0005-0000-0000-00009E710000}"/>
    <cellStyle name="SAPBEXHLevel0X 2 6 3 5 2" xfId="29147" xr:uid="{00000000-0005-0000-0000-00009F710000}"/>
    <cellStyle name="SAPBEXHLevel0X 2 6 3 6" xfId="29148" xr:uid="{00000000-0005-0000-0000-0000A0710000}"/>
    <cellStyle name="SAPBEXHLevel0X 2 6 3 7" xfId="29149" xr:uid="{00000000-0005-0000-0000-0000A1710000}"/>
    <cellStyle name="SAPBEXHLevel0X 2 6 3 8" xfId="29150" xr:uid="{00000000-0005-0000-0000-0000A2710000}"/>
    <cellStyle name="SAPBEXHLevel0X 2 6 4" xfId="29151" xr:uid="{00000000-0005-0000-0000-0000A3710000}"/>
    <cellStyle name="SAPBEXHLevel0X 2 6 4 2" xfId="29152" xr:uid="{00000000-0005-0000-0000-0000A4710000}"/>
    <cellStyle name="SAPBEXHLevel0X 2 6 4 2 2" xfId="29153" xr:uid="{00000000-0005-0000-0000-0000A5710000}"/>
    <cellStyle name="SAPBEXHLevel0X 2 6 4 3" xfId="29154" xr:uid="{00000000-0005-0000-0000-0000A6710000}"/>
    <cellStyle name="SAPBEXHLevel0X 2 6 4 4" xfId="29155" xr:uid="{00000000-0005-0000-0000-0000A7710000}"/>
    <cellStyle name="SAPBEXHLevel0X 2 6 4 5" xfId="29156" xr:uid="{00000000-0005-0000-0000-0000A8710000}"/>
    <cellStyle name="SAPBEXHLevel0X 2 6 5" xfId="29157" xr:uid="{00000000-0005-0000-0000-0000A9710000}"/>
    <cellStyle name="SAPBEXHLevel0X 2 6 5 2" xfId="29158" xr:uid="{00000000-0005-0000-0000-0000AA710000}"/>
    <cellStyle name="SAPBEXHLevel0X 2 6 5 2 2" xfId="29159" xr:uid="{00000000-0005-0000-0000-0000AB710000}"/>
    <cellStyle name="SAPBEXHLevel0X 2 6 5 3" xfId="29160" xr:uid="{00000000-0005-0000-0000-0000AC710000}"/>
    <cellStyle name="SAPBEXHLevel0X 2 6 5 4" xfId="29161" xr:uid="{00000000-0005-0000-0000-0000AD710000}"/>
    <cellStyle name="SAPBEXHLevel0X 2 6 5 5" xfId="29162" xr:uid="{00000000-0005-0000-0000-0000AE710000}"/>
    <cellStyle name="SAPBEXHLevel0X 2 6 6" xfId="29163" xr:uid="{00000000-0005-0000-0000-0000AF710000}"/>
    <cellStyle name="SAPBEXHLevel0X 2 6 6 2" xfId="29164" xr:uid="{00000000-0005-0000-0000-0000B0710000}"/>
    <cellStyle name="SAPBEXHLevel0X 2 6 6 2 2" xfId="29165" xr:uid="{00000000-0005-0000-0000-0000B1710000}"/>
    <cellStyle name="SAPBEXHLevel0X 2 6 6 3" xfId="29166" xr:uid="{00000000-0005-0000-0000-0000B2710000}"/>
    <cellStyle name="SAPBEXHLevel0X 2 6 6 4" xfId="29167" xr:uid="{00000000-0005-0000-0000-0000B3710000}"/>
    <cellStyle name="SAPBEXHLevel0X 2 6 6 5" xfId="29168" xr:uid="{00000000-0005-0000-0000-0000B4710000}"/>
    <cellStyle name="SAPBEXHLevel0X 2 6 7" xfId="29169" xr:uid="{00000000-0005-0000-0000-0000B5710000}"/>
    <cellStyle name="SAPBEXHLevel0X 2 6 7 2" xfId="29170" xr:uid="{00000000-0005-0000-0000-0000B6710000}"/>
    <cellStyle name="SAPBEXHLevel0X 2 6 7 3" xfId="29171" xr:uid="{00000000-0005-0000-0000-0000B7710000}"/>
    <cellStyle name="SAPBEXHLevel0X 2 6 7 4" xfId="29172" xr:uid="{00000000-0005-0000-0000-0000B8710000}"/>
    <cellStyle name="SAPBEXHLevel0X 2 6 8" xfId="29173" xr:uid="{00000000-0005-0000-0000-0000B9710000}"/>
    <cellStyle name="SAPBEXHLevel0X 2 6 8 2" xfId="29174" xr:uid="{00000000-0005-0000-0000-0000BA710000}"/>
    <cellStyle name="SAPBEXHLevel0X 2 6 8 3" xfId="29175" xr:uid="{00000000-0005-0000-0000-0000BB710000}"/>
    <cellStyle name="SAPBEXHLevel0X 2 6 8 4" xfId="29176" xr:uid="{00000000-0005-0000-0000-0000BC710000}"/>
    <cellStyle name="SAPBEXHLevel0X 2 6 9" xfId="29177" xr:uid="{00000000-0005-0000-0000-0000BD710000}"/>
    <cellStyle name="SAPBEXHLevel0X 2 6 9 2" xfId="29178" xr:uid="{00000000-0005-0000-0000-0000BE710000}"/>
    <cellStyle name="SAPBEXHLevel0X 2 7" xfId="29179" xr:uid="{00000000-0005-0000-0000-0000BF710000}"/>
    <cellStyle name="SAPBEXHLevel0X 2 7 10" xfId="29180" xr:uid="{00000000-0005-0000-0000-0000C0710000}"/>
    <cellStyle name="SAPBEXHLevel0X 2 7 11" xfId="29181" xr:uid="{00000000-0005-0000-0000-0000C1710000}"/>
    <cellStyle name="SAPBEXHLevel0X 2 7 2" xfId="29182" xr:uid="{00000000-0005-0000-0000-0000C2710000}"/>
    <cellStyle name="SAPBEXHLevel0X 2 7 2 2" xfId="29183" xr:uid="{00000000-0005-0000-0000-0000C3710000}"/>
    <cellStyle name="SAPBEXHLevel0X 2 7 2 2 2" xfId="29184" xr:uid="{00000000-0005-0000-0000-0000C4710000}"/>
    <cellStyle name="SAPBEXHLevel0X 2 7 2 2 2 2" xfId="29185" xr:uid="{00000000-0005-0000-0000-0000C5710000}"/>
    <cellStyle name="SAPBEXHLevel0X 2 7 2 2 3" xfId="29186" xr:uid="{00000000-0005-0000-0000-0000C6710000}"/>
    <cellStyle name="SAPBEXHLevel0X 2 7 2 3" xfId="29187" xr:uid="{00000000-0005-0000-0000-0000C7710000}"/>
    <cellStyle name="SAPBEXHLevel0X 2 7 2 3 2" xfId="29188" xr:uid="{00000000-0005-0000-0000-0000C8710000}"/>
    <cellStyle name="SAPBEXHLevel0X 2 7 2 4" xfId="29189" xr:uid="{00000000-0005-0000-0000-0000C9710000}"/>
    <cellStyle name="SAPBEXHLevel0X 2 7 2 4 2" xfId="29190" xr:uid="{00000000-0005-0000-0000-0000CA710000}"/>
    <cellStyle name="SAPBEXHLevel0X 2 7 2 5" xfId="29191" xr:uid="{00000000-0005-0000-0000-0000CB710000}"/>
    <cellStyle name="SAPBEXHLevel0X 2 7 2 5 2" xfId="29192" xr:uid="{00000000-0005-0000-0000-0000CC710000}"/>
    <cellStyle name="SAPBEXHLevel0X 2 7 2 6" xfId="29193" xr:uid="{00000000-0005-0000-0000-0000CD710000}"/>
    <cellStyle name="SAPBEXHLevel0X 2 7 3" xfId="29194" xr:uid="{00000000-0005-0000-0000-0000CE710000}"/>
    <cellStyle name="SAPBEXHLevel0X 2 7 3 2" xfId="29195" xr:uid="{00000000-0005-0000-0000-0000CF710000}"/>
    <cellStyle name="SAPBEXHLevel0X 2 7 3 2 2" xfId="29196" xr:uid="{00000000-0005-0000-0000-0000D0710000}"/>
    <cellStyle name="SAPBEXHLevel0X 2 7 3 2 2 2" xfId="29197" xr:uid="{00000000-0005-0000-0000-0000D1710000}"/>
    <cellStyle name="SAPBEXHLevel0X 2 7 3 2 3" xfId="29198" xr:uid="{00000000-0005-0000-0000-0000D2710000}"/>
    <cellStyle name="SAPBEXHLevel0X 2 7 3 3" xfId="29199" xr:uid="{00000000-0005-0000-0000-0000D3710000}"/>
    <cellStyle name="SAPBEXHLevel0X 2 7 3 3 2" xfId="29200" xr:uid="{00000000-0005-0000-0000-0000D4710000}"/>
    <cellStyle name="SAPBEXHLevel0X 2 7 3 4" xfId="29201" xr:uid="{00000000-0005-0000-0000-0000D5710000}"/>
    <cellStyle name="SAPBEXHLevel0X 2 7 3 4 2" xfId="29202" xr:uid="{00000000-0005-0000-0000-0000D6710000}"/>
    <cellStyle name="SAPBEXHLevel0X 2 7 3 5" xfId="29203" xr:uid="{00000000-0005-0000-0000-0000D7710000}"/>
    <cellStyle name="SAPBEXHLevel0X 2 7 3 5 2" xfId="29204" xr:uid="{00000000-0005-0000-0000-0000D8710000}"/>
    <cellStyle name="SAPBEXHLevel0X 2 7 3 6" xfId="29205" xr:uid="{00000000-0005-0000-0000-0000D9710000}"/>
    <cellStyle name="SAPBEXHLevel0X 2 7 3 7" xfId="29206" xr:uid="{00000000-0005-0000-0000-0000DA710000}"/>
    <cellStyle name="SAPBEXHLevel0X 2 7 3 8" xfId="29207" xr:uid="{00000000-0005-0000-0000-0000DB710000}"/>
    <cellStyle name="SAPBEXHLevel0X 2 7 4" xfId="29208" xr:uid="{00000000-0005-0000-0000-0000DC710000}"/>
    <cellStyle name="SAPBEXHLevel0X 2 7 4 2" xfId="29209" xr:uid="{00000000-0005-0000-0000-0000DD710000}"/>
    <cellStyle name="SAPBEXHLevel0X 2 7 4 2 2" xfId="29210" xr:uid="{00000000-0005-0000-0000-0000DE710000}"/>
    <cellStyle name="SAPBEXHLevel0X 2 7 4 3" xfId="29211" xr:uid="{00000000-0005-0000-0000-0000DF710000}"/>
    <cellStyle name="SAPBEXHLevel0X 2 7 4 4" xfId="29212" xr:uid="{00000000-0005-0000-0000-0000E0710000}"/>
    <cellStyle name="SAPBEXHLevel0X 2 7 4 5" xfId="29213" xr:uid="{00000000-0005-0000-0000-0000E1710000}"/>
    <cellStyle name="SAPBEXHLevel0X 2 7 5" xfId="29214" xr:uid="{00000000-0005-0000-0000-0000E2710000}"/>
    <cellStyle name="SAPBEXHLevel0X 2 7 5 2" xfId="29215" xr:uid="{00000000-0005-0000-0000-0000E3710000}"/>
    <cellStyle name="SAPBEXHLevel0X 2 7 5 2 2" xfId="29216" xr:uid="{00000000-0005-0000-0000-0000E4710000}"/>
    <cellStyle name="SAPBEXHLevel0X 2 7 5 3" xfId="29217" xr:uid="{00000000-0005-0000-0000-0000E5710000}"/>
    <cellStyle name="SAPBEXHLevel0X 2 7 5 4" xfId="29218" xr:uid="{00000000-0005-0000-0000-0000E6710000}"/>
    <cellStyle name="SAPBEXHLevel0X 2 7 5 5" xfId="29219" xr:uid="{00000000-0005-0000-0000-0000E7710000}"/>
    <cellStyle name="SAPBEXHLevel0X 2 7 6" xfId="29220" xr:uid="{00000000-0005-0000-0000-0000E8710000}"/>
    <cellStyle name="SAPBEXHLevel0X 2 7 6 2" xfId="29221" xr:uid="{00000000-0005-0000-0000-0000E9710000}"/>
    <cellStyle name="SAPBEXHLevel0X 2 7 6 2 2" xfId="29222" xr:uid="{00000000-0005-0000-0000-0000EA710000}"/>
    <cellStyle name="SAPBEXHLevel0X 2 7 6 3" xfId="29223" xr:uid="{00000000-0005-0000-0000-0000EB710000}"/>
    <cellStyle name="SAPBEXHLevel0X 2 7 6 4" xfId="29224" xr:uid="{00000000-0005-0000-0000-0000EC710000}"/>
    <cellStyle name="SAPBEXHLevel0X 2 7 6 5" xfId="29225" xr:uid="{00000000-0005-0000-0000-0000ED710000}"/>
    <cellStyle name="SAPBEXHLevel0X 2 7 7" xfId="29226" xr:uid="{00000000-0005-0000-0000-0000EE710000}"/>
    <cellStyle name="SAPBEXHLevel0X 2 7 7 2" xfId="29227" xr:uid="{00000000-0005-0000-0000-0000EF710000}"/>
    <cellStyle name="SAPBEXHLevel0X 2 7 7 3" xfId="29228" xr:uid="{00000000-0005-0000-0000-0000F0710000}"/>
    <cellStyle name="SAPBEXHLevel0X 2 7 7 4" xfId="29229" xr:uid="{00000000-0005-0000-0000-0000F1710000}"/>
    <cellStyle name="SAPBEXHLevel0X 2 7 8" xfId="29230" xr:uid="{00000000-0005-0000-0000-0000F2710000}"/>
    <cellStyle name="SAPBEXHLevel0X 2 7 8 2" xfId="29231" xr:uid="{00000000-0005-0000-0000-0000F3710000}"/>
    <cellStyle name="SAPBEXHLevel0X 2 7 8 3" xfId="29232" xr:uid="{00000000-0005-0000-0000-0000F4710000}"/>
    <cellStyle name="SAPBEXHLevel0X 2 7 8 4" xfId="29233" xr:uid="{00000000-0005-0000-0000-0000F5710000}"/>
    <cellStyle name="SAPBEXHLevel0X 2 7 9" xfId="29234" xr:uid="{00000000-0005-0000-0000-0000F6710000}"/>
    <cellStyle name="SAPBEXHLevel0X 2 7 9 2" xfId="29235" xr:uid="{00000000-0005-0000-0000-0000F7710000}"/>
    <cellStyle name="SAPBEXHLevel0X 2 8" xfId="29236" xr:uid="{00000000-0005-0000-0000-0000F8710000}"/>
    <cellStyle name="SAPBEXHLevel0X 2 8 10" xfId="29237" xr:uid="{00000000-0005-0000-0000-0000F9710000}"/>
    <cellStyle name="SAPBEXHLevel0X 2 8 11" xfId="29238" xr:uid="{00000000-0005-0000-0000-0000FA710000}"/>
    <cellStyle name="SAPBEXHLevel0X 2 8 2" xfId="29239" xr:uid="{00000000-0005-0000-0000-0000FB710000}"/>
    <cellStyle name="SAPBEXHLevel0X 2 8 2 2" xfId="29240" xr:uid="{00000000-0005-0000-0000-0000FC710000}"/>
    <cellStyle name="SAPBEXHLevel0X 2 8 2 2 2" xfId="29241" xr:uid="{00000000-0005-0000-0000-0000FD710000}"/>
    <cellStyle name="SAPBEXHLevel0X 2 8 2 2 2 2" xfId="29242" xr:uid="{00000000-0005-0000-0000-0000FE710000}"/>
    <cellStyle name="SAPBEXHLevel0X 2 8 2 2 3" xfId="29243" xr:uid="{00000000-0005-0000-0000-0000FF710000}"/>
    <cellStyle name="SAPBEXHLevel0X 2 8 2 3" xfId="29244" xr:uid="{00000000-0005-0000-0000-000000720000}"/>
    <cellStyle name="SAPBEXHLevel0X 2 8 2 3 2" xfId="29245" xr:uid="{00000000-0005-0000-0000-000001720000}"/>
    <cellStyle name="SAPBEXHLevel0X 2 8 2 4" xfId="29246" xr:uid="{00000000-0005-0000-0000-000002720000}"/>
    <cellStyle name="SAPBEXHLevel0X 2 8 2 4 2" xfId="29247" xr:uid="{00000000-0005-0000-0000-000003720000}"/>
    <cellStyle name="SAPBEXHLevel0X 2 8 2 5" xfId="29248" xr:uid="{00000000-0005-0000-0000-000004720000}"/>
    <cellStyle name="SAPBEXHLevel0X 2 8 2 5 2" xfId="29249" xr:uid="{00000000-0005-0000-0000-000005720000}"/>
    <cellStyle name="SAPBEXHLevel0X 2 8 2 6" xfId="29250" xr:uid="{00000000-0005-0000-0000-000006720000}"/>
    <cellStyle name="SAPBEXHLevel0X 2 8 3" xfId="29251" xr:uid="{00000000-0005-0000-0000-000007720000}"/>
    <cellStyle name="SAPBEXHLevel0X 2 8 3 2" xfId="29252" xr:uid="{00000000-0005-0000-0000-000008720000}"/>
    <cellStyle name="SAPBEXHLevel0X 2 8 3 2 2" xfId="29253" xr:uid="{00000000-0005-0000-0000-000009720000}"/>
    <cellStyle name="SAPBEXHLevel0X 2 8 3 2 2 2" xfId="29254" xr:uid="{00000000-0005-0000-0000-00000A720000}"/>
    <cellStyle name="SAPBEXHLevel0X 2 8 3 2 3" xfId="29255" xr:uid="{00000000-0005-0000-0000-00000B720000}"/>
    <cellStyle name="SAPBEXHLevel0X 2 8 3 3" xfId="29256" xr:uid="{00000000-0005-0000-0000-00000C720000}"/>
    <cellStyle name="SAPBEXHLevel0X 2 8 3 3 2" xfId="29257" xr:uid="{00000000-0005-0000-0000-00000D720000}"/>
    <cellStyle name="SAPBEXHLevel0X 2 8 3 4" xfId="29258" xr:uid="{00000000-0005-0000-0000-00000E720000}"/>
    <cellStyle name="SAPBEXHLevel0X 2 8 3 4 2" xfId="29259" xr:uid="{00000000-0005-0000-0000-00000F720000}"/>
    <cellStyle name="SAPBEXHLevel0X 2 8 3 5" xfId="29260" xr:uid="{00000000-0005-0000-0000-000010720000}"/>
    <cellStyle name="SAPBEXHLevel0X 2 8 3 5 2" xfId="29261" xr:uid="{00000000-0005-0000-0000-000011720000}"/>
    <cellStyle name="SAPBEXHLevel0X 2 8 3 6" xfId="29262" xr:uid="{00000000-0005-0000-0000-000012720000}"/>
    <cellStyle name="SAPBEXHLevel0X 2 8 3 7" xfId="29263" xr:uid="{00000000-0005-0000-0000-000013720000}"/>
    <cellStyle name="SAPBEXHLevel0X 2 8 3 8" xfId="29264" xr:uid="{00000000-0005-0000-0000-000014720000}"/>
    <cellStyle name="SAPBEXHLevel0X 2 8 4" xfId="29265" xr:uid="{00000000-0005-0000-0000-000015720000}"/>
    <cellStyle name="SAPBEXHLevel0X 2 8 4 2" xfId="29266" xr:uid="{00000000-0005-0000-0000-000016720000}"/>
    <cellStyle name="SAPBEXHLevel0X 2 8 4 2 2" xfId="29267" xr:uid="{00000000-0005-0000-0000-000017720000}"/>
    <cellStyle name="SAPBEXHLevel0X 2 8 4 3" xfId="29268" xr:uid="{00000000-0005-0000-0000-000018720000}"/>
    <cellStyle name="SAPBEXHLevel0X 2 8 4 4" xfId="29269" xr:uid="{00000000-0005-0000-0000-000019720000}"/>
    <cellStyle name="SAPBEXHLevel0X 2 8 4 5" xfId="29270" xr:uid="{00000000-0005-0000-0000-00001A720000}"/>
    <cellStyle name="SAPBEXHLevel0X 2 8 5" xfId="29271" xr:uid="{00000000-0005-0000-0000-00001B720000}"/>
    <cellStyle name="SAPBEXHLevel0X 2 8 5 2" xfId="29272" xr:uid="{00000000-0005-0000-0000-00001C720000}"/>
    <cellStyle name="SAPBEXHLevel0X 2 8 5 2 2" xfId="29273" xr:uid="{00000000-0005-0000-0000-00001D720000}"/>
    <cellStyle name="SAPBEXHLevel0X 2 8 5 3" xfId="29274" xr:uid="{00000000-0005-0000-0000-00001E720000}"/>
    <cellStyle name="SAPBEXHLevel0X 2 8 5 4" xfId="29275" xr:uid="{00000000-0005-0000-0000-00001F720000}"/>
    <cellStyle name="SAPBEXHLevel0X 2 8 5 5" xfId="29276" xr:uid="{00000000-0005-0000-0000-000020720000}"/>
    <cellStyle name="SAPBEXHLevel0X 2 8 6" xfId="29277" xr:uid="{00000000-0005-0000-0000-000021720000}"/>
    <cellStyle name="SAPBEXHLevel0X 2 8 6 2" xfId="29278" xr:uid="{00000000-0005-0000-0000-000022720000}"/>
    <cellStyle name="SAPBEXHLevel0X 2 8 6 2 2" xfId="29279" xr:uid="{00000000-0005-0000-0000-000023720000}"/>
    <cellStyle name="SAPBEXHLevel0X 2 8 6 3" xfId="29280" xr:uid="{00000000-0005-0000-0000-000024720000}"/>
    <cellStyle name="SAPBEXHLevel0X 2 8 6 4" xfId="29281" xr:uid="{00000000-0005-0000-0000-000025720000}"/>
    <cellStyle name="SAPBEXHLevel0X 2 8 6 5" xfId="29282" xr:uid="{00000000-0005-0000-0000-000026720000}"/>
    <cellStyle name="SAPBEXHLevel0X 2 8 7" xfId="29283" xr:uid="{00000000-0005-0000-0000-000027720000}"/>
    <cellStyle name="SAPBEXHLevel0X 2 8 7 2" xfId="29284" xr:uid="{00000000-0005-0000-0000-000028720000}"/>
    <cellStyle name="SAPBEXHLevel0X 2 8 7 3" xfId="29285" xr:uid="{00000000-0005-0000-0000-000029720000}"/>
    <cellStyle name="SAPBEXHLevel0X 2 8 7 4" xfId="29286" xr:uid="{00000000-0005-0000-0000-00002A720000}"/>
    <cellStyle name="SAPBEXHLevel0X 2 8 8" xfId="29287" xr:uid="{00000000-0005-0000-0000-00002B720000}"/>
    <cellStyle name="SAPBEXHLevel0X 2 8 8 2" xfId="29288" xr:uid="{00000000-0005-0000-0000-00002C720000}"/>
    <cellStyle name="SAPBEXHLevel0X 2 8 8 3" xfId="29289" xr:uid="{00000000-0005-0000-0000-00002D720000}"/>
    <cellStyle name="SAPBEXHLevel0X 2 8 8 4" xfId="29290" xr:uid="{00000000-0005-0000-0000-00002E720000}"/>
    <cellStyle name="SAPBEXHLevel0X 2 8 9" xfId="29291" xr:uid="{00000000-0005-0000-0000-00002F720000}"/>
    <cellStyle name="SAPBEXHLevel0X 2 8 9 2" xfId="29292" xr:uid="{00000000-0005-0000-0000-000030720000}"/>
    <cellStyle name="SAPBEXHLevel0X 2 9" xfId="29293" xr:uid="{00000000-0005-0000-0000-000031720000}"/>
    <cellStyle name="SAPBEXHLevel0X 2 9 10" xfId="29294" xr:uid="{00000000-0005-0000-0000-000032720000}"/>
    <cellStyle name="SAPBEXHLevel0X 2 9 11" xfId="29295" xr:uid="{00000000-0005-0000-0000-000033720000}"/>
    <cellStyle name="SAPBEXHLevel0X 2 9 2" xfId="29296" xr:uid="{00000000-0005-0000-0000-000034720000}"/>
    <cellStyle name="SAPBEXHLevel0X 2 9 2 2" xfId="29297" xr:uid="{00000000-0005-0000-0000-000035720000}"/>
    <cellStyle name="SAPBEXHLevel0X 2 9 2 2 2" xfId="29298" xr:uid="{00000000-0005-0000-0000-000036720000}"/>
    <cellStyle name="SAPBEXHLevel0X 2 9 2 2 2 2" xfId="29299" xr:uid="{00000000-0005-0000-0000-000037720000}"/>
    <cellStyle name="SAPBEXHLevel0X 2 9 2 2 3" xfId="29300" xr:uid="{00000000-0005-0000-0000-000038720000}"/>
    <cellStyle name="SAPBEXHLevel0X 2 9 2 3" xfId="29301" xr:uid="{00000000-0005-0000-0000-000039720000}"/>
    <cellStyle name="SAPBEXHLevel0X 2 9 2 3 2" xfId="29302" xr:uid="{00000000-0005-0000-0000-00003A720000}"/>
    <cellStyle name="SAPBEXHLevel0X 2 9 2 4" xfId="29303" xr:uid="{00000000-0005-0000-0000-00003B720000}"/>
    <cellStyle name="SAPBEXHLevel0X 2 9 2 4 2" xfId="29304" xr:uid="{00000000-0005-0000-0000-00003C720000}"/>
    <cellStyle name="SAPBEXHLevel0X 2 9 2 5" xfId="29305" xr:uid="{00000000-0005-0000-0000-00003D720000}"/>
    <cellStyle name="SAPBEXHLevel0X 2 9 2 5 2" xfId="29306" xr:uid="{00000000-0005-0000-0000-00003E720000}"/>
    <cellStyle name="SAPBEXHLevel0X 2 9 2 6" xfId="29307" xr:uid="{00000000-0005-0000-0000-00003F720000}"/>
    <cellStyle name="SAPBEXHLevel0X 2 9 3" xfId="29308" xr:uid="{00000000-0005-0000-0000-000040720000}"/>
    <cellStyle name="SAPBEXHLevel0X 2 9 3 2" xfId="29309" xr:uid="{00000000-0005-0000-0000-000041720000}"/>
    <cellStyle name="SAPBEXHLevel0X 2 9 3 2 2" xfId="29310" xr:uid="{00000000-0005-0000-0000-000042720000}"/>
    <cellStyle name="SAPBEXHLevel0X 2 9 3 2 2 2" xfId="29311" xr:uid="{00000000-0005-0000-0000-000043720000}"/>
    <cellStyle name="SAPBEXHLevel0X 2 9 3 2 3" xfId="29312" xr:uid="{00000000-0005-0000-0000-000044720000}"/>
    <cellStyle name="SAPBEXHLevel0X 2 9 3 3" xfId="29313" xr:uid="{00000000-0005-0000-0000-000045720000}"/>
    <cellStyle name="SAPBEXHLevel0X 2 9 3 3 2" xfId="29314" xr:uid="{00000000-0005-0000-0000-000046720000}"/>
    <cellStyle name="SAPBEXHLevel0X 2 9 3 4" xfId="29315" xr:uid="{00000000-0005-0000-0000-000047720000}"/>
    <cellStyle name="SAPBEXHLevel0X 2 9 3 4 2" xfId="29316" xr:uid="{00000000-0005-0000-0000-000048720000}"/>
    <cellStyle name="SAPBEXHLevel0X 2 9 3 5" xfId="29317" xr:uid="{00000000-0005-0000-0000-000049720000}"/>
    <cellStyle name="SAPBEXHLevel0X 2 9 3 5 2" xfId="29318" xr:uid="{00000000-0005-0000-0000-00004A720000}"/>
    <cellStyle name="SAPBEXHLevel0X 2 9 3 6" xfId="29319" xr:uid="{00000000-0005-0000-0000-00004B720000}"/>
    <cellStyle name="SAPBEXHLevel0X 2 9 3 7" xfId="29320" xr:uid="{00000000-0005-0000-0000-00004C720000}"/>
    <cellStyle name="SAPBEXHLevel0X 2 9 3 8" xfId="29321" xr:uid="{00000000-0005-0000-0000-00004D720000}"/>
    <cellStyle name="SAPBEXHLevel0X 2 9 4" xfId="29322" xr:uid="{00000000-0005-0000-0000-00004E720000}"/>
    <cellStyle name="SAPBEXHLevel0X 2 9 4 2" xfId="29323" xr:uid="{00000000-0005-0000-0000-00004F720000}"/>
    <cellStyle name="SAPBEXHLevel0X 2 9 4 2 2" xfId="29324" xr:uid="{00000000-0005-0000-0000-000050720000}"/>
    <cellStyle name="SAPBEXHLevel0X 2 9 4 3" xfId="29325" xr:uid="{00000000-0005-0000-0000-000051720000}"/>
    <cellStyle name="SAPBEXHLevel0X 2 9 4 4" xfId="29326" xr:uid="{00000000-0005-0000-0000-000052720000}"/>
    <cellStyle name="SAPBEXHLevel0X 2 9 4 5" xfId="29327" xr:uid="{00000000-0005-0000-0000-000053720000}"/>
    <cellStyle name="SAPBEXHLevel0X 2 9 5" xfId="29328" xr:uid="{00000000-0005-0000-0000-000054720000}"/>
    <cellStyle name="SAPBEXHLevel0X 2 9 5 2" xfId="29329" xr:uid="{00000000-0005-0000-0000-000055720000}"/>
    <cellStyle name="SAPBEXHLevel0X 2 9 5 2 2" xfId="29330" xr:uid="{00000000-0005-0000-0000-000056720000}"/>
    <cellStyle name="SAPBEXHLevel0X 2 9 5 3" xfId="29331" xr:uid="{00000000-0005-0000-0000-000057720000}"/>
    <cellStyle name="SAPBEXHLevel0X 2 9 5 4" xfId="29332" xr:uid="{00000000-0005-0000-0000-000058720000}"/>
    <cellStyle name="SAPBEXHLevel0X 2 9 5 5" xfId="29333" xr:uid="{00000000-0005-0000-0000-000059720000}"/>
    <cellStyle name="SAPBEXHLevel0X 2 9 6" xfId="29334" xr:uid="{00000000-0005-0000-0000-00005A720000}"/>
    <cellStyle name="SAPBEXHLevel0X 2 9 6 2" xfId="29335" xr:uid="{00000000-0005-0000-0000-00005B720000}"/>
    <cellStyle name="SAPBEXHLevel0X 2 9 6 2 2" xfId="29336" xr:uid="{00000000-0005-0000-0000-00005C720000}"/>
    <cellStyle name="SAPBEXHLevel0X 2 9 6 3" xfId="29337" xr:uid="{00000000-0005-0000-0000-00005D720000}"/>
    <cellStyle name="SAPBEXHLevel0X 2 9 6 4" xfId="29338" xr:uid="{00000000-0005-0000-0000-00005E720000}"/>
    <cellStyle name="SAPBEXHLevel0X 2 9 6 5" xfId="29339" xr:uid="{00000000-0005-0000-0000-00005F720000}"/>
    <cellStyle name="SAPBEXHLevel0X 2 9 7" xfId="29340" xr:uid="{00000000-0005-0000-0000-000060720000}"/>
    <cellStyle name="SAPBEXHLevel0X 2 9 7 2" xfId="29341" xr:uid="{00000000-0005-0000-0000-000061720000}"/>
    <cellStyle name="SAPBEXHLevel0X 2 9 7 3" xfId="29342" xr:uid="{00000000-0005-0000-0000-000062720000}"/>
    <cellStyle name="SAPBEXHLevel0X 2 9 7 4" xfId="29343" xr:uid="{00000000-0005-0000-0000-000063720000}"/>
    <cellStyle name="SAPBEXHLevel0X 2 9 8" xfId="29344" xr:uid="{00000000-0005-0000-0000-000064720000}"/>
    <cellStyle name="SAPBEXHLevel0X 2 9 8 2" xfId="29345" xr:uid="{00000000-0005-0000-0000-000065720000}"/>
    <cellStyle name="SAPBEXHLevel0X 2 9 8 3" xfId="29346" xr:uid="{00000000-0005-0000-0000-000066720000}"/>
    <cellStyle name="SAPBEXHLevel0X 2 9 8 4" xfId="29347" xr:uid="{00000000-0005-0000-0000-000067720000}"/>
    <cellStyle name="SAPBEXHLevel0X 2 9 9" xfId="29348" xr:uid="{00000000-0005-0000-0000-000068720000}"/>
    <cellStyle name="SAPBEXHLevel0X 2 9 9 2" xfId="29349" xr:uid="{00000000-0005-0000-0000-000069720000}"/>
    <cellStyle name="SAPBEXHLevel0X 2_20120313_final_participating_bonds_mar2012_interest_calc" xfId="29350" xr:uid="{00000000-0005-0000-0000-00006A720000}"/>
    <cellStyle name="SAPBEXHLevel0X 20" xfId="29351" xr:uid="{00000000-0005-0000-0000-00006B720000}"/>
    <cellStyle name="SAPBEXHLevel0X 3" xfId="29352" xr:uid="{00000000-0005-0000-0000-00006C720000}"/>
    <cellStyle name="SAPBEXHLevel0X 3 10" xfId="29353" xr:uid="{00000000-0005-0000-0000-00006D720000}"/>
    <cellStyle name="SAPBEXHLevel0X 3 10 2" xfId="29354" xr:uid="{00000000-0005-0000-0000-00006E720000}"/>
    <cellStyle name="SAPBEXHLevel0X 3 11" xfId="29355" xr:uid="{00000000-0005-0000-0000-00006F720000}"/>
    <cellStyle name="SAPBEXHLevel0X 3 12" xfId="29356" xr:uid="{00000000-0005-0000-0000-000070720000}"/>
    <cellStyle name="SAPBEXHLevel0X 3 2" xfId="29357" xr:uid="{00000000-0005-0000-0000-000071720000}"/>
    <cellStyle name="SAPBEXHLevel0X 3 2 2" xfId="29358" xr:uid="{00000000-0005-0000-0000-000072720000}"/>
    <cellStyle name="SAPBEXHLevel0X 3 2 2 2" xfId="29359" xr:uid="{00000000-0005-0000-0000-000073720000}"/>
    <cellStyle name="SAPBEXHLevel0X 3 2 2 2 2" xfId="29360" xr:uid="{00000000-0005-0000-0000-000074720000}"/>
    <cellStyle name="SAPBEXHLevel0X 3 2 2 3" xfId="29361" xr:uid="{00000000-0005-0000-0000-000075720000}"/>
    <cellStyle name="SAPBEXHLevel0X 3 2 3" xfId="29362" xr:uid="{00000000-0005-0000-0000-000076720000}"/>
    <cellStyle name="SAPBEXHLevel0X 3 2 3 2" xfId="29363" xr:uid="{00000000-0005-0000-0000-000077720000}"/>
    <cellStyle name="SAPBEXHLevel0X 3 2 4" xfId="29364" xr:uid="{00000000-0005-0000-0000-000078720000}"/>
    <cellStyle name="SAPBEXHLevel0X 3 2 4 2" xfId="29365" xr:uid="{00000000-0005-0000-0000-000079720000}"/>
    <cellStyle name="SAPBEXHLevel0X 3 2 5" xfId="29366" xr:uid="{00000000-0005-0000-0000-00007A720000}"/>
    <cellStyle name="SAPBEXHLevel0X 3 2 5 2" xfId="29367" xr:uid="{00000000-0005-0000-0000-00007B720000}"/>
    <cellStyle name="SAPBEXHLevel0X 3 2 6" xfId="29368" xr:uid="{00000000-0005-0000-0000-00007C720000}"/>
    <cellStyle name="SAPBEXHLevel0X 3 3" xfId="29369" xr:uid="{00000000-0005-0000-0000-00007D720000}"/>
    <cellStyle name="SAPBEXHLevel0X 3 3 2" xfId="29370" xr:uid="{00000000-0005-0000-0000-00007E720000}"/>
    <cellStyle name="SAPBEXHLevel0X 3 3 2 2" xfId="29371" xr:uid="{00000000-0005-0000-0000-00007F720000}"/>
    <cellStyle name="SAPBEXHLevel0X 3 3 2 2 2" xfId="29372" xr:uid="{00000000-0005-0000-0000-000080720000}"/>
    <cellStyle name="SAPBEXHLevel0X 3 3 2 3" xfId="29373" xr:uid="{00000000-0005-0000-0000-000081720000}"/>
    <cellStyle name="SAPBEXHLevel0X 3 3 3" xfId="29374" xr:uid="{00000000-0005-0000-0000-000082720000}"/>
    <cellStyle name="SAPBEXHLevel0X 3 3 3 2" xfId="29375" xr:uid="{00000000-0005-0000-0000-000083720000}"/>
    <cellStyle name="SAPBEXHLevel0X 3 3 4" xfId="29376" xr:uid="{00000000-0005-0000-0000-000084720000}"/>
    <cellStyle name="SAPBEXHLevel0X 3 3 4 2" xfId="29377" xr:uid="{00000000-0005-0000-0000-000085720000}"/>
    <cellStyle name="SAPBEXHLevel0X 3 3 5" xfId="29378" xr:uid="{00000000-0005-0000-0000-000086720000}"/>
    <cellStyle name="SAPBEXHLevel0X 3 3 5 2" xfId="29379" xr:uid="{00000000-0005-0000-0000-000087720000}"/>
    <cellStyle name="SAPBEXHLevel0X 3 3 6" xfId="29380" xr:uid="{00000000-0005-0000-0000-000088720000}"/>
    <cellStyle name="SAPBEXHLevel0X 3 3 7" xfId="29381" xr:uid="{00000000-0005-0000-0000-000089720000}"/>
    <cellStyle name="SAPBEXHLevel0X 3 3 8" xfId="29382" xr:uid="{00000000-0005-0000-0000-00008A720000}"/>
    <cellStyle name="SAPBEXHLevel0X 3 4" xfId="29383" xr:uid="{00000000-0005-0000-0000-00008B720000}"/>
    <cellStyle name="SAPBEXHLevel0X 3 4 2" xfId="29384" xr:uid="{00000000-0005-0000-0000-00008C720000}"/>
    <cellStyle name="SAPBEXHLevel0X 3 4 2 2" xfId="29385" xr:uid="{00000000-0005-0000-0000-00008D720000}"/>
    <cellStyle name="SAPBEXHLevel0X 3 4 2 2 2" xfId="29386" xr:uid="{00000000-0005-0000-0000-00008E720000}"/>
    <cellStyle name="SAPBEXHLevel0X 3 4 2 3" xfId="29387" xr:uid="{00000000-0005-0000-0000-00008F720000}"/>
    <cellStyle name="SAPBEXHLevel0X 3 4 3" xfId="29388" xr:uid="{00000000-0005-0000-0000-000090720000}"/>
    <cellStyle name="SAPBEXHLevel0X 3 4 3 2" xfId="29389" xr:uid="{00000000-0005-0000-0000-000091720000}"/>
    <cellStyle name="SAPBEXHLevel0X 3 4 4" xfId="29390" xr:uid="{00000000-0005-0000-0000-000092720000}"/>
    <cellStyle name="SAPBEXHLevel0X 3 4 4 2" xfId="29391" xr:uid="{00000000-0005-0000-0000-000093720000}"/>
    <cellStyle name="SAPBEXHLevel0X 3 4 5" xfId="29392" xr:uid="{00000000-0005-0000-0000-000094720000}"/>
    <cellStyle name="SAPBEXHLevel0X 3 4 5 2" xfId="29393" xr:uid="{00000000-0005-0000-0000-000095720000}"/>
    <cellStyle name="SAPBEXHLevel0X 3 4 6" xfId="29394" xr:uid="{00000000-0005-0000-0000-000096720000}"/>
    <cellStyle name="SAPBEXHLevel0X 3 4 7" xfId="29395" xr:uid="{00000000-0005-0000-0000-000097720000}"/>
    <cellStyle name="SAPBEXHLevel0X 3 4 8" xfId="29396" xr:uid="{00000000-0005-0000-0000-000098720000}"/>
    <cellStyle name="SAPBEXHLevel0X 3 5" xfId="29397" xr:uid="{00000000-0005-0000-0000-000099720000}"/>
    <cellStyle name="SAPBEXHLevel0X 3 5 2" xfId="29398" xr:uid="{00000000-0005-0000-0000-00009A720000}"/>
    <cellStyle name="SAPBEXHLevel0X 3 5 2 2" xfId="29399" xr:uid="{00000000-0005-0000-0000-00009B720000}"/>
    <cellStyle name="SAPBEXHLevel0X 3 5 3" xfId="29400" xr:uid="{00000000-0005-0000-0000-00009C720000}"/>
    <cellStyle name="SAPBEXHLevel0X 3 5 4" xfId="29401" xr:uid="{00000000-0005-0000-0000-00009D720000}"/>
    <cellStyle name="SAPBEXHLevel0X 3 5 5" xfId="29402" xr:uid="{00000000-0005-0000-0000-00009E720000}"/>
    <cellStyle name="SAPBEXHLevel0X 3 6" xfId="29403" xr:uid="{00000000-0005-0000-0000-00009F720000}"/>
    <cellStyle name="SAPBEXHLevel0X 3 6 2" xfId="29404" xr:uid="{00000000-0005-0000-0000-0000A0720000}"/>
    <cellStyle name="SAPBEXHLevel0X 3 6 2 2" xfId="29405" xr:uid="{00000000-0005-0000-0000-0000A1720000}"/>
    <cellStyle name="SAPBEXHLevel0X 3 6 3" xfId="29406" xr:uid="{00000000-0005-0000-0000-0000A2720000}"/>
    <cellStyle name="SAPBEXHLevel0X 3 6 4" xfId="29407" xr:uid="{00000000-0005-0000-0000-0000A3720000}"/>
    <cellStyle name="SAPBEXHLevel0X 3 6 5" xfId="29408" xr:uid="{00000000-0005-0000-0000-0000A4720000}"/>
    <cellStyle name="SAPBEXHLevel0X 3 7" xfId="29409" xr:uid="{00000000-0005-0000-0000-0000A5720000}"/>
    <cellStyle name="SAPBEXHLevel0X 3 7 2" xfId="29410" xr:uid="{00000000-0005-0000-0000-0000A6720000}"/>
    <cellStyle name="SAPBEXHLevel0X 3 7 2 2" xfId="29411" xr:uid="{00000000-0005-0000-0000-0000A7720000}"/>
    <cellStyle name="SAPBEXHLevel0X 3 7 3" xfId="29412" xr:uid="{00000000-0005-0000-0000-0000A8720000}"/>
    <cellStyle name="SAPBEXHLevel0X 3 7 4" xfId="29413" xr:uid="{00000000-0005-0000-0000-0000A9720000}"/>
    <cellStyle name="SAPBEXHLevel0X 3 7 5" xfId="29414" xr:uid="{00000000-0005-0000-0000-0000AA720000}"/>
    <cellStyle name="SAPBEXHLevel0X 3 8" xfId="29415" xr:uid="{00000000-0005-0000-0000-0000AB720000}"/>
    <cellStyle name="SAPBEXHLevel0X 3 8 2" xfId="29416" xr:uid="{00000000-0005-0000-0000-0000AC720000}"/>
    <cellStyle name="SAPBEXHLevel0X 3 8 3" xfId="29417" xr:uid="{00000000-0005-0000-0000-0000AD720000}"/>
    <cellStyle name="SAPBEXHLevel0X 3 8 4" xfId="29418" xr:uid="{00000000-0005-0000-0000-0000AE720000}"/>
    <cellStyle name="SAPBEXHLevel0X 3 9" xfId="29419" xr:uid="{00000000-0005-0000-0000-0000AF720000}"/>
    <cellStyle name="SAPBEXHLevel0X 3 9 2" xfId="29420" xr:uid="{00000000-0005-0000-0000-0000B0720000}"/>
    <cellStyle name="SAPBEXHLevel0X 4" xfId="29421" xr:uid="{00000000-0005-0000-0000-0000B1720000}"/>
    <cellStyle name="SAPBEXHLevel0X 4 10" xfId="29422" xr:uid="{00000000-0005-0000-0000-0000B2720000}"/>
    <cellStyle name="SAPBEXHLevel0X 4 11" xfId="29423" xr:uid="{00000000-0005-0000-0000-0000B3720000}"/>
    <cellStyle name="SAPBEXHLevel0X 4 2" xfId="29424" xr:uid="{00000000-0005-0000-0000-0000B4720000}"/>
    <cellStyle name="SAPBEXHLevel0X 4 2 2" xfId="29425" xr:uid="{00000000-0005-0000-0000-0000B5720000}"/>
    <cellStyle name="SAPBEXHLevel0X 4 2 2 2" xfId="29426" xr:uid="{00000000-0005-0000-0000-0000B6720000}"/>
    <cellStyle name="SAPBEXHLevel0X 4 2 2 2 2" xfId="29427" xr:uid="{00000000-0005-0000-0000-0000B7720000}"/>
    <cellStyle name="SAPBEXHLevel0X 4 2 2 3" xfId="29428" xr:uid="{00000000-0005-0000-0000-0000B8720000}"/>
    <cellStyle name="SAPBEXHLevel0X 4 2 3" xfId="29429" xr:uid="{00000000-0005-0000-0000-0000B9720000}"/>
    <cellStyle name="SAPBEXHLevel0X 4 2 3 2" xfId="29430" xr:uid="{00000000-0005-0000-0000-0000BA720000}"/>
    <cellStyle name="SAPBEXHLevel0X 4 2 4" xfId="29431" xr:uid="{00000000-0005-0000-0000-0000BB720000}"/>
    <cellStyle name="SAPBEXHLevel0X 4 2 4 2" xfId="29432" xr:uid="{00000000-0005-0000-0000-0000BC720000}"/>
    <cellStyle name="SAPBEXHLevel0X 4 2 5" xfId="29433" xr:uid="{00000000-0005-0000-0000-0000BD720000}"/>
    <cellStyle name="SAPBEXHLevel0X 4 2 5 2" xfId="29434" xr:uid="{00000000-0005-0000-0000-0000BE720000}"/>
    <cellStyle name="SAPBEXHLevel0X 4 2 6" xfId="29435" xr:uid="{00000000-0005-0000-0000-0000BF720000}"/>
    <cellStyle name="SAPBEXHLevel0X 4 3" xfId="29436" xr:uid="{00000000-0005-0000-0000-0000C0720000}"/>
    <cellStyle name="SAPBEXHLevel0X 4 3 2" xfId="29437" xr:uid="{00000000-0005-0000-0000-0000C1720000}"/>
    <cellStyle name="SAPBEXHLevel0X 4 3 2 2" xfId="29438" xr:uid="{00000000-0005-0000-0000-0000C2720000}"/>
    <cellStyle name="SAPBEXHLevel0X 4 3 2 2 2" xfId="29439" xr:uid="{00000000-0005-0000-0000-0000C3720000}"/>
    <cellStyle name="SAPBEXHLevel0X 4 3 2 3" xfId="29440" xr:uid="{00000000-0005-0000-0000-0000C4720000}"/>
    <cellStyle name="SAPBEXHLevel0X 4 3 3" xfId="29441" xr:uid="{00000000-0005-0000-0000-0000C5720000}"/>
    <cellStyle name="SAPBEXHLevel0X 4 3 3 2" xfId="29442" xr:uid="{00000000-0005-0000-0000-0000C6720000}"/>
    <cellStyle name="SAPBEXHLevel0X 4 3 4" xfId="29443" xr:uid="{00000000-0005-0000-0000-0000C7720000}"/>
    <cellStyle name="SAPBEXHLevel0X 4 3 4 2" xfId="29444" xr:uid="{00000000-0005-0000-0000-0000C8720000}"/>
    <cellStyle name="SAPBEXHLevel0X 4 3 5" xfId="29445" xr:uid="{00000000-0005-0000-0000-0000C9720000}"/>
    <cellStyle name="SAPBEXHLevel0X 4 3 5 2" xfId="29446" xr:uid="{00000000-0005-0000-0000-0000CA720000}"/>
    <cellStyle name="SAPBEXHLevel0X 4 3 6" xfId="29447" xr:uid="{00000000-0005-0000-0000-0000CB720000}"/>
    <cellStyle name="SAPBEXHLevel0X 4 3 7" xfId="29448" xr:uid="{00000000-0005-0000-0000-0000CC720000}"/>
    <cellStyle name="SAPBEXHLevel0X 4 3 8" xfId="29449" xr:uid="{00000000-0005-0000-0000-0000CD720000}"/>
    <cellStyle name="SAPBEXHLevel0X 4 4" xfId="29450" xr:uid="{00000000-0005-0000-0000-0000CE720000}"/>
    <cellStyle name="SAPBEXHLevel0X 4 4 2" xfId="29451" xr:uid="{00000000-0005-0000-0000-0000CF720000}"/>
    <cellStyle name="SAPBEXHLevel0X 4 4 2 2" xfId="29452" xr:uid="{00000000-0005-0000-0000-0000D0720000}"/>
    <cellStyle name="SAPBEXHLevel0X 4 4 3" xfId="29453" xr:uid="{00000000-0005-0000-0000-0000D1720000}"/>
    <cellStyle name="SAPBEXHLevel0X 4 4 4" xfId="29454" xr:uid="{00000000-0005-0000-0000-0000D2720000}"/>
    <cellStyle name="SAPBEXHLevel0X 4 4 5" xfId="29455" xr:uid="{00000000-0005-0000-0000-0000D3720000}"/>
    <cellStyle name="SAPBEXHLevel0X 4 5" xfId="29456" xr:uid="{00000000-0005-0000-0000-0000D4720000}"/>
    <cellStyle name="SAPBEXHLevel0X 4 5 2" xfId="29457" xr:uid="{00000000-0005-0000-0000-0000D5720000}"/>
    <cellStyle name="SAPBEXHLevel0X 4 5 2 2" xfId="29458" xr:uid="{00000000-0005-0000-0000-0000D6720000}"/>
    <cellStyle name="SAPBEXHLevel0X 4 5 3" xfId="29459" xr:uid="{00000000-0005-0000-0000-0000D7720000}"/>
    <cellStyle name="SAPBEXHLevel0X 4 5 4" xfId="29460" xr:uid="{00000000-0005-0000-0000-0000D8720000}"/>
    <cellStyle name="SAPBEXHLevel0X 4 5 5" xfId="29461" xr:uid="{00000000-0005-0000-0000-0000D9720000}"/>
    <cellStyle name="SAPBEXHLevel0X 4 6" xfId="29462" xr:uid="{00000000-0005-0000-0000-0000DA720000}"/>
    <cellStyle name="SAPBEXHLevel0X 4 6 2" xfId="29463" xr:uid="{00000000-0005-0000-0000-0000DB720000}"/>
    <cellStyle name="SAPBEXHLevel0X 4 6 2 2" xfId="29464" xr:uid="{00000000-0005-0000-0000-0000DC720000}"/>
    <cellStyle name="SAPBEXHLevel0X 4 6 3" xfId="29465" xr:uid="{00000000-0005-0000-0000-0000DD720000}"/>
    <cellStyle name="SAPBEXHLevel0X 4 6 4" xfId="29466" xr:uid="{00000000-0005-0000-0000-0000DE720000}"/>
    <cellStyle name="SAPBEXHLevel0X 4 6 5" xfId="29467" xr:uid="{00000000-0005-0000-0000-0000DF720000}"/>
    <cellStyle name="SAPBEXHLevel0X 4 7" xfId="29468" xr:uid="{00000000-0005-0000-0000-0000E0720000}"/>
    <cellStyle name="SAPBEXHLevel0X 4 7 2" xfId="29469" xr:uid="{00000000-0005-0000-0000-0000E1720000}"/>
    <cellStyle name="SAPBEXHLevel0X 4 7 3" xfId="29470" xr:uid="{00000000-0005-0000-0000-0000E2720000}"/>
    <cellStyle name="SAPBEXHLevel0X 4 7 4" xfId="29471" xr:uid="{00000000-0005-0000-0000-0000E3720000}"/>
    <cellStyle name="SAPBEXHLevel0X 4 8" xfId="29472" xr:uid="{00000000-0005-0000-0000-0000E4720000}"/>
    <cellStyle name="SAPBEXHLevel0X 4 8 2" xfId="29473" xr:uid="{00000000-0005-0000-0000-0000E5720000}"/>
    <cellStyle name="SAPBEXHLevel0X 4 8 3" xfId="29474" xr:uid="{00000000-0005-0000-0000-0000E6720000}"/>
    <cellStyle name="SAPBEXHLevel0X 4 8 4" xfId="29475" xr:uid="{00000000-0005-0000-0000-0000E7720000}"/>
    <cellStyle name="SAPBEXHLevel0X 4 9" xfId="29476" xr:uid="{00000000-0005-0000-0000-0000E8720000}"/>
    <cellStyle name="SAPBEXHLevel0X 4 9 2" xfId="29477" xr:uid="{00000000-0005-0000-0000-0000E9720000}"/>
    <cellStyle name="SAPBEXHLevel0X 5" xfId="29478" xr:uid="{00000000-0005-0000-0000-0000EA720000}"/>
    <cellStyle name="SAPBEXHLevel0X 5 10" xfId="29479" xr:uid="{00000000-0005-0000-0000-0000EB720000}"/>
    <cellStyle name="SAPBEXHLevel0X 5 11" xfId="29480" xr:uid="{00000000-0005-0000-0000-0000EC720000}"/>
    <cellStyle name="SAPBEXHLevel0X 5 2" xfId="29481" xr:uid="{00000000-0005-0000-0000-0000ED720000}"/>
    <cellStyle name="SAPBEXHLevel0X 5 2 2" xfId="29482" xr:uid="{00000000-0005-0000-0000-0000EE720000}"/>
    <cellStyle name="SAPBEXHLevel0X 5 2 2 2" xfId="29483" xr:uid="{00000000-0005-0000-0000-0000EF720000}"/>
    <cellStyle name="SAPBEXHLevel0X 5 2 2 2 2" xfId="29484" xr:uid="{00000000-0005-0000-0000-0000F0720000}"/>
    <cellStyle name="SAPBEXHLevel0X 5 2 2 3" xfId="29485" xr:uid="{00000000-0005-0000-0000-0000F1720000}"/>
    <cellStyle name="SAPBEXHLevel0X 5 2 3" xfId="29486" xr:uid="{00000000-0005-0000-0000-0000F2720000}"/>
    <cellStyle name="SAPBEXHLevel0X 5 2 3 2" xfId="29487" xr:uid="{00000000-0005-0000-0000-0000F3720000}"/>
    <cellStyle name="SAPBEXHLevel0X 5 2 4" xfId="29488" xr:uid="{00000000-0005-0000-0000-0000F4720000}"/>
    <cellStyle name="SAPBEXHLevel0X 5 2 4 2" xfId="29489" xr:uid="{00000000-0005-0000-0000-0000F5720000}"/>
    <cellStyle name="SAPBEXHLevel0X 5 2 5" xfId="29490" xr:uid="{00000000-0005-0000-0000-0000F6720000}"/>
    <cellStyle name="SAPBEXHLevel0X 5 2 5 2" xfId="29491" xr:uid="{00000000-0005-0000-0000-0000F7720000}"/>
    <cellStyle name="SAPBEXHLevel0X 5 2 6" xfId="29492" xr:uid="{00000000-0005-0000-0000-0000F8720000}"/>
    <cellStyle name="SAPBEXHLevel0X 5 3" xfId="29493" xr:uid="{00000000-0005-0000-0000-0000F9720000}"/>
    <cellStyle name="SAPBEXHLevel0X 5 3 2" xfId="29494" xr:uid="{00000000-0005-0000-0000-0000FA720000}"/>
    <cellStyle name="SAPBEXHLevel0X 5 3 2 2" xfId="29495" xr:uid="{00000000-0005-0000-0000-0000FB720000}"/>
    <cellStyle name="SAPBEXHLevel0X 5 3 2 2 2" xfId="29496" xr:uid="{00000000-0005-0000-0000-0000FC720000}"/>
    <cellStyle name="SAPBEXHLevel0X 5 3 2 3" xfId="29497" xr:uid="{00000000-0005-0000-0000-0000FD720000}"/>
    <cellStyle name="SAPBEXHLevel0X 5 3 3" xfId="29498" xr:uid="{00000000-0005-0000-0000-0000FE720000}"/>
    <cellStyle name="SAPBEXHLevel0X 5 3 3 2" xfId="29499" xr:uid="{00000000-0005-0000-0000-0000FF720000}"/>
    <cellStyle name="SAPBEXHLevel0X 5 3 4" xfId="29500" xr:uid="{00000000-0005-0000-0000-000000730000}"/>
    <cellStyle name="SAPBEXHLevel0X 5 3 4 2" xfId="29501" xr:uid="{00000000-0005-0000-0000-000001730000}"/>
    <cellStyle name="SAPBEXHLevel0X 5 3 5" xfId="29502" xr:uid="{00000000-0005-0000-0000-000002730000}"/>
    <cellStyle name="SAPBEXHLevel0X 5 3 5 2" xfId="29503" xr:uid="{00000000-0005-0000-0000-000003730000}"/>
    <cellStyle name="SAPBEXHLevel0X 5 3 6" xfId="29504" xr:uid="{00000000-0005-0000-0000-000004730000}"/>
    <cellStyle name="SAPBEXHLevel0X 5 3 7" xfId="29505" xr:uid="{00000000-0005-0000-0000-000005730000}"/>
    <cellStyle name="SAPBEXHLevel0X 5 3 8" xfId="29506" xr:uid="{00000000-0005-0000-0000-000006730000}"/>
    <cellStyle name="SAPBEXHLevel0X 5 4" xfId="29507" xr:uid="{00000000-0005-0000-0000-000007730000}"/>
    <cellStyle name="SAPBEXHLevel0X 5 4 2" xfId="29508" xr:uid="{00000000-0005-0000-0000-000008730000}"/>
    <cellStyle name="SAPBEXHLevel0X 5 4 2 2" xfId="29509" xr:uid="{00000000-0005-0000-0000-000009730000}"/>
    <cellStyle name="SAPBEXHLevel0X 5 4 3" xfId="29510" xr:uid="{00000000-0005-0000-0000-00000A730000}"/>
    <cellStyle name="SAPBEXHLevel0X 5 4 4" xfId="29511" xr:uid="{00000000-0005-0000-0000-00000B730000}"/>
    <cellStyle name="SAPBEXHLevel0X 5 4 5" xfId="29512" xr:uid="{00000000-0005-0000-0000-00000C730000}"/>
    <cellStyle name="SAPBEXHLevel0X 5 5" xfId="29513" xr:uid="{00000000-0005-0000-0000-00000D730000}"/>
    <cellStyle name="SAPBEXHLevel0X 5 5 2" xfId="29514" xr:uid="{00000000-0005-0000-0000-00000E730000}"/>
    <cellStyle name="SAPBEXHLevel0X 5 5 2 2" xfId="29515" xr:uid="{00000000-0005-0000-0000-00000F730000}"/>
    <cellStyle name="SAPBEXHLevel0X 5 5 3" xfId="29516" xr:uid="{00000000-0005-0000-0000-000010730000}"/>
    <cellStyle name="SAPBEXHLevel0X 5 5 4" xfId="29517" xr:uid="{00000000-0005-0000-0000-000011730000}"/>
    <cellStyle name="SAPBEXHLevel0X 5 5 5" xfId="29518" xr:uid="{00000000-0005-0000-0000-000012730000}"/>
    <cellStyle name="SAPBEXHLevel0X 5 6" xfId="29519" xr:uid="{00000000-0005-0000-0000-000013730000}"/>
    <cellStyle name="SAPBEXHLevel0X 5 6 2" xfId="29520" xr:uid="{00000000-0005-0000-0000-000014730000}"/>
    <cellStyle name="SAPBEXHLevel0X 5 6 2 2" xfId="29521" xr:uid="{00000000-0005-0000-0000-000015730000}"/>
    <cellStyle name="SAPBEXHLevel0X 5 6 3" xfId="29522" xr:uid="{00000000-0005-0000-0000-000016730000}"/>
    <cellStyle name="SAPBEXHLevel0X 5 6 4" xfId="29523" xr:uid="{00000000-0005-0000-0000-000017730000}"/>
    <cellStyle name="SAPBEXHLevel0X 5 6 5" xfId="29524" xr:uid="{00000000-0005-0000-0000-000018730000}"/>
    <cellStyle name="SAPBEXHLevel0X 5 7" xfId="29525" xr:uid="{00000000-0005-0000-0000-000019730000}"/>
    <cellStyle name="SAPBEXHLevel0X 5 7 2" xfId="29526" xr:uid="{00000000-0005-0000-0000-00001A730000}"/>
    <cellStyle name="SAPBEXHLevel0X 5 7 3" xfId="29527" xr:uid="{00000000-0005-0000-0000-00001B730000}"/>
    <cellStyle name="SAPBEXHLevel0X 5 7 4" xfId="29528" xr:uid="{00000000-0005-0000-0000-00001C730000}"/>
    <cellStyle name="SAPBEXHLevel0X 5 8" xfId="29529" xr:uid="{00000000-0005-0000-0000-00001D730000}"/>
    <cellStyle name="SAPBEXHLevel0X 5 8 2" xfId="29530" xr:uid="{00000000-0005-0000-0000-00001E730000}"/>
    <cellStyle name="SAPBEXHLevel0X 5 8 3" xfId="29531" xr:uid="{00000000-0005-0000-0000-00001F730000}"/>
    <cellStyle name="SAPBEXHLevel0X 5 8 4" xfId="29532" xr:uid="{00000000-0005-0000-0000-000020730000}"/>
    <cellStyle name="SAPBEXHLevel0X 5 9" xfId="29533" xr:uid="{00000000-0005-0000-0000-000021730000}"/>
    <cellStyle name="SAPBEXHLevel0X 5 9 2" xfId="29534" xr:uid="{00000000-0005-0000-0000-000022730000}"/>
    <cellStyle name="SAPBEXHLevel0X 6" xfId="29535" xr:uid="{00000000-0005-0000-0000-000023730000}"/>
    <cellStyle name="SAPBEXHLevel0X 6 10" xfId="29536" xr:uid="{00000000-0005-0000-0000-000024730000}"/>
    <cellStyle name="SAPBEXHLevel0X 6 11" xfId="29537" xr:uid="{00000000-0005-0000-0000-000025730000}"/>
    <cellStyle name="SAPBEXHLevel0X 6 2" xfId="29538" xr:uid="{00000000-0005-0000-0000-000026730000}"/>
    <cellStyle name="SAPBEXHLevel0X 6 2 2" xfId="29539" xr:uid="{00000000-0005-0000-0000-000027730000}"/>
    <cellStyle name="SAPBEXHLevel0X 6 2 2 2" xfId="29540" xr:uid="{00000000-0005-0000-0000-000028730000}"/>
    <cellStyle name="SAPBEXHLevel0X 6 2 2 2 2" xfId="29541" xr:uid="{00000000-0005-0000-0000-000029730000}"/>
    <cellStyle name="SAPBEXHLevel0X 6 2 2 3" xfId="29542" xr:uid="{00000000-0005-0000-0000-00002A730000}"/>
    <cellStyle name="SAPBEXHLevel0X 6 2 3" xfId="29543" xr:uid="{00000000-0005-0000-0000-00002B730000}"/>
    <cellStyle name="SAPBEXHLevel0X 6 2 3 2" xfId="29544" xr:uid="{00000000-0005-0000-0000-00002C730000}"/>
    <cellStyle name="SAPBEXHLevel0X 6 2 4" xfId="29545" xr:uid="{00000000-0005-0000-0000-00002D730000}"/>
    <cellStyle name="SAPBEXHLevel0X 6 2 4 2" xfId="29546" xr:uid="{00000000-0005-0000-0000-00002E730000}"/>
    <cellStyle name="SAPBEXHLevel0X 6 2 5" xfId="29547" xr:uid="{00000000-0005-0000-0000-00002F730000}"/>
    <cellStyle name="SAPBEXHLevel0X 6 2 5 2" xfId="29548" xr:uid="{00000000-0005-0000-0000-000030730000}"/>
    <cellStyle name="SAPBEXHLevel0X 6 2 6" xfId="29549" xr:uid="{00000000-0005-0000-0000-000031730000}"/>
    <cellStyle name="SAPBEXHLevel0X 6 3" xfId="29550" xr:uid="{00000000-0005-0000-0000-000032730000}"/>
    <cellStyle name="SAPBEXHLevel0X 6 3 2" xfId="29551" xr:uid="{00000000-0005-0000-0000-000033730000}"/>
    <cellStyle name="SAPBEXHLevel0X 6 3 2 2" xfId="29552" xr:uid="{00000000-0005-0000-0000-000034730000}"/>
    <cellStyle name="SAPBEXHLevel0X 6 3 2 2 2" xfId="29553" xr:uid="{00000000-0005-0000-0000-000035730000}"/>
    <cellStyle name="SAPBEXHLevel0X 6 3 2 3" xfId="29554" xr:uid="{00000000-0005-0000-0000-000036730000}"/>
    <cellStyle name="SAPBEXHLevel0X 6 3 3" xfId="29555" xr:uid="{00000000-0005-0000-0000-000037730000}"/>
    <cellStyle name="SAPBEXHLevel0X 6 3 3 2" xfId="29556" xr:uid="{00000000-0005-0000-0000-000038730000}"/>
    <cellStyle name="SAPBEXHLevel0X 6 3 4" xfId="29557" xr:uid="{00000000-0005-0000-0000-000039730000}"/>
    <cellStyle name="SAPBEXHLevel0X 6 3 4 2" xfId="29558" xr:uid="{00000000-0005-0000-0000-00003A730000}"/>
    <cellStyle name="SAPBEXHLevel0X 6 3 5" xfId="29559" xr:uid="{00000000-0005-0000-0000-00003B730000}"/>
    <cellStyle name="SAPBEXHLevel0X 6 3 5 2" xfId="29560" xr:uid="{00000000-0005-0000-0000-00003C730000}"/>
    <cellStyle name="SAPBEXHLevel0X 6 3 6" xfId="29561" xr:uid="{00000000-0005-0000-0000-00003D730000}"/>
    <cellStyle name="SAPBEXHLevel0X 6 3 7" xfId="29562" xr:uid="{00000000-0005-0000-0000-00003E730000}"/>
    <cellStyle name="SAPBEXHLevel0X 6 3 8" xfId="29563" xr:uid="{00000000-0005-0000-0000-00003F730000}"/>
    <cellStyle name="SAPBEXHLevel0X 6 4" xfId="29564" xr:uid="{00000000-0005-0000-0000-000040730000}"/>
    <cellStyle name="SAPBEXHLevel0X 6 4 2" xfId="29565" xr:uid="{00000000-0005-0000-0000-000041730000}"/>
    <cellStyle name="SAPBEXHLevel0X 6 4 2 2" xfId="29566" xr:uid="{00000000-0005-0000-0000-000042730000}"/>
    <cellStyle name="SAPBEXHLevel0X 6 4 3" xfId="29567" xr:uid="{00000000-0005-0000-0000-000043730000}"/>
    <cellStyle name="SAPBEXHLevel0X 6 4 4" xfId="29568" xr:uid="{00000000-0005-0000-0000-000044730000}"/>
    <cellStyle name="SAPBEXHLevel0X 6 4 5" xfId="29569" xr:uid="{00000000-0005-0000-0000-000045730000}"/>
    <cellStyle name="SAPBEXHLevel0X 6 5" xfId="29570" xr:uid="{00000000-0005-0000-0000-000046730000}"/>
    <cellStyle name="SAPBEXHLevel0X 6 5 2" xfId="29571" xr:uid="{00000000-0005-0000-0000-000047730000}"/>
    <cellStyle name="SAPBEXHLevel0X 6 5 2 2" xfId="29572" xr:uid="{00000000-0005-0000-0000-000048730000}"/>
    <cellStyle name="SAPBEXHLevel0X 6 5 3" xfId="29573" xr:uid="{00000000-0005-0000-0000-000049730000}"/>
    <cellStyle name="SAPBEXHLevel0X 6 5 4" xfId="29574" xr:uid="{00000000-0005-0000-0000-00004A730000}"/>
    <cellStyle name="SAPBEXHLevel0X 6 5 5" xfId="29575" xr:uid="{00000000-0005-0000-0000-00004B730000}"/>
    <cellStyle name="SAPBEXHLevel0X 6 6" xfId="29576" xr:uid="{00000000-0005-0000-0000-00004C730000}"/>
    <cellStyle name="SAPBEXHLevel0X 6 6 2" xfId="29577" xr:uid="{00000000-0005-0000-0000-00004D730000}"/>
    <cellStyle name="SAPBEXHLevel0X 6 6 2 2" xfId="29578" xr:uid="{00000000-0005-0000-0000-00004E730000}"/>
    <cellStyle name="SAPBEXHLevel0X 6 6 3" xfId="29579" xr:uid="{00000000-0005-0000-0000-00004F730000}"/>
    <cellStyle name="SAPBEXHLevel0X 6 6 4" xfId="29580" xr:uid="{00000000-0005-0000-0000-000050730000}"/>
    <cellStyle name="SAPBEXHLevel0X 6 6 5" xfId="29581" xr:uid="{00000000-0005-0000-0000-000051730000}"/>
    <cellStyle name="SAPBEXHLevel0X 6 7" xfId="29582" xr:uid="{00000000-0005-0000-0000-000052730000}"/>
    <cellStyle name="SAPBEXHLevel0X 6 7 2" xfId="29583" xr:uid="{00000000-0005-0000-0000-000053730000}"/>
    <cellStyle name="SAPBEXHLevel0X 6 7 3" xfId="29584" xr:uid="{00000000-0005-0000-0000-000054730000}"/>
    <cellStyle name="SAPBEXHLevel0X 6 7 4" xfId="29585" xr:uid="{00000000-0005-0000-0000-000055730000}"/>
    <cellStyle name="SAPBEXHLevel0X 6 8" xfId="29586" xr:uid="{00000000-0005-0000-0000-000056730000}"/>
    <cellStyle name="SAPBEXHLevel0X 6 8 2" xfId="29587" xr:uid="{00000000-0005-0000-0000-000057730000}"/>
    <cellStyle name="SAPBEXHLevel0X 6 8 3" xfId="29588" xr:uid="{00000000-0005-0000-0000-000058730000}"/>
    <cellStyle name="SAPBEXHLevel0X 6 8 4" xfId="29589" xr:uid="{00000000-0005-0000-0000-000059730000}"/>
    <cellStyle name="SAPBEXHLevel0X 6 9" xfId="29590" xr:uid="{00000000-0005-0000-0000-00005A730000}"/>
    <cellStyle name="SAPBEXHLevel0X 6 9 2" xfId="29591" xr:uid="{00000000-0005-0000-0000-00005B730000}"/>
    <cellStyle name="SAPBEXHLevel0X 7" xfId="29592" xr:uid="{00000000-0005-0000-0000-00005C730000}"/>
    <cellStyle name="SAPBEXHLevel0X 7 10" xfId="29593" xr:uid="{00000000-0005-0000-0000-00005D730000}"/>
    <cellStyle name="SAPBEXHLevel0X 7 11" xfId="29594" xr:uid="{00000000-0005-0000-0000-00005E730000}"/>
    <cellStyle name="SAPBEXHLevel0X 7 2" xfId="29595" xr:uid="{00000000-0005-0000-0000-00005F730000}"/>
    <cellStyle name="SAPBEXHLevel0X 7 2 2" xfId="29596" xr:uid="{00000000-0005-0000-0000-000060730000}"/>
    <cellStyle name="SAPBEXHLevel0X 7 2 2 2" xfId="29597" xr:uid="{00000000-0005-0000-0000-000061730000}"/>
    <cellStyle name="SAPBEXHLevel0X 7 2 2 2 2" xfId="29598" xr:uid="{00000000-0005-0000-0000-000062730000}"/>
    <cellStyle name="SAPBEXHLevel0X 7 2 2 3" xfId="29599" xr:uid="{00000000-0005-0000-0000-000063730000}"/>
    <cellStyle name="SAPBEXHLevel0X 7 2 3" xfId="29600" xr:uid="{00000000-0005-0000-0000-000064730000}"/>
    <cellStyle name="SAPBEXHLevel0X 7 2 3 2" xfId="29601" xr:uid="{00000000-0005-0000-0000-000065730000}"/>
    <cellStyle name="SAPBEXHLevel0X 7 2 4" xfId="29602" xr:uid="{00000000-0005-0000-0000-000066730000}"/>
    <cellStyle name="SAPBEXHLevel0X 7 2 4 2" xfId="29603" xr:uid="{00000000-0005-0000-0000-000067730000}"/>
    <cellStyle name="SAPBEXHLevel0X 7 2 5" xfId="29604" xr:uid="{00000000-0005-0000-0000-000068730000}"/>
    <cellStyle name="SAPBEXHLevel0X 7 2 5 2" xfId="29605" xr:uid="{00000000-0005-0000-0000-000069730000}"/>
    <cellStyle name="SAPBEXHLevel0X 7 2 6" xfId="29606" xr:uid="{00000000-0005-0000-0000-00006A730000}"/>
    <cellStyle name="SAPBEXHLevel0X 7 3" xfId="29607" xr:uid="{00000000-0005-0000-0000-00006B730000}"/>
    <cellStyle name="SAPBEXHLevel0X 7 3 2" xfId="29608" xr:uid="{00000000-0005-0000-0000-00006C730000}"/>
    <cellStyle name="SAPBEXHLevel0X 7 3 2 2" xfId="29609" xr:uid="{00000000-0005-0000-0000-00006D730000}"/>
    <cellStyle name="SAPBEXHLevel0X 7 3 2 2 2" xfId="29610" xr:uid="{00000000-0005-0000-0000-00006E730000}"/>
    <cellStyle name="SAPBEXHLevel0X 7 3 2 3" xfId="29611" xr:uid="{00000000-0005-0000-0000-00006F730000}"/>
    <cellStyle name="SAPBEXHLevel0X 7 3 3" xfId="29612" xr:uid="{00000000-0005-0000-0000-000070730000}"/>
    <cellStyle name="SAPBEXHLevel0X 7 3 3 2" xfId="29613" xr:uid="{00000000-0005-0000-0000-000071730000}"/>
    <cellStyle name="SAPBEXHLevel0X 7 3 4" xfId="29614" xr:uid="{00000000-0005-0000-0000-000072730000}"/>
    <cellStyle name="SAPBEXHLevel0X 7 3 4 2" xfId="29615" xr:uid="{00000000-0005-0000-0000-000073730000}"/>
    <cellStyle name="SAPBEXHLevel0X 7 3 5" xfId="29616" xr:uid="{00000000-0005-0000-0000-000074730000}"/>
    <cellStyle name="SAPBEXHLevel0X 7 3 5 2" xfId="29617" xr:uid="{00000000-0005-0000-0000-000075730000}"/>
    <cellStyle name="SAPBEXHLevel0X 7 3 6" xfId="29618" xr:uid="{00000000-0005-0000-0000-000076730000}"/>
    <cellStyle name="SAPBEXHLevel0X 7 3 7" xfId="29619" xr:uid="{00000000-0005-0000-0000-000077730000}"/>
    <cellStyle name="SAPBEXHLevel0X 7 3 8" xfId="29620" xr:uid="{00000000-0005-0000-0000-000078730000}"/>
    <cellStyle name="SAPBEXHLevel0X 7 4" xfId="29621" xr:uid="{00000000-0005-0000-0000-000079730000}"/>
    <cellStyle name="SAPBEXHLevel0X 7 4 2" xfId="29622" xr:uid="{00000000-0005-0000-0000-00007A730000}"/>
    <cellStyle name="SAPBEXHLevel0X 7 4 2 2" xfId="29623" xr:uid="{00000000-0005-0000-0000-00007B730000}"/>
    <cellStyle name="SAPBEXHLevel0X 7 4 3" xfId="29624" xr:uid="{00000000-0005-0000-0000-00007C730000}"/>
    <cellStyle name="SAPBEXHLevel0X 7 4 4" xfId="29625" xr:uid="{00000000-0005-0000-0000-00007D730000}"/>
    <cellStyle name="SAPBEXHLevel0X 7 4 5" xfId="29626" xr:uid="{00000000-0005-0000-0000-00007E730000}"/>
    <cellStyle name="SAPBEXHLevel0X 7 5" xfId="29627" xr:uid="{00000000-0005-0000-0000-00007F730000}"/>
    <cellStyle name="SAPBEXHLevel0X 7 5 2" xfId="29628" xr:uid="{00000000-0005-0000-0000-000080730000}"/>
    <cellStyle name="SAPBEXHLevel0X 7 5 2 2" xfId="29629" xr:uid="{00000000-0005-0000-0000-000081730000}"/>
    <cellStyle name="SAPBEXHLevel0X 7 5 3" xfId="29630" xr:uid="{00000000-0005-0000-0000-000082730000}"/>
    <cellStyle name="SAPBEXHLevel0X 7 5 4" xfId="29631" xr:uid="{00000000-0005-0000-0000-000083730000}"/>
    <cellStyle name="SAPBEXHLevel0X 7 5 5" xfId="29632" xr:uid="{00000000-0005-0000-0000-000084730000}"/>
    <cellStyle name="SAPBEXHLevel0X 7 6" xfId="29633" xr:uid="{00000000-0005-0000-0000-000085730000}"/>
    <cellStyle name="SAPBEXHLevel0X 7 6 2" xfId="29634" xr:uid="{00000000-0005-0000-0000-000086730000}"/>
    <cellStyle name="SAPBEXHLevel0X 7 6 2 2" xfId="29635" xr:uid="{00000000-0005-0000-0000-000087730000}"/>
    <cellStyle name="SAPBEXHLevel0X 7 6 3" xfId="29636" xr:uid="{00000000-0005-0000-0000-000088730000}"/>
    <cellStyle name="SAPBEXHLevel0X 7 6 4" xfId="29637" xr:uid="{00000000-0005-0000-0000-000089730000}"/>
    <cellStyle name="SAPBEXHLevel0X 7 6 5" xfId="29638" xr:uid="{00000000-0005-0000-0000-00008A730000}"/>
    <cellStyle name="SAPBEXHLevel0X 7 7" xfId="29639" xr:uid="{00000000-0005-0000-0000-00008B730000}"/>
    <cellStyle name="SAPBEXHLevel0X 7 7 2" xfId="29640" xr:uid="{00000000-0005-0000-0000-00008C730000}"/>
    <cellStyle name="SAPBEXHLevel0X 7 7 3" xfId="29641" xr:uid="{00000000-0005-0000-0000-00008D730000}"/>
    <cellStyle name="SAPBEXHLevel0X 7 7 4" xfId="29642" xr:uid="{00000000-0005-0000-0000-00008E730000}"/>
    <cellStyle name="SAPBEXHLevel0X 7 8" xfId="29643" xr:uid="{00000000-0005-0000-0000-00008F730000}"/>
    <cellStyle name="SAPBEXHLevel0X 7 8 2" xfId="29644" xr:uid="{00000000-0005-0000-0000-000090730000}"/>
    <cellStyle name="SAPBEXHLevel0X 7 8 3" xfId="29645" xr:uid="{00000000-0005-0000-0000-000091730000}"/>
    <cellStyle name="SAPBEXHLevel0X 7 8 4" xfId="29646" xr:uid="{00000000-0005-0000-0000-000092730000}"/>
    <cellStyle name="SAPBEXHLevel0X 7 9" xfId="29647" xr:uid="{00000000-0005-0000-0000-000093730000}"/>
    <cellStyle name="SAPBEXHLevel0X 7 9 2" xfId="29648" xr:uid="{00000000-0005-0000-0000-000094730000}"/>
    <cellStyle name="SAPBEXHLevel0X 8" xfId="29649" xr:uid="{00000000-0005-0000-0000-000095730000}"/>
    <cellStyle name="SAPBEXHLevel0X 8 10" xfId="29650" xr:uid="{00000000-0005-0000-0000-000096730000}"/>
    <cellStyle name="SAPBEXHLevel0X 8 11" xfId="29651" xr:uid="{00000000-0005-0000-0000-000097730000}"/>
    <cellStyle name="SAPBEXHLevel0X 8 2" xfId="29652" xr:uid="{00000000-0005-0000-0000-000098730000}"/>
    <cellStyle name="SAPBEXHLevel0X 8 2 2" xfId="29653" xr:uid="{00000000-0005-0000-0000-000099730000}"/>
    <cellStyle name="SAPBEXHLevel0X 8 2 2 2" xfId="29654" xr:uid="{00000000-0005-0000-0000-00009A730000}"/>
    <cellStyle name="SAPBEXHLevel0X 8 2 2 2 2" xfId="29655" xr:uid="{00000000-0005-0000-0000-00009B730000}"/>
    <cellStyle name="SAPBEXHLevel0X 8 2 2 3" xfId="29656" xr:uid="{00000000-0005-0000-0000-00009C730000}"/>
    <cellStyle name="SAPBEXHLevel0X 8 2 3" xfId="29657" xr:uid="{00000000-0005-0000-0000-00009D730000}"/>
    <cellStyle name="SAPBEXHLevel0X 8 2 3 2" xfId="29658" xr:uid="{00000000-0005-0000-0000-00009E730000}"/>
    <cellStyle name="SAPBEXHLevel0X 8 2 4" xfId="29659" xr:uid="{00000000-0005-0000-0000-00009F730000}"/>
    <cellStyle name="SAPBEXHLevel0X 8 2 4 2" xfId="29660" xr:uid="{00000000-0005-0000-0000-0000A0730000}"/>
    <cellStyle name="SAPBEXHLevel0X 8 2 5" xfId="29661" xr:uid="{00000000-0005-0000-0000-0000A1730000}"/>
    <cellStyle name="SAPBEXHLevel0X 8 2 5 2" xfId="29662" xr:uid="{00000000-0005-0000-0000-0000A2730000}"/>
    <cellStyle name="SAPBEXHLevel0X 8 2 6" xfId="29663" xr:uid="{00000000-0005-0000-0000-0000A3730000}"/>
    <cellStyle name="SAPBEXHLevel0X 8 3" xfId="29664" xr:uid="{00000000-0005-0000-0000-0000A4730000}"/>
    <cellStyle name="SAPBEXHLevel0X 8 3 2" xfId="29665" xr:uid="{00000000-0005-0000-0000-0000A5730000}"/>
    <cellStyle name="SAPBEXHLevel0X 8 3 2 2" xfId="29666" xr:uid="{00000000-0005-0000-0000-0000A6730000}"/>
    <cellStyle name="SAPBEXHLevel0X 8 3 2 2 2" xfId="29667" xr:uid="{00000000-0005-0000-0000-0000A7730000}"/>
    <cellStyle name="SAPBEXHLevel0X 8 3 2 3" xfId="29668" xr:uid="{00000000-0005-0000-0000-0000A8730000}"/>
    <cellStyle name="SAPBEXHLevel0X 8 3 3" xfId="29669" xr:uid="{00000000-0005-0000-0000-0000A9730000}"/>
    <cellStyle name="SAPBEXHLevel0X 8 3 3 2" xfId="29670" xr:uid="{00000000-0005-0000-0000-0000AA730000}"/>
    <cellStyle name="SAPBEXHLevel0X 8 3 4" xfId="29671" xr:uid="{00000000-0005-0000-0000-0000AB730000}"/>
    <cellStyle name="SAPBEXHLevel0X 8 3 4 2" xfId="29672" xr:uid="{00000000-0005-0000-0000-0000AC730000}"/>
    <cellStyle name="SAPBEXHLevel0X 8 3 5" xfId="29673" xr:uid="{00000000-0005-0000-0000-0000AD730000}"/>
    <cellStyle name="SAPBEXHLevel0X 8 3 5 2" xfId="29674" xr:uid="{00000000-0005-0000-0000-0000AE730000}"/>
    <cellStyle name="SAPBEXHLevel0X 8 3 6" xfId="29675" xr:uid="{00000000-0005-0000-0000-0000AF730000}"/>
    <cellStyle name="SAPBEXHLevel0X 8 3 7" xfId="29676" xr:uid="{00000000-0005-0000-0000-0000B0730000}"/>
    <cellStyle name="SAPBEXHLevel0X 8 3 8" xfId="29677" xr:uid="{00000000-0005-0000-0000-0000B1730000}"/>
    <cellStyle name="SAPBEXHLevel0X 8 4" xfId="29678" xr:uid="{00000000-0005-0000-0000-0000B2730000}"/>
    <cellStyle name="SAPBEXHLevel0X 8 4 2" xfId="29679" xr:uid="{00000000-0005-0000-0000-0000B3730000}"/>
    <cellStyle name="SAPBEXHLevel0X 8 4 2 2" xfId="29680" xr:uid="{00000000-0005-0000-0000-0000B4730000}"/>
    <cellStyle name="SAPBEXHLevel0X 8 4 3" xfId="29681" xr:uid="{00000000-0005-0000-0000-0000B5730000}"/>
    <cellStyle name="SAPBEXHLevel0X 8 4 4" xfId="29682" xr:uid="{00000000-0005-0000-0000-0000B6730000}"/>
    <cellStyle name="SAPBEXHLevel0X 8 4 5" xfId="29683" xr:uid="{00000000-0005-0000-0000-0000B7730000}"/>
    <cellStyle name="SAPBEXHLevel0X 8 5" xfId="29684" xr:uid="{00000000-0005-0000-0000-0000B8730000}"/>
    <cellStyle name="SAPBEXHLevel0X 8 5 2" xfId="29685" xr:uid="{00000000-0005-0000-0000-0000B9730000}"/>
    <cellStyle name="SAPBEXHLevel0X 8 5 2 2" xfId="29686" xr:uid="{00000000-0005-0000-0000-0000BA730000}"/>
    <cellStyle name="SAPBEXHLevel0X 8 5 3" xfId="29687" xr:uid="{00000000-0005-0000-0000-0000BB730000}"/>
    <cellStyle name="SAPBEXHLevel0X 8 5 4" xfId="29688" xr:uid="{00000000-0005-0000-0000-0000BC730000}"/>
    <cellStyle name="SAPBEXHLevel0X 8 5 5" xfId="29689" xr:uid="{00000000-0005-0000-0000-0000BD730000}"/>
    <cellStyle name="SAPBEXHLevel0X 8 6" xfId="29690" xr:uid="{00000000-0005-0000-0000-0000BE730000}"/>
    <cellStyle name="SAPBEXHLevel0X 8 6 2" xfId="29691" xr:uid="{00000000-0005-0000-0000-0000BF730000}"/>
    <cellStyle name="SAPBEXHLevel0X 8 6 2 2" xfId="29692" xr:uid="{00000000-0005-0000-0000-0000C0730000}"/>
    <cellStyle name="SAPBEXHLevel0X 8 6 3" xfId="29693" xr:uid="{00000000-0005-0000-0000-0000C1730000}"/>
    <cellStyle name="SAPBEXHLevel0X 8 6 4" xfId="29694" xr:uid="{00000000-0005-0000-0000-0000C2730000}"/>
    <cellStyle name="SAPBEXHLevel0X 8 6 5" xfId="29695" xr:uid="{00000000-0005-0000-0000-0000C3730000}"/>
    <cellStyle name="SAPBEXHLevel0X 8 7" xfId="29696" xr:uid="{00000000-0005-0000-0000-0000C4730000}"/>
    <cellStyle name="SAPBEXHLevel0X 8 7 2" xfId="29697" xr:uid="{00000000-0005-0000-0000-0000C5730000}"/>
    <cellStyle name="SAPBEXHLevel0X 8 7 3" xfId="29698" xr:uid="{00000000-0005-0000-0000-0000C6730000}"/>
    <cellStyle name="SAPBEXHLevel0X 8 7 4" xfId="29699" xr:uid="{00000000-0005-0000-0000-0000C7730000}"/>
    <cellStyle name="SAPBEXHLevel0X 8 8" xfId="29700" xr:uid="{00000000-0005-0000-0000-0000C8730000}"/>
    <cellStyle name="SAPBEXHLevel0X 8 8 2" xfId="29701" xr:uid="{00000000-0005-0000-0000-0000C9730000}"/>
    <cellStyle name="SAPBEXHLevel0X 8 8 3" xfId="29702" xr:uid="{00000000-0005-0000-0000-0000CA730000}"/>
    <cellStyle name="SAPBEXHLevel0X 8 8 4" xfId="29703" xr:uid="{00000000-0005-0000-0000-0000CB730000}"/>
    <cellStyle name="SAPBEXHLevel0X 8 9" xfId="29704" xr:uid="{00000000-0005-0000-0000-0000CC730000}"/>
    <cellStyle name="SAPBEXHLevel0X 8 9 2" xfId="29705" xr:uid="{00000000-0005-0000-0000-0000CD730000}"/>
    <cellStyle name="SAPBEXHLevel0X 9" xfId="29706" xr:uid="{00000000-0005-0000-0000-0000CE730000}"/>
    <cellStyle name="SAPBEXHLevel0X 9 2" xfId="29707" xr:uid="{00000000-0005-0000-0000-0000CF730000}"/>
    <cellStyle name="SAPBEXHLevel0X 9 2 2" xfId="29708" xr:uid="{00000000-0005-0000-0000-0000D0730000}"/>
    <cellStyle name="SAPBEXHLevel0X 9 2 2 2" xfId="29709" xr:uid="{00000000-0005-0000-0000-0000D1730000}"/>
    <cellStyle name="SAPBEXHLevel0X 9 2 3" xfId="29710" xr:uid="{00000000-0005-0000-0000-0000D2730000}"/>
    <cellStyle name="SAPBEXHLevel0X 9 3" xfId="29711" xr:uid="{00000000-0005-0000-0000-0000D3730000}"/>
    <cellStyle name="SAPBEXHLevel0X 9 3 2" xfId="29712" xr:uid="{00000000-0005-0000-0000-0000D4730000}"/>
    <cellStyle name="SAPBEXHLevel0X 9 4" xfId="29713" xr:uid="{00000000-0005-0000-0000-0000D5730000}"/>
    <cellStyle name="SAPBEXHLevel0X 9 4 2" xfId="29714" xr:uid="{00000000-0005-0000-0000-0000D6730000}"/>
    <cellStyle name="SAPBEXHLevel0X 9 5" xfId="29715" xr:uid="{00000000-0005-0000-0000-0000D7730000}"/>
    <cellStyle name="SAPBEXHLevel0X 9 5 2" xfId="29716" xr:uid="{00000000-0005-0000-0000-0000D8730000}"/>
    <cellStyle name="SAPBEXHLevel0X 9 6" xfId="29717" xr:uid="{00000000-0005-0000-0000-0000D9730000}"/>
    <cellStyle name="SAPBEXHLevel0X 9 7" xfId="29718" xr:uid="{00000000-0005-0000-0000-0000DA730000}"/>
    <cellStyle name="SAPBEXHLevel0X 9 8" xfId="29719" xr:uid="{00000000-0005-0000-0000-0000DB730000}"/>
    <cellStyle name="SAPBEXHLevel0X_2011-10-03 DSA EL with PSI Oct" xfId="29720" xr:uid="{00000000-0005-0000-0000-0000DC730000}"/>
    <cellStyle name="SAPBEXHLevel1" xfId="29721" xr:uid="{00000000-0005-0000-0000-0000DD730000}"/>
    <cellStyle name="SAPBEXHLevel1 10" xfId="29722" xr:uid="{00000000-0005-0000-0000-0000DE730000}"/>
    <cellStyle name="SAPBEXHLevel1 10 2" xfId="29723" xr:uid="{00000000-0005-0000-0000-0000DF730000}"/>
    <cellStyle name="SAPBEXHLevel1 10 2 2" xfId="29724" xr:uid="{00000000-0005-0000-0000-0000E0730000}"/>
    <cellStyle name="SAPBEXHLevel1 10 2 2 2" xfId="29725" xr:uid="{00000000-0005-0000-0000-0000E1730000}"/>
    <cellStyle name="SAPBEXHLevel1 10 2 3" xfId="29726" xr:uid="{00000000-0005-0000-0000-0000E2730000}"/>
    <cellStyle name="SAPBEXHLevel1 10 3" xfId="29727" xr:uid="{00000000-0005-0000-0000-0000E3730000}"/>
    <cellStyle name="SAPBEXHLevel1 10 3 2" xfId="29728" xr:uid="{00000000-0005-0000-0000-0000E4730000}"/>
    <cellStyle name="SAPBEXHLevel1 10 4" xfId="29729" xr:uid="{00000000-0005-0000-0000-0000E5730000}"/>
    <cellStyle name="SAPBEXHLevel1 10 4 2" xfId="29730" xr:uid="{00000000-0005-0000-0000-0000E6730000}"/>
    <cellStyle name="SAPBEXHLevel1 10 5" xfId="29731" xr:uid="{00000000-0005-0000-0000-0000E7730000}"/>
    <cellStyle name="SAPBEXHLevel1 10 5 2" xfId="29732" xr:uid="{00000000-0005-0000-0000-0000E8730000}"/>
    <cellStyle name="SAPBEXHLevel1 10 6" xfId="29733" xr:uid="{00000000-0005-0000-0000-0000E9730000}"/>
    <cellStyle name="SAPBEXHLevel1 10 7" xfId="29734" xr:uid="{00000000-0005-0000-0000-0000EA730000}"/>
    <cellStyle name="SAPBEXHLevel1 10 8" xfId="29735" xr:uid="{00000000-0005-0000-0000-0000EB730000}"/>
    <cellStyle name="SAPBEXHLevel1 11" xfId="29736" xr:uid="{00000000-0005-0000-0000-0000EC730000}"/>
    <cellStyle name="SAPBEXHLevel1 11 2" xfId="29737" xr:uid="{00000000-0005-0000-0000-0000ED730000}"/>
    <cellStyle name="SAPBEXHLevel1 11 2 2" xfId="29738" xr:uid="{00000000-0005-0000-0000-0000EE730000}"/>
    <cellStyle name="SAPBEXHLevel1 11 2 2 2" xfId="29739" xr:uid="{00000000-0005-0000-0000-0000EF730000}"/>
    <cellStyle name="SAPBEXHLevel1 11 2 3" xfId="29740" xr:uid="{00000000-0005-0000-0000-0000F0730000}"/>
    <cellStyle name="SAPBEXHLevel1 11 3" xfId="29741" xr:uid="{00000000-0005-0000-0000-0000F1730000}"/>
    <cellStyle name="SAPBEXHLevel1 11 3 2" xfId="29742" xr:uid="{00000000-0005-0000-0000-0000F2730000}"/>
    <cellStyle name="SAPBEXHLevel1 11 4" xfId="29743" xr:uid="{00000000-0005-0000-0000-0000F3730000}"/>
    <cellStyle name="SAPBEXHLevel1 11 4 2" xfId="29744" xr:uid="{00000000-0005-0000-0000-0000F4730000}"/>
    <cellStyle name="SAPBEXHLevel1 11 5" xfId="29745" xr:uid="{00000000-0005-0000-0000-0000F5730000}"/>
    <cellStyle name="SAPBEXHLevel1 11 5 2" xfId="29746" xr:uid="{00000000-0005-0000-0000-0000F6730000}"/>
    <cellStyle name="SAPBEXHLevel1 11 6" xfId="29747" xr:uid="{00000000-0005-0000-0000-0000F7730000}"/>
    <cellStyle name="SAPBEXHLevel1 11 7" xfId="29748" xr:uid="{00000000-0005-0000-0000-0000F8730000}"/>
    <cellStyle name="SAPBEXHLevel1 12" xfId="29749" xr:uid="{00000000-0005-0000-0000-0000F9730000}"/>
    <cellStyle name="SAPBEXHLevel1 12 2" xfId="29750" xr:uid="{00000000-0005-0000-0000-0000FA730000}"/>
    <cellStyle name="SAPBEXHLevel1 12 2 2" xfId="29751" xr:uid="{00000000-0005-0000-0000-0000FB730000}"/>
    <cellStyle name="SAPBEXHLevel1 12 3" xfId="29752" xr:uid="{00000000-0005-0000-0000-0000FC730000}"/>
    <cellStyle name="SAPBEXHLevel1 12 4" xfId="29753" xr:uid="{00000000-0005-0000-0000-0000FD730000}"/>
    <cellStyle name="SAPBEXHLevel1 13" xfId="29754" xr:uid="{00000000-0005-0000-0000-0000FE730000}"/>
    <cellStyle name="SAPBEXHLevel1 13 2" xfId="29755" xr:uid="{00000000-0005-0000-0000-0000FF730000}"/>
    <cellStyle name="SAPBEXHLevel1 13 2 2" xfId="29756" xr:uid="{00000000-0005-0000-0000-000000740000}"/>
    <cellStyle name="SAPBEXHLevel1 13 3" xfId="29757" xr:uid="{00000000-0005-0000-0000-000001740000}"/>
    <cellStyle name="SAPBEXHLevel1 13 4" xfId="29758" xr:uid="{00000000-0005-0000-0000-000002740000}"/>
    <cellStyle name="SAPBEXHLevel1 13 5" xfId="29759" xr:uid="{00000000-0005-0000-0000-000003740000}"/>
    <cellStyle name="SAPBEXHLevel1 14" xfId="29760" xr:uid="{00000000-0005-0000-0000-000004740000}"/>
    <cellStyle name="SAPBEXHLevel1 14 2" xfId="29761" xr:uid="{00000000-0005-0000-0000-000005740000}"/>
    <cellStyle name="SAPBEXHLevel1 14 2 2" xfId="29762" xr:uid="{00000000-0005-0000-0000-000006740000}"/>
    <cellStyle name="SAPBEXHLevel1 14 3" xfId="29763" xr:uid="{00000000-0005-0000-0000-000007740000}"/>
    <cellStyle name="SAPBEXHLevel1 14 4" xfId="29764" xr:uid="{00000000-0005-0000-0000-000008740000}"/>
    <cellStyle name="SAPBEXHLevel1 14 5" xfId="29765" xr:uid="{00000000-0005-0000-0000-000009740000}"/>
    <cellStyle name="SAPBEXHLevel1 15" xfId="29766" xr:uid="{00000000-0005-0000-0000-00000A740000}"/>
    <cellStyle name="SAPBEXHLevel1 15 2" xfId="29767" xr:uid="{00000000-0005-0000-0000-00000B740000}"/>
    <cellStyle name="SAPBEXHLevel1 15 3" xfId="29768" xr:uid="{00000000-0005-0000-0000-00000C740000}"/>
    <cellStyle name="SAPBEXHLevel1 15 4" xfId="29769" xr:uid="{00000000-0005-0000-0000-00000D740000}"/>
    <cellStyle name="SAPBEXHLevel1 16" xfId="29770" xr:uid="{00000000-0005-0000-0000-00000E740000}"/>
    <cellStyle name="SAPBEXHLevel1 16 2" xfId="29771" xr:uid="{00000000-0005-0000-0000-00000F740000}"/>
    <cellStyle name="SAPBEXHLevel1 17" xfId="29772" xr:uid="{00000000-0005-0000-0000-000010740000}"/>
    <cellStyle name="SAPBEXHLevel1 17 2" xfId="29773" xr:uid="{00000000-0005-0000-0000-000011740000}"/>
    <cellStyle name="SAPBEXHLevel1 18" xfId="29774" xr:uid="{00000000-0005-0000-0000-000012740000}"/>
    <cellStyle name="SAPBEXHLevel1 19" xfId="29775" xr:uid="{00000000-0005-0000-0000-000013740000}"/>
    <cellStyle name="SAPBEXHLevel1 2" xfId="29776" xr:uid="{00000000-0005-0000-0000-000014740000}"/>
    <cellStyle name="SAPBEXHLevel1 2 10" xfId="29777" xr:uid="{00000000-0005-0000-0000-000015740000}"/>
    <cellStyle name="SAPBEXHLevel1 2 10 10" xfId="29778" xr:uid="{00000000-0005-0000-0000-000016740000}"/>
    <cellStyle name="SAPBEXHLevel1 2 10 11" xfId="29779" xr:uid="{00000000-0005-0000-0000-000017740000}"/>
    <cellStyle name="SAPBEXHLevel1 2 10 2" xfId="29780" xr:uid="{00000000-0005-0000-0000-000018740000}"/>
    <cellStyle name="SAPBEXHLevel1 2 10 2 2" xfId="29781" xr:uid="{00000000-0005-0000-0000-000019740000}"/>
    <cellStyle name="SAPBEXHLevel1 2 10 2 2 2" xfId="29782" xr:uid="{00000000-0005-0000-0000-00001A740000}"/>
    <cellStyle name="SAPBEXHLevel1 2 10 2 2 2 2" xfId="29783" xr:uid="{00000000-0005-0000-0000-00001B740000}"/>
    <cellStyle name="SAPBEXHLevel1 2 10 2 2 3" xfId="29784" xr:uid="{00000000-0005-0000-0000-00001C740000}"/>
    <cellStyle name="SAPBEXHLevel1 2 10 2 3" xfId="29785" xr:uid="{00000000-0005-0000-0000-00001D740000}"/>
    <cellStyle name="SAPBEXHLevel1 2 10 2 3 2" xfId="29786" xr:uid="{00000000-0005-0000-0000-00001E740000}"/>
    <cellStyle name="SAPBEXHLevel1 2 10 2 4" xfId="29787" xr:uid="{00000000-0005-0000-0000-00001F740000}"/>
    <cellStyle name="SAPBEXHLevel1 2 10 2 4 2" xfId="29788" xr:uid="{00000000-0005-0000-0000-000020740000}"/>
    <cellStyle name="SAPBEXHLevel1 2 10 2 5" xfId="29789" xr:uid="{00000000-0005-0000-0000-000021740000}"/>
    <cellStyle name="SAPBEXHLevel1 2 10 2 5 2" xfId="29790" xr:uid="{00000000-0005-0000-0000-000022740000}"/>
    <cellStyle name="SAPBEXHLevel1 2 10 2 6" xfId="29791" xr:uid="{00000000-0005-0000-0000-000023740000}"/>
    <cellStyle name="SAPBEXHLevel1 2 10 3" xfId="29792" xr:uid="{00000000-0005-0000-0000-000024740000}"/>
    <cellStyle name="SAPBEXHLevel1 2 10 3 2" xfId="29793" xr:uid="{00000000-0005-0000-0000-000025740000}"/>
    <cellStyle name="SAPBEXHLevel1 2 10 3 2 2" xfId="29794" xr:uid="{00000000-0005-0000-0000-000026740000}"/>
    <cellStyle name="SAPBEXHLevel1 2 10 3 2 2 2" xfId="29795" xr:uid="{00000000-0005-0000-0000-000027740000}"/>
    <cellStyle name="SAPBEXHLevel1 2 10 3 2 3" xfId="29796" xr:uid="{00000000-0005-0000-0000-000028740000}"/>
    <cellStyle name="SAPBEXHLevel1 2 10 3 3" xfId="29797" xr:uid="{00000000-0005-0000-0000-000029740000}"/>
    <cellStyle name="SAPBEXHLevel1 2 10 3 3 2" xfId="29798" xr:uid="{00000000-0005-0000-0000-00002A740000}"/>
    <cellStyle name="SAPBEXHLevel1 2 10 3 4" xfId="29799" xr:uid="{00000000-0005-0000-0000-00002B740000}"/>
    <cellStyle name="SAPBEXHLevel1 2 10 3 4 2" xfId="29800" xr:uid="{00000000-0005-0000-0000-00002C740000}"/>
    <cellStyle name="SAPBEXHLevel1 2 10 3 5" xfId="29801" xr:uid="{00000000-0005-0000-0000-00002D740000}"/>
    <cellStyle name="SAPBEXHLevel1 2 10 3 5 2" xfId="29802" xr:uid="{00000000-0005-0000-0000-00002E740000}"/>
    <cellStyle name="SAPBEXHLevel1 2 10 3 6" xfId="29803" xr:uid="{00000000-0005-0000-0000-00002F740000}"/>
    <cellStyle name="SAPBEXHLevel1 2 10 3 7" xfId="29804" xr:uid="{00000000-0005-0000-0000-000030740000}"/>
    <cellStyle name="SAPBEXHLevel1 2 10 3 8" xfId="29805" xr:uid="{00000000-0005-0000-0000-000031740000}"/>
    <cellStyle name="SAPBEXHLevel1 2 10 4" xfId="29806" xr:uid="{00000000-0005-0000-0000-000032740000}"/>
    <cellStyle name="SAPBEXHLevel1 2 10 4 2" xfId="29807" xr:uid="{00000000-0005-0000-0000-000033740000}"/>
    <cellStyle name="SAPBEXHLevel1 2 10 4 2 2" xfId="29808" xr:uid="{00000000-0005-0000-0000-000034740000}"/>
    <cellStyle name="SAPBEXHLevel1 2 10 4 3" xfId="29809" xr:uid="{00000000-0005-0000-0000-000035740000}"/>
    <cellStyle name="SAPBEXHLevel1 2 10 4 4" xfId="29810" xr:uid="{00000000-0005-0000-0000-000036740000}"/>
    <cellStyle name="SAPBEXHLevel1 2 10 4 5" xfId="29811" xr:uid="{00000000-0005-0000-0000-000037740000}"/>
    <cellStyle name="SAPBEXHLevel1 2 10 5" xfId="29812" xr:uid="{00000000-0005-0000-0000-000038740000}"/>
    <cellStyle name="SAPBEXHLevel1 2 10 5 2" xfId="29813" xr:uid="{00000000-0005-0000-0000-000039740000}"/>
    <cellStyle name="SAPBEXHLevel1 2 10 5 2 2" xfId="29814" xr:uid="{00000000-0005-0000-0000-00003A740000}"/>
    <cellStyle name="SAPBEXHLevel1 2 10 5 3" xfId="29815" xr:uid="{00000000-0005-0000-0000-00003B740000}"/>
    <cellStyle name="SAPBEXHLevel1 2 10 5 4" xfId="29816" xr:uid="{00000000-0005-0000-0000-00003C740000}"/>
    <cellStyle name="SAPBEXHLevel1 2 10 5 5" xfId="29817" xr:uid="{00000000-0005-0000-0000-00003D740000}"/>
    <cellStyle name="SAPBEXHLevel1 2 10 6" xfId="29818" xr:uid="{00000000-0005-0000-0000-00003E740000}"/>
    <cellStyle name="SAPBEXHLevel1 2 10 6 2" xfId="29819" xr:uid="{00000000-0005-0000-0000-00003F740000}"/>
    <cellStyle name="SAPBEXHLevel1 2 10 6 2 2" xfId="29820" xr:uid="{00000000-0005-0000-0000-000040740000}"/>
    <cellStyle name="SAPBEXHLevel1 2 10 6 3" xfId="29821" xr:uid="{00000000-0005-0000-0000-000041740000}"/>
    <cellStyle name="SAPBEXHLevel1 2 10 6 4" xfId="29822" xr:uid="{00000000-0005-0000-0000-000042740000}"/>
    <cellStyle name="SAPBEXHLevel1 2 10 6 5" xfId="29823" xr:uid="{00000000-0005-0000-0000-000043740000}"/>
    <cellStyle name="SAPBEXHLevel1 2 10 7" xfId="29824" xr:uid="{00000000-0005-0000-0000-000044740000}"/>
    <cellStyle name="SAPBEXHLevel1 2 10 7 2" xfId="29825" xr:uid="{00000000-0005-0000-0000-000045740000}"/>
    <cellStyle name="SAPBEXHLevel1 2 10 7 3" xfId="29826" xr:uid="{00000000-0005-0000-0000-000046740000}"/>
    <cellStyle name="SAPBEXHLevel1 2 10 7 4" xfId="29827" xr:uid="{00000000-0005-0000-0000-000047740000}"/>
    <cellStyle name="SAPBEXHLevel1 2 10 8" xfId="29828" xr:uid="{00000000-0005-0000-0000-000048740000}"/>
    <cellStyle name="SAPBEXHLevel1 2 10 8 2" xfId="29829" xr:uid="{00000000-0005-0000-0000-000049740000}"/>
    <cellStyle name="SAPBEXHLevel1 2 10 8 3" xfId="29830" xr:uid="{00000000-0005-0000-0000-00004A740000}"/>
    <cellStyle name="SAPBEXHLevel1 2 10 8 4" xfId="29831" xr:uid="{00000000-0005-0000-0000-00004B740000}"/>
    <cellStyle name="SAPBEXHLevel1 2 10 9" xfId="29832" xr:uid="{00000000-0005-0000-0000-00004C740000}"/>
    <cellStyle name="SAPBEXHLevel1 2 10 9 2" xfId="29833" xr:uid="{00000000-0005-0000-0000-00004D740000}"/>
    <cellStyle name="SAPBEXHLevel1 2 11" xfId="29834" xr:uid="{00000000-0005-0000-0000-00004E740000}"/>
    <cellStyle name="SAPBEXHLevel1 2 11 10" xfId="29835" xr:uid="{00000000-0005-0000-0000-00004F740000}"/>
    <cellStyle name="SAPBEXHLevel1 2 11 11" xfId="29836" xr:uid="{00000000-0005-0000-0000-000050740000}"/>
    <cellStyle name="SAPBEXHLevel1 2 11 2" xfId="29837" xr:uid="{00000000-0005-0000-0000-000051740000}"/>
    <cellStyle name="SAPBEXHLevel1 2 11 2 2" xfId="29838" xr:uid="{00000000-0005-0000-0000-000052740000}"/>
    <cellStyle name="SAPBEXHLevel1 2 11 2 2 2" xfId="29839" xr:uid="{00000000-0005-0000-0000-000053740000}"/>
    <cellStyle name="SAPBEXHLevel1 2 11 2 2 2 2" xfId="29840" xr:uid="{00000000-0005-0000-0000-000054740000}"/>
    <cellStyle name="SAPBEXHLevel1 2 11 2 2 3" xfId="29841" xr:uid="{00000000-0005-0000-0000-000055740000}"/>
    <cellStyle name="SAPBEXHLevel1 2 11 2 3" xfId="29842" xr:uid="{00000000-0005-0000-0000-000056740000}"/>
    <cellStyle name="SAPBEXHLevel1 2 11 2 3 2" xfId="29843" xr:uid="{00000000-0005-0000-0000-000057740000}"/>
    <cellStyle name="SAPBEXHLevel1 2 11 2 4" xfId="29844" xr:uid="{00000000-0005-0000-0000-000058740000}"/>
    <cellStyle name="SAPBEXHLevel1 2 11 2 4 2" xfId="29845" xr:uid="{00000000-0005-0000-0000-000059740000}"/>
    <cellStyle name="SAPBEXHLevel1 2 11 2 5" xfId="29846" xr:uid="{00000000-0005-0000-0000-00005A740000}"/>
    <cellStyle name="SAPBEXHLevel1 2 11 2 5 2" xfId="29847" xr:uid="{00000000-0005-0000-0000-00005B740000}"/>
    <cellStyle name="SAPBEXHLevel1 2 11 2 6" xfId="29848" xr:uid="{00000000-0005-0000-0000-00005C740000}"/>
    <cellStyle name="SAPBEXHLevel1 2 11 3" xfId="29849" xr:uid="{00000000-0005-0000-0000-00005D740000}"/>
    <cellStyle name="SAPBEXHLevel1 2 11 3 2" xfId="29850" xr:uid="{00000000-0005-0000-0000-00005E740000}"/>
    <cellStyle name="SAPBEXHLevel1 2 11 3 2 2" xfId="29851" xr:uid="{00000000-0005-0000-0000-00005F740000}"/>
    <cellStyle name="SAPBEXHLevel1 2 11 3 2 2 2" xfId="29852" xr:uid="{00000000-0005-0000-0000-000060740000}"/>
    <cellStyle name="SAPBEXHLevel1 2 11 3 2 3" xfId="29853" xr:uid="{00000000-0005-0000-0000-000061740000}"/>
    <cellStyle name="SAPBEXHLevel1 2 11 3 3" xfId="29854" xr:uid="{00000000-0005-0000-0000-000062740000}"/>
    <cellStyle name="SAPBEXHLevel1 2 11 3 3 2" xfId="29855" xr:uid="{00000000-0005-0000-0000-000063740000}"/>
    <cellStyle name="SAPBEXHLevel1 2 11 3 4" xfId="29856" xr:uid="{00000000-0005-0000-0000-000064740000}"/>
    <cellStyle name="SAPBEXHLevel1 2 11 3 4 2" xfId="29857" xr:uid="{00000000-0005-0000-0000-000065740000}"/>
    <cellStyle name="SAPBEXHLevel1 2 11 3 5" xfId="29858" xr:uid="{00000000-0005-0000-0000-000066740000}"/>
    <cellStyle name="SAPBEXHLevel1 2 11 3 5 2" xfId="29859" xr:uid="{00000000-0005-0000-0000-000067740000}"/>
    <cellStyle name="SAPBEXHLevel1 2 11 3 6" xfId="29860" xr:uid="{00000000-0005-0000-0000-000068740000}"/>
    <cellStyle name="SAPBEXHLevel1 2 11 3 7" xfId="29861" xr:uid="{00000000-0005-0000-0000-000069740000}"/>
    <cellStyle name="SAPBEXHLevel1 2 11 3 8" xfId="29862" xr:uid="{00000000-0005-0000-0000-00006A740000}"/>
    <cellStyle name="SAPBEXHLevel1 2 11 4" xfId="29863" xr:uid="{00000000-0005-0000-0000-00006B740000}"/>
    <cellStyle name="SAPBEXHLevel1 2 11 4 2" xfId="29864" xr:uid="{00000000-0005-0000-0000-00006C740000}"/>
    <cellStyle name="SAPBEXHLevel1 2 11 4 2 2" xfId="29865" xr:uid="{00000000-0005-0000-0000-00006D740000}"/>
    <cellStyle name="SAPBEXHLevel1 2 11 4 3" xfId="29866" xr:uid="{00000000-0005-0000-0000-00006E740000}"/>
    <cellStyle name="SAPBEXHLevel1 2 11 4 4" xfId="29867" xr:uid="{00000000-0005-0000-0000-00006F740000}"/>
    <cellStyle name="SAPBEXHLevel1 2 11 4 5" xfId="29868" xr:uid="{00000000-0005-0000-0000-000070740000}"/>
    <cellStyle name="SAPBEXHLevel1 2 11 5" xfId="29869" xr:uid="{00000000-0005-0000-0000-000071740000}"/>
    <cellStyle name="SAPBEXHLevel1 2 11 5 2" xfId="29870" xr:uid="{00000000-0005-0000-0000-000072740000}"/>
    <cellStyle name="SAPBEXHLevel1 2 11 5 2 2" xfId="29871" xr:uid="{00000000-0005-0000-0000-000073740000}"/>
    <cellStyle name="SAPBEXHLevel1 2 11 5 3" xfId="29872" xr:uid="{00000000-0005-0000-0000-000074740000}"/>
    <cellStyle name="SAPBEXHLevel1 2 11 5 4" xfId="29873" xr:uid="{00000000-0005-0000-0000-000075740000}"/>
    <cellStyle name="SAPBEXHLevel1 2 11 5 5" xfId="29874" xr:uid="{00000000-0005-0000-0000-000076740000}"/>
    <cellStyle name="SAPBEXHLevel1 2 11 6" xfId="29875" xr:uid="{00000000-0005-0000-0000-000077740000}"/>
    <cellStyle name="SAPBEXHLevel1 2 11 6 2" xfId="29876" xr:uid="{00000000-0005-0000-0000-000078740000}"/>
    <cellStyle name="SAPBEXHLevel1 2 11 6 2 2" xfId="29877" xr:uid="{00000000-0005-0000-0000-000079740000}"/>
    <cellStyle name="SAPBEXHLevel1 2 11 6 3" xfId="29878" xr:uid="{00000000-0005-0000-0000-00007A740000}"/>
    <cellStyle name="SAPBEXHLevel1 2 11 6 4" xfId="29879" xr:uid="{00000000-0005-0000-0000-00007B740000}"/>
    <cellStyle name="SAPBEXHLevel1 2 11 6 5" xfId="29880" xr:uid="{00000000-0005-0000-0000-00007C740000}"/>
    <cellStyle name="SAPBEXHLevel1 2 11 7" xfId="29881" xr:uid="{00000000-0005-0000-0000-00007D740000}"/>
    <cellStyle name="SAPBEXHLevel1 2 11 7 2" xfId="29882" xr:uid="{00000000-0005-0000-0000-00007E740000}"/>
    <cellStyle name="SAPBEXHLevel1 2 11 7 3" xfId="29883" xr:uid="{00000000-0005-0000-0000-00007F740000}"/>
    <cellStyle name="SAPBEXHLevel1 2 11 7 4" xfId="29884" xr:uid="{00000000-0005-0000-0000-000080740000}"/>
    <cellStyle name="SAPBEXHLevel1 2 11 8" xfId="29885" xr:uid="{00000000-0005-0000-0000-000081740000}"/>
    <cellStyle name="SAPBEXHLevel1 2 11 8 2" xfId="29886" xr:uid="{00000000-0005-0000-0000-000082740000}"/>
    <cellStyle name="SAPBEXHLevel1 2 11 8 3" xfId="29887" xr:uid="{00000000-0005-0000-0000-000083740000}"/>
    <cellStyle name="SAPBEXHLevel1 2 11 8 4" xfId="29888" xr:uid="{00000000-0005-0000-0000-000084740000}"/>
    <cellStyle name="SAPBEXHLevel1 2 11 9" xfId="29889" xr:uid="{00000000-0005-0000-0000-000085740000}"/>
    <cellStyle name="SAPBEXHLevel1 2 11 9 2" xfId="29890" xr:uid="{00000000-0005-0000-0000-000086740000}"/>
    <cellStyle name="SAPBEXHLevel1 2 12" xfId="29891" xr:uid="{00000000-0005-0000-0000-000087740000}"/>
    <cellStyle name="SAPBEXHLevel1 2 12 10" xfId="29892" xr:uid="{00000000-0005-0000-0000-000088740000}"/>
    <cellStyle name="SAPBEXHLevel1 2 12 11" xfId="29893" xr:uid="{00000000-0005-0000-0000-000089740000}"/>
    <cellStyle name="SAPBEXHLevel1 2 12 2" xfId="29894" xr:uid="{00000000-0005-0000-0000-00008A740000}"/>
    <cellStyle name="SAPBEXHLevel1 2 12 2 2" xfId="29895" xr:uid="{00000000-0005-0000-0000-00008B740000}"/>
    <cellStyle name="SAPBEXHLevel1 2 12 2 2 2" xfId="29896" xr:uid="{00000000-0005-0000-0000-00008C740000}"/>
    <cellStyle name="SAPBEXHLevel1 2 12 2 2 2 2" xfId="29897" xr:uid="{00000000-0005-0000-0000-00008D740000}"/>
    <cellStyle name="SAPBEXHLevel1 2 12 2 2 3" xfId="29898" xr:uid="{00000000-0005-0000-0000-00008E740000}"/>
    <cellStyle name="SAPBEXHLevel1 2 12 2 3" xfId="29899" xr:uid="{00000000-0005-0000-0000-00008F740000}"/>
    <cellStyle name="SAPBEXHLevel1 2 12 2 3 2" xfId="29900" xr:uid="{00000000-0005-0000-0000-000090740000}"/>
    <cellStyle name="SAPBEXHLevel1 2 12 2 4" xfId="29901" xr:uid="{00000000-0005-0000-0000-000091740000}"/>
    <cellStyle name="SAPBEXHLevel1 2 12 2 4 2" xfId="29902" xr:uid="{00000000-0005-0000-0000-000092740000}"/>
    <cellStyle name="SAPBEXHLevel1 2 12 2 5" xfId="29903" xr:uid="{00000000-0005-0000-0000-000093740000}"/>
    <cellStyle name="SAPBEXHLevel1 2 12 2 5 2" xfId="29904" xr:uid="{00000000-0005-0000-0000-000094740000}"/>
    <cellStyle name="SAPBEXHLevel1 2 12 2 6" xfId="29905" xr:uid="{00000000-0005-0000-0000-000095740000}"/>
    <cellStyle name="SAPBEXHLevel1 2 12 3" xfId="29906" xr:uid="{00000000-0005-0000-0000-000096740000}"/>
    <cellStyle name="SAPBEXHLevel1 2 12 3 2" xfId="29907" xr:uid="{00000000-0005-0000-0000-000097740000}"/>
    <cellStyle name="SAPBEXHLevel1 2 12 3 2 2" xfId="29908" xr:uid="{00000000-0005-0000-0000-000098740000}"/>
    <cellStyle name="SAPBEXHLevel1 2 12 3 2 2 2" xfId="29909" xr:uid="{00000000-0005-0000-0000-000099740000}"/>
    <cellStyle name="SAPBEXHLevel1 2 12 3 2 3" xfId="29910" xr:uid="{00000000-0005-0000-0000-00009A740000}"/>
    <cellStyle name="SAPBEXHLevel1 2 12 3 3" xfId="29911" xr:uid="{00000000-0005-0000-0000-00009B740000}"/>
    <cellStyle name="SAPBEXHLevel1 2 12 3 3 2" xfId="29912" xr:uid="{00000000-0005-0000-0000-00009C740000}"/>
    <cellStyle name="SAPBEXHLevel1 2 12 3 4" xfId="29913" xr:uid="{00000000-0005-0000-0000-00009D740000}"/>
    <cellStyle name="SAPBEXHLevel1 2 12 3 4 2" xfId="29914" xr:uid="{00000000-0005-0000-0000-00009E740000}"/>
    <cellStyle name="SAPBEXHLevel1 2 12 3 5" xfId="29915" xr:uid="{00000000-0005-0000-0000-00009F740000}"/>
    <cellStyle name="SAPBEXHLevel1 2 12 3 5 2" xfId="29916" xr:uid="{00000000-0005-0000-0000-0000A0740000}"/>
    <cellStyle name="SAPBEXHLevel1 2 12 3 6" xfId="29917" xr:uid="{00000000-0005-0000-0000-0000A1740000}"/>
    <cellStyle name="SAPBEXHLevel1 2 12 3 7" xfId="29918" xr:uid="{00000000-0005-0000-0000-0000A2740000}"/>
    <cellStyle name="SAPBEXHLevel1 2 12 3 8" xfId="29919" xr:uid="{00000000-0005-0000-0000-0000A3740000}"/>
    <cellStyle name="SAPBEXHLevel1 2 12 4" xfId="29920" xr:uid="{00000000-0005-0000-0000-0000A4740000}"/>
    <cellStyle name="SAPBEXHLevel1 2 12 4 2" xfId="29921" xr:uid="{00000000-0005-0000-0000-0000A5740000}"/>
    <cellStyle name="SAPBEXHLevel1 2 12 4 2 2" xfId="29922" xr:uid="{00000000-0005-0000-0000-0000A6740000}"/>
    <cellStyle name="SAPBEXHLevel1 2 12 4 3" xfId="29923" xr:uid="{00000000-0005-0000-0000-0000A7740000}"/>
    <cellStyle name="SAPBEXHLevel1 2 12 4 4" xfId="29924" xr:uid="{00000000-0005-0000-0000-0000A8740000}"/>
    <cellStyle name="SAPBEXHLevel1 2 12 4 5" xfId="29925" xr:uid="{00000000-0005-0000-0000-0000A9740000}"/>
    <cellStyle name="SAPBEXHLevel1 2 12 5" xfId="29926" xr:uid="{00000000-0005-0000-0000-0000AA740000}"/>
    <cellStyle name="SAPBEXHLevel1 2 12 5 2" xfId="29927" xr:uid="{00000000-0005-0000-0000-0000AB740000}"/>
    <cellStyle name="SAPBEXHLevel1 2 12 5 2 2" xfId="29928" xr:uid="{00000000-0005-0000-0000-0000AC740000}"/>
    <cellStyle name="SAPBEXHLevel1 2 12 5 3" xfId="29929" xr:uid="{00000000-0005-0000-0000-0000AD740000}"/>
    <cellStyle name="SAPBEXHLevel1 2 12 5 4" xfId="29930" xr:uid="{00000000-0005-0000-0000-0000AE740000}"/>
    <cellStyle name="SAPBEXHLevel1 2 12 5 5" xfId="29931" xr:uid="{00000000-0005-0000-0000-0000AF740000}"/>
    <cellStyle name="SAPBEXHLevel1 2 12 6" xfId="29932" xr:uid="{00000000-0005-0000-0000-0000B0740000}"/>
    <cellStyle name="SAPBEXHLevel1 2 12 6 2" xfId="29933" xr:uid="{00000000-0005-0000-0000-0000B1740000}"/>
    <cellStyle name="SAPBEXHLevel1 2 12 6 2 2" xfId="29934" xr:uid="{00000000-0005-0000-0000-0000B2740000}"/>
    <cellStyle name="SAPBEXHLevel1 2 12 6 3" xfId="29935" xr:uid="{00000000-0005-0000-0000-0000B3740000}"/>
    <cellStyle name="SAPBEXHLevel1 2 12 6 4" xfId="29936" xr:uid="{00000000-0005-0000-0000-0000B4740000}"/>
    <cellStyle name="SAPBEXHLevel1 2 12 6 5" xfId="29937" xr:uid="{00000000-0005-0000-0000-0000B5740000}"/>
    <cellStyle name="SAPBEXHLevel1 2 12 7" xfId="29938" xr:uid="{00000000-0005-0000-0000-0000B6740000}"/>
    <cellStyle name="SAPBEXHLevel1 2 12 7 2" xfId="29939" xr:uid="{00000000-0005-0000-0000-0000B7740000}"/>
    <cellStyle name="SAPBEXHLevel1 2 12 7 3" xfId="29940" xr:uid="{00000000-0005-0000-0000-0000B8740000}"/>
    <cellStyle name="SAPBEXHLevel1 2 12 7 4" xfId="29941" xr:uid="{00000000-0005-0000-0000-0000B9740000}"/>
    <cellStyle name="SAPBEXHLevel1 2 12 8" xfId="29942" xr:uid="{00000000-0005-0000-0000-0000BA740000}"/>
    <cellStyle name="SAPBEXHLevel1 2 12 8 2" xfId="29943" xr:uid="{00000000-0005-0000-0000-0000BB740000}"/>
    <cellStyle name="SAPBEXHLevel1 2 12 8 3" xfId="29944" xr:uid="{00000000-0005-0000-0000-0000BC740000}"/>
    <cellStyle name="SAPBEXHLevel1 2 12 8 4" xfId="29945" xr:uid="{00000000-0005-0000-0000-0000BD740000}"/>
    <cellStyle name="SAPBEXHLevel1 2 12 9" xfId="29946" xr:uid="{00000000-0005-0000-0000-0000BE740000}"/>
    <cellStyle name="SAPBEXHLevel1 2 12 9 2" xfId="29947" xr:uid="{00000000-0005-0000-0000-0000BF740000}"/>
    <cellStyle name="SAPBEXHLevel1 2 13" xfId="29948" xr:uid="{00000000-0005-0000-0000-0000C0740000}"/>
    <cellStyle name="SAPBEXHLevel1 2 13 10" xfId="29949" xr:uid="{00000000-0005-0000-0000-0000C1740000}"/>
    <cellStyle name="SAPBEXHLevel1 2 13 11" xfId="29950" xr:uid="{00000000-0005-0000-0000-0000C2740000}"/>
    <cellStyle name="SAPBEXHLevel1 2 13 2" xfId="29951" xr:uid="{00000000-0005-0000-0000-0000C3740000}"/>
    <cellStyle name="SAPBEXHLevel1 2 13 2 2" xfId="29952" xr:uid="{00000000-0005-0000-0000-0000C4740000}"/>
    <cellStyle name="SAPBEXHLevel1 2 13 2 2 2" xfId="29953" xr:uid="{00000000-0005-0000-0000-0000C5740000}"/>
    <cellStyle name="SAPBEXHLevel1 2 13 2 2 2 2" xfId="29954" xr:uid="{00000000-0005-0000-0000-0000C6740000}"/>
    <cellStyle name="SAPBEXHLevel1 2 13 2 2 3" xfId="29955" xr:uid="{00000000-0005-0000-0000-0000C7740000}"/>
    <cellStyle name="SAPBEXHLevel1 2 13 2 3" xfId="29956" xr:uid="{00000000-0005-0000-0000-0000C8740000}"/>
    <cellStyle name="SAPBEXHLevel1 2 13 2 3 2" xfId="29957" xr:uid="{00000000-0005-0000-0000-0000C9740000}"/>
    <cellStyle name="SAPBEXHLevel1 2 13 2 4" xfId="29958" xr:uid="{00000000-0005-0000-0000-0000CA740000}"/>
    <cellStyle name="SAPBEXHLevel1 2 13 2 4 2" xfId="29959" xr:uid="{00000000-0005-0000-0000-0000CB740000}"/>
    <cellStyle name="SAPBEXHLevel1 2 13 2 5" xfId="29960" xr:uid="{00000000-0005-0000-0000-0000CC740000}"/>
    <cellStyle name="SAPBEXHLevel1 2 13 2 5 2" xfId="29961" xr:uid="{00000000-0005-0000-0000-0000CD740000}"/>
    <cellStyle name="SAPBEXHLevel1 2 13 2 6" xfId="29962" xr:uid="{00000000-0005-0000-0000-0000CE740000}"/>
    <cellStyle name="SAPBEXHLevel1 2 13 3" xfId="29963" xr:uid="{00000000-0005-0000-0000-0000CF740000}"/>
    <cellStyle name="SAPBEXHLevel1 2 13 3 2" xfId="29964" xr:uid="{00000000-0005-0000-0000-0000D0740000}"/>
    <cellStyle name="SAPBEXHLevel1 2 13 3 2 2" xfId="29965" xr:uid="{00000000-0005-0000-0000-0000D1740000}"/>
    <cellStyle name="SAPBEXHLevel1 2 13 3 2 2 2" xfId="29966" xr:uid="{00000000-0005-0000-0000-0000D2740000}"/>
    <cellStyle name="SAPBEXHLevel1 2 13 3 2 3" xfId="29967" xr:uid="{00000000-0005-0000-0000-0000D3740000}"/>
    <cellStyle name="SAPBEXHLevel1 2 13 3 3" xfId="29968" xr:uid="{00000000-0005-0000-0000-0000D4740000}"/>
    <cellStyle name="SAPBEXHLevel1 2 13 3 3 2" xfId="29969" xr:uid="{00000000-0005-0000-0000-0000D5740000}"/>
    <cellStyle name="SAPBEXHLevel1 2 13 3 4" xfId="29970" xr:uid="{00000000-0005-0000-0000-0000D6740000}"/>
    <cellStyle name="SAPBEXHLevel1 2 13 3 4 2" xfId="29971" xr:uid="{00000000-0005-0000-0000-0000D7740000}"/>
    <cellStyle name="SAPBEXHLevel1 2 13 3 5" xfId="29972" xr:uid="{00000000-0005-0000-0000-0000D8740000}"/>
    <cellStyle name="SAPBEXHLevel1 2 13 3 5 2" xfId="29973" xr:uid="{00000000-0005-0000-0000-0000D9740000}"/>
    <cellStyle name="SAPBEXHLevel1 2 13 3 6" xfId="29974" xr:uid="{00000000-0005-0000-0000-0000DA740000}"/>
    <cellStyle name="SAPBEXHLevel1 2 13 3 7" xfId="29975" xr:uid="{00000000-0005-0000-0000-0000DB740000}"/>
    <cellStyle name="SAPBEXHLevel1 2 13 3 8" xfId="29976" xr:uid="{00000000-0005-0000-0000-0000DC740000}"/>
    <cellStyle name="SAPBEXHLevel1 2 13 4" xfId="29977" xr:uid="{00000000-0005-0000-0000-0000DD740000}"/>
    <cellStyle name="SAPBEXHLevel1 2 13 4 2" xfId="29978" xr:uid="{00000000-0005-0000-0000-0000DE740000}"/>
    <cellStyle name="SAPBEXHLevel1 2 13 4 2 2" xfId="29979" xr:uid="{00000000-0005-0000-0000-0000DF740000}"/>
    <cellStyle name="SAPBEXHLevel1 2 13 4 3" xfId="29980" xr:uid="{00000000-0005-0000-0000-0000E0740000}"/>
    <cellStyle name="SAPBEXHLevel1 2 13 4 4" xfId="29981" xr:uid="{00000000-0005-0000-0000-0000E1740000}"/>
    <cellStyle name="SAPBEXHLevel1 2 13 4 5" xfId="29982" xr:uid="{00000000-0005-0000-0000-0000E2740000}"/>
    <cellStyle name="SAPBEXHLevel1 2 13 5" xfId="29983" xr:uid="{00000000-0005-0000-0000-0000E3740000}"/>
    <cellStyle name="SAPBEXHLevel1 2 13 5 2" xfId="29984" xr:uid="{00000000-0005-0000-0000-0000E4740000}"/>
    <cellStyle name="SAPBEXHLevel1 2 13 5 2 2" xfId="29985" xr:uid="{00000000-0005-0000-0000-0000E5740000}"/>
    <cellStyle name="SAPBEXHLevel1 2 13 5 3" xfId="29986" xr:uid="{00000000-0005-0000-0000-0000E6740000}"/>
    <cellStyle name="SAPBEXHLevel1 2 13 5 4" xfId="29987" xr:uid="{00000000-0005-0000-0000-0000E7740000}"/>
    <cellStyle name="SAPBEXHLevel1 2 13 5 5" xfId="29988" xr:uid="{00000000-0005-0000-0000-0000E8740000}"/>
    <cellStyle name="SAPBEXHLevel1 2 13 6" xfId="29989" xr:uid="{00000000-0005-0000-0000-0000E9740000}"/>
    <cellStyle name="SAPBEXHLevel1 2 13 6 2" xfId="29990" xr:uid="{00000000-0005-0000-0000-0000EA740000}"/>
    <cellStyle name="SAPBEXHLevel1 2 13 6 2 2" xfId="29991" xr:uid="{00000000-0005-0000-0000-0000EB740000}"/>
    <cellStyle name="SAPBEXHLevel1 2 13 6 3" xfId="29992" xr:uid="{00000000-0005-0000-0000-0000EC740000}"/>
    <cellStyle name="SAPBEXHLevel1 2 13 6 4" xfId="29993" xr:uid="{00000000-0005-0000-0000-0000ED740000}"/>
    <cellStyle name="SAPBEXHLevel1 2 13 6 5" xfId="29994" xr:uid="{00000000-0005-0000-0000-0000EE740000}"/>
    <cellStyle name="SAPBEXHLevel1 2 13 7" xfId="29995" xr:uid="{00000000-0005-0000-0000-0000EF740000}"/>
    <cellStyle name="SAPBEXHLevel1 2 13 7 2" xfId="29996" xr:uid="{00000000-0005-0000-0000-0000F0740000}"/>
    <cellStyle name="SAPBEXHLevel1 2 13 7 3" xfId="29997" xr:uid="{00000000-0005-0000-0000-0000F1740000}"/>
    <cellStyle name="SAPBEXHLevel1 2 13 7 4" xfId="29998" xr:uid="{00000000-0005-0000-0000-0000F2740000}"/>
    <cellStyle name="SAPBEXHLevel1 2 13 8" xfId="29999" xr:uid="{00000000-0005-0000-0000-0000F3740000}"/>
    <cellStyle name="SAPBEXHLevel1 2 13 8 2" xfId="30000" xr:uid="{00000000-0005-0000-0000-0000F4740000}"/>
    <cellStyle name="SAPBEXHLevel1 2 13 8 3" xfId="30001" xr:uid="{00000000-0005-0000-0000-0000F5740000}"/>
    <cellStyle name="SAPBEXHLevel1 2 13 8 4" xfId="30002" xr:uid="{00000000-0005-0000-0000-0000F6740000}"/>
    <cellStyle name="SAPBEXHLevel1 2 13 9" xfId="30003" xr:uid="{00000000-0005-0000-0000-0000F7740000}"/>
    <cellStyle name="SAPBEXHLevel1 2 13 9 2" xfId="30004" xr:uid="{00000000-0005-0000-0000-0000F8740000}"/>
    <cellStyle name="SAPBEXHLevel1 2 14" xfId="30005" xr:uid="{00000000-0005-0000-0000-0000F9740000}"/>
    <cellStyle name="SAPBEXHLevel1 2 14 10" xfId="30006" xr:uid="{00000000-0005-0000-0000-0000FA740000}"/>
    <cellStyle name="SAPBEXHLevel1 2 14 11" xfId="30007" xr:uid="{00000000-0005-0000-0000-0000FB740000}"/>
    <cellStyle name="SAPBEXHLevel1 2 14 2" xfId="30008" xr:uid="{00000000-0005-0000-0000-0000FC740000}"/>
    <cellStyle name="SAPBEXHLevel1 2 14 2 2" xfId="30009" xr:uid="{00000000-0005-0000-0000-0000FD740000}"/>
    <cellStyle name="SAPBEXHLevel1 2 14 2 2 2" xfId="30010" xr:uid="{00000000-0005-0000-0000-0000FE740000}"/>
    <cellStyle name="SAPBEXHLevel1 2 14 2 2 2 2" xfId="30011" xr:uid="{00000000-0005-0000-0000-0000FF740000}"/>
    <cellStyle name="SAPBEXHLevel1 2 14 2 2 3" xfId="30012" xr:uid="{00000000-0005-0000-0000-000000750000}"/>
    <cellStyle name="SAPBEXHLevel1 2 14 2 3" xfId="30013" xr:uid="{00000000-0005-0000-0000-000001750000}"/>
    <cellStyle name="SAPBEXHLevel1 2 14 2 3 2" xfId="30014" xr:uid="{00000000-0005-0000-0000-000002750000}"/>
    <cellStyle name="SAPBEXHLevel1 2 14 2 4" xfId="30015" xr:uid="{00000000-0005-0000-0000-000003750000}"/>
    <cellStyle name="SAPBEXHLevel1 2 14 2 4 2" xfId="30016" xr:uid="{00000000-0005-0000-0000-000004750000}"/>
    <cellStyle name="SAPBEXHLevel1 2 14 2 5" xfId="30017" xr:uid="{00000000-0005-0000-0000-000005750000}"/>
    <cellStyle name="SAPBEXHLevel1 2 14 2 5 2" xfId="30018" xr:uid="{00000000-0005-0000-0000-000006750000}"/>
    <cellStyle name="SAPBEXHLevel1 2 14 2 6" xfId="30019" xr:uid="{00000000-0005-0000-0000-000007750000}"/>
    <cellStyle name="SAPBEXHLevel1 2 14 3" xfId="30020" xr:uid="{00000000-0005-0000-0000-000008750000}"/>
    <cellStyle name="SAPBEXHLevel1 2 14 3 2" xfId="30021" xr:uid="{00000000-0005-0000-0000-000009750000}"/>
    <cellStyle name="SAPBEXHLevel1 2 14 3 2 2" xfId="30022" xr:uid="{00000000-0005-0000-0000-00000A750000}"/>
    <cellStyle name="SAPBEXHLevel1 2 14 3 2 2 2" xfId="30023" xr:uid="{00000000-0005-0000-0000-00000B750000}"/>
    <cellStyle name="SAPBEXHLevel1 2 14 3 2 3" xfId="30024" xr:uid="{00000000-0005-0000-0000-00000C750000}"/>
    <cellStyle name="SAPBEXHLevel1 2 14 3 3" xfId="30025" xr:uid="{00000000-0005-0000-0000-00000D750000}"/>
    <cellStyle name="SAPBEXHLevel1 2 14 3 3 2" xfId="30026" xr:uid="{00000000-0005-0000-0000-00000E750000}"/>
    <cellStyle name="SAPBEXHLevel1 2 14 3 4" xfId="30027" xr:uid="{00000000-0005-0000-0000-00000F750000}"/>
    <cellStyle name="SAPBEXHLevel1 2 14 3 4 2" xfId="30028" xr:uid="{00000000-0005-0000-0000-000010750000}"/>
    <cellStyle name="SAPBEXHLevel1 2 14 3 5" xfId="30029" xr:uid="{00000000-0005-0000-0000-000011750000}"/>
    <cellStyle name="SAPBEXHLevel1 2 14 3 5 2" xfId="30030" xr:uid="{00000000-0005-0000-0000-000012750000}"/>
    <cellStyle name="SAPBEXHLevel1 2 14 3 6" xfId="30031" xr:uid="{00000000-0005-0000-0000-000013750000}"/>
    <cellStyle name="SAPBEXHLevel1 2 14 3 7" xfId="30032" xr:uid="{00000000-0005-0000-0000-000014750000}"/>
    <cellStyle name="SAPBEXHLevel1 2 14 3 8" xfId="30033" xr:uid="{00000000-0005-0000-0000-000015750000}"/>
    <cellStyle name="SAPBEXHLevel1 2 14 4" xfId="30034" xr:uid="{00000000-0005-0000-0000-000016750000}"/>
    <cellStyle name="SAPBEXHLevel1 2 14 4 2" xfId="30035" xr:uid="{00000000-0005-0000-0000-000017750000}"/>
    <cellStyle name="SAPBEXHLevel1 2 14 4 2 2" xfId="30036" xr:uid="{00000000-0005-0000-0000-000018750000}"/>
    <cellStyle name="SAPBEXHLevel1 2 14 4 3" xfId="30037" xr:uid="{00000000-0005-0000-0000-000019750000}"/>
    <cellStyle name="SAPBEXHLevel1 2 14 4 4" xfId="30038" xr:uid="{00000000-0005-0000-0000-00001A750000}"/>
    <cellStyle name="SAPBEXHLevel1 2 14 4 5" xfId="30039" xr:uid="{00000000-0005-0000-0000-00001B750000}"/>
    <cellStyle name="SAPBEXHLevel1 2 14 5" xfId="30040" xr:uid="{00000000-0005-0000-0000-00001C750000}"/>
    <cellStyle name="SAPBEXHLevel1 2 14 5 2" xfId="30041" xr:uid="{00000000-0005-0000-0000-00001D750000}"/>
    <cellStyle name="SAPBEXHLevel1 2 14 5 2 2" xfId="30042" xr:uid="{00000000-0005-0000-0000-00001E750000}"/>
    <cellStyle name="SAPBEXHLevel1 2 14 5 3" xfId="30043" xr:uid="{00000000-0005-0000-0000-00001F750000}"/>
    <cellStyle name="SAPBEXHLevel1 2 14 5 4" xfId="30044" xr:uid="{00000000-0005-0000-0000-000020750000}"/>
    <cellStyle name="SAPBEXHLevel1 2 14 5 5" xfId="30045" xr:uid="{00000000-0005-0000-0000-000021750000}"/>
    <cellStyle name="SAPBEXHLevel1 2 14 6" xfId="30046" xr:uid="{00000000-0005-0000-0000-000022750000}"/>
    <cellStyle name="SAPBEXHLevel1 2 14 6 2" xfId="30047" xr:uid="{00000000-0005-0000-0000-000023750000}"/>
    <cellStyle name="SAPBEXHLevel1 2 14 6 2 2" xfId="30048" xr:uid="{00000000-0005-0000-0000-000024750000}"/>
    <cellStyle name="SAPBEXHLevel1 2 14 6 3" xfId="30049" xr:uid="{00000000-0005-0000-0000-000025750000}"/>
    <cellStyle name="SAPBEXHLevel1 2 14 6 4" xfId="30050" xr:uid="{00000000-0005-0000-0000-000026750000}"/>
    <cellStyle name="SAPBEXHLevel1 2 14 6 5" xfId="30051" xr:uid="{00000000-0005-0000-0000-000027750000}"/>
    <cellStyle name="SAPBEXHLevel1 2 14 7" xfId="30052" xr:uid="{00000000-0005-0000-0000-000028750000}"/>
    <cellStyle name="SAPBEXHLevel1 2 14 7 2" xfId="30053" xr:uid="{00000000-0005-0000-0000-000029750000}"/>
    <cellStyle name="SAPBEXHLevel1 2 14 7 3" xfId="30054" xr:uid="{00000000-0005-0000-0000-00002A750000}"/>
    <cellStyle name="SAPBEXHLevel1 2 14 7 4" xfId="30055" xr:uid="{00000000-0005-0000-0000-00002B750000}"/>
    <cellStyle name="SAPBEXHLevel1 2 14 8" xfId="30056" xr:uid="{00000000-0005-0000-0000-00002C750000}"/>
    <cellStyle name="SAPBEXHLevel1 2 14 8 2" xfId="30057" xr:uid="{00000000-0005-0000-0000-00002D750000}"/>
    <cellStyle name="SAPBEXHLevel1 2 14 8 3" xfId="30058" xr:uid="{00000000-0005-0000-0000-00002E750000}"/>
    <cellStyle name="SAPBEXHLevel1 2 14 8 4" xfId="30059" xr:uid="{00000000-0005-0000-0000-00002F750000}"/>
    <cellStyle name="SAPBEXHLevel1 2 14 9" xfId="30060" xr:uid="{00000000-0005-0000-0000-000030750000}"/>
    <cellStyle name="SAPBEXHLevel1 2 14 9 2" xfId="30061" xr:uid="{00000000-0005-0000-0000-000031750000}"/>
    <cellStyle name="SAPBEXHLevel1 2 15" xfId="30062" xr:uid="{00000000-0005-0000-0000-000032750000}"/>
    <cellStyle name="SAPBEXHLevel1 2 15 10" xfId="30063" xr:uid="{00000000-0005-0000-0000-000033750000}"/>
    <cellStyle name="SAPBEXHLevel1 2 15 11" xfId="30064" xr:uid="{00000000-0005-0000-0000-000034750000}"/>
    <cellStyle name="SAPBEXHLevel1 2 15 2" xfId="30065" xr:uid="{00000000-0005-0000-0000-000035750000}"/>
    <cellStyle name="SAPBEXHLevel1 2 15 2 2" xfId="30066" xr:uid="{00000000-0005-0000-0000-000036750000}"/>
    <cellStyle name="SAPBEXHLevel1 2 15 2 2 2" xfId="30067" xr:uid="{00000000-0005-0000-0000-000037750000}"/>
    <cellStyle name="SAPBEXHLevel1 2 15 2 2 2 2" xfId="30068" xr:uid="{00000000-0005-0000-0000-000038750000}"/>
    <cellStyle name="SAPBEXHLevel1 2 15 2 2 3" xfId="30069" xr:uid="{00000000-0005-0000-0000-000039750000}"/>
    <cellStyle name="SAPBEXHLevel1 2 15 2 3" xfId="30070" xr:uid="{00000000-0005-0000-0000-00003A750000}"/>
    <cellStyle name="SAPBEXHLevel1 2 15 2 3 2" xfId="30071" xr:uid="{00000000-0005-0000-0000-00003B750000}"/>
    <cellStyle name="SAPBEXHLevel1 2 15 2 4" xfId="30072" xr:uid="{00000000-0005-0000-0000-00003C750000}"/>
    <cellStyle name="SAPBEXHLevel1 2 15 2 4 2" xfId="30073" xr:uid="{00000000-0005-0000-0000-00003D750000}"/>
    <cellStyle name="SAPBEXHLevel1 2 15 2 5" xfId="30074" xr:uid="{00000000-0005-0000-0000-00003E750000}"/>
    <cellStyle name="SAPBEXHLevel1 2 15 2 5 2" xfId="30075" xr:uid="{00000000-0005-0000-0000-00003F750000}"/>
    <cellStyle name="SAPBEXHLevel1 2 15 2 6" xfId="30076" xr:uid="{00000000-0005-0000-0000-000040750000}"/>
    <cellStyle name="SAPBEXHLevel1 2 15 3" xfId="30077" xr:uid="{00000000-0005-0000-0000-000041750000}"/>
    <cellStyle name="SAPBEXHLevel1 2 15 3 2" xfId="30078" xr:uid="{00000000-0005-0000-0000-000042750000}"/>
    <cellStyle name="SAPBEXHLevel1 2 15 3 2 2" xfId="30079" xr:uid="{00000000-0005-0000-0000-000043750000}"/>
    <cellStyle name="SAPBEXHLevel1 2 15 3 2 2 2" xfId="30080" xr:uid="{00000000-0005-0000-0000-000044750000}"/>
    <cellStyle name="SAPBEXHLevel1 2 15 3 2 3" xfId="30081" xr:uid="{00000000-0005-0000-0000-000045750000}"/>
    <cellStyle name="SAPBEXHLevel1 2 15 3 3" xfId="30082" xr:uid="{00000000-0005-0000-0000-000046750000}"/>
    <cellStyle name="SAPBEXHLevel1 2 15 3 3 2" xfId="30083" xr:uid="{00000000-0005-0000-0000-000047750000}"/>
    <cellStyle name="SAPBEXHLevel1 2 15 3 4" xfId="30084" xr:uid="{00000000-0005-0000-0000-000048750000}"/>
    <cellStyle name="SAPBEXHLevel1 2 15 3 4 2" xfId="30085" xr:uid="{00000000-0005-0000-0000-000049750000}"/>
    <cellStyle name="SAPBEXHLevel1 2 15 3 5" xfId="30086" xr:uid="{00000000-0005-0000-0000-00004A750000}"/>
    <cellStyle name="SAPBEXHLevel1 2 15 3 5 2" xfId="30087" xr:uid="{00000000-0005-0000-0000-00004B750000}"/>
    <cellStyle name="SAPBEXHLevel1 2 15 3 6" xfId="30088" xr:uid="{00000000-0005-0000-0000-00004C750000}"/>
    <cellStyle name="SAPBEXHLevel1 2 15 3 7" xfId="30089" xr:uid="{00000000-0005-0000-0000-00004D750000}"/>
    <cellStyle name="SAPBEXHLevel1 2 15 3 8" xfId="30090" xr:uid="{00000000-0005-0000-0000-00004E750000}"/>
    <cellStyle name="SAPBEXHLevel1 2 15 4" xfId="30091" xr:uid="{00000000-0005-0000-0000-00004F750000}"/>
    <cellStyle name="SAPBEXHLevel1 2 15 4 2" xfId="30092" xr:uid="{00000000-0005-0000-0000-000050750000}"/>
    <cellStyle name="SAPBEXHLevel1 2 15 4 2 2" xfId="30093" xr:uid="{00000000-0005-0000-0000-000051750000}"/>
    <cellStyle name="SAPBEXHLevel1 2 15 4 3" xfId="30094" xr:uid="{00000000-0005-0000-0000-000052750000}"/>
    <cellStyle name="SAPBEXHLevel1 2 15 4 4" xfId="30095" xr:uid="{00000000-0005-0000-0000-000053750000}"/>
    <cellStyle name="SAPBEXHLevel1 2 15 4 5" xfId="30096" xr:uid="{00000000-0005-0000-0000-000054750000}"/>
    <cellStyle name="SAPBEXHLevel1 2 15 5" xfId="30097" xr:uid="{00000000-0005-0000-0000-000055750000}"/>
    <cellStyle name="SAPBEXHLevel1 2 15 5 2" xfId="30098" xr:uid="{00000000-0005-0000-0000-000056750000}"/>
    <cellStyle name="SAPBEXHLevel1 2 15 5 2 2" xfId="30099" xr:uid="{00000000-0005-0000-0000-000057750000}"/>
    <cellStyle name="SAPBEXHLevel1 2 15 5 3" xfId="30100" xr:uid="{00000000-0005-0000-0000-000058750000}"/>
    <cellStyle name="SAPBEXHLevel1 2 15 5 4" xfId="30101" xr:uid="{00000000-0005-0000-0000-000059750000}"/>
    <cellStyle name="SAPBEXHLevel1 2 15 5 5" xfId="30102" xr:uid="{00000000-0005-0000-0000-00005A750000}"/>
    <cellStyle name="SAPBEXHLevel1 2 15 6" xfId="30103" xr:uid="{00000000-0005-0000-0000-00005B750000}"/>
    <cellStyle name="SAPBEXHLevel1 2 15 6 2" xfId="30104" xr:uid="{00000000-0005-0000-0000-00005C750000}"/>
    <cellStyle name="SAPBEXHLevel1 2 15 6 2 2" xfId="30105" xr:uid="{00000000-0005-0000-0000-00005D750000}"/>
    <cellStyle name="SAPBEXHLevel1 2 15 6 3" xfId="30106" xr:uid="{00000000-0005-0000-0000-00005E750000}"/>
    <cellStyle name="SAPBEXHLevel1 2 15 6 4" xfId="30107" xr:uid="{00000000-0005-0000-0000-00005F750000}"/>
    <cellStyle name="SAPBEXHLevel1 2 15 6 5" xfId="30108" xr:uid="{00000000-0005-0000-0000-000060750000}"/>
    <cellStyle name="SAPBEXHLevel1 2 15 7" xfId="30109" xr:uid="{00000000-0005-0000-0000-000061750000}"/>
    <cellStyle name="SAPBEXHLevel1 2 15 7 2" xfId="30110" xr:uid="{00000000-0005-0000-0000-000062750000}"/>
    <cellStyle name="SAPBEXHLevel1 2 15 7 3" xfId="30111" xr:uid="{00000000-0005-0000-0000-000063750000}"/>
    <cellStyle name="SAPBEXHLevel1 2 15 7 4" xfId="30112" xr:uid="{00000000-0005-0000-0000-000064750000}"/>
    <cellStyle name="SAPBEXHLevel1 2 15 8" xfId="30113" xr:uid="{00000000-0005-0000-0000-000065750000}"/>
    <cellStyle name="SAPBEXHLevel1 2 15 8 2" xfId="30114" xr:uid="{00000000-0005-0000-0000-000066750000}"/>
    <cellStyle name="SAPBEXHLevel1 2 15 8 3" xfId="30115" xr:uid="{00000000-0005-0000-0000-000067750000}"/>
    <cellStyle name="SAPBEXHLevel1 2 15 8 4" xfId="30116" xr:uid="{00000000-0005-0000-0000-000068750000}"/>
    <cellStyle name="SAPBEXHLevel1 2 15 9" xfId="30117" xr:uid="{00000000-0005-0000-0000-000069750000}"/>
    <cellStyle name="SAPBEXHLevel1 2 15 9 2" xfId="30118" xr:uid="{00000000-0005-0000-0000-00006A750000}"/>
    <cellStyle name="SAPBEXHLevel1 2 16" xfId="30119" xr:uid="{00000000-0005-0000-0000-00006B750000}"/>
    <cellStyle name="SAPBEXHLevel1 2 16 10" xfId="30120" xr:uid="{00000000-0005-0000-0000-00006C750000}"/>
    <cellStyle name="SAPBEXHLevel1 2 16 11" xfId="30121" xr:uid="{00000000-0005-0000-0000-00006D750000}"/>
    <cellStyle name="SAPBEXHLevel1 2 16 2" xfId="30122" xr:uid="{00000000-0005-0000-0000-00006E750000}"/>
    <cellStyle name="SAPBEXHLevel1 2 16 2 2" xfId="30123" xr:uid="{00000000-0005-0000-0000-00006F750000}"/>
    <cellStyle name="SAPBEXHLevel1 2 16 2 2 2" xfId="30124" xr:uid="{00000000-0005-0000-0000-000070750000}"/>
    <cellStyle name="SAPBEXHLevel1 2 16 2 2 2 2" xfId="30125" xr:uid="{00000000-0005-0000-0000-000071750000}"/>
    <cellStyle name="SAPBEXHLevel1 2 16 2 2 3" xfId="30126" xr:uid="{00000000-0005-0000-0000-000072750000}"/>
    <cellStyle name="SAPBEXHLevel1 2 16 2 3" xfId="30127" xr:uid="{00000000-0005-0000-0000-000073750000}"/>
    <cellStyle name="SAPBEXHLevel1 2 16 2 3 2" xfId="30128" xr:uid="{00000000-0005-0000-0000-000074750000}"/>
    <cellStyle name="SAPBEXHLevel1 2 16 2 4" xfId="30129" xr:uid="{00000000-0005-0000-0000-000075750000}"/>
    <cellStyle name="SAPBEXHLevel1 2 16 2 4 2" xfId="30130" xr:uid="{00000000-0005-0000-0000-000076750000}"/>
    <cellStyle name="SAPBEXHLevel1 2 16 2 5" xfId="30131" xr:uid="{00000000-0005-0000-0000-000077750000}"/>
    <cellStyle name="SAPBEXHLevel1 2 16 2 5 2" xfId="30132" xr:uid="{00000000-0005-0000-0000-000078750000}"/>
    <cellStyle name="SAPBEXHLevel1 2 16 2 6" xfId="30133" xr:uid="{00000000-0005-0000-0000-000079750000}"/>
    <cellStyle name="SAPBEXHLevel1 2 16 3" xfId="30134" xr:uid="{00000000-0005-0000-0000-00007A750000}"/>
    <cellStyle name="SAPBEXHLevel1 2 16 3 2" xfId="30135" xr:uid="{00000000-0005-0000-0000-00007B750000}"/>
    <cellStyle name="SAPBEXHLevel1 2 16 3 2 2" xfId="30136" xr:uid="{00000000-0005-0000-0000-00007C750000}"/>
    <cellStyle name="SAPBEXHLevel1 2 16 3 2 2 2" xfId="30137" xr:uid="{00000000-0005-0000-0000-00007D750000}"/>
    <cellStyle name="SAPBEXHLevel1 2 16 3 2 3" xfId="30138" xr:uid="{00000000-0005-0000-0000-00007E750000}"/>
    <cellStyle name="SAPBEXHLevel1 2 16 3 3" xfId="30139" xr:uid="{00000000-0005-0000-0000-00007F750000}"/>
    <cellStyle name="SAPBEXHLevel1 2 16 3 3 2" xfId="30140" xr:uid="{00000000-0005-0000-0000-000080750000}"/>
    <cellStyle name="SAPBEXHLevel1 2 16 3 4" xfId="30141" xr:uid="{00000000-0005-0000-0000-000081750000}"/>
    <cellStyle name="SAPBEXHLevel1 2 16 3 4 2" xfId="30142" xr:uid="{00000000-0005-0000-0000-000082750000}"/>
    <cellStyle name="SAPBEXHLevel1 2 16 3 5" xfId="30143" xr:uid="{00000000-0005-0000-0000-000083750000}"/>
    <cellStyle name="SAPBEXHLevel1 2 16 3 5 2" xfId="30144" xr:uid="{00000000-0005-0000-0000-000084750000}"/>
    <cellStyle name="SAPBEXHLevel1 2 16 3 6" xfId="30145" xr:uid="{00000000-0005-0000-0000-000085750000}"/>
    <cellStyle name="SAPBEXHLevel1 2 16 3 7" xfId="30146" xr:uid="{00000000-0005-0000-0000-000086750000}"/>
    <cellStyle name="SAPBEXHLevel1 2 16 3 8" xfId="30147" xr:uid="{00000000-0005-0000-0000-000087750000}"/>
    <cellStyle name="SAPBEXHLevel1 2 16 4" xfId="30148" xr:uid="{00000000-0005-0000-0000-000088750000}"/>
    <cellStyle name="SAPBEXHLevel1 2 16 4 2" xfId="30149" xr:uid="{00000000-0005-0000-0000-000089750000}"/>
    <cellStyle name="SAPBEXHLevel1 2 16 4 2 2" xfId="30150" xr:uid="{00000000-0005-0000-0000-00008A750000}"/>
    <cellStyle name="SAPBEXHLevel1 2 16 4 3" xfId="30151" xr:uid="{00000000-0005-0000-0000-00008B750000}"/>
    <cellStyle name="SAPBEXHLevel1 2 16 4 4" xfId="30152" xr:uid="{00000000-0005-0000-0000-00008C750000}"/>
    <cellStyle name="SAPBEXHLevel1 2 16 4 5" xfId="30153" xr:uid="{00000000-0005-0000-0000-00008D750000}"/>
    <cellStyle name="SAPBEXHLevel1 2 16 5" xfId="30154" xr:uid="{00000000-0005-0000-0000-00008E750000}"/>
    <cellStyle name="SAPBEXHLevel1 2 16 5 2" xfId="30155" xr:uid="{00000000-0005-0000-0000-00008F750000}"/>
    <cellStyle name="SAPBEXHLevel1 2 16 5 2 2" xfId="30156" xr:uid="{00000000-0005-0000-0000-000090750000}"/>
    <cellStyle name="SAPBEXHLevel1 2 16 5 3" xfId="30157" xr:uid="{00000000-0005-0000-0000-000091750000}"/>
    <cellStyle name="SAPBEXHLevel1 2 16 5 4" xfId="30158" xr:uid="{00000000-0005-0000-0000-000092750000}"/>
    <cellStyle name="SAPBEXHLevel1 2 16 5 5" xfId="30159" xr:uid="{00000000-0005-0000-0000-000093750000}"/>
    <cellStyle name="SAPBEXHLevel1 2 16 6" xfId="30160" xr:uid="{00000000-0005-0000-0000-000094750000}"/>
    <cellStyle name="SAPBEXHLevel1 2 16 6 2" xfId="30161" xr:uid="{00000000-0005-0000-0000-000095750000}"/>
    <cellStyle name="SAPBEXHLevel1 2 16 6 2 2" xfId="30162" xr:uid="{00000000-0005-0000-0000-000096750000}"/>
    <cellStyle name="SAPBEXHLevel1 2 16 6 3" xfId="30163" xr:uid="{00000000-0005-0000-0000-000097750000}"/>
    <cellStyle name="SAPBEXHLevel1 2 16 6 4" xfId="30164" xr:uid="{00000000-0005-0000-0000-000098750000}"/>
    <cellStyle name="SAPBEXHLevel1 2 16 6 5" xfId="30165" xr:uid="{00000000-0005-0000-0000-000099750000}"/>
    <cellStyle name="SAPBEXHLevel1 2 16 7" xfId="30166" xr:uid="{00000000-0005-0000-0000-00009A750000}"/>
    <cellStyle name="SAPBEXHLevel1 2 16 7 2" xfId="30167" xr:uid="{00000000-0005-0000-0000-00009B750000}"/>
    <cellStyle name="SAPBEXHLevel1 2 16 7 3" xfId="30168" xr:uid="{00000000-0005-0000-0000-00009C750000}"/>
    <cellStyle name="SAPBEXHLevel1 2 16 7 4" xfId="30169" xr:uid="{00000000-0005-0000-0000-00009D750000}"/>
    <cellStyle name="SAPBEXHLevel1 2 16 8" xfId="30170" xr:uid="{00000000-0005-0000-0000-00009E750000}"/>
    <cellStyle name="SAPBEXHLevel1 2 16 8 2" xfId="30171" xr:uid="{00000000-0005-0000-0000-00009F750000}"/>
    <cellStyle name="SAPBEXHLevel1 2 16 8 3" xfId="30172" xr:uid="{00000000-0005-0000-0000-0000A0750000}"/>
    <cellStyle name="SAPBEXHLevel1 2 16 8 4" xfId="30173" xr:uid="{00000000-0005-0000-0000-0000A1750000}"/>
    <cellStyle name="SAPBEXHLevel1 2 16 9" xfId="30174" xr:uid="{00000000-0005-0000-0000-0000A2750000}"/>
    <cellStyle name="SAPBEXHLevel1 2 16 9 2" xfId="30175" xr:uid="{00000000-0005-0000-0000-0000A3750000}"/>
    <cellStyle name="SAPBEXHLevel1 2 17" xfId="30176" xr:uid="{00000000-0005-0000-0000-0000A4750000}"/>
    <cellStyle name="SAPBEXHLevel1 2 17 10" xfId="30177" xr:uid="{00000000-0005-0000-0000-0000A5750000}"/>
    <cellStyle name="SAPBEXHLevel1 2 17 11" xfId="30178" xr:uid="{00000000-0005-0000-0000-0000A6750000}"/>
    <cellStyle name="SAPBEXHLevel1 2 17 2" xfId="30179" xr:uid="{00000000-0005-0000-0000-0000A7750000}"/>
    <cellStyle name="SAPBEXHLevel1 2 17 2 2" xfId="30180" xr:uid="{00000000-0005-0000-0000-0000A8750000}"/>
    <cellStyle name="SAPBEXHLevel1 2 17 2 2 2" xfId="30181" xr:uid="{00000000-0005-0000-0000-0000A9750000}"/>
    <cellStyle name="SAPBEXHLevel1 2 17 2 2 2 2" xfId="30182" xr:uid="{00000000-0005-0000-0000-0000AA750000}"/>
    <cellStyle name="SAPBEXHLevel1 2 17 2 2 3" xfId="30183" xr:uid="{00000000-0005-0000-0000-0000AB750000}"/>
    <cellStyle name="SAPBEXHLevel1 2 17 2 3" xfId="30184" xr:uid="{00000000-0005-0000-0000-0000AC750000}"/>
    <cellStyle name="SAPBEXHLevel1 2 17 2 3 2" xfId="30185" xr:uid="{00000000-0005-0000-0000-0000AD750000}"/>
    <cellStyle name="SAPBEXHLevel1 2 17 2 4" xfId="30186" xr:uid="{00000000-0005-0000-0000-0000AE750000}"/>
    <cellStyle name="SAPBEXHLevel1 2 17 2 4 2" xfId="30187" xr:uid="{00000000-0005-0000-0000-0000AF750000}"/>
    <cellStyle name="SAPBEXHLevel1 2 17 2 5" xfId="30188" xr:uid="{00000000-0005-0000-0000-0000B0750000}"/>
    <cellStyle name="SAPBEXHLevel1 2 17 2 5 2" xfId="30189" xr:uid="{00000000-0005-0000-0000-0000B1750000}"/>
    <cellStyle name="SAPBEXHLevel1 2 17 2 6" xfId="30190" xr:uid="{00000000-0005-0000-0000-0000B2750000}"/>
    <cellStyle name="SAPBEXHLevel1 2 17 3" xfId="30191" xr:uid="{00000000-0005-0000-0000-0000B3750000}"/>
    <cellStyle name="SAPBEXHLevel1 2 17 3 2" xfId="30192" xr:uid="{00000000-0005-0000-0000-0000B4750000}"/>
    <cellStyle name="SAPBEXHLevel1 2 17 3 2 2" xfId="30193" xr:uid="{00000000-0005-0000-0000-0000B5750000}"/>
    <cellStyle name="SAPBEXHLevel1 2 17 3 2 2 2" xfId="30194" xr:uid="{00000000-0005-0000-0000-0000B6750000}"/>
    <cellStyle name="SAPBEXHLevel1 2 17 3 2 3" xfId="30195" xr:uid="{00000000-0005-0000-0000-0000B7750000}"/>
    <cellStyle name="SAPBEXHLevel1 2 17 3 3" xfId="30196" xr:uid="{00000000-0005-0000-0000-0000B8750000}"/>
    <cellStyle name="SAPBEXHLevel1 2 17 3 3 2" xfId="30197" xr:uid="{00000000-0005-0000-0000-0000B9750000}"/>
    <cellStyle name="SAPBEXHLevel1 2 17 3 4" xfId="30198" xr:uid="{00000000-0005-0000-0000-0000BA750000}"/>
    <cellStyle name="SAPBEXHLevel1 2 17 3 4 2" xfId="30199" xr:uid="{00000000-0005-0000-0000-0000BB750000}"/>
    <cellStyle name="SAPBEXHLevel1 2 17 3 5" xfId="30200" xr:uid="{00000000-0005-0000-0000-0000BC750000}"/>
    <cellStyle name="SAPBEXHLevel1 2 17 3 5 2" xfId="30201" xr:uid="{00000000-0005-0000-0000-0000BD750000}"/>
    <cellStyle name="SAPBEXHLevel1 2 17 3 6" xfId="30202" xr:uid="{00000000-0005-0000-0000-0000BE750000}"/>
    <cellStyle name="SAPBEXHLevel1 2 17 3 7" xfId="30203" xr:uid="{00000000-0005-0000-0000-0000BF750000}"/>
    <cellStyle name="SAPBEXHLevel1 2 17 3 8" xfId="30204" xr:uid="{00000000-0005-0000-0000-0000C0750000}"/>
    <cellStyle name="SAPBEXHLevel1 2 17 4" xfId="30205" xr:uid="{00000000-0005-0000-0000-0000C1750000}"/>
    <cellStyle name="SAPBEXHLevel1 2 17 4 2" xfId="30206" xr:uid="{00000000-0005-0000-0000-0000C2750000}"/>
    <cellStyle name="SAPBEXHLevel1 2 17 4 2 2" xfId="30207" xr:uid="{00000000-0005-0000-0000-0000C3750000}"/>
    <cellStyle name="SAPBEXHLevel1 2 17 4 3" xfId="30208" xr:uid="{00000000-0005-0000-0000-0000C4750000}"/>
    <cellStyle name="SAPBEXHLevel1 2 17 4 4" xfId="30209" xr:uid="{00000000-0005-0000-0000-0000C5750000}"/>
    <cellStyle name="SAPBEXHLevel1 2 17 4 5" xfId="30210" xr:uid="{00000000-0005-0000-0000-0000C6750000}"/>
    <cellStyle name="SAPBEXHLevel1 2 17 5" xfId="30211" xr:uid="{00000000-0005-0000-0000-0000C7750000}"/>
    <cellStyle name="SAPBEXHLevel1 2 17 5 2" xfId="30212" xr:uid="{00000000-0005-0000-0000-0000C8750000}"/>
    <cellStyle name="SAPBEXHLevel1 2 17 5 2 2" xfId="30213" xr:uid="{00000000-0005-0000-0000-0000C9750000}"/>
    <cellStyle name="SAPBEXHLevel1 2 17 5 3" xfId="30214" xr:uid="{00000000-0005-0000-0000-0000CA750000}"/>
    <cellStyle name="SAPBEXHLevel1 2 17 5 4" xfId="30215" xr:uid="{00000000-0005-0000-0000-0000CB750000}"/>
    <cellStyle name="SAPBEXHLevel1 2 17 5 5" xfId="30216" xr:uid="{00000000-0005-0000-0000-0000CC750000}"/>
    <cellStyle name="SAPBEXHLevel1 2 17 6" xfId="30217" xr:uid="{00000000-0005-0000-0000-0000CD750000}"/>
    <cellStyle name="SAPBEXHLevel1 2 17 6 2" xfId="30218" xr:uid="{00000000-0005-0000-0000-0000CE750000}"/>
    <cellStyle name="SAPBEXHLevel1 2 17 6 2 2" xfId="30219" xr:uid="{00000000-0005-0000-0000-0000CF750000}"/>
    <cellStyle name="SAPBEXHLevel1 2 17 6 3" xfId="30220" xr:uid="{00000000-0005-0000-0000-0000D0750000}"/>
    <cellStyle name="SAPBEXHLevel1 2 17 6 4" xfId="30221" xr:uid="{00000000-0005-0000-0000-0000D1750000}"/>
    <cellStyle name="SAPBEXHLevel1 2 17 6 5" xfId="30222" xr:uid="{00000000-0005-0000-0000-0000D2750000}"/>
    <cellStyle name="SAPBEXHLevel1 2 17 7" xfId="30223" xr:uid="{00000000-0005-0000-0000-0000D3750000}"/>
    <cellStyle name="SAPBEXHLevel1 2 17 7 2" xfId="30224" xr:uid="{00000000-0005-0000-0000-0000D4750000}"/>
    <cellStyle name="SAPBEXHLevel1 2 17 7 3" xfId="30225" xr:uid="{00000000-0005-0000-0000-0000D5750000}"/>
    <cellStyle name="SAPBEXHLevel1 2 17 7 4" xfId="30226" xr:uid="{00000000-0005-0000-0000-0000D6750000}"/>
    <cellStyle name="SAPBEXHLevel1 2 17 8" xfId="30227" xr:uid="{00000000-0005-0000-0000-0000D7750000}"/>
    <cellStyle name="SAPBEXHLevel1 2 17 8 2" xfId="30228" xr:uid="{00000000-0005-0000-0000-0000D8750000}"/>
    <cellStyle name="SAPBEXHLevel1 2 17 8 3" xfId="30229" xr:uid="{00000000-0005-0000-0000-0000D9750000}"/>
    <cellStyle name="SAPBEXHLevel1 2 17 8 4" xfId="30230" xr:uid="{00000000-0005-0000-0000-0000DA750000}"/>
    <cellStyle name="SAPBEXHLevel1 2 17 9" xfId="30231" xr:uid="{00000000-0005-0000-0000-0000DB750000}"/>
    <cellStyle name="SAPBEXHLevel1 2 17 9 2" xfId="30232" xr:uid="{00000000-0005-0000-0000-0000DC750000}"/>
    <cellStyle name="SAPBEXHLevel1 2 18" xfId="30233" xr:uid="{00000000-0005-0000-0000-0000DD750000}"/>
    <cellStyle name="SAPBEXHLevel1 2 18 2" xfId="30234" xr:uid="{00000000-0005-0000-0000-0000DE750000}"/>
    <cellStyle name="SAPBEXHLevel1 2 18 2 2" xfId="30235" xr:uid="{00000000-0005-0000-0000-0000DF750000}"/>
    <cellStyle name="SAPBEXHLevel1 2 18 2 2 2" xfId="30236" xr:uid="{00000000-0005-0000-0000-0000E0750000}"/>
    <cellStyle name="SAPBEXHLevel1 2 18 2 3" xfId="30237" xr:uid="{00000000-0005-0000-0000-0000E1750000}"/>
    <cellStyle name="SAPBEXHLevel1 2 18 3" xfId="30238" xr:uid="{00000000-0005-0000-0000-0000E2750000}"/>
    <cellStyle name="SAPBEXHLevel1 2 18 3 2" xfId="30239" xr:uid="{00000000-0005-0000-0000-0000E3750000}"/>
    <cellStyle name="SAPBEXHLevel1 2 18 4" xfId="30240" xr:uid="{00000000-0005-0000-0000-0000E4750000}"/>
    <cellStyle name="SAPBEXHLevel1 2 18 4 2" xfId="30241" xr:uid="{00000000-0005-0000-0000-0000E5750000}"/>
    <cellStyle name="SAPBEXHLevel1 2 18 5" xfId="30242" xr:uid="{00000000-0005-0000-0000-0000E6750000}"/>
    <cellStyle name="SAPBEXHLevel1 2 18 5 2" xfId="30243" xr:uid="{00000000-0005-0000-0000-0000E7750000}"/>
    <cellStyle name="SAPBEXHLevel1 2 18 6" xfId="30244" xr:uid="{00000000-0005-0000-0000-0000E8750000}"/>
    <cellStyle name="SAPBEXHLevel1 2 18 7" xfId="30245" xr:uid="{00000000-0005-0000-0000-0000E9750000}"/>
    <cellStyle name="SAPBEXHLevel1 2 18 8" xfId="30246" xr:uid="{00000000-0005-0000-0000-0000EA750000}"/>
    <cellStyle name="SAPBEXHLevel1 2 19" xfId="30247" xr:uid="{00000000-0005-0000-0000-0000EB750000}"/>
    <cellStyle name="SAPBEXHLevel1 2 19 2" xfId="30248" xr:uid="{00000000-0005-0000-0000-0000EC750000}"/>
    <cellStyle name="SAPBEXHLevel1 2 19 2 2" xfId="30249" xr:uid="{00000000-0005-0000-0000-0000ED750000}"/>
    <cellStyle name="SAPBEXHLevel1 2 19 2 2 2" xfId="30250" xr:uid="{00000000-0005-0000-0000-0000EE750000}"/>
    <cellStyle name="SAPBEXHLevel1 2 19 2 3" xfId="30251" xr:uid="{00000000-0005-0000-0000-0000EF750000}"/>
    <cellStyle name="SAPBEXHLevel1 2 19 3" xfId="30252" xr:uid="{00000000-0005-0000-0000-0000F0750000}"/>
    <cellStyle name="SAPBEXHLevel1 2 19 3 2" xfId="30253" xr:uid="{00000000-0005-0000-0000-0000F1750000}"/>
    <cellStyle name="SAPBEXHLevel1 2 19 4" xfId="30254" xr:uid="{00000000-0005-0000-0000-0000F2750000}"/>
    <cellStyle name="SAPBEXHLevel1 2 19 4 2" xfId="30255" xr:uid="{00000000-0005-0000-0000-0000F3750000}"/>
    <cellStyle name="SAPBEXHLevel1 2 19 5" xfId="30256" xr:uid="{00000000-0005-0000-0000-0000F4750000}"/>
    <cellStyle name="SAPBEXHLevel1 2 19 5 2" xfId="30257" xr:uid="{00000000-0005-0000-0000-0000F5750000}"/>
    <cellStyle name="SAPBEXHLevel1 2 19 6" xfId="30258" xr:uid="{00000000-0005-0000-0000-0000F6750000}"/>
    <cellStyle name="SAPBEXHLevel1 2 19 7" xfId="30259" xr:uid="{00000000-0005-0000-0000-0000F7750000}"/>
    <cellStyle name="SAPBEXHLevel1 2 19 8" xfId="30260" xr:uid="{00000000-0005-0000-0000-0000F8750000}"/>
    <cellStyle name="SAPBEXHLevel1 2 2" xfId="30261" xr:uid="{00000000-0005-0000-0000-0000F9750000}"/>
    <cellStyle name="SAPBEXHLevel1 2 2 10" xfId="30262" xr:uid="{00000000-0005-0000-0000-0000FA750000}"/>
    <cellStyle name="SAPBEXHLevel1 2 2 10 2" xfId="30263" xr:uid="{00000000-0005-0000-0000-0000FB750000}"/>
    <cellStyle name="SAPBEXHLevel1 2 2 11" xfId="30264" xr:uid="{00000000-0005-0000-0000-0000FC750000}"/>
    <cellStyle name="SAPBEXHLevel1 2 2 12" xfId="30265" xr:uid="{00000000-0005-0000-0000-0000FD750000}"/>
    <cellStyle name="SAPBEXHLevel1 2 2 2" xfId="30266" xr:uid="{00000000-0005-0000-0000-0000FE750000}"/>
    <cellStyle name="SAPBEXHLevel1 2 2 2 2" xfId="30267" xr:uid="{00000000-0005-0000-0000-0000FF750000}"/>
    <cellStyle name="SAPBEXHLevel1 2 2 2 2 2" xfId="30268" xr:uid="{00000000-0005-0000-0000-000000760000}"/>
    <cellStyle name="SAPBEXHLevel1 2 2 2 2 2 2" xfId="30269" xr:uid="{00000000-0005-0000-0000-000001760000}"/>
    <cellStyle name="SAPBEXHLevel1 2 2 2 2 3" xfId="30270" xr:uid="{00000000-0005-0000-0000-000002760000}"/>
    <cellStyle name="SAPBEXHLevel1 2 2 2 3" xfId="30271" xr:uid="{00000000-0005-0000-0000-000003760000}"/>
    <cellStyle name="SAPBEXHLevel1 2 2 2 3 2" xfId="30272" xr:uid="{00000000-0005-0000-0000-000004760000}"/>
    <cellStyle name="SAPBEXHLevel1 2 2 2 4" xfId="30273" xr:uid="{00000000-0005-0000-0000-000005760000}"/>
    <cellStyle name="SAPBEXHLevel1 2 2 2 4 2" xfId="30274" xr:uid="{00000000-0005-0000-0000-000006760000}"/>
    <cellStyle name="SAPBEXHLevel1 2 2 2 5" xfId="30275" xr:uid="{00000000-0005-0000-0000-000007760000}"/>
    <cellStyle name="SAPBEXHLevel1 2 2 2 5 2" xfId="30276" xr:uid="{00000000-0005-0000-0000-000008760000}"/>
    <cellStyle name="SAPBEXHLevel1 2 2 2 6" xfId="30277" xr:uid="{00000000-0005-0000-0000-000009760000}"/>
    <cellStyle name="SAPBEXHLevel1 2 2 3" xfId="30278" xr:uid="{00000000-0005-0000-0000-00000A760000}"/>
    <cellStyle name="SAPBEXHLevel1 2 2 3 2" xfId="30279" xr:uid="{00000000-0005-0000-0000-00000B760000}"/>
    <cellStyle name="SAPBEXHLevel1 2 2 3 2 2" xfId="30280" xr:uid="{00000000-0005-0000-0000-00000C760000}"/>
    <cellStyle name="SAPBEXHLevel1 2 2 3 2 2 2" xfId="30281" xr:uid="{00000000-0005-0000-0000-00000D760000}"/>
    <cellStyle name="SAPBEXHLevel1 2 2 3 2 3" xfId="30282" xr:uid="{00000000-0005-0000-0000-00000E760000}"/>
    <cellStyle name="SAPBEXHLevel1 2 2 3 3" xfId="30283" xr:uid="{00000000-0005-0000-0000-00000F760000}"/>
    <cellStyle name="SAPBEXHLevel1 2 2 3 3 2" xfId="30284" xr:uid="{00000000-0005-0000-0000-000010760000}"/>
    <cellStyle name="SAPBEXHLevel1 2 2 3 4" xfId="30285" xr:uid="{00000000-0005-0000-0000-000011760000}"/>
    <cellStyle name="SAPBEXHLevel1 2 2 3 4 2" xfId="30286" xr:uid="{00000000-0005-0000-0000-000012760000}"/>
    <cellStyle name="SAPBEXHLevel1 2 2 3 5" xfId="30287" xr:uid="{00000000-0005-0000-0000-000013760000}"/>
    <cellStyle name="SAPBEXHLevel1 2 2 3 5 2" xfId="30288" xr:uid="{00000000-0005-0000-0000-000014760000}"/>
    <cellStyle name="SAPBEXHLevel1 2 2 3 6" xfId="30289" xr:uid="{00000000-0005-0000-0000-000015760000}"/>
    <cellStyle name="SAPBEXHLevel1 2 2 3 7" xfId="30290" xr:uid="{00000000-0005-0000-0000-000016760000}"/>
    <cellStyle name="SAPBEXHLevel1 2 2 3 8" xfId="30291" xr:uid="{00000000-0005-0000-0000-000017760000}"/>
    <cellStyle name="SAPBEXHLevel1 2 2 4" xfId="30292" xr:uid="{00000000-0005-0000-0000-000018760000}"/>
    <cellStyle name="SAPBEXHLevel1 2 2 4 2" xfId="30293" xr:uid="{00000000-0005-0000-0000-000019760000}"/>
    <cellStyle name="SAPBEXHLevel1 2 2 4 2 2" xfId="30294" xr:uid="{00000000-0005-0000-0000-00001A760000}"/>
    <cellStyle name="SAPBEXHLevel1 2 2 4 2 2 2" xfId="30295" xr:uid="{00000000-0005-0000-0000-00001B760000}"/>
    <cellStyle name="SAPBEXHLevel1 2 2 4 2 3" xfId="30296" xr:uid="{00000000-0005-0000-0000-00001C760000}"/>
    <cellStyle name="SAPBEXHLevel1 2 2 4 3" xfId="30297" xr:uid="{00000000-0005-0000-0000-00001D760000}"/>
    <cellStyle name="SAPBEXHLevel1 2 2 4 3 2" xfId="30298" xr:uid="{00000000-0005-0000-0000-00001E760000}"/>
    <cellStyle name="SAPBEXHLevel1 2 2 4 4" xfId="30299" xr:uid="{00000000-0005-0000-0000-00001F760000}"/>
    <cellStyle name="SAPBEXHLevel1 2 2 4 4 2" xfId="30300" xr:uid="{00000000-0005-0000-0000-000020760000}"/>
    <cellStyle name="SAPBEXHLevel1 2 2 4 5" xfId="30301" xr:uid="{00000000-0005-0000-0000-000021760000}"/>
    <cellStyle name="SAPBEXHLevel1 2 2 4 5 2" xfId="30302" xr:uid="{00000000-0005-0000-0000-000022760000}"/>
    <cellStyle name="SAPBEXHLevel1 2 2 4 6" xfId="30303" xr:uid="{00000000-0005-0000-0000-000023760000}"/>
    <cellStyle name="SAPBEXHLevel1 2 2 4 7" xfId="30304" xr:uid="{00000000-0005-0000-0000-000024760000}"/>
    <cellStyle name="SAPBEXHLevel1 2 2 4 8" xfId="30305" xr:uid="{00000000-0005-0000-0000-000025760000}"/>
    <cellStyle name="SAPBEXHLevel1 2 2 5" xfId="30306" xr:uid="{00000000-0005-0000-0000-000026760000}"/>
    <cellStyle name="SAPBEXHLevel1 2 2 5 2" xfId="30307" xr:uid="{00000000-0005-0000-0000-000027760000}"/>
    <cellStyle name="SAPBEXHLevel1 2 2 5 2 2" xfId="30308" xr:uid="{00000000-0005-0000-0000-000028760000}"/>
    <cellStyle name="SAPBEXHLevel1 2 2 5 3" xfId="30309" xr:uid="{00000000-0005-0000-0000-000029760000}"/>
    <cellStyle name="SAPBEXHLevel1 2 2 5 4" xfId="30310" xr:uid="{00000000-0005-0000-0000-00002A760000}"/>
    <cellStyle name="SAPBEXHLevel1 2 2 5 5" xfId="30311" xr:uid="{00000000-0005-0000-0000-00002B760000}"/>
    <cellStyle name="SAPBEXHLevel1 2 2 6" xfId="30312" xr:uid="{00000000-0005-0000-0000-00002C760000}"/>
    <cellStyle name="SAPBEXHLevel1 2 2 6 2" xfId="30313" xr:uid="{00000000-0005-0000-0000-00002D760000}"/>
    <cellStyle name="SAPBEXHLevel1 2 2 6 2 2" xfId="30314" xr:uid="{00000000-0005-0000-0000-00002E760000}"/>
    <cellStyle name="SAPBEXHLevel1 2 2 6 3" xfId="30315" xr:uid="{00000000-0005-0000-0000-00002F760000}"/>
    <cellStyle name="SAPBEXHLevel1 2 2 6 4" xfId="30316" xr:uid="{00000000-0005-0000-0000-000030760000}"/>
    <cellStyle name="SAPBEXHLevel1 2 2 6 5" xfId="30317" xr:uid="{00000000-0005-0000-0000-000031760000}"/>
    <cellStyle name="SAPBEXHLevel1 2 2 7" xfId="30318" xr:uid="{00000000-0005-0000-0000-000032760000}"/>
    <cellStyle name="SAPBEXHLevel1 2 2 7 2" xfId="30319" xr:uid="{00000000-0005-0000-0000-000033760000}"/>
    <cellStyle name="SAPBEXHLevel1 2 2 7 2 2" xfId="30320" xr:uid="{00000000-0005-0000-0000-000034760000}"/>
    <cellStyle name="SAPBEXHLevel1 2 2 7 3" xfId="30321" xr:uid="{00000000-0005-0000-0000-000035760000}"/>
    <cellStyle name="SAPBEXHLevel1 2 2 7 4" xfId="30322" xr:uid="{00000000-0005-0000-0000-000036760000}"/>
    <cellStyle name="SAPBEXHLevel1 2 2 7 5" xfId="30323" xr:uid="{00000000-0005-0000-0000-000037760000}"/>
    <cellStyle name="SAPBEXHLevel1 2 2 8" xfId="30324" xr:uid="{00000000-0005-0000-0000-000038760000}"/>
    <cellStyle name="SAPBEXHLevel1 2 2 8 2" xfId="30325" xr:uid="{00000000-0005-0000-0000-000039760000}"/>
    <cellStyle name="SAPBEXHLevel1 2 2 8 3" xfId="30326" xr:uid="{00000000-0005-0000-0000-00003A760000}"/>
    <cellStyle name="SAPBEXHLevel1 2 2 8 4" xfId="30327" xr:uid="{00000000-0005-0000-0000-00003B760000}"/>
    <cellStyle name="SAPBEXHLevel1 2 2 9" xfId="30328" xr:uid="{00000000-0005-0000-0000-00003C760000}"/>
    <cellStyle name="SAPBEXHLevel1 2 2 9 2" xfId="30329" xr:uid="{00000000-0005-0000-0000-00003D760000}"/>
    <cellStyle name="SAPBEXHLevel1 2 20" xfId="30330" xr:uid="{00000000-0005-0000-0000-00003E760000}"/>
    <cellStyle name="SAPBEXHLevel1 2 20 2" xfId="30331" xr:uid="{00000000-0005-0000-0000-00003F760000}"/>
    <cellStyle name="SAPBEXHLevel1 2 20 2 2" xfId="30332" xr:uid="{00000000-0005-0000-0000-000040760000}"/>
    <cellStyle name="SAPBEXHLevel1 2 20 2 2 2" xfId="30333" xr:uid="{00000000-0005-0000-0000-000041760000}"/>
    <cellStyle name="SAPBEXHLevel1 2 20 2 3" xfId="30334" xr:uid="{00000000-0005-0000-0000-000042760000}"/>
    <cellStyle name="SAPBEXHLevel1 2 20 3" xfId="30335" xr:uid="{00000000-0005-0000-0000-000043760000}"/>
    <cellStyle name="SAPBEXHLevel1 2 20 3 2" xfId="30336" xr:uid="{00000000-0005-0000-0000-000044760000}"/>
    <cellStyle name="SAPBEXHLevel1 2 20 4" xfId="30337" xr:uid="{00000000-0005-0000-0000-000045760000}"/>
    <cellStyle name="SAPBEXHLevel1 2 20 4 2" xfId="30338" xr:uid="{00000000-0005-0000-0000-000046760000}"/>
    <cellStyle name="SAPBEXHLevel1 2 20 5" xfId="30339" xr:uid="{00000000-0005-0000-0000-000047760000}"/>
    <cellStyle name="SAPBEXHLevel1 2 20 5 2" xfId="30340" xr:uid="{00000000-0005-0000-0000-000048760000}"/>
    <cellStyle name="SAPBEXHLevel1 2 20 6" xfId="30341" xr:uid="{00000000-0005-0000-0000-000049760000}"/>
    <cellStyle name="SAPBEXHLevel1 2 20 7" xfId="30342" xr:uid="{00000000-0005-0000-0000-00004A760000}"/>
    <cellStyle name="SAPBEXHLevel1 2 21" xfId="30343" xr:uid="{00000000-0005-0000-0000-00004B760000}"/>
    <cellStyle name="SAPBEXHLevel1 2 21 2" xfId="30344" xr:uid="{00000000-0005-0000-0000-00004C760000}"/>
    <cellStyle name="SAPBEXHLevel1 2 21 2 2" xfId="30345" xr:uid="{00000000-0005-0000-0000-00004D760000}"/>
    <cellStyle name="SAPBEXHLevel1 2 21 3" xfId="30346" xr:uid="{00000000-0005-0000-0000-00004E760000}"/>
    <cellStyle name="SAPBEXHLevel1 2 21 4" xfId="30347" xr:uid="{00000000-0005-0000-0000-00004F760000}"/>
    <cellStyle name="SAPBEXHLevel1 2 22" xfId="30348" xr:uid="{00000000-0005-0000-0000-000050760000}"/>
    <cellStyle name="SAPBEXHLevel1 2 22 2" xfId="30349" xr:uid="{00000000-0005-0000-0000-000051760000}"/>
    <cellStyle name="SAPBEXHLevel1 2 22 2 2" xfId="30350" xr:uid="{00000000-0005-0000-0000-000052760000}"/>
    <cellStyle name="SAPBEXHLevel1 2 22 3" xfId="30351" xr:uid="{00000000-0005-0000-0000-000053760000}"/>
    <cellStyle name="SAPBEXHLevel1 2 22 4" xfId="30352" xr:uid="{00000000-0005-0000-0000-000054760000}"/>
    <cellStyle name="SAPBEXHLevel1 2 22 5" xfId="30353" xr:uid="{00000000-0005-0000-0000-000055760000}"/>
    <cellStyle name="SAPBEXHLevel1 2 23" xfId="30354" xr:uid="{00000000-0005-0000-0000-000056760000}"/>
    <cellStyle name="SAPBEXHLevel1 2 23 2" xfId="30355" xr:uid="{00000000-0005-0000-0000-000057760000}"/>
    <cellStyle name="SAPBEXHLevel1 2 23 2 2" xfId="30356" xr:uid="{00000000-0005-0000-0000-000058760000}"/>
    <cellStyle name="SAPBEXHLevel1 2 23 3" xfId="30357" xr:uid="{00000000-0005-0000-0000-000059760000}"/>
    <cellStyle name="SAPBEXHLevel1 2 23 4" xfId="30358" xr:uid="{00000000-0005-0000-0000-00005A760000}"/>
    <cellStyle name="SAPBEXHLevel1 2 23 5" xfId="30359" xr:uid="{00000000-0005-0000-0000-00005B760000}"/>
    <cellStyle name="SAPBEXHLevel1 2 24" xfId="30360" xr:uid="{00000000-0005-0000-0000-00005C760000}"/>
    <cellStyle name="SAPBEXHLevel1 2 24 2" xfId="30361" xr:uid="{00000000-0005-0000-0000-00005D760000}"/>
    <cellStyle name="SAPBEXHLevel1 2 24 3" xfId="30362" xr:uid="{00000000-0005-0000-0000-00005E760000}"/>
    <cellStyle name="SAPBEXHLevel1 2 24 4" xfId="30363" xr:uid="{00000000-0005-0000-0000-00005F760000}"/>
    <cellStyle name="SAPBEXHLevel1 2 25" xfId="30364" xr:uid="{00000000-0005-0000-0000-000060760000}"/>
    <cellStyle name="SAPBEXHLevel1 2 25 2" xfId="30365" xr:uid="{00000000-0005-0000-0000-000061760000}"/>
    <cellStyle name="SAPBEXHLevel1 2 26" xfId="30366" xr:uid="{00000000-0005-0000-0000-000062760000}"/>
    <cellStyle name="SAPBEXHLevel1 2 26 2" xfId="30367" xr:uid="{00000000-0005-0000-0000-000063760000}"/>
    <cellStyle name="SAPBEXHLevel1 2 27" xfId="30368" xr:uid="{00000000-0005-0000-0000-000064760000}"/>
    <cellStyle name="SAPBEXHLevel1 2 28" xfId="30369" xr:uid="{00000000-0005-0000-0000-000065760000}"/>
    <cellStyle name="SAPBEXHLevel1 2 29" xfId="30370" xr:uid="{00000000-0005-0000-0000-000066760000}"/>
    <cellStyle name="SAPBEXHLevel1 2 3" xfId="30371" xr:uid="{00000000-0005-0000-0000-000067760000}"/>
    <cellStyle name="SAPBEXHLevel1 2 3 10" xfId="30372" xr:uid="{00000000-0005-0000-0000-000068760000}"/>
    <cellStyle name="SAPBEXHLevel1 2 3 11" xfId="30373" xr:uid="{00000000-0005-0000-0000-000069760000}"/>
    <cellStyle name="SAPBEXHLevel1 2 3 2" xfId="30374" xr:uid="{00000000-0005-0000-0000-00006A760000}"/>
    <cellStyle name="SAPBEXHLevel1 2 3 2 2" xfId="30375" xr:uid="{00000000-0005-0000-0000-00006B760000}"/>
    <cellStyle name="SAPBEXHLevel1 2 3 2 2 2" xfId="30376" xr:uid="{00000000-0005-0000-0000-00006C760000}"/>
    <cellStyle name="SAPBEXHLevel1 2 3 2 2 2 2" xfId="30377" xr:uid="{00000000-0005-0000-0000-00006D760000}"/>
    <cellStyle name="SAPBEXHLevel1 2 3 2 2 3" xfId="30378" xr:uid="{00000000-0005-0000-0000-00006E760000}"/>
    <cellStyle name="SAPBEXHLevel1 2 3 2 3" xfId="30379" xr:uid="{00000000-0005-0000-0000-00006F760000}"/>
    <cellStyle name="SAPBEXHLevel1 2 3 2 3 2" xfId="30380" xr:uid="{00000000-0005-0000-0000-000070760000}"/>
    <cellStyle name="SAPBEXHLevel1 2 3 2 4" xfId="30381" xr:uid="{00000000-0005-0000-0000-000071760000}"/>
    <cellStyle name="SAPBEXHLevel1 2 3 2 4 2" xfId="30382" xr:uid="{00000000-0005-0000-0000-000072760000}"/>
    <cellStyle name="SAPBEXHLevel1 2 3 2 5" xfId="30383" xr:uid="{00000000-0005-0000-0000-000073760000}"/>
    <cellStyle name="SAPBEXHLevel1 2 3 2 5 2" xfId="30384" xr:uid="{00000000-0005-0000-0000-000074760000}"/>
    <cellStyle name="SAPBEXHLevel1 2 3 2 6" xfId="30385" xr:uid="{00000000-0005-0000-0000-000075760000}"/>
    <cellStyle name="SAPBEXHLevel1 2 3 3" xfId="30386" xr:uid="{00000000-0005-0000-0000-000076760000}"/>
    <cellStyle name="SAPBEXHLevel1 2 3 3 2" xfId="30387" xr:uid="{00000000-0005-0000-0000-000077760000}"/>
    <cellStyle name="SAPBEXHLevel1 2 3 3 2 2" xfId="30388" xr:uid="{00000000-0005-0000-0000-000078760000}"/>
    <cellStyle name="SAPBEXHLevel1 2 3 3 2 2 2" xfId="30389" xr:uid="{00000000-0005-0000-0000-000079760000}"/>
    <cellStyle name="SAPBEXHLevel1 2 3 3 2 3" xfId="30390" xr:uid="{00000000-0005-0000-0000-00007A760000}"/>
    <cellStyle name="SAPBEXHLevel1 2 3 3 3" xfId="30391" xr:uid="{00000000-0005-0000-0000-00007B760000}"/>
    <cellStyle name="SAPBEXHLevel1 2 3 3 3 2" xfId="30392" xr:uid="{00000000-0005-0000-0000-00007C760000}"/>
    <cellStyle name="SAPBEXHLevel1 2 3 3 4" xfId="30393" xr:uid="{00000000-0005-0000-0000-00007D760000}"/>
    <cellStyle name="SAPBEXHLevel1 2 3 3 4 2" xfId="30394" xr:uid="{00000000-0005-0000-0000-00007E760000}"/>
    <cellStyle name="SAPBEXHLevel1 2 3 3 5" xfId="30395" xr:uid="{00000000-0005-0000-0000-00007F760000}"/>
    <cellStyle name="SAPBEXHLevel1 2 3 3 5 2" xfId="30396" xr:uid="{00000000-0005-0000-0000-000080760000}"/>
    <cellStyle name="SAPBEXHLevel1 2 3 3 6" xfId="30397" xr:uid="{00000000-0005-0000-0000-000081760000}"/>
    <cellStyle name="SAPBEXHLevel1 2 3 3 7" xfId="30398" xr:uid="{00000000-0005-0000-0000-000082760000}"/>
    <cellStyle name="SAPBEXHLevel1 2 3 3 8" xfId="30399" xr:uid="{00000000-0005-0000-0000-000083760000}"/>
    <cellStyle name="SAPBEXHLevel1 2 3 4" xfId="30400" xr:uid="{00000000-0005-0000-0000-000084760000}"/>
    <cellStyle name="SAPBEXHLevel1 2 3 4 2" xfId="30401" xr:uid="{00000000-0005-0000-0000-000085760000}"/>
    <cellStyle name="SAPBEXHLevel1 2 3 4 2 2" xfId="30402" xr:uid="{00000000-0005-0000-0000-000086760000}"/>
    <cellStyle name="SAPBEXHLevel1 2 3 4 3" xfId="30403" xr:uid="{00000000-0005-0000-0000-000087760000}"/>
    <cellStyle name="SAPBEXHLevel1 2 3 4 4" xfId="30404" xr:uid="{00000000-0005-0000-0000-000088760000}"/>
    <cellStyle name="SAPBEXHLevel1 2 3 4 5" xfId="30405" xr:uid="{00000000-0005-0000-0000-000089760000}"/>
    <cellStyle name="SAPBEXHLevel1 2 3 5" xfId="30406" xr:uid="{00000000-0005-0000-0000-00008A760000}"/>
    <cellStyle name="SAPBEXHLevel1 2 3 5 2" xfId="30407" xr:uid="{00000000-0005-0000-0000-00008B760000}"/>
    <cellStyle name="SAPBEXHLevel1 2 3 5 2 2" xfId="30408" xr:uid="{00000000-0005-0000-0000-00008C760000}"/>
    <cellStyle name="SAPBEXHLevel1 2 3 5 3" xfId="30409" xr:uid="{00000000-0005-0000-0000-00008D760000}"/>
    <cellStyle name="SAPBEXHLevel1 2 3 5 4" xfId="30410" xr:uid="{00000000-0005-0000-0000-00008E760000}"/>
    <cellStyle name="SAPBEXHLevel1 2 3 5 5" xfId="30411" xr:uid="{00000000-0005-0000-0000-00008F760000}"/>
    <cellStyle name="SAPBEXHLevel1 2 3 6" xfId="30412" xr:uid="{00000000-0005-0000-0000-000090760000}"/>
    <cellStyle name="SAPBEXHLevel1 2 3 6 2" xfId="30413" xr:uid="{00000000-0005-0000-0000-000091760000}"/>
    <cellStyle name="SAPBEXHLevel1 2 3 6 2 2" xfId="30414" xr:uid="{00000000-0005-0000-0000-000092760000}"/>
    <cellStyle name="SAPBEXHLevel1 2 3 6 3" xfId="30415" xr:uid="{00000000-0005-0000-0000-000093760000}"/>
    <cellStyle name="SAPBEXHLevel1 2 3 6 4" xfId="30416" xr:uid="{00000000-0005-0000-0000-000094760000}"/>
    <cellStyle name="SAPBEXHLevel1 2 3 6 5" xfId="30417" xr:uid="{00000000-0005-0000-0000-000095760000}"/>
    <cellStyle name="SAPBEXHLevel1 2 3 7" xfId="30418" xr:uid="{00000000-0005-0000-0000-000096760000}"/>
    <cellStyle name="SAPBEXHLevel1 2 3 7 2" xfId="30419" xr:uid="{00000000-0005-0000-0000-000097760000}"/>
    <cellStyle name="SAPBEXHLevel1 2 3 7 3" xfId="30420" xr:uid="{00000000-0005-0000-0000-000098760000}"/>
    <cellStyle name="SAPBEXHLevel1 2 3 7 4" xfId="30421" xr:uid="{00000000-0005-0000-0000-000099760000}"/>
    <cellStyle name="SAPBEXHLevel1 2 3 8" xfId="30422" xr:uid="{00000000-0005-0000-0000-00009A760000}"/>
    <cellStyle name="SAPBEXHLevel1 2 3 8 2" xfId="30423" xr:uid="{00000000-0005-0000-0000-00009B760000}"/>
    <cellStyle name="SAPBEXHLevel1 2 3 8 3" xfId="30424" xr:uid="{00000000-0005-0000-0000-00009C760000}"/>
    <cellStyle name="SAPBEXHLevel1 2 3 8 4" xfId="30425" xr:uid="{00000000-0005-0000-0000-00009D760000}"/>
    <cellStyle name="SAPBEXHLevel1 2 3 9" xfId="30426" xr:uid="{00000000-0005-0000-0000-00009E760000}"/>
    <cellStyle name="SAPBEXHLevel1 2 3 9 2" xfId="30427" xr:uid="{00000000-0005-0000-0000-00009F760000}"/>
    <cellStyle name="SAPBEXHLevel1 2 4" xfId="30428" xr:uid="{00000000-0005-0000-0000-0000A0760000}"/>
    <cellStyle name="SAPBEXHLevel1 2 4 10" xfId="30429" xr:uid="{00000000-0005-0000-0000-0000A1760000}"/>
    <cellStyle name="SAPBEXHLevel1 2 4 11" xfId="30430" xr:uid="{00000000-0005-0000-0000-0000A2760000}"/>
    <cellStyle name="SAPBEXHLevel1 2 4 2" xfId="30431" xr:uid="{00000000-0005-0000-0000-0000A3760000}"/>
    <cellStyle name="SAPBEXHLevel1 2 4 2 2" xfId="30432" xr:uid="{00000000-0005-0000-0000-0000A4760000}"/>
    <cellStyle name="SAPBEXHLevel1 2 4 2 2 2" xfId="30433" xr:uid="{00000000-0005-0000-0000-0000A5760000}"/>
    <cellStyle name="SAPBEXHLevel1 2 4 2 2 2 2" xfId="30434" xr:uid="{00000000-0005-0000-0000-0000A6760000}"/>
    <cellStyle name="SAPBEXHLevel1 2 4 2 2 3" xfId="30435" xr:uid="{00000000-0005-0000-0000-0000A7760000}"/>
    <cellStyle name="SAPBEXHLevel1 2 4 2 3" xfId="30436" xr:uid="{00000000-0005-0000-0000-0000A8760000}"/>
    <cellStyle name="SAPBEXHLevel1 2 4 2 3 2" xfId="30437" xr:uid="{00000000-0005-0000-0000-0000A9760000}"/>
    <cellStyle name="SAPBEXHLevel1 2 4 2 4" xfId="30438" xr:uid="{00000000-0005-0000-0000-0000AA760000}"/>
    <cellStyle name="SAPBEXHLevel1 2 4 2 4 2" xfId="30439" xr:uid="{00000000-0005-0000-0000-0000AB760000}"/>
    <cellStyle name="SAPBEXHLevel1 2 4 2 5" xfId="30440" xr:uid="{00000000-0005-0000-0000-0000AC760000}"/>
    <cellStyle name="SAPBEXHLevel1 2 4 2 5 2" xfId="30441" xr:uid="{00000000-0005-0000-0000-0000AD760000}"/>
    <cellStyle name="SAPBEXHLevel1 2 4 2 6" xfId="30442" xr:uid="{00000000-0005-0000-0000-0000AE760000}"/>
    <cellStyle name="SAPBEXHLevel1 2 4 3" xfId="30443" xr:uid="{00000000-0005-0000-0000-0000AF760000}"/>
    <cellStyle name="SAPBEXHLevel1 2 4 3 2" xfId="30444" xr:uid="{00000000-0005-0000-0000-0000B0760000}"/>
    <cellStyle name="SAPBEXHLevel1 2 4 3 2 2" xfId="30445" xr:uid="{00000000-0005-0000-0000-0000B1760000}"/>
    <cellStyle name="SAPBEXHLevel1 2 4 3 2 2 2" xfId="30446" xr:uid="{00000000-0005-0000-0000-0000B2760000}"/>
    <cellStyle name="SAPBEXHLevel1 2 4 3 2 3" xfId="30447" xr:uid="{00000000-0005-0000-0000-0000B3760000}"/>
    <cellStyle name="SAPBEXHLevel1 2 4 3 3" xfId="30448" xr:uid="{00000000-0005-0000-0000-0000B4760000}"/>
    <cellStyle name="SAPBEXHLevel1 2 4 3 3 2" xfId="30449" xr:uid="{00000000-0005-0000-0000-0000B5760000}"/>
    <cellStyle name="SAPBEXHLevel1 2 4 3 4" xfId="30450" xr:uid="{00000000-0005-0000-0000-0000B6760000}"/>
    <cellStyle name="SAPBEXHLevel1 2 4 3 4 2" xfId="30451" xr:uid="{00000000-0005-0000-0000-0000B7760000}"/>
    <cellStyle name="SAPBEXHLevel1 2 4 3 5" xfId="30452" xr:uid="{00000000-0005-0000-0000-0000B8760000}"/>
    <cellStyle name="SAPBEXHLevel1 2 4 3 5 2" xfId="30453" xr:uid="{00000000-0005-0000-0000-0000B9760000}"/>
    <cellStyle name="SAPBEXHLevel1 2 4 3 6" xfId="30454" xr:uid="{00000000-0005-0000-0000-0000BA760000}"/>
    <cellStyle name="SAPBEXHLevel1 2 4 3 7" xfId="30455" xr:uid="{00000000-0005-0000-0000-0000BB760000}"/>
    <cellStyle name="SAPBEXHLevel1 2 4 3 8" xfId="30456" xr:uid="{00000000-0005-0000-0000-0000BC760000}"/>
    <cellStyle name="SAPBEXHLevel1 2 4 4" xfId="30457" xr:uid="{00000000-0005-0000-0000-0000BD760000}"/>
    <cellStyle name="SAPBEXHLevel1 2 4 4 2" xfId="30458" xr:uid="{00000000-0005-0000-0000-0000BE760000}"/>
    <cellStyle name="SAPBEXHLevel1 2 4 4 2 2" xfId="30459" xr:uid="{00000000-0005-0000-0000-0000BF760000}"/>
    <cellStyle name="SAPBEXHLevel1 2 4 4 3" xfId="30460" xr:uid="{00000000-0005-0000-0000-0000C0760000}"/>
    <cellStyle name="SAPBEXHLevel1 2 4 4 4" xfId="30461" xr:uid="{00000000-0005-0000-0000-0000C1760000}"/>
    <cellStyle name="SAPBEXHLevel1 2 4 4 5" xfId="30462" xr:uid="{00000000-0005-0000-0000-0000C2760000}"/>
    <cellStyle name="SAPBEXHLevel1 2 4 5" xfId="30463" xr:uid="{00000000-0005-0000-0000-0000C3760000}"/>
    <cellStyle name="SAPBEXHLevel1 2 4 5 2" xfId="30464" xr:uid="{00000000-0005-0000-0000-0000C4760000}"/>
    <cellStyle name="SAPBEXHLevel1 2 4 5 2 2" xfId="30465" xr:uid="{00000000-0005-0000-0000-0000C5760000}"/>
    <cellStyle name="SAPBEXHLevel1 2 4 5 3" xfId="30466" xr:uid="{00000000-0005-0000-0000-0000C6760000}"/>
    <cellStyle name="SAPBEXHLevel1 2 4 5 4" xfId="30467" xr:uid="{00000000-0005-0000-0000-0000C7760000}"/>
    <cellStyle name="SAPBEXHLevel1 2 4 5 5" xfId="30468" xr:uid="{00000000-0005-0000-0000-0000C8760000}"/>
    <cellStyle name="SAPBEXHLevel1 2 4 6" xfId="30469" xr:uid="{00000000-0005-0000-0000-0000C9760000}"/>
    <cellStyle name="SAPBEXHLevel1 2 4 6 2" xfId="30470" xr:uid="{00000000-0005-0000-0000-0000CA760000}"/>
    <cellStyle name="SAPBEXHLevel1 2 4 6 2 2" xfId="30471" xr:uid="{00000000-0005-0000-0000-0000CB760000}"/>
    <cellStyle name="SAPBEXHLevel1 2 4 6 3" xfId="30472" xr:uid="{00000000-0005-0000-0000-0000CC760000}"/>
    <cellStyle name="SAPBEXHLevel1 2 4 6 4" xfId="30473" xr:uid="{00000000-0005-0000-0000-0000CD760000}"/>
    <cellStyle name="SAPBEXHLevel1 2 4 6 5" xfId="30474" xr:uid="{00000000-0005-0000-0000-0000CE760000}"/>
    <cellStyle name="SAPBEXHLevel1 2 4 7" xfId="30475" xr:uid="{00000000-0005-0000-0000-0000CF760000}"/>
    <cellStyle name="SAPBEXHLevel1 2 4 7 2" xfId="30476" xr:uid="{00000000-0005-0000-0000-0000D0760000}"/>
    <cellStyle name="SAPBEXHLevel1 2 4 7 3" xfId="30477" xr:uid="{00000000-0005-0000-0000-0000D1760000}"/>
    <cellStyle name="SAPBEXHLevel1 2 4 7 4" xfId="30478" xr:uid="{00000000-0005-0000-0000-0000D2760000}"/>
    <cellStyle name="SAPBEXHLevel1 2 4 8" xfId="30479" xr:uid="{00000000-0005-0000-0000-0000D3760000}"/>
    <cellStyle name="SAPBEXHLevel1 2 4 8 2" xfId="30480" xr:uid="{00000000-0005-0000-0000-0000D4760000}"/>
    <cellStyle name="SAPBEXHLevel1 2 4 8 3" xfId="30481" xr:uid="{00000000-0005-0000-0000-0000D5760000}"/>
    <cellStyle name="SAPBEXHLevel1 2 4 8 4" xfId="30482" xr:uid="{00000000-0005-0000-0000-0000D6760000}"/>
    <cellStyle name="SAPBEXHLevel1 2 4 9" xfId="30483" xr:uid="{00000000-0005-0000-0000-0000D7760000}"/>
    <cellStyle name="SAPBEXHLevel1 2 4 9 2" xfId="30484" xr:uid="{00000000-0005-0000-0000-0000D8760000}"/>
    <cellStyle name="SAPBEXHLevel1 2 5" xfId="30485" xr:uid="{00000000-0005-0000-0000-0000D9760000}"/>
    <cellStyle name="SAPBEXHLevel1 2 5 10" xfId="30486" xr:uid="{00000000-0005-0000-0000-0000DA760000}"/>
    <cellStyle name="SAPBEXHLevel1 2 5 11" xfId="30487" xr:uid="{00000000-0005-0000-0000-0000DB760000}"/>
    <cellStyle name="SAPBEXHLevel1 2 5 2" xfId="30488" xr:uid="{00000000-0005-0000-0000-0000DC760000}"/>
    <cellStyle name="SAPBEXHLevel1 2 5 2 2" xfId="30489" xr:uid="{00000000-0005-0000-0000-0000DD760000}"/>
    <cellStyle name="SAPBEXHLevel1 2 5 2 2 2" xfId="30490" xr:uid="{00000000-0005-0000-0000-0000DE760000}"/>
    <cellStyle name="SAPBEXHLevel1 2 5 2 2 2 2" xfId="30491" xr:uid="{00000000-0005-0000-0000-0000DF760000}"/>
    <cellStyle name="SAPBEXHLevel1 2 5 2 2 3" xfId="30492" xr:uid="{00000000-0005-0000-0000-0000E0760000}"/>
    <cellStyle name="SAPBEXHLevel1 2 5 2 3" xfId="30493" xr:uid="{00000000-0005-0000-0000-0000E1760000}"/>
    <cellStyle name="SAPBEXHLevel1 2 5 2 3 2" xfId="30494" xr:uid="{00000000-0005-0000-0000-0000E2760000}"/>
    <cellStyle name="SAPBEXHLevel1 2 5 2 4" xfId="30495" xr:uid="{00000000-0005-0000-0000-0000E3760000}"/>
    <cellStyle name="SAPBEXHLevel1 2 5 2 4 2" xfId="30496" xr:uid="{00000000-0005-0000-0000-0000E4760000}"/>
    <cellStyle name="SAPBEXHLevel1 2 5 2 5" xfId="30497" xr:uid="{00000000-0005-0000-0000-0000E5760000}"/>
    <cellStyle name="SAPBEXHLevel1 2 5 2 5 2" xfId="30498" xr:uid="{00000000-0005-0000-0000-0000E6760000}"/>
    <cellStyle name="SAPBEXHLevel1 2 5 2 6" xfId="30499" xr:uid="{00000000-0005-0000-0000-0000E7760000}"/>
    <cellStyle name="SAPBEXHLevel1 2 5 3" xfId="30500" xr:uid="{00000000-0005-0000-0000-0000E8760000}"/>
    <cellStyle name="SAPBEXHLevel1 2 5 3 2" xfId="30501" xr:uid="{00000000-0005-0000-0000-0000E9760000}"/>
    <cellStyle name="SAPBEXHLevel1 2 5 3 2 2" xfId="30502" xr:uid="{00000000-0005-0000-0000-0000EA760000}"/>
    <cellStyle name="SAPBEXHLevel1 2 5 3 2 2 2" xfId="30503" xr:uid="{00000000-0005-0000-0000-0000EB760000}"/>
    <cellStyle name="SAPBEXHLevel1 2 5 3 2 3" xfId="30504" xr:uid="{00000000-0005-0000-0000-0000EC760000}"/>
    <cellStyle name="SAPBEXHLevel1 2 5 3 3" xfId="30505" xr:uid="{00000000-0005-0000-0000-0000ED760000}"/>
    <cellStyle name="SAPBEXHLevel1 2 5 3 3 2" xfId="30506" xr:uid="{00000000-0005-0000-0000-0000EE760000}"/>
    <cellStyle name="SAPBEXHLevel1 2 5 3 4" xfId="30507" xr:uid="{00000000-0005-0000-0000-0000EF760000}"/>
    <cellStyle name="SAPBEXHLevel1 2 5 3 4 2" xfId="30508" xr:uid="{00000000-0005-0000-0000-0000F0760000}"/>
    <cellStyle name="SAPBEXHLevel1 2 5 3 5" xfId="30509" xr:uid="{00000000-0005-0000-0000-0000F1760000}"/>
    <cellStyle name="SAPBEXHLevel1 2 5 3 5 2" xfId="30510" xr:uid="{00000000-0005-0000-0000-0000F2760000}"/>
    <cellStyle name="SAPBEXHLevel1 2 5 3 6" xfId="30511" xr:uid="{00000000-0005-0000-0000-0000F3760000}"/>
    <cellStyle name="SAPBEXHLevel1 2 5 3 7" xfId="30512" xr:uid="{00000000-0005-0000-0000-0000F4760000}"/>
    <cellStyle name="SAPBEXHLevel1 2 5 3 8" xfId="30513" xr:uid="{00000000-0005-0000-0000-0000F5760000}"/>
    <cellStyle name="SAPBEXHLevel1 2 5 4" xfId="30514" xr:uid="{00000000-0005-0000-0000-0000F6760000}"/>
    <cellStyle name="SAPBEXHLevel1 2 5 4 2" xfId="30515" xr:uid="{00000000-0005-0000-0000-0000F7760000}"/>
    <cellStyle name="SAPBEXHLevel1 2 5 4 2 2" xfId="30516" xr:uid="{00000000-0005-0000-0000-0000F8760000}"/>
    <cellStyle name="SAPBEXHLevel1 2 5 4 3" xfId="30517" xr:uid="{00000000-0005-0000-0000-0000F9760000}"/>
    <cellStyle name="SAPBEXHLevel1 2 5 4 4" xfId="30518" xr:uid="{00000000-0005-0000-0000-0000FA760000}"/>
    <cellStyle name="SAPBEXHLevel1 2 5 4 5" xfId="30519" xr:uid="{00000000-0005-0000-0000-0000FB760000}"/>
    <cellStyle name="SAPBEXHLevel1 2 5 5" xfId="30520" xr:uid="{00000000-0005-0000-0000-0000FC760000}"/>
    <cellStyle name="SAPBEXHLevel1 2 5 5 2" xfId="30521" xr:uid="{00000000-0005-0000-0000-0000FD760000}"/>
    <cellStyle name="SAPBEXHLevel1 2 5 5 2 2" xfId="30522" xr:uid="{00000000-0005-0000-0000-0000FE760000}"/>
    <cellStyle name="SAPBEXHLevel1 2 5 5 3" xfId="30523" xr:uid="{00000000-0005-0000-0000-0000FF760000}"/>
    <cellStyle name="SAPBEXHLevel1 2 5 5 4" xfId="30524" xr:uid="{00000000-0005-0000-0000-000000770000}"/>
    <cellStyle name="SAPBEXHLevel1 2 5 5 5" xfId="30525" xr:uid="{00000000-0005-0000-0000-000001770000}"/>
    <cellStyle name="SAPBEXHLevel1 2 5 6" xfId="30526" xr:uid="{00000000-0005-0000-0000-000002770000}"/>
    <cellStyle name="SAPBEXHLevel1 2 5 6 2" xfId="30527" xr:uid="{00000000-0005-0000-0000-000003770000}"/>
    <cellStyle name="SAPBEXHLevel1 2 5 6 2 2" xfId="30528" xr:uid="{00000000-0005-0000-0000-000004770000}"/>
    <cellStyle name="SAPBEXHLevel1 2 5 6 3" xfId="30529" xr:uid="{00000000-0005-0000-0000-000005770000}"/>
    <cellStyle name="SAPBEXHLevel1 2 5 6 4" xfId="30530" xr:uid="{00000000-0005-0000-0000-000006770000}"/>
    <cellStyle name="SAPBEXHLevel1 2 5 6 5" xfId="30531" xr:uid="{00000000-0005-0000-0000-000007770000}"/>
    <cellStyle name="SAPBEXHLevel1 2 5 7" xfId="30532" xr:uid="{00000000-0005-0000-0000-000008770000}"/>
    <cellStyle name="SAPBEXHLevel1 2 5 7 2" xfId="30533" xr:uid="{00000000-0005-0000-0000-000009770000}"/>
    <cellStyle name="SAPBEXHLevel1 2 5 7 3" xfId="30534" xr:uid="{00000000-0005-0000-0000-00000A770000}"/>
    <cellStyle name="SAPBEXHLevel1 2 5 7 4" xfId="30535" xr:uid="{00000000-0005-0000-0000-00000B770000}"/>
    <cellStyle name="SAPBEXHLevel1 2 5 8" xfId="30536" xr:uid="{00000000-0005-0000-0000-00000C770000}"/>
    <cellStyle name="SAPBEXHLevel1 2 5 8 2" xfId="30537" xr:uid="{00000000-0005-0000-0000-00000D770000}"/>
    <cellStyle name="SAPBEXHLevel1 2 5 8 3" xfId="30538" xr:uid="{00000000-0005-0000-0000-00000E770000}"/>
    <cellStyle name="SAPBEXHLevel1 2 5 8 4" xfId="30539" xr:uid="{00000000-0005-0000-0000-00000F770000}"/>
    <cellStyle name="SAPBEXHLevel1 2 5 9" xfId="30540" xr:uid="{00000000-0005-0000-0000-000010770000}"/>
    <cellStyle name="SAPBEXHLevel1 2 5 9 2" xfId="30541" xr:uid="{00000000-0005-0000-0000-000011770000}"/>
    <cellStyle name="SAPBEXHLevel1 2 6" xfId="30542" xr:uid="{00000000-0005-0000-0000-000012770000}"/>
    <cellStyle name="SAPBEXHLevel1 2 6 10" xfId="30543" xr:uid="{00000000-0005-0000-0000-000013770000}"/>
    <cellStyle name="SAPBEXHLevel1 2 6 11" xfId="30544" xr:uid="{00000000-0005-0000-0000-000014770000}"/>
    <cellStyle name="SAPBEXHLevel1 2 6 2" xfId="30545" xr:uid="{00000000-0005-0000-0000-000015770000}"/>
    <cellStyle name="SAPBEXHLevel1 2 6 2 2" xfId="30546" xr:uid="{00000000-0005-0000-0000-000016770000}"/>
    <cellStyle name="SAPBEXHLevel1 2 6 2 2 2" xfId="30547" xr:uid="{00000000-0005-0000-0000-000017770000}"/>
    <cellStyle name="SAPBEXHLevel1 2 6 2 2 2 2" xfId="30548" xr:uid="{00000000-0005-0000-0000-000018770000}"/>
    <cellStyle name="SAPBEXHLevel1 2 6 2 2 3" xfId="30549" xr:uid="{00000000-0005-0000-0000-000019770000}"/>
    <cellStyle name="SAPBEXHLevel1 2 6 2 3" xfId="30550" xr:uid="{00000000-0005-0000-0000-00001A770000}"/>
    <cellStyle name="SAPBEXHLevel1 2 6 2 3 2" xfId="30551" xr:uid="{00000000-0005-0000-0000-00001B770000}"/>
    <cellStyle name="SAPBEXHLevel1 2 6 2 4" xfId="30552" xr:uid="{00000000-0005-0000-0000-00001C770000}"/>
    <cellStyle name="SAPBEXHLevel1 2 6 2 4 2" xfId="30553" xr:uid="{00000000-0005-0000-0000-00001D770000}"/>
    <cellStyle name="SAPBEXHLevel1 2 6 2 5" xfId="30554" xr:uid="{00000000-0005-0000-0000-00001E770000}"/>
    <cellStyle name="SAPBEXHLevel1 2 6 2 5 2" xfId="30555" xr:uid="{00000000-0005-0000-0000-00001F770000}"/>
    <cellStyle name="SAPBEXHLevel1 2 6 2 6" xfId="30556" xr:uid="{00000000-0005-0000-0000-000020770000}"/>
    <cellStyle name="SAPBEXHLevel1 2 6 3" xfId="30557" xr:uid="{00000000-0005-0000-0000-000021770000}"/>
    <cellStyle name="SAPBEXHLevel1 2 6 3 2" xfId="30558" xr:uid="{00000000-0005-0000-0000-000022770000}"/>
    <cellStyle name="SAPBEXHLevel1 2 6 3 2 2" xfId="30559" xr:uid="{00000000-0005-0000-0000-000023770000}"/>
    <cellStyle name="SAPBEXHLevel1 2 6 3 2 2 2" xfId="30560" xr:uid="{00000000-0005-0000-0000-000024770000}"/>
    <cellStyle name="SAPBEXHLevel1 2 6 3 2 3" xfId="30561" xr:uid="{00000000-0005-0000-0000-000025770000}"/>
    <cellStyle name="SAPBEXHLevel1 2 6 3 3" xfId="30562" xr:uid="{00000000-0005-0000-0000-000026770000}"/>
    <cellStyle name="SAPBEXHLevel1 2 6 3 3 2" xfId="30563" xr:uid="{00000000-0005-0000-0000-000027770000}"/>
    <cellStyle name="SAPBEXHLevel1 2 6 3 4" xfId="30564" xr:uid="{00000000-0005-0000-0000-000028770000}"/>
    <cellStyle name="SAPBEXHLevel1 2 6 3 4 2" xfId="30565" xr:uid="{00000000-0005-0000-0000-000029770000}"/>
    <cellStyle name="SAPBEXHLevel1 2 6 3 5" xfId="30566" xr:uid="{00000000-0005-0000-0000-00002A770000}"/>
    <cellStyle name="SAPBEXHLevel1 2 6 3 5 2" xfId="30567" xr:uid="{00000000-0005-0000-0000-00002B770000}"/>
    <cellStyle name="SAPBEXHLevel1 2 6 3 6" xfId="30568" xr:uid="{00000000-0005-0000-0000-00002C770000}"/>
    <cellStyle name="SAPBEXHLevel1 2 6 3 7" xfId="30569" xr:uid="{00000000-0005-0000-0000-00002D770000}"/>
    <cellStyle name="SAPBEXHLevel1 2 6 3 8" xfId="30570" xr:uid="{00000000-0005-0000-0000-00002E770000}"/>
    <cellStyle name="SAPBEXHLevel1 2 6 4" xfId="30571" xr:uid="{00000000-0005-0000-0000-00002F770000}"/>
    <cellStyle name="SAPBEXHLevel1 2 6 4 2" xfId="30572" xr:uid="{00000000-0005-0000-0000-000030770000}"/>
    <cellStyle name="SAPBEXHLevel1 2 6 4 2 2" xfId="30573" xr:uid="{00000000-0005-0000-0000-000031770000}"/>
    <cellStyle name="SAPBEXHLevel1 2 6 4 3" xfId="30574" xr:uid="{00000000-0005-0000-0000-000032770000}"/>
    <cellStyle name="SAPBEXHLevel1 2 6 4 4" xfId="30575" xr:uid="{00000000-0005-0000-0000-000033770000}"/>
    <cellStyle name="SAPBEXHLevel1 2 6 4 5" xfId="30576" xr:uid="{00000000-0005-0000-0000-000034770000}"/>
    <cellStyle name="SAPBEXHLevel1 2 6 5" xfId="30577" xr:uid="{00000000-0005-0000-0000-000035770000}"/>
    <cellStyle name="SAPBEXHLevel1 2 6 5 2" xfId="30578" xr:uid="{00000000-0005-0000-0000-000036770000}"/>
    <cellStyle name="SAPBEXHLevel1 2 6 5 2 2" xfId="30579" xr:uid="{00000000-0005-0000-0000-000037770000}"/>
    <cellStyle name="SAPBEXHLevel1 2 6 5 3" xfId="30580" xr:uid="{00000000-0005-0000-0000-000038770000}"/>
    <cellStyle name="SAPBEXHLevel1 2 6 5 4" xfId="30581" xr:uid="{00000000-0005-0000-0000-000039770000}"/>
    <cellStyle name="SAPBEXHLevel1 2 6 5 5" xfId="30582" xr:uid="{00000000-0005-0000-0000-00003A770000}"/>
    <cellStyle name="SAPBEXHLevel1 2 6 6" xfId="30583" xr:uid="{00000000-0005-0000-0000-00003B770000}"/>
    <cellStyle name="SAPBEXHLevel1 2 6 6 2" xfId="30584" xr:uid="{00000000-0005-0000-0000-00003C770000}"/>
    <cellStyle name="SAPBEXHLevel1 2 6 6 2 2" xfId="30585" xr:uid="{00000000-0005-0000-0000-00003D770000}"/>
    <cellStyle name="SAPBEXHLevel1 2 6 6 3" xfId="30586" xr:uid="{00000000-0005-0000-0000-00003E770000}"/>
    <cellStyle name="SAPBEXHLevel1 2 6 6 4" xfId="30587" xr:uid="{00000000-0005-0000-0000-00003F770000}"/>
    <cellStyle name="SAPBEXHLevel1 2 6 6 5" xfId="30588" xr:uid="{00000000-0005-0000-0000-000040770000}"/>
    <cellStyle name="SAPBEXHLevel1 2 6 7" xfId="30589" xr:uid="{00000000-0005-0000-0000-000041770000}"/>
    <cellStyle name="SAPBEXHLevel1 2 6 7 2" xfId="30590" xr:uid="{00000000-0005-0000-0000-000042770000}"/>
    <cellStyle name="SAPBEXHLevel1 2 6 7 3" xfId="30591" xr:uid="{00000000-0005-0000-0000-000043770000}"/>
    <cellStyle name="SAPBEXHLevel1 2 6 7 4" xfId="30592" xr:uid="{00000000-0005-0000-0000-000044770000}"/>
    <cellStyle name="SAPBEXHLevel1 2 6 8" xfId="30593" xr:uid="{00000000-0005-0000-0000-000045770000}"/>
    <cellStyle name="SAPBEXHLevel1 2 6 8 2" xfId="30594" xr:uid="{00000000-0005-0000-0000-000046770000}"/>
    <cellStyle name="SAPBEXHLevel1 2 6 8 3" xfId="30595" xr:uid="{00000000-0005-0000-0000-000047770000}"/>
    <cellStyle name="SAPBEXHLevel1 2 6 8 4" xfId="30596" xr:uid="{00000000-0005-0000-0000-000048770000}"/>
    <cellStyle name="SAPBEXHLevel1 2 6 9" xfId="30597" xr:uid="{00000000-0005-0000-0000-000049770000}"/>
    <cellStyle name="SAPBEXHLevel1 2 6 9 2" xfId="30598" xr:uid="{00000000-0005-0000-0000-00004A770000}"/>
    <cellStyle name="SAPBEXHLevel1 2 7" xfId="30599" xr:uid="{00000000-0005-0000-0000-00004B770000}"/>
    <cellStyle name="SAPBEXHLevel1 2 7 10" xfId="30600" xr:uid="{00000000-0005-0000-0000-00004C770000}"/>
    <cellStyle name="SAPBEXHLevel1 2 7 11" xfId="30601" xr:uid="{00000000-0005-0000-0000-00004D770000}"/>
    <cellStyle name="SAPBEXHLevel1 2 7 2" xfId="30602" xr:uid="{00000000-0005-0000-0000-00004E770000}"/>
    <cellStyle name="SAPBEXHLevel1 2 7 2 2" xfId="30603" xr:uid="{00000000-0005-0000-0000-00004F770000}"/>
    <cellStyle name="SAPBEXHLevel1 2 7 2 2 2" xfId="30604" xr:uid="{00000000-0005-0000-0000-000050770000}"/>
    <cellStyle name="SAPBEXHLevel1 2 7 2 2 2 2" xfId="30605" xr:uid="{00000000-0005-0000-0000-000051770000}"/>
    <cellStyle name="SAPBEXHLevel1 2 7 2 2 3" xfId="30606" xr:uid="{00000000-0005-0000-0000-000052770000}"/>
    <cellStyle name="SAPBEXHLevel1 2 7 2 3" xfId="30607" xr:uid="{00000000-0005-0000-0000-000053770000}"/>
    <cellStyle name="SAPBEXHLevel1 2 7 2 3 2" xfId="30608" xr:uid="{00000000-0005-0000-0000-000054770000}"/>
    <cellStyle name="SAPBEXHLevel1 2 7 2 4" xfId="30609" xr:uid="{00000000-0005-0000-0000-000055770000}"/>
    <cellStyle name="SAPBEXHLevel1 2 7 2 4 2" xfId="30610" xr:uid="{00000000-0005-0000-0000-000056770000}"/>
    <cellStyle name="SAPBEXHLevel1 2 7 2 5" xfId="30611" xr:uid="{00000000-0005-0000-0000-000057770000}"/>
    <cellStyle name="SAPBEXHLevel1 2 7 2 5 2" xfId="30612" xr:uid="{00000000-0005-0000-0000-000058770000}"/>
    <cellStyle name="SAPBEXHLevel1 2 7 2 6" xfId="30613" xr:uid="{00000000-0005-0000-0000-000059770000}"/>
    <cellStyle name="SAPBEXHLevel1 2 7 3" xfId="30614" xr:uid="{00000000-0005-0000-0000-00005A770000}"/>
    <cellStyle name="SAPBEXHLevel1 2 7 3 2" xfId="30615" xr:uid="{00000000-0005-0000-0000-00005B770000}"/>
    <cellStyle name="SAPBEXHLevel1 2 7 3 2 2" xfId="30616" xr:uid="{00000000-0005-0000-0000-00005C770000}"/>
    <cellStyle name="SAPBEXHLevel1 2 7 3 2 2 2" xfId="30617" xr:uid="{00000000-0005-0000-0000-00005D770000}"/>
    <cellStyle name="SAPBEXHLevel1 2 7 3 2 3" xfId="30618" xr:uid="{00000000-0005-0000-0000-00005E770000}"/>
    <cellStyle name="SAPBEXHLevel1 2 7 3 3" xfId="30619" xr:uid="{00000000-0005-0000-0000-00005F770000}"/>
    <cellStyle name="SAPBEXHLevel1 2 7 3 3 2" xfId="30620" xr:uid="{00000000-0005-0000-0000-000060770000}"/>
    <cellStyle name="SAPBEXHLevel1 2 7 3 4" xfId="30621" xr:uid="{00000000-0005-0000-0000-000061770000}"/>
    <cellStyle name="SAPBEXHLevel1 2 7 3 4 2" xfId="30622" xr:uid="{00000000-0005-0000-0000-000062770000}"/>
    <cellStyle name="SAPBEXHLevel1 2 7 3 5" xfId="30623" xr:uid="{00000000-0005-0000-0000-000063770000}"/>
    <cellStyle name="SAPBEXHLevel1 2 7 3 5 2" xfId="30624" xr:uid="{00000000-0005-0000-0000-000064770000}"/>
    <cellStyle name="SAPBEXHLevel1 2 7 3 6" xfId="30625" xr:uid="{00000000-0005-0000-0000-000065770000}"/>
    <cellStyle name="SAPBEXHLevel1 2 7 3 7" xfId="30626" xr:uid="{00000000-0005-0000-0000-000066770000}"/>
    <cellStyle name="SAPBEXHLevel1 2 7 3 8" xfId="30627" xr:uid="{00000000-0005-0000-0000-000067770000}"/>
    <cellStyle name="SAPBEXHLevel1 2 7 4" xfId="30628" xr:uid="{00000000-0005-0000-0000-000068770000}"/>
    <cellStyle name="SAPBEXHLevel1 2 7 4 2" xfId="30629" xr:uid="{00000000-0005-0000-0000-000069770000}"/>
    <cellStyle name="SAPBEXHLevel1 2 7 4 2 2" xfId="30630" xr:uid="{00000000-0005-0000-0000-00006A770000}"/>
    <cellStyle name="SAPBEXHLevel1 2 7 4 3" xfId="30631" xr:uid="{00000000-0005-0000-0000-00006B770000}"/>
    <cellStyle name="SAPBEXHLevel1 2 7 4 4" xfId="30632" xr:uid="{00000000-0005-0000-0000-00006C770000}"/>
    <cellStyle name="SAPBEXHLevel1 2 7 4 5" xfId="30633" xr:uid="{00000000-0005-0000-0000-00006D770000}"/>
    <cellStyle name="SAPBEXHLevel1 2 7 5" xfId="30634" xr:uid="{00000000-0005-0000-0000-00006E770000}"/>
    <cellStyle name="SAPBEXHLevel1 2 7 5 2" xfId="30635" xr:uid="{00000000-0005-0000-0000-00006F770000}"/>
    <cellStyle name="SAPBEXHLevel1 2 7 5 2 2" xfId="30636" xr:uid="{00000000-0005-0000-0000-000070770000}"/>
    <cellStyle name="SAPBEXHLevel1 2 7 5 3" xfId="30637" xr:uid="{00000000-0005-0000-0000-000071770000}"/>
    <cellStyle name="SAPBEXHLevel1 2 7 5 4" xfId="30638" xr:uid="{00000000-0005-0000-0000-000072770000}"/>
    <cellStyle name="SAPBEXHLevel1 2 7 5 5" xfId="30639" xr:uid="{00000000-0005-0000-0000-000073770000}"/>
    <cellStyle name="SAPBEXHLevel1 2 7 6" xfId="30640" xr:uid="{00000000-0005-0000-0000-000074770000}"/>
    <cellStyle name="SAPBEXHLevel1 2 7 6 2" xfId="30641" xr:uid="{00000000-0005-0000-0000-000075770000}"/>
    <cellStyle name="SAPBEXHLevel1 2 7 6 2 2" xfId="30642" xr:uid="{00000000-0005-0000-0000-000076770000}"/>
    <cellStyle name="SAPBEXHLevel1 2 7 6 3" xfId="30643" xr:uid="{00000000-0005-0000-0000-000077770000}"/>
    <cellStyle name="SAPBEXHLevel1 2 7 6 4" xfId="30644" xr:uid="{00000000-0005-0000-0000-000078770000}"/>
    <cellStyle name="SAPBEXHLevel1 2 7 6 5" xfId="30645" xr:uid="{00000000-0005-0000-0000-000079770000}"/>
    <cellStyle name="SAPBEXHLevel1 2 7 7" xfId="30646" xr:uid="{00000000-0005-0000-0000-00007A770000}"/>
    <cellStyle name="SAPBEXHLevel1 2 7 7 2" xfId="30647" xr:uid="{00000000-0005-0000-0000-00007B770000}"/>
    <cellStyle name="SAPBEXHLevel1 2 7 7 3" xfId="30648" xr:uid="{00000000-0005-0000-0000-00007C770000}"/>
    <cellStyle name="SAPBEXHLevel1 2 7 7 4" xfId="30649" xr:uid="{00000000-0005-0000-0000-00007D770000}"/>
    <cellStyle name="SAPBEXHLevel1 2 7 8" xfId="30650" xr:uid="{00000000-0005-0000-0000-00007E770000}"/>
    <cellStyle name="SAPBEXHLevel1 2 7 8 2" xfId="30651" xr:uid="{00000000-0005-0000-0000-00007F770000}"/>
    <cellStyle name="SAPBEXHLevel1 2 7 8 3" xfId="30652" xr:uid="{00000000-0005-0000-0000-000080770000}"/>
    <cellStyle name="SAPBEXHLevel1 2 7 8 4" xfId="30653" xr:uid="{00000000-0005-0000-0000-000081770000}"/>
    <cellStyle name="SAPBEXHLevel1 2 7 9" xfId="30654" xr:uid="{00000000-0005-0000-0000-000082770000}"/>
    <cellStyle name="SAPBEXHLevel1 2 7 9 2" xfId="30655" xr:uid="{00000000-0005-0000-0000-000083770000}"/>
    <cellStyle name="SAPBEXHLevel1 2 8" xfId="30656" xr:uid="{00000000-0005-0000-0000-000084770000}"/>
    <cellStyle name="SAPBEXHLevel1 2 8 10" xfId="30657" xr:uid="{00000000-0005-0000-0000-000085770000}"/>
    <cellStyle name="SAPBEXHLevel1 2 8 11" xfId="30658" xr:uid="{00000000-0005-0000-0000-000086770000}"/>
    <cellStyle name="SAPBEXHLevel1 2 8 2" xfId="30659" xr:uid="{00000000-0005-0000-0000-000087770000}"/>
    <cellStyle name="SAPBEXHLevel1 2 8 2 2" xfId="30660" xr:uid="{00000000-0005-0000-0000-000088770000}"/>
    <cellStyle name="SAPBEXHLevel1 2 8 2 2 2" xfId="30661" xr:uid="{00000000-0005-0000-0000-000089770000}"/>
    <cellStyle name="SAPBEXHLevel1 2 8 2 2 2 2" xfId="30662" xr:uid="{00000000-0005-0000-0000-00008A770000}"/>
    <cellStyle name="SAPBEXHLevel1 2 8 2 2 3" xfId="30663" xr:uid="{00000000-0005-0000-0000-00008B770000}"/>
    <cellStyle name="SAPBEXHLevel1 2 8 2 3" xfId="30664" xr:uid="{00000000-0005-0000-0000-00008C770000}"/>
    <cellStyle name="SAPBEXHLevel1 2 8 2 3 2" xfId="30665" xr:uid="{00000000-0005-0000-0000-00008D770000}"/>
    <cellStyle name="SAPBEXHLevel1 2 8 2 4" xfId="30666" xr:uid="{00000000-0005-0000-0000-00008E770000}"/>
    <cellStyle name="SAPBEXHLevel1 2 8 2 4 2" xfId="30667" xr:uid="{00000000-0005-0000-0000-00008F770000}"/>
    <cellStyle name="SAPBEXHLevel1 2 8 2 5" xfId="30668" xr:uid="{00000000-0005-0000-0000-000090770000}"/>
    <cellStyle name="SAPBEXHLevel1 2 8 2 5 2" xfId="30669" xr:uid="{00000000-0005-0000-0000-000091770000}"/>
    <cellStyle name="SAPBEXHLevel1 2 8 2 6" xfId="30670" xr:uid="{00000000-0005-0000-0000-000092770000}"/>
    <cellStyle name="SAPBEXHLevel1 2 8 3" xfId="30671" xr:uid="{00000000-0005-0000-0000-000093770000}"/>
    <cellStyle name="SAPBEXHLevel1 2 8 3 2" xfId="30672" xr:uid="{00000000-0005-0000-0000-000094770000}"/>
    <cellStyle name="SAPBEXHLevel1 2 8 3 2 2" xfId="30673" xr:uid="{00000000-0005-0000-0000-000095770000}"/>
    <cellStyle name="SAPBEXHLevel1 2 8 3 2 2 2" xfId="30674" xr:uid="{00000000-0005-0000-0000-000096770000}"/>
    <cellStyle name="SAPBEXHLevel1 2 8 3 2 3" xfId="30675" xr:uid="{00000000-0005-0000-0000-000097770000}"/>
    <cellStyle name="SAPBEXHLevel1 2 8 3 3" xfId="30676" xr:uid="{00000000-0005-0000-0000-000098770000}"/>
    <cellStyle name="SAPBEXHLevel1 2 8 3 3 2" xfId="30677" xr:uid="{00000000-0005-0000-0000-000099770000}"/>
    <cellStyle name="SAPBEXHLevel1 2 8 3 4" xfId="30678" xr:uid="{00000000-0005-0000-0000-00009A770000}"/>
    <cellStyle name="SAPBEXHLevel1 2 8 3 4 2" xfId="30679" xr:uid="{00000000-0005-0000-0000-00009B770000}"/>
    <cellStyle name="SAPBEXHLevel1 2 8 3 5" xfId="30680" xr:uid="{00000000-0005-0000-0000-00009C770000}"/>
    <cellStyle name="SAPBEXHLevel1 2 8 3 5 2" xfId="30681" xr:uid="{00000000-0005-0000-0000-00009D770000}"/>
    <cellStyle name="SAPBEXHLevel1 2 8 3 6" xfId="30682" xr:uid="{00000000-0005-0000-0000-00009E770000}"/>
    <cellStyle name="SAPBEXHLevel1 2 8 3 7" xfId="30683" xr:uid="{00000000-0005-0000-0000-00009F770000}"/>
    <cellStyle name="SAPBEXHLevel1 2 8 3 8" xfId="30684" xr:uid="{00000000-0005-0000-0000-0000A0770000}"/>
    <cellStyle name="SAPBEXHLevel1 2 8 4" xfId="30685" xr:uid="{00000000-0005-0000-0000-0000A1770000}"/>
    <cellStyle name="SAPBEXHLevel1 2 8 4 2" xfId="30686" xr:uid="{00000000-0005-0000-0000-0000A2770000}"/>
    <cellStyle name="SAPBEXHLevel1 2 8 4 2 2" xfId="30687" xr:uid="{00000000-0005-0000-0000-0000A3770000}"/>
    <cellStyle name="SAPBEXHLevel1 2 8 4 3" xfId="30688" xr:uid="{00000000-0005-0000-0000-0000A4770000}"/>
    <cellStyle name="SAPBEXHLevel1 2 8 4 4" xfId="30689" xr:uid="{00000000-0005-0000-0000-0000A5770000}"/>
    <cellStyle name="SAPBEXHLevel1 2 8 4 5" xfId="30690" xr:uid="{00000000-0005-0000-0000-0000A6770000}"/>
    <cellStyle name="SAPBEXHLevel1 2 8 5" xfId="30691" xr:uid="{00000000-0005-0000-0000-0000A7770000}"/>
    <cellStyle name="SAPBEXHLevel1 2 8 5 2" xfId="30692" xr:uid="{00000000-0005-0000-0000-0000A8770000}"/>
    <cellStyle name="SAPBEXHLevel1 2 8 5 2 2" xfId="30693" xr:uid="{00000000-0005-0000-0000-0000A9770000}"/>
    <cellStyle name="SAPBEXHLevel1 2 8 5 3" xfId="30694" xr:uid="{00000000-0005-0000-0000-0000AA770000}"/>
    <cellStyle name="SAPBEXHLevel1 2 8 5 4" xfId="30695" xr:uid="{00000000-0005-0000-0000-0000AB770000}"/>
    <cellStyle name="SAPBEXHLevel1 2 8 5 5" xfId="30696" xr:uid="{00000000-0005-0000-0000-0000AC770000}"/>
    <cellStyle name="SAPBEXHLevel1 2 8 6" xfId="30697" xr:uid="{00000000-0005-0000-0000-0000AD770000}"/>
    <cellStyle name="SAPBEXHLevel1 2 8 6 2" xfId="30698" xr:uid="{00000000-0005-0000-0000-0000AE770000}"/>
    <cellStyle name="SAPBEXHLevel1 2 8 6 2 2" xfId="30699" xr:uid="{00000000-0005-0000-0000-0000AF770000}"/>
    <cellStyle name="SAPBEXHLevel1 2 8 6 3" xfId="30700" xr:uid="{00000000-0005-0000-0000-0000B0770000}"/>
    <cellStyle name="SAPBEXHLevel1 2 8 6 4" xfId="30701" xr:uid="{00000000-0005-0000-0000-0000B1770000}"/>
    <cellStyle name="SAPBEXHLevel1 2 8 6 5" xfId="30702" xr:uid="{00000000-0005-0000-0000-0000B2770000}"/>
    <cellStyle name="SAPBEXHLevel1 2 8 7" xfId="30703" xr:uid="{00000000-0005-0000-0000-0000B3770000}"/>
    <cellStyle name="SAPBEXHLevel1 2 8 7 2" xfId="30704" xr:uid="{00000000-0005-0000-0000-0000B4770000}"/>
    <cellStyle name="SAPBEXHLevel1 2 8 7 3" xfId="30705" xr:uid="{00000000-0005-0000-0000-0000B5770000}"/>
    <cellStyle name="SAPBEXHLevel1 2 8 7 4" xfId="30706" xr:uid="{00000000-0005-0000-0000-0000B6770000}"/>
    <cellStyle name="SAPBEXHLevel1 2 8 8" xfId="30707" xr:uid="{00000000-0005-0000-0000-0000B7770000}"/>
    <cellStyle name="SAPBEXHLevel1 2 8 8 2" xfId="30708" xr:uid="{00000000-0005-0000-0000-0000B8770000}"/>
    <cellStyle name="SAPBEXHLevel1 2 8 8 3" xfId="30709" xr:uid="{00000000-0005-0000-0000-0000B9770000}"/>
    <cellStyle name="SAPBEXHLevel1 2 8 8 4" xfId="30710" xr:uid="{00000000-0005-0000-0000-0000BA770000}"/>
    <cellStyle name="SAPBEXHLevel1 2 8 9" xfId="30711" xr:uid="{00000000-0005-0000-0000-0000BB770000}"/>
    <cellStyle name="SAPBEXHLevel1 2 8 9 2" xfId="30712" xr:uid="{00000000-0005-0000-0000-0000BC770000}"/>
    <cellStyle name="SAPBEXHLevel1 2 9" xfId="30713" xr:uid="{00000000-0005-0000-0000-0000BD770000}"/>
    <cellStyle name="SAPBEXHLevel1 2 9 10" xfId="30714" xr:uid="{00000000-0005-0000-0000-0000BE770000}"/>
    <cellStyle name="SAPBEXHLevel1 2 9 11" xfId="30715" xr:uid="{00000000-0005-0000-0000-0000BF770000}"/>
    <cellStyle name="SAPBEXHLevel1 2 9 2" xfId="30716" xr:uid="{00000000-0005-0000-0000-0000C0770000}"/>
    <cellStyle name="SAPBEXHLevel1 2 9 2 2" xfId="30717" xr:uid="{00000000-0005-0000-0000-0000C1770000}"/>
    <cellStyle name="SAPBEXHLevel1 2 9 2 2 2" xfId="30718" xr:uid="{00000000-0005-0000-0000-0000C2770000}"/>
    <cellStyle name="SAPBEXHLevel1 2 9 2 2 2 2" xfId="30719" xr:uid="{00000000-0005-0000-0000-0000C3770000}"/>
    <cellStyle name="SAPBEXHLevel1 2 9 2 2 3" xfId="30720" xr:uid="{00000000-0005-0000-0000-0000C4770000}"/>
    <cellStyle name="SAPBEXHLevel1 2 9 2 3" xfId="30721" xr:uid="{00000000-0005-0000-0000-0000C5770000}"/>
    <cellStyle name="SAPBEXHLevel1 2 9 2 3 2" xfId="30722" xr:uid="{00000000-0005-0000-0000-0000C6770000}"/>
    <cellStyle name="SAPBEXHLevel1 2 9 2 4" xfId="30723" xr:uid="{00000000-0005-0000-0000-0000C7770000}"/>
    <cellStyle name="SAPBEXHLevel1 2 9 2 4 2" xfId="30724" xr:uid="{00000000-0005-0000-0000-0000C8770000}"/>
    <cellStyle name="SAPBEXHLevel1 2 9 2 5" xfId="30725" xr:uid="{00000000-0005-0000-0000-0000C9770000}"/>
    <cellStyle name="SAPBEXHLevel1 2 9 2 5 2" xfId="30726" xr:uid="{00000000-0005-0000-0000-0000CA770000}"/>
    <cellStyle name="SAPBEXHLevel1 2 9 2 6" xfId="30727" xr:uid="{00000000-0005-0000-0000-0000CB770000}"/>
    <cellStyle name="SAPBEXHLevel1 2 9 3" xfId="30728" xr:uid="{00000000-0005-0000-0000-0000CC770000}"/>
    <cellStyle name="SAPBEXHLevel1 2 9 3 2" xfId="30729" xr:uid="{00000000-0005-0000-0000-0000CD770000}"/>
    <cellStyle name="SAPBEXHLevel1 2 9 3 2 2" xfId="30730" xr:uid="{00000000-0005-0000-0000-0000CE770000}"/>
    <cellStyle name="SAPBEXHLevel1 2 9 3 2 2 2" xfId="30731" xr:uid="{00000000-0005-0000-0000-0000CF770000}"/>
    <cellStyle name="SAPBEXHLevel1 2 9 3 2 3" xfId="30732" xr:uid="{00000000-0005-0000-0000-0000D0770000}"/>
    <cellStyle name="SAPBEXHLevel1 2 9 3 3" xfId="30733" xr:uid="{00000000-0005-0000-0000-0000D1770000}"/>
    <cellStyle name="SAPBEXHLevel1 2 9 3 3 2" xfId="30734" xr:uid="{00000000-0005-0000-0000-0000D2770000}"/>
    <cellStyle name="SAPBEXHLevel1 2 9 3 4" xfId="30735" xr:uid="{00000000-0005-0000-0000-0000D3770000}"/>
    <cellStyle name="SAPBEXHLevel1 2 9 3 4 2" xfId="30736" xr:uid="{00000000-0005-0000-0000-0000D4770000}"/>
    <cellStyle name="SAPBEXHLevel1 2 9 3 5" xfId="30737" xr:uid="{00000000-0005-0000-0000-0000D5770000}"/>
    <cellStyle name="SAPBEXHLevel1 2 9 3 5 2" xfId="30738" xr:uid="{00000000-0005-0000-0000-0000D6770000}"/>
    <cellStyle name="SAPBEXHLevel1 2 9 3 6" xfId="30739" xr:uid="{00000000-0005-0000-0000-0000D7770000}"/>
    <cellStyle name="SAPBEXHLevel1 2 9 3 7" xfId="30740" xr:uid="{00000000-0005-0000-0000-0000D8770000}"/>
    <cellStyle name="SAPBEXHLevel1 2 9 3 8" xfId="30741" xr:uid="{00000000-0005-0000-0000-0000D9770000}"/>
    <cellStyle name="SAPBEXHLevel1 2 9 4" xfId="30742" xr:uid="{00000000-0005-0000-0000-0000DA770000}"/>
    <cellStyle name="SAPBEXHLevel1 2 9 4 2" xfId="30743" xr:uid="{00000000-0005-0000-0000-0000DB770000}"/>
    <cellStyle name="SAPBEXHLevel1 2 9 4 2 2" xfId="30744" xr:uid="{00000000-0005-0000-0000-0000DC770000}"/>
    <cellStyle name="SAPBEXHLevel1 2 9 4 3" xfId="30745" xr:uid="{00000000-0005-0000-0000-0000DD770000}"/>
    <cellStyle name="SAPBEXHLevel1 2 9 4 4" xfId="30746" xr:uid="{00000000-0005-0000-0000-0000DE770000}"/>
    <cellStyle name="SAPBEXHLevel1 2 9 4 5" xfId="30747" xr:uid="{00000000-0005-0000-0000-0000DF770000}"/>
    <cellStyle name="SAPBEXHLevel1 2 9 5" xfId="30748" xr:uid="{00000000-0005-0000-0000-0000E0770000}"/>
    <cellStyle name="SAPBEXHLevel1 2 9 5 2" xfId="30749" xr:uid="{00000000-0005-0000-0000-0000E1770000}"/>
    <cellStyle name="SAPBEXHLevel1 2 9 5 2 2" xfId="30750" xr:uid="{00000000-0005-0000-0000-0000E2770000}"/>
    <cellStyle name="SAPBEXHLevel1 2 9 5 3" xfId="30751" xr:uid="{00000000-0005-0000-0000-0000E3770000}"/>
    <cellStyle name="SAPBEXHLevel1 2 9 5 4" xfId="30752" xr:uid="{00000000-0005-0000-0000-0000E4770000}"/>
    <cellStyle name="SAPBEXHLevel1 2 9 5 5" xfId="30753" xr:uid="{00000000-0005-0000-0000-0000E5770000}"/>
    <cellStyle name="SAPBEXHLevel1 2 9 6" xfId="30754" xr:uid="{00000000-0005-0000-0000-0000E6770000}"/>
    <cellStyle name="SAPBEXHLevel1 2 9 6 2" xfId="30755" xr:uid="{00000000-0005-0000-0000-0000E7770000}"/>
    <cellStyle name="SAPBEXHLevel1 2 9 6 2 2" xfId="30756" xr:uid="{00000000-0005-0000-0000-0000E8770000}"/>
    <cellStyle name="SAPBEXHLevel1 2 9 6 3" xfId="30757" xr:uid="{00000000-0005-0000-0000-0000E9770000}"/>
    <cellStyle name="SAPBEXHLevel1 2 9 6 4" xfId="30758" xr:uid="{00000000-0005-0000-0000-0000EA770000}"/>
    <cellStyle name="SAPBEXHLevel1 2 9 6 5" xfId="30759" xr:uid="{00000000-0005-0000-0000-0000EB770000}"/>
    <cellStyle name="SAPBEXHLevel1 2 9 7" xfId="30760" xr:uid="{00000000-0005-0000-0000-0000EC770000}"/>
    <cellStyle name="SAPBEXHLevel1 2 9 7 2" xfId="30761" xr:uid="{00000000-0005-0000-0000-0000ED770000}"/>
    <cellStyle name="SAPBEXHLevel1 2 9 7 3" xfId="30762" xr:uid="{00000000-0005-0000-0000-0000EE770000}"/>
    <cellStyle name="SAPBEXHLevel1 2 9 7 4" xfId="30763" xr:uid="{00000000-0005-0000-0000-0000EF770000}"/>
    <cellStyle name="SAPBEXHLevel1 2 9 8" xfId="30764" xr:uid="{00000000-0005-0000-0000-0000F0770000}"/>
    <cellStyle name="SAPBEXHLevel1 2 9 8 2" xfId="30765" xr:uid="{00000000-0005-0000-0000-0000F1770000}"/>
    <cellStyle name="SAPBEXHLevel1 2 9 8 3" xfId="30766" xr:uid="{00000000-0005-0000-0000-0000F2770000}"/>
    <cellStyle name="SAPBEXHLevel1 2 9 8 4" xfId="30767" xr:uid="{00000000-0005-0000-0000-0000F3770000}"/>
    <cellStyle name="SAPBEXHLevel1 2 9 9" xfId="30768" xr:uid="{00000000-0005-0000-0000-0000F4770000}"/>
    <cellStyle name="SAPBEXHLevel1 2 9 9 2" xfId="30769" xr:uid="{00000000-0005-0000-0000-0000F5770000}"/>
    <cellStyle name="SAPBEXHLevel1 2_20120313_final_participating_bonds_mar2012_interest_calc" xfId="30770" xr:uid="{00000000-0005-0000-0000-0000F6770000}"/>
    <cellStyle name="SAPBEXHLevel1 20" xfId="30771" xr:uid="{00000000-0005-0000-0000-0000F7770000}"/>
    <cellStyle name="SAPBEXHLevel1 3" xfId="30772" xr:uid="{00000000-0005-0000-0000-0000F8770000}"/>
    <cellStyle name="SAPBEXHLevel1 3 10" xfId="30773" xr:uid="{00000000-0005-0000-0000-0000F9770000}"/>
    <cellStyle name="SAPBEXHLevel1 3 10 2" xfId="30774" xr:uid="{00000000-0005-0000-0000-0000FA770000}"/>
    <cellStyle name="SAPBEXHLevel1 3 11" xfId="30775" xr:uid="{00000000-0005-0000-0000-0000FB770000}"/>
    <cellStyle name="SAPBEXHLevel1 3 12" xfId="30776" xr:uid="{00000000-0005-0000-0000-0000FC770000}"/>
    <cellStyle name="SAPBEXHLevel1 3 2" xfId="30777" xr:uid="{00000000-0005-0000-0000-0000FD770000}"/>
    <cellStyle name="SAPBEXHLevel1 3 2 2" xfId="30778" xr:uid="{00000000-0005-0000-0000-0000FE770000}"/>
    <cellStyle name="SAPBEXHLevel1 3 2 2 2" xfId="30779" xr:uid="{00000000-0005-0000-0000-0000FF770000}"/>
    <cellStyle name="SAPBEXHLevel1 3 2 2 2 2" xfId="30780" xr:uid="{00000000-0005-0000-0000-000000780000}"/>
    <cellStyle name="SAPBEXHLevel1 3 2 2 3" xfId="30781" xr:uid="{00000000-0005-0000-0000-000001780000}"/>
    <cellStyle name="SAPBEXHLevel1 3 2 3" xfId="30782" xr:uid="{00000000-0005-0000-0000-000002780000}"/>
    <cellStyle name="SAPBEXHLevel1 3 2 3 2" xfId="30783" xr:uid="{00000000-0005-0000-0000-000003780000}"/>
    <cellStyle name="SAPBEXHLevel1 3 2 4" xfId="30784" xr:uid="{00000000-0005-0000-0000-000004780000}"/>
    <cellStyle name="SAPBEXHLevel1 3 2 4 2" xfId="30785" xr:uid="{00000000-0005-0000-0000-000005780000}"/>
    <cellStyle name="SAPBEXHLevel1 3 2 5" xfId="30786" xr:uid="{00000000-0005-0000-0000-000006780000}"/>
    <cellStyle name="SAPBEXHLevel1 3 2 5 2" xfId="30787" xr:uid="{00000000-0005-0000-0000-000007780000}"/>
    <cellStyle name="SAPBEXHLevel1 3 2 6" xfId="30788" xr:uid="{00000000-0005-0000-0000-000008780000}"/>
    <cellStyle name="SAPBEXHLevel1 3 3" xfId="30789" xr:uid="{00000000-0005-0000-0000-000009780000}"/>
    <cellStyle name="SAPBEXHLevel1 3 3 2" xfId="30790" xr:uid="{00000000-0005-0000-0000-00000A780000}"/>
    <cellStyle name="SAPBEXHLevel1 3 3 2 2" xfId="30791" xr:uid="{00000000-0005-0000-0000-00000B780000}"/>
    <cellStyle name="SAPBEXHLevel1 3 3 2 2 2" xfId="30792" xr:uid="{00000000-0005-0000-0000-00000C780000}"/>
    <cellStyle name="SAPBEXHLevel1 3 3 2 3" xfId="30793" xr:uid="{00000000-0005-0000-0000-00000D780000}"/>
    <cellStyle name="SAPBEXHLevel1 3 3 3" xfId="30794" xr:uid="{00000000-0005-0000-0000-00000E780000}"/>
    <cellStyle name="SAPBEXHLevel1 3 3 3 2" xfId="30795" xr:uid="{00000000-0005-0000-0000-00000F780000}"/>
    <cellStyle name="SAPBEXHLevel1 3 3 4" xfId="30796" xr:uid="{00000000-0005-0000-0000-000010780000}"/>
    <cellStyle name="SAPBEXHLevel1 3 3 4 2" xfId="30797" xr:uid="{00000000-0005-0000-0000-000011780000}"/>
    <cellStyle name="SAPBEXHLevel1 3 3 5" xfId="30798" xr:uid="{00000000-0005-0000-0000-000012780000}"/>
    <cellStyle name="SAPBEXHLevel1 3 3 5 2" xfId="30799" xr:uid="{00000000-0005-0000-0000-000013780000}"/>
    <cellStyle name="SAPBEXHLevel1 3 3 6" xfId="30800" xr:uid="{00000000-0005-0000-0000-000014780000}"/>
    <cellStyle name="SAPBEXHLevel1 3 3 7" xfId="30801" xr:uid="{00000000-0005-0000-0000-000015780000}"/>
    <cellStyle name="SAPBEXHLevel1 3 3 8" xfId="30802" xr:uid="{00000000-0005-0000-0000-000016780000}"/>
    <cellStyle name="SAPBEXHLevel1 3 4" xfId="30803" xr:uid="{00000000-0005-0000-0000-000017780000}"/>
    <cellStyle name="SAPBEXHLevel1 3 4 2" xfId="30804" xr:uid="{00000000-0005-0000-0000-000018780000}"/>
    <cellStyle name="SAPBEXHLevel1 3 4 2 2" xfId="30805" xr:uid="{00000000-0005-0000-0000-000019780000}"/>
    <cellStyle name="SAPBEXHLevel1 3 4 2 2 2" xfId="30806" xr:uid="{00000000-0005-0000-0000-00001A780000}"/>
    <cellStyle name="SAPBEXHLevel1 3 4 2 3" xfId="30807" xr:uid="{00000000-0005-0000-0000-00001B780000}"/>
    <cellStyle name="SAPBEXHLevel1 3 4 3" xfId="30808" xr:uid="{00000000-0005-0000-0000-00001C780000}"/>
    <cellStyle name="SAPBEXHLevel1 3 4 3 2" xfId="30809" xr:uid="{00000000-0005-0000-0000-00001D780000}"/>
    <cellStyle name="SAPBEXHLevel1 3 4 4" xfId="30810" xr:uid="{00000000-0005-0000-0000-00001E780000}"/>
    <cellStyle name="SAPBEXHLevel1 3 4 4 2" xfId="30811" xr:uid="{00000000-0005-0000-0000-00001F780000}"/>
    <cellStyle name="SAPBEXHLevel1 3 4 5" xfId="30812" xr:uid="{00000000-0005-0000-0000-000020780000}"/>
    <cellStyle name="SAPBEXHLevel1 3 4 5 2" xfId="30813" xr:uid="{00000000-0005-0000-0000-000021780000}"/>
    <cellStyle name="SAPBEXHLevel1 3 4 6" xfId="30814" xr:uid="{00000000-0005-0000-0000-000022780000}"/>
    <cellStyle name="SAPBEXHLevel1 3 4 7" xfId="30815" xr:uid="{00000000-0005-0000-0000-000023780000}"/>
    <cellStyle name="SAPBEXHLevel1 3 4 8" xfId="30816" xr:uid="{00000000-0005-0000-0000-000024780000}"/>
    <cellStyle name="SAPBEXHLevel1 3 5" xfId="30817" xr:uid="{00000000-0005-0000-0000-000025780000}"/>
    <cellStyle name="SAPBEXHLevel1 3 5 2" xfId="30818" xr:uid="{00000000-0005-0000-0000-000026780000}"/>
    <cellStyle name="SAPBEXHLevel1 3 5 2 2" xfId="30819" xr:uid="{00000000-0005-0000-0000-000027780000}"/>
    <cellStyle name="SAPBEXHLevel1 3 5 3" xfId="30820" xr:uid="{00000000-0005-0000-0000-000028780000}"/>
    <cellStyle name="SAPBEXHLevel1 3 5 4" xfId="30821" xr:uid="{00000000-0005-0000-0000-000029780000}"/>
    <cellStyle name="SAPBEXHLevel1 3 5 5" xfId="30822" xr:uid="{00000000-0005-0000-0000-00002A780000}"/>
    <cellStyle name="SAPBEXHLevel1 3 6" xfId="30823" xr:uid="{00000000-0005-0000-0000-00002B780000}"/>
    <cellStyle name="SAPBEXHLevel1 3 6 2" xfId="30824" xr:uid="{00000000-0005-0000-0000-00002C780000}"/>
    <cellStyle name="SAPBEXHLevel1 3 6 2 2" xfId="30825" xr:uid="{00000000-0005-0000-0000-00002D780000}"/>
    <cellStyle name="SAPBEXHLevel1 3 6 3" xfId="30826" xr:uid="{00000000-0005-0000-0000-00002E780000}"/>
    <cellStyle name="SAPBEXHLevel1 3 6 4" xfId="30827" xr:uid="{00000000-0005-0000-0000-00002F780000}"/>
    <cellStyle name="SAPBEXHLevel1 3 6 5" xfId="30828" xr:uid="{00000000-0005-0000-0000-000030780000}"/>
    <cellStyle name="SAPBEXHLevel1 3 7" xfId="30829" xr:uid="{00000000-0005-0000-0000-000031780000}"/>
    <cellStyle name="SAPBEXHLevel1 3 7 2" xfId="30830" xr:uid="{00000000-0005-0000-0000-000032780000}"/>
    <cellStyle name="SAPBEXHLevel1 3 7 2 2" xfId="30831" xr:uid="{00000000-0005-0000-0000-000033780000}"/>
    <cellStyle name="SAPBEXHLevel1 3 7 3" xfId="30832" xr:uid="{00000000-0005-0000-0000-000034780000}"/>
    <cellStyle name="SAPBEXHLevel1 3 7 4" xfId="30833" xr:uid="{00000000-0005-0000-0000-000035780000}"/>
    <cellStyle name="SAPBEXHLevel1 3 7 5" xfId="30834" xr:uid="{00000000-0005-0000-0000-000036780000}"/>
    <cellStyle name="SAPBEXHLevel1 3 8" xfId="30835" xr:uid="{00000000-0005-0000-0000-000037780000}"/>
    <cellStyle name="SAPBEXHLevel1 3 8 2" xfId="30836" xr:uid="{00000000-0005-0000-0000-000038780000}"/>
    <cellStyle name="SAPBEXHLevel1 3 8 3" xfId="30837" xr:uid="{00000000-0005-0000-0000-000039780000}"/>
    <cellStyle name="SAPBEXHLevel1 3 8 4" xfId="30838" xr:uid="{00000000-0005-0000-0000-00003A780000}"/>
    <cellStyle name="SAPBEXHLevel1 3 9" xfId="30839" xr:uid="{00000000-0005-0000-0000-00003B780000}"/>
    <cellStyle name="SAPBEXHLevel1 3 9 2" xfId="30840" xr:uid="{00000000-0005-0000-0000-00003C780000}"/>
    <cellStyle name="SAPBEXHLevel1 4" xfId="30841" xr:uid="{00000000-0005-0000-0000-00003D780000}"/>
    <cellStyle name="SAPBEXHLevel1 4 10" xfId="30842" xr:uid="{00000000-0005-0000-0000-00003E780000}"/>
    <cellStyle name="SAPBEXHLevel1 4 11" xfId="30843" xr:uid="{00000000-0005-0000-0000-00003F780000}"/>
    <cellStyle name="SAPBEXHLevel1 4 2" xfId="30844" xr:uid="{00000000-0005-0000-0000-000040780000}"/>
    <cellStyle name="SAPBEXHLevel1 4 2 2" xfId="30845" xr:uid="{00000000-0005-0000-0000-000041780000}"/>
    <cellStyle name="SAPBEXHLevel1 4 2 2 2" xfId="30846" xr:uid="{00000000-0005-0000-0000-000042780000}"/>
    <cellStyle name="SAPBEXHLevel1 4 2 2 2 2" xfId="30847" xr:uid="{00000000-0005-0000-0000-000043780000}"/>
    <cellStyle name="SAPBEXHLevel1 4 2 2 3" xfId="30848" xr:uid="{00000000-0005-0000-0000-000044780000}"/>
    <cellStyle name="SAPBEXHLevel1 4 2 3" xfId="30849" xr:uid="{00000000-0005-0000-0000-000045780000}"/>
    <cellStyle name="SAPBEXHLevel1 4 2 3 2" xfId="30850" xr:uid="{00000000-0005-0000-0000-000046780000}"/>
    <cellStyle name="SAPBEXHLevel1 4 2 4" xfId="30851" xr:uid="{00000000-0005-0000-0000-000047780000}"/>
    <cellStyle name="SAPBEXHLevel1 4 2 4 2" xfId="30852" xr:uid="{00000000-0005-0000-0000-000048780000}"/>
    <cellStyle name="SAPBEXHLevel1 4 2 5" xfId="30853" xr:uid="{00000000-0005-0000-0000-000049780000}"/>
    <cellStyle name="SAPBEXHLevel1 4 2 5 2" xfId="30854" xr:uid="{00000000-0005-0000-0000-00004A780000}"/>
    <cellStyle name="SAPBEXHLevel1 4 2 6" xfId="30855" xr:uid="{00000000-0005-0000-0000-00004B780000}"/>
    <cellStyle name="SAPBEXHLevel1 4 3" xfId="30856" xr:uid="{00000000-0005-0000-0000-00004C780000}"/>
    <cellStyle name="SAPBEXHLevel1 4 3 2" xfId="30857" xr:uid="{00000000-0005-0000-0000-00004D780000}"/>
    <cellStyle name="SAPBEXHLevel1 4 3 2 2" xfId="30858" xr:uid="{00000000-0005-0000-0000-00004E780000}"/>
    <cellStyle name="SAPBEXHLevel1 4 3 2 2 2" xfId="30859" xr:uid="{00000000-0005-0000-0000-00004F780000}"/>
    <cellStyle name="SAPBEXHLevel1 4 3 2 3" xfId="30860" xr:uid="{00000000-0005-0000-0000-000050780000}"/>
    <cellStyle name="SAPBEXHLevel1 4 3 3" xfId="30861" xr:uid="{00000000-0005-0000-0000-000051780000}"/>
    <cellStyle name="SAPBEXHLevel1 4 3 3 2" xfId="30862" xr:uid="{00000000-0005-0000-0000-000052780000}"/>
    <cellStyle name="SAPBEXHLevel1 4 3 4" xfId="30863" xr:uid="{00000000-0005-0000-0000-000053780000}"/>
    <cellStyle name="SAPBEXHLevel1 4 3 4 2" xfId="30864" xr:uid="{00000000-0005-0000-0000-000054780000}"/>
    <cellStyle name="SAPBEXHLevel1 4 3 5" xfId="30865" xr:uid="{00000000-0005-0000-0000-000055780000}"/>
    <cellStyle name="SAPBEXHLevel1 4 3 5 2" xfId="30866" xr:uid="{00000000-0005-0000-0000-000056780000}"/>
    <cellStyle name="SAPBEXHLevel1 4 3 6" xfId="30867" xr:uid="{00000000-0005-0000-0000-000057780000}"/>
    <cellStyle name="SAPBEXHLevel1 4 3 7" xfId="30868" xr:uid="{00000000-0005-0000-0000-000058780000}"/>
    <cellStyle name="SAPBEXHLevel1 4 3 8" xfId="30869" xr:uid="{00000000-0005-0000-0000-000059780000}"/>
    <cellStyle name="SAPBEXHLevel1 4 4" xfId="30870" xr:uid="{00000000-0005-0000-0000-00005A780000}"/>
    <cellStyle name="SAPBEXHLevel1 4 4 2" xfId="30871" xr:uid="{00000000-0005-0000-0000-00005B780000}"/>
    <cellStyle name="SAPBEXHLevel1 4 4 2 2" xfId="30872" xr:uid="{00000000-0005-0000-0000-00005C780000}"/>
    <cellStyle name="SAPBEXHLevel1 4 4 3" xfId="30873" xr:uid="{00000000-0005-0000-0000-00005D780000}"/>
    <cellStyle name="SAPBEXHLevel1 4 4 4" xfId="30874" xr:uid="{00000000-0005-0000-0000-00005E780000}"/>
    <cellStyle name="SAPBEXHLevel1 4 4 5" xfId="30875" xr:uid="{00000000-0005-0000-0000-00005F780000}"/>
    <cellStyle name="SAPBEXHLevel1 4 5" xfId="30876" xr:uid="{00000000-0005-0000-0000-000060780000}"/>
    <cellStyle name="SAPBEXHLevel1 4 5 2" xfId="30877" xr:uid="{00000000-0005-0000-0000-000061780000}"/>
    <cellStyle name="SAPBEXHLevel1 4 5 2 2" xfId="30878" xr:uid="{00000000-0005-0000-0000-000062780000}"/>
    <cellStyle name="SAPBEXHLevel1 4 5 3" xfId="30879" xr:uid="{00000000-0005-0000-0000-000063780000}"/>
    <cellStyle name="SAPBEXHLevel1 4 5 4" xfId="30880" xr:uid="{00000000-0005-0000-0000-000064780000}"/>
    <cellStyle name="SAPBEXHLevel1 4 5 5" xfId="30881" xr:uid="{00000000-0005-0000-0000-000065780000}"/>
    <cellStyle name="SAPBEXHLevel1 4 6" xfId="30882" xr:uid="{00000000-0005-0000-0000-000066780000}"/>
    <cellStyle name="SAPBEXHLevel1 4 6 2" xfId="30883" xr:uid="{00000000-0005-0000-0000-000067780000}"/>
    <cellStyle name="SAPBEXHLevel1 4 6 2 2" xfId="30884" xr:uid="{00000000-0005-0000-0000-000068780000}"/>
    <cellStyle name="SAPBEXHLevel1 4 6 3" xfId="30885" xr:uid="{00000000-0005-0000-0000-000069780000}"/>
    <cellStyle name="SAPBEXHLevel1 4 6 4" xfId="30886" xr:uid="{00000000-0005-0000-0000-00006A780000}"/>
    <cellStyle name="SAPBEXHLevel1 4 6 5" xfId="30887" xr:uid="{00000000-0005-0000-0000-00006B780000}"/>
    <cellStyle name="SAPBEXHLevel1 4 7" xfId="30888" xr:uid="{00000000-0005-0000-0000-00006C780000}"/>
    <cellStyle name="SAPBEXHLevel1 4 7 2" xfId="30889" xr:uid="{00000000-0005-0000-0000-00006D780000}"/>
    <cellStyle name="SAPBEXHLevel1 4 7 3" xfId="30890" xr:uid="{00000000-0005-0000-0000-00006E780000}"/>
    <cellStyle name="SAPBEXHLevel1 4 7 4" xfId="30891" xr:uid="{00000000-0005-0000-0000-00006F780000}"/>
    <cellStyle name="SAPBEXHLevel1 4 8" xfId="30892" xr:uid="{00000000-0005-0000-0000-000070780000}"/>
    <cellStyle name="SAPBEXHLevel1 4 8 2" xfId="30893" xr:uid="{00000000-0005-0000-0000-000071780000}"/>
    <cellStyle name="SAPBEXHLevel1 4 8 3" xfId="30894" xr:uid="{00000000-0005-0000-0000-000072780000}"/>
    <cellStyle name="SAPBEXHLevel1 4 8 4" xfId="30895" xr:uid="{00000000-0005-0000-0000-000073780000}"/>
    <cellStyle name="SAPBEXHLevel1 4 9" xfId="30896" xr:uid="{00000000-0005-0000-0000-000074780000}"/>
    <cellStyle name="SAPBEXHLevel1 4 9 2" xfId="30897" xr:uid="{00000000-0005-0000-0000-000075780000}"/>
    <cellStyle name="SAPBEXHLevel1 5" xfId="30898" xr:uid="{00000000-0005-0000-0000-000076780000}"/>
    <cellStyle name="SAPBEXHLevel1 5 10" xfId="30899" xr:uid="{00000000-0005-0000-0000-000077780000}"/>
    <cellStyle name="SAPBEXHLevel1 5 11" xfId="30900" xr:uid="{00000000-0005-0000-0000-000078780000}"/>
    <cellStyle name="SAPBEXHLevel1 5 2" xfId="30901" xr:uid="{00000000-0005-0000-0000-000079780000}"/>
    <cellStyle name="SAPBEXHLevel1 5 2 2" xfId="30902" xr:uid="{00000000-0005-0000-0000-00007A780000}"/>
    <cellStyle name="SAPBEXHLevel1 5 2 2 2" xfId="30903" xr:uid="{00000000-0005-0000-0000-00007B780000}"/>
    <cellStyle name="SAPBEXHLevel1 5 2 2 2 2" xfId="30904" xr:uid="{00000000-0005-0000-0000-00007C780000}"/>
    <cellStyle name="SAPBEXHLevel1 5 2 2 3" xfId="30905" xr:uid="{00000000-0005-0000-0000-00007D780000}"/>
    <cellStyle name="SAPBEXHLevel1 5 2 3" xfId="30906" xr:uid="{00000000-0005-0000-0000-00007E780000}"/>
    <cellStyle name="SAPBEXHLevel1 5 2 3 2" xfId="30907" xr:uid="{00000000-0005-0000-0000-00007F780000}"/>
    <cellStyle name="SAPBEXHLevel1 5 2 4" xfId="30908" xr:uid="{00000000-0005-0000-0000-000080780000}"/>
    <cellStyle name="SAPBEXHLevel1 5 2 4 2" xfId="30909" xr:uid="{00000000-0005-0000-0000-000081780000}"/>
    <cellStyle name="SAPBEXHLevel1 5 2 5" xfId="30910" xr:uid="{00000000-0005-0000-0000-000082780000}"/>
    <cellStyle name="SAPBEXHLevel1 5 2 5 2" xfId="30911" xr:uid="{00000000-0005-0000-0000-000083780000}"/>
    <cellStyle name="SAPBEXHLevel1 5 2 6" xfId="30912" xr:uid="{00000000-0005-0000-0000-000084780000}"/>
    <cellStyle name="SAPBEXHLevel1 5 3" xfId="30913" xr:uid="{00000000-0005-0000-0000-000085780000}"/>
    <cellStyle name="SAPBEXHLevel1 5 3 2" xfId="30914" xr:uid="{00000000-0005-0000-0000-000086780000}"/>
    <cellStyle name="SAPBEXHLevel1 5 3 2 2" xfId="30915" xr:uid="{00000000-0005-0000-0000-000087780000}"/>
    <cellStyle name="SAPBEXHLevel1 5 3 2 2 2" xfId="30916" xr:uid="{00000000-0005-0000-0000-000088780000}"/>
    <cellStyle name="SAPBEXHLevel1 5 3 2 3" xfId="30917" xr:uid="{00000000-0005-0000-0000-000089780000}"/>
    <cellStyle name="SAPBEXHLevel1 5 3 3" xfId="30918" xr:uid="{00000000-0005-0000-0000-00008A780000}"/>
    <cellStyle name="SAPBEXHLevel1 5 3 3 2" xfId="30919" xr:uid="{00000000-0005-0000-0000-00008B780000}"/>
    <cellStyle name="SAPBEXHLevel1 5 3 4" xfId="30920" xr:uid="{00000000-0005-0000-0000-00008C780000}"/>
    <cellStyle name="SAPBEXHLevel1 5 3 4 2" xfId="30921" xr:uid="{00000000-0005-0000-0000-00008D780000}"/>
    <cellStyle name="SAPBEXHLevel1 5 3 5" xfId="30922" xr:uid="{00000000-0005-0000-0000-00008E780000}"/>
    <cellStyle name="SAPBEXHLevel1 5 3 5 2" xfId="30923" xr:uid="{00000000-0005-0000-0000-00008F780000}"/>
    <cellStyle name="SAPBEXHLevel1 5 3 6" xfId="30924" xr:uid="{00000000-0005-0000-0000-000090780000}"/>
    <cellStyle name="SAPBEXHLevel1 5 3 7" xfId="30925" xr:uid="{00000000-0005-0000-0000-000091780000}"/>
    <cellStyle name="SAPBEXHLevel1 5 3 8" xfId="30926" xr:uid="{00000000-0005-0000-0000-000092780000}"/>
    <cellStyle name="SAPBEXHLevel1 5 4" xfId="30927" xr:uid="{00000000-0005-0000-0000-000093780000}"/>
    <cellStyle name="SAPBEXHLevel1 5 4 2" xfId="30928" xr:uid="{00000000-0005-0000-0000-000094780000}"/>
    <cellStyle name="SAPBEXHLevel1 5 4 2 2" xfId="30929" xr:uid="{00000000-0005-0000-0000-000095780000}"/>
    <cellStyle name="SAPBEXHLevel1 5 4 3" xfId="30930" xr:uid="{00000000-0005-0000-0000-000096780000}"/>
    <cellStyle name="SAPBEXHLevel1 5 4 4" xfId="30931" xr:uid="{00000000-0005-0000-0000-000097780000}"/>
    <cellStyle name="SAPBEXHLevel1 5 4 5" xfId="30932" xr:uid="{00000000-0005-0000-0000-000098780000}"/>
    <cellStyle name="SAPBEXHLevel1 5 5" xfId="30933" xr:uid="{00000000-0005-0000-0000-000099780000}"/>
    <cellStyle name="SAPBEXHLevel1 5 5 2" xfId="30934" xr:uid="{00000000-0005-0000-0000-00009A780000}"/>
    <cellStyle name="SAPBEXHLevel1 5 5 2 2" xfId="30935" xr:uid="{00000000-0005-0000-0000-00009B780000}"/>
    <cellStyle name="SAPBEXHLevel1 5 5 3" xfId="30936" xr:uid="{00000000-0005-0000-0000-00009C780000}"/>
    <cellStyle name="SAPBEXHLevel1 5 5 4" xfId="30937" xr:uid="{00000000-0005-0000-0000-00009D780000}"/>
    <cellStyle name="SAPBEXHLevel1 5 5 5" xfId="30938" xr:uid="{00000000-0005-0000-0000-00009E780000}"/>
    <cellStyle name="SAPBEXHLevel1 5 6" xfId="30939" xr:uid="{00000000-0005-0000-0000-00009F780000}"/>
    <cellStyle name="SAPBEXHLevel1 5 6 2" xfId="30940" xr:uid="{00000000-0005-0000-0000-0000A0780000}"/>
    <cellStyle name="SAPBEXHLevel1 5 6 2 2" xfId="30941" xr:uid="{00000000-0005-0000-0000-0000A1780000}"/>
    <cellStyle name="SAPBEXHLevel1 5 6 3" xfId="30942" xr:uid="{00000000-0005-0000-0000-0000A2780000}"/>
    <cellStyle name="SAPBEXHLevel1 5 6 4" xfId="30943" xr:uid="{00000000-0005-0000-0000-0000A3780000}"/>
    <cellStyle name="SAPBEXHLevel1 5 6 5" xfId="30944" xr:uid="{00000000-0005-0000-0000-0000A4780000}"/>
    <cellStyle name="SAPBEXHLevel1 5 7" xfId="30945" xr:uid="{00000000-0005-0000-0000-0000A5780000}"/>
    <cellStyle name="SAPBEXHLevel1 5 7 2" xfId="30946" xr:uid="{00000000-0005-0000-0000-0000A6780000}"/>
    <cellStyle name="SAPBEXHLevel1 5 7 3" xfId="30947" xr:uid="{00000000-0005-0000-0000-0000A7780000}"/>
    <cellStyle name="SAPBEXHLevel1 5 7 4" xfId="30948" xr:uid="{00000000-0005-0000-0000-0000A8780000}"/>
    <cellStyle name="SAPBEXHLevel1 5 8" xfId="30949" xr:uid="{00000000-0005-0000-0000-0000A9780000}"/>
    <cellStyle name="SAPBEXHLevel1 5 8 2" xfId="30950" xr:uid="{00000000-0005-0000-0000-0000AA780000}"/>
    <cellStyle name="SAPBEXHLevel1 5 8 3" xfId="30951" xr:uid="{00000000-0005-0000-0000-0000AB780000}"/>
    <cellStyle name="SAPBEXHLevel1 5 8 4" xfId="30952" xr:uid="{00000000-0005-0000-0000-0000AC780000}"/>
    <cellStyle name="SAPBEXHLevel1 5 9" xfId="30953" xr:uid="{00000000-0005-0000-0000-0000AD780000}"/>
    <cellStyle name="SAPBEXHLevel1 5 9 2" xfId="30954" xr:uid="{00000000-0005-0000-0000-0000AE780000}"/>
    <cellStyle name="SAPBEXHLevel1 6" xfId="30955" xr:uid="{00000000-0005-0000-0000-0000AF780000}"/>
    <cellStyle name="SAPBEXHLevel1 6 10" xfId="30956" xr:uid="{00000000-0005-0000-0000-0000B0780000}"/>
    <cellStyle name="SAPBEXHLevel1 6 11" xfId="30957" xr:uid="{00000000-0005-0000-0000-0000B1780000}"/>
    <cellStyle name="SAPBEXHLevel1 6 2" xfId="30958" xr:uid="{00000000-0005-0000-0000-0000B2780000}"/>
    <cellStyle name="SAPBEXHLevel1 6 2 2" xfId="30959" xr:uid="{00000000-0005-0000-0000-0000B3780000}"/>
    <cellStyle name="SAPBEXHLevel1 6 2 2 2" xfId="30960" xr:uid="{00000000-0005-0000-0000-0000B4780000}"/>
    <cellStyle name="SAPBEXHLevel1 6 2 2 2 2" xfId="30961" xr:uid="{00000000-0005-0000-0000-0000B5780000}"/>
    <cellStyle name="SAPBEXHLevel1 6 2 2 3" xfId="30962" xr:uid="{00000000-0005-0000-0000-0000B6780000}"/>
    <cellStyle name="SAPBEXHLevel1 6 2 3" xfId="30963" xr:uid="{00000000-0005-0000-0000-0000B7780000}"/>
    <cellStyle name="SAPBEXHLevel1 6 2 3 2" xfId="30964" xr:uid="{00000000-0005-0000-0000-0000B8780000}"/>
    <cellStyle name="SAPBEXHLevel1 6 2 4" xfId="30965" xr:uid="{00000000-0005-0000-0000-0000B9780000}"/>
    <cellStyle name="SAPBEXHLevel1 6 2 4 2" xfId="30966" xr:uid="{00000000-0005-0000-0000-0000BA780000}"/>
    <cellStyle name="SAPBEXHLevel1 6 2 5" xfId="30967" xr:uid="{00000000-0005-0000-0000-0000BB780000}"/>
    <cellStyle name="SAPBEXHLevel1 6 2 5 2" xfId="30968" xr:uid="{00000000-0005-0000-0000-0000BC780000}"/>
    <cellStyle name="SAPBEXHLevel1 6 2 6" xfId="30969" xr:uid="{00000000-0005-0000-0000-0000BD780000}"/>
    <cellStyle name="SAPBEXHLevel1 6 3" xfId="30970" xr:uid="{00000000-0005-0000-0000-0000BE780000}"/>
    <cellStyle name="SAPBEXHLevel1 6 3 2" xfId="30971" xr:uid="{00000000-0005-0000-0000-0000BF780000}"/>
    <cellStyle name="SAPBEXHLevel1 6 3 2 2" xfId="30972" xr:uid="{00000000-0005-0000-0000-0000C0780000}"/>
    <cellStyle name="SAPBEXHLevel1 6 3 2 2 2" xfId="30973" xr:uid="{00000000-0005-0000-0000-0000C1780000}"/>
    <cellStyle name="SAPBEXHLevel1 6 3 2 3" xfId="30974" xr:uid="{00000000-0005-0000-0000-0000C2780000}"/>
    <cellStyle name="SAPBEXHLevel1 6 3 3" xfId="30975" xr:uid="{00000000-0005-0000-0000-0000C3780000}"/>
    <cellStyle name="SAPBEXHLevel1 6 3 3 2" xfId="30976" xr:uid="{00000000-0005-0000-0000-0000C4780000}"/>
    <cellStyle name="SAPBEXHLevel1 6 3 4" xfId="30977" xr:uid="{00000000-0005-0000-0000-0000C5780000}"/>
    <cellStyle name="SAPBEXHLevel1 6 3 4 2" xfId="30978" xr:uid="{00000000-0005-0000-0000-0000C6780000}"/>
    <cellStyle name="SAPBEXHLevel1 6 3 5" xfId="30979" xr:uid="{00000000-0005-0000-0000-0000C7780000}"/>
    <cellStyle name="SAPBEXHLevel1 6 3 5 2" xfId="30980" xr:uid="{00000000-0005-0000-0000-0000C8780000}"/>
    <cellStyle name="SAPBEXHLevel1 6 3 6" xfId="30981" xr:uid="{00000000-0005-0000-0000-0000C9780000}"/>
    <cellStyle name="SAPBEXHLevel1 6 3 7" xfId="30982" xr:uid="{00000000-0005-0000-0000-0000CA780000}"/>
    <cellStyle name="SAPBEXHLevel1 6 3 8" xfId="30983" xr:uid="{00000000-0005-0000-0000-0000CB780000}"/>
    <cellStyle name="SAPBEXHLevel1 6 4" xfId="30984" xr:uid="{00000000-0005-0000-0000-0000CC780000}"/>
    <cellStyle name="SAPBEXHLevel1 6 4 2" xfId="30985" xr:uid="{00000000-0005-0000-0000-0000CD780000}"/>
    <cellStyle name="SAPBEXHLevel1 6 4 2 2" xfId="30986" xr:uid="{00000000-0005-0000-0000-0000CE780000}"/>
    <cellStyle name="SAPBEXHLevel1 6 4 3" xfId="30987" xr:uid="{00000000-0005-0000-0000-0000CF780000}"/>
    <cellStyle name="SAPBEXHLevel1 6 4 4" xfId="30988" xr:uid="{00000000-0005-0000-0000-0000D0780000}"/>
    <cellStyle name="SAPBEXHLevel1 6 4 5" xfId="30989" xr:uid="{00000000-0005-0000-0000-0000D1780000}"/>
    <cellStyle name="SAPBEXHLevel1 6 5" xfId="30990" xr:uid="{00000000-0005-0000-0000-0000D2780000}"/>
    <cellStyle name="SAPBEXHLevel1 6 5 2" xfId="30991" xr:uid="{00000000-0005-0000-0000-0000D3780000}"/>
    <cellStyle name="SAPBEXHLevel1 6 5 2 2" xfId="30992" xr:uid="{00000000-0005-0000-0000-0000D4780000}"/>
    <cellStyle name="SAPBEXHLevel1 6 5 3" xfId="30993" xr:uid="{00000000-0005-0000-0000-0000D5780000}"/>
    <cellStyle name="SAPBEXHLevel1 6 5 4" xfId="30994" xr:uid="{00000000-0005-0000-0000-0000D6780000}"/>
    <cellStyle name="SAPBEXHLevel1 6 5 5" xfId="30995" xr:uid="{00000000-0005-0000-0000-0000D7780000}"/>
    <cellStyle name="SAPBEXHLevel1 6 6" xfId="30996" xr:uid="{00000000-0005-0000-0000-0000D8780000}"/>
    <cellStyle name="SAPBEXHLevel1 6 6 2" xfId="30997" xr:uid="{00000000-0005-0000-0000-0000D9780000}"/>
    <cellStyle name="SAPBEXHLevel1 6 6 2 2" xfId="30998" xr:uid="{00000000-0005-0000-0000-0000DA780000}"/>
    <cellStyle name="SAPBEXHLevel1 6 6 3" xfId="30999" xr:uid="{00000000-0005-0000-0000-0000DB780000}"/>
    <cellStyle name="SAPBEXHLevel1 6 6 4" xfId="31000" xr:uid="{00000000-0005-0000-0000-0000DC780000}"/>
    <cellStyle name="SAPBEXHLevel1 6 6 5" xfId="31001" xr:uid="{00000000-0005-0000-0000-0000DD780000}"/>
    <cellStyle name="SAPBEXHLevel1 6 7" xfId="31002" xr:uid="{00000000-0005-0000-0000-0000DE780000}"/>
    <cellStyle name="SAPBEXHLevel1 6 7 2" xfId="31003" xr:uid="{00000000-0005-0000-0000-0000DF780000}"/>
    <cellStyle name="SAPBEXHLevel1 6 7 3" xfId="31004" xr:uid="{00000000-0005-0000-0000-0000E0780000}"/>
    <cellStyle name="SAPBEXHLevel1 6 7 4" xfId="31005" xr:uid="{00000000-0005-0000-0000-0000E1780000}"/>
    <cellStyle name="SAPBEXHLevel1 6 8" xfId="31006" xr:uid="{00000000-0005-0000-0000-0000E2780000}"/>
    <cellStyle name="SAPBEXHLevel1 6 8 2" xfId="31007" xr:uid="{00000000-0005-0000-0000-0000E3780000}"/>
    <cellStyle name="SAPBEXHLevel1 6 8 3" xfId="31008" xr:uid="{00000000-0005-0000-0000-0000E4780000}"/>
    <cellStyle name="SAPBEXHLevel1 6 8 4" xfId="31009" xr:uid="{00000000-0005-0000-0000-0000E5780000}"/>
    <cellStyle name="SAPBEXHLevel1 6 9" xfId="31010" xr:uid="{00000000-0005-0000-0000-0000E6780000}"/>
    <cellStyle name="SAPBEXHLevel1 6 9 2" xfId="31011" xr:uid="{00000000-0005-0000-0000-0000E7780000}"/>
    <cellStyle name="SAPBEXHLevel1 7" xfId="31012" xr:uid="{00000000-0005-0000-0000-0000E8780000}"/>
    <cellStyle name="SAPBEXHLevel1 7 10" xfId="31013" xr:uid="{00000000-0005-0000-0000-0000E9780000}"/>
    <cellStyle name="SAPBEXHLevel1 7 11" xfId="31014" xr:uid="{00000000-0005-0000-0000-0000EA780000}"/>
    <cellStyle name="SAPBEXHLevel1 7 2" xfId="31015" xr:uid="{00000000-0005-0000-0000-0000EB780000}"/>
    <cellStyle name="SAPBEXHLevel1 7 2 2" xfId="31016" xr:uid="{00000000-0005-0000-0000-0000EC780000}"/>
    <cellStyle name="SAPBEXHLevel1 7 2 2 2" xfId="31017" xr:uid="{00000000-0005-0000-0000-0000ED780000}"/>
    <cellStyle name="SAPBEXHLevel1 7 2 2 2 2" xfId="31018" xr:uid="{00000000-0005-0000-0000-0000EE780000}"/>
    <cellStyle name="SAPBEXHLevel1 7 2 2 3" xfId="31019" xr:uid="{00000000-0005-0000-0000-0000EF780000}"/>
    <cellStyle name="SAPBEXHLevel1 7 2 3" xfId="31020" xr:uid="{00000000-0005-0000-0000-0000F0780000}"/>
    <cellStyle name="SAPBEXHLevel1 7 2 3 2" xfId="31021" xr:uid="{00000000-0005-0000-0000-0000F1780000}"/>
    <cellStyle name="SAPBEXHLevel1 7 2 4" xfId="31022" xr:uid="{00000000-0005-0000-0000-0000F2780000}"/>
    <cellStyle name="SAPBEXHLevel1 7 2 4 2" xfId="31023" xr:uid="{00000000-0005-0000-0000-0000F3780000}"/>
    <cellStyle name="SAPBEXHLevel1 7 2 5" xfId="31024" xr:uid="{00000000-0005-0000-0000-0000F4780000}"/>
    <cellStyle name="SAPBEXHLevel1 7 2 5 2" xfId="31025" xr:uid="{00000000-0005-0000-0000-0000F5780000}"/>
    <cellStyle name="SAPBEXHLevel1 7 2 6" xfId="31026" xr:uid="{00000000-0005-0000-0000-0000F6780000}"/>
    <cellStyle name="SAPBEXHLevel1 7 3" xfId="31027" xr:uid="{00000000-0005-0000-0000-0000F7780000}"/>
    <cellStyle name="SAPBEXHLevel1 7 3 2" xfId="31028" xr:uid="{00000000-0005-0000-0000-0000F8780000}"/>
    <cellStyle name="SAPBEXHLevel1 7 3 2 2" xfId="31029" xr:uid="{00000000-0005-0000-0000-0000F9780000}"/>
    <cellStyle name="SAPBEXHLevel1 7 3 2 2 2" xfId="31030" xr:uid="{00000000-0005-0000-0000-0000FA780000}"/>
    <cellStyle name="SAPBEXHLevel1 7 3 2 3" xfId="31031" xr:uid="{00000000-0005-0000-0000-0000FB780000}"/>
    <cellStyle name="SAPBEXHLevel1 7 3 3" xfId="31032" xr:uid="{00000000-0005-0000-0000-0000FC780000}"/>
    <cellStyle name="SAPBEXHLevel1 7 3 3 2" xfId="31033" xr:uid="{00000000-0005-0000-0000-0000FD780000}"/>
    <cellStyle name="SAPBEXHLevel1 7 3 4" xfId="31034" xr:uid="{00000000-0005-0000-0000-0000FE780000}"/>
    <cellStyle name="SAPBEXHLevel1 7 3 4 2" xfId="31035" xr:uid="{00000000-0005-0000-0000-0000FF780000}"/>
    <cellStyle name="SAPBEXHLevel1 7 3 5" xfId="31036" xr:uid="{00000000-0005-0000-0000-000000790000}"/>
    <cellStyle name="SAPBEXHLevel1 7 3 5 2" xfId="31037" xr:uid="{00000000-0005-0000-0000-000001790000}"/>
    <cellStyle name="SAPBEXHLevel1 7 3 6" xfId="31038" xr:uid="{00000000-0005-0000-0000-000002790000}"/>
    <cellStyle name="SAPBEXHLevel1 7 3 7" xfId="31039" xr:uid="{00000000-0005-0000-0000-000003790000}"/>
    <cellStyle name="SAPBEXHLevel1 7 3 8" xfId="31040" xr:uid="{00000000-0005-0000-0000-000004790000}"/>
    <cellStyle name="SAPBEXHLevel1 7 4" xfId="31041" xr:uid="{00000000-0005-0000-0000-000005790000}"/>
    <cellStyle name="SAPBEXHLevel1 7 4 2" xfId="31042" xr:uid="{00000000-0005-0000-0000-000006790000}"/>
    <cellStyle name="SAPBEXHLevel1 7 4 2 2" xfId="31043" xr:uid="{00000000-0005-0000-0000-000007790000}"/>
    <cellStyle name="SAPBEXHLevel1 7 4 3" xfId="31044" xr:uid="{00000000-0005-0000-0000-000008790000}"/>
    <cellStyle name="SAPBEXHLevel1 7 4 4" xfId="31045" xr:uid="{00000000-0005-0000-0000-000009790000}"/>
    <cellStyle name="SAPBEXHLevel1 7 4 5" xfId="31046" xr:uid="{00000000-0005-0000-0000-00000A790000}"/>
    <cellStyle name="SAPBEXHLevel1 7 5" xfId="31047" xr:uid="{00000000-0005-0000-0000-00000B790000}"/>
    <cellStyle name="SAPBEXHLevel1 7 5 2" xfId="31048" xr:uid="{00000000-0005-0000-0000-00000C790000}"/>
    <cellStyle name="SAPBEXHLevel1 7 5 2 2" xfId="31049" xr:uid="{00000000-0005-0000-0000-00000D790000}"/>
    <cellStyle name="SAPBEXHLevel1 7 5 3" xfId="31050" xr:uid="{00000000-0005-0000-0000-00000E790000}"/>
    <cellStyle name="SAPBEXHLevel1 7 5 4" xfId="31051" xr:uid="{00000000-0005-0000-0000-00000F790000}"/>
    <cellStyle name="SAPBEXHLevel1 7 5 5" xfId="31052" xr:uid="{00000000-0005-0000-0000-000010790000}"/>
    <cellStyle name="SAPBEXHLevel1 7 6" xfId="31053" xr:uid="{00000000-0005-0000-0000-000011790000}"/>
    <cellStyle name="SAPBEXHLevel1 7 6 2" xfId="31054" xr:uid="{00000000-0005-0000-0000-000012790000}"/>
    <cellStyle name="SAPBEXHLevel1 7 6 2 2" xfId="31055" xr:uid="{00000000-0005-0000-0000-000013790000}"/>
    <cellStyle name="SAPBEXHLevel1 7 6 3" xfId="31056" xr:uid="{00000000-0005-0000-0000-000014790000}"/>
    <cellStyle name="SAPBEXHLevel1 7 6 4" xfId="31057" xr:uid="{00000000-0005-0000-0000-000015790000}"/>
    <cellStyle name="SAPBEXHLevel1 7 6 5" xfId="31058" xr:uid="{00000000-0005-0000-0000-000016790000}"/>
    <cellStyle name="SAPBEXHLevel1 7 7" xfId="31059" xr:uid="{00000000-0005-0000-0000-000017790000}"/>
    <cellStyle name="SAPBEXHLevel1 7 7 2" xfId="31060" xr:uid="{00000000-0005-0000-0000-000018790000}"/>
    <cellStyle name="SAPBEXHLevel1 7 7 3" xfId="31061" xr:uid="{00000000-0005-0000-0000-000019790000}"/>
    <cellStyle name="SAPBEXHLevel1 7 7 4" xfId="31062" xr:uid="{00000000-0005-0000-0000-00001A790000}"/>
    <cellStyle name="SAPBEXHLevel1 7 8" xfId="31063" xr:uid="{00000000-0005-0000-0000-00001B790000}"/>
    <cellStyle name="SAPBEXHLevel1 7 8 2" xfId="31064" xr:uid="{00000000-0005-0000-0000-00001C790000}"/>
    <cellStyle name="SAPBEXHLevel1 7 8 3" xfId="31065" xr:uid="{00000000-0005-0000-0000-00001D790000}"/>
    <cellStyle name="SAPBEXHLevel1 7 8 4" xfId="31066" xr:uid="{00000000-0005-0000-0000-00001E790000}"/>
    <cellStyle name="SAPBEXHLevel1 7 9" xfId="31067" xr:uid="{00000000-0005-0000-0000-00001F790000}"/>
    <cellStyle name="SAPBEXHLevel1 7 9 2" xfId="31068" xr:uid="{00000000-0005-0000-0000-000020790000}"/>
    <cellStyle name="SAPBEXHLevel1 8" xfId="31069" xr:uid="{00000000-0005-0000-0000-000021790000}"/>
    <cellStyle name="SAPBEXHLevel1 8 10" xfId="31070" xr:uid="{00000000-0005-0000-0000-000022790000}"/>
    <cellStyle name="SAPBEXHLevel1 8 11" xfId="31071" xr:uid="{00000000-0005-0000-0000-000023790000}"/>
    <cellStyle name="SAPBEXHLevel1 8 2" xfId="31072" xr:uid="{00000000-0005-0000-0000-000024790000}"/>
    <cellStyle name="SAPBEXHLevel1 8 2 2" xfId="31073" xr:uid="{00000000-0005-0000-0000-000025790000}"/>
    <cellStyle name="SAPBEXHLevel1 8 2 2 2" xfId="31074" xr:uid="{00000000-0005-0000-0000-000026790000}"/>
    <cellStyle name="SAPBEXHLevel1 8 2 2 2 2" xfId="31075" xr:uid="{00000000-0005-0000-0000-000027790000}"/>
    <cellStyle name="SAPBEXHLevel1 8 2 2 3" xfId="31076" xr:uid="{00000000-0005-0000-0000-000028790000}"/>
    <cellStyle name="SAPBEXHLevel1 8 2 3" xfId="31077" xr:uid="{00000000-0005-0000-0000-000029790000}"/>
    <cellStyle name="SAPBEXHLevel1 8 2 3 2" xfId="31078" xr:uid="{00000000-0005-0000-0000-00002A790000}"/>
    <cellStyle name="SAPBEXHLevel1 8 2 4" xfId="31079" xr:uid="{00000000-0005-0000-0000-00002B790000}"/>
    <cellStyle name="SAPBEXHLevel1 8 2 4 2" xfId="31080" xr:uid="{00000000-0005-0000-0000-00002C790000}"/>
    <cellStyle name="SAPBEXHLevel1 8 2 5" xfId="31081" xr:uid="{00000000-0005-0000-0000-00002D790000}"/>
    <cellStyle name="SAPBEXHLevel1 8 2 5 2" xfId="31082" xr:uid="{00000000-0005-0000-0000-00002E790000}"/>
    <cellStyle name="SAPBEXHLevel1 8 2 6" xfId="31083" xr:uid="{00000000-0005-0000-0000-00002F790000}"/>
    <cellStyle name="SAPBEXHLevel1 8 3" xfId="31084" xr:uid="{00000000-0005-0000-0000-000030790000}"/>
    <cellStyle name="SAPBEXHLevel1 8 3 2" xfId="31085" xr:uid="{00000000-0005-0000-0000-000031790000}"/>
    <cellStyle name="SAPBEXHLevel1 8 3 2 2" xfId="31086" xr:uid="{00000000-0005-0000-0000-000032790000}"/>
    <cellStyle name="SAPBEXHLevel1 8 3 2 2 2" xfId="31087" xr:uid="{00000000-0005-0000-0000-000033790000}"/>
    <cellStyle name="SAPBEXHLevel1 8 3 2 3" xfId="31088" xr:uid="{00000000-0005-0000-0000-000034790000}"/>
    <cellStyle name="SAPBEXHLevel1 8 3 3" xfId="31089" xr:uid="{00000000-0005-0000-0000-000035790000}"/>
    <cellStyle name="SAPBEXHLevel1 8 3 3 2" xfId="31090" xr:uid="{00000000-0005-0000-0000-000036790000}"/>
    <cellStyle name="SAPBEXHLevel1 8 3 4" xfId="31091" xr:uid="{00000000-0005-0000-0000-000037790000}"/>
    <cellStyle name="SAPBEXHLevel1 8 3 4 2" xfId="31092" xr:uid="{00000000-0005-0000-0000-000038790000}"/>
    <cellStyle name="SAPBEXHLevel1 8 3 5" xfId="31093" xr:uid="{00000000-0005-0000-0000-000039790000}"/>
    <cellStyle name="SAPBEXHLevel1 8 3 5 2" xfId="31094" xr:uid="{00000000-0005-0000-0000-00003A790000}"/>
    <cellStyle name="SAPBEXHLevel1 8 3 6" xfId="31095" xr:uid="{00000000-0005-0000-0000-00003B790000}"/>
    <cellStyle name="SAPBEXHLevel1 8 3 7" xfId="31096" xr:uid="{00000000-0005-0000-0000-00003C790000}"/>
    <cellStyle name="SAPBEXHLevel1 8 3 8" xfId="31097" xr:uid="{00000000-0005-0000-0000-00003D790000}"/>
    <cellStyle name="SAPBEXHLevel1 8 4" xfId="31098" xr:uid="{00000000-0005-0000-0000-00003E790000}"/>
    <cellStyle name="SAPBEXHLevel1 8 4 2" xfId="31099" xr:uid="{00000000-0005-0000-0000-00003F790000}"/>
    <cellStyle name="SAPBEXHLevel1 8 4 2 2" xfId="31100" xr:uid="{00000000-0005-0000-0000-000040790000}"/>
    <cellStyle name="SAPBEXHLevel1 8 4 3" xfId="31101" xr:uid="{00000000-0005-0000-0000-000041790000}"/>
    <cellStyle name="SAPBEXHLevel1 8 4 4" xfId="31102" xr:uid="{00000000-0005-0000-0000-000042790000}"/>
    <cellStyle name="SAPBEXHLevel1 8 4 5" xfId="31103" xr:uid="{00000000-0005-0000-0000-000043790000}"/>
    <cellStyle name="SAPBEXHLevel1 8 5" xfId="31104" xr:uid="{00000000-0005-0000-0000-000044790000}"/>
    <cellStyle name="SAPBEXHLevel1 8 5 2" xfId="31105" xr:uid="{00000000-0005-0000-0000-000045790000}"/>
    <cellStyle name="SAPBEXHLevel1 8 5 2 2" xfId="31106" xr:uid="{00000000-0005-0000-0000-000046790000}"/>
    <cellStyle name="SAPBEXHLevel1 8 5 3" xfId="31107" xr:uid="{00000000-0005-0000-0000-000047790000}"/>
    <cellStyle name="SAPBEXHLevel1 8 5 4" xfId="31108" xr:uid="{00000000-0005-0000-0000-000048790000}"/>
    <cellStyle name="SAPBEXHLevel1 8 5 5" xfId="31109" xr:uid="{00000000-0005-0000-0000-000049790000}"/>
    <cellStyle name="SAPBEXHLevel1 8 6" xfId="31110" xr:uid="{00000000-0005-0000-0000-00004A790000}"/>
    <cellStyle name="SAPBEXHLevel1 8 6 2" xfId="31111" xr:uid="{00000000-0005-0000-0000-00004B790000}"/>
    <cellStyle name="SAPBEXHLevel1 8 6 2 2" xfId="31112" xr:uid="{00000000-0005-0000-0000-00004C790000}"/>
    <cellStyle name="SAPBEXHLevel1 8 6 3" xfId="31113" xr:uid="{00000000-0005-0000-0000-00004D790000}"/>
    <cellStyle name="SAPBEXHLevel1 8 6 4" xfId="31114" xr:uid="{00000000-0005-0000-0000-00004E790000}"/>
    <cellStyle name="SAPBEXHLevel1 8 6 5" xfId="31115" xr:uid="{00000000-0005-0000-0000-00004F790000}"/>
    <cellStyle name="SAPBEXHLevel1 8 7" xfId="31116" xr:uid="{00000000-0005-0000-0000-000050790000}"/>
    <cellStyle name="SAPBEXHLevel1 8 7 2" xfId="31117" xr:uid="{00000000-0005-0000-0000-000051790000}"/>
    <cellStyle name="SAPBEXHLevel1 8 7 3" xfId="31118" xr:uid="{00000000-0005-0000-0000-000052790000}"/>
    <cellStyle name="SAPBEXHLevel1 8 7 4" xfId="31119" xr:uid="{00000000-0005-0000-0000-000053790000}"/>
    <cellStyle name="SAPBEXHLevel1 8 8" xfId="31120" xr:uid="{00000000-0005-0000-0000-000054790000}"/>
    <cellStyle name="SAPBEXHLevel1 8 8 2" xfId="31121" xr:uid="{00000000-0005-0000-0000-000055790000}"/>
    <cellStyle name="SAPBEXHLevel1 8 8 3" xfId="31122" xr:uid="{00000000-0005-0000-0000-000056790000}"/>
    <cellStyle name="SAPBEXHLevel1 8 8 4" xfId="31123" xr:uid="{00000000-0005-0000-0000-000057790000}"/>
    <cellStyle name="SAPBEXHLevel1 8 9" xfId="31124" xr:uid="{00000000-0005-0000-0000-000058790000}"/>
    <cellStyle name="SAPBEXHLevel1 8 9 2" xfId="31125" xr:uid="{00000000-0005-0000-0000-000059790000}"/>
    <cellStyle name="SAPBEXHLevel1 9" xfId="31126" xr:uid="{00000000-0005-0000-0000-00005A790000}"/>
    <cellStyle name="SAPBEXHLevel1 9 2" xfId="31127" xr:uid="{00000000-0005-0000-0000-00005B790000}"/>
    <cellStyle name="SAPBEXHLevel1 9 2 2" xfId="31128" xr:uid="{00000000-0005-0000-0000-00005C790000}"/>
    <cellStyle name="SAPBEXHLevel1 9 2 2 2" xfId="31129" xr:uid="{00000000-0005-0000-0000-00005D790000}"/>
    <cellStyle name="SAPBEXHLevel1 9 2 3" xfId="31130" xr:uid="{00000000-0005-0000-0000-00005E790000}"/>
    <cellStyle name="SAPBEXHLevel1 9 3" xfId="31131" xr:uid="{00000000-0005-0000-0000-00005F790000}"/>
    <cellStyle name="SAPBEXHLevel1 9 3 2" xfId="31132" xr:uid="{00000000-0005-0000-0000-000060790000}"/>
    <cellStyle name="SAPBEXHLevel1 9 4" xfId="31133" xr:uid="{00000000-0005-0000-0000-000061790000}"/>
    <cellStyle name="SAPBEXHLevel1 9 4 2" xfId="31134" xr:uid="{00000000-0005-0000-0000-000062790000}"/>
    <cellStyle name="SAPBEXHLevel1 9 5" xfId="31135" xr:uid="{00000000-0005-0000-0000-000063790000}"/>
    <cellStyle name="SAPBEXHLevel1 9 5 2" xfId="31136" xr:uid="{00000000-0005-0000-0000-000064790000}"/>
    <cellStyle name="SAPBEXHLevel1 9 6" xfId="31137" xr:uid="{00000000-0005-0000-0000-000065790000}"/>
    <cellStyle name="SAPBEXHLevel1 9 7" xfId="31138" xr:uid="{00000000-0005-0000-0000-000066790000}"/>
    <cellStyle name="SAPBEXHLevel1 9 8" xfId="31139" xr:uid="{00000000-0005-0000-0000-000067790000}"/>
    <cellStyle name="SAPBEXHLevel1_2011-10-03 DSA EL with PSI Oct" xfId="31140" xr:uid="{00000000-0005-0000-0000-000068790000}"/>
    <cellStyle name="SAPBEXHLevel1X" xfId="31141" xr:uid="{00000000-0005-0000-0000-000069790000}"/>
    <cellStyle name="SAPBEXHLevel1X 10" xfId="31142" xr:uid="{00000000-0005-0000-0000-00006A790000}"/>
    <cellStyle name="SAPBEXHLevel1X 10 2" xfId="31143" xr:uid="{00000000-0005-0000-0000-00006B790000}"/>
    <cellStyle name="SAPBEXHLevel1X 10 2 2" xfId="31144" xr:uid="{00000000-0005-0000-0000-00006C790000}"/>
    <cellStyle name="SAPBEXHLevel1X 10 2 2 2" xfId="31145" xr:uid="{00000000-0005-0000-0000-00006D790000}"/>
    <cellStyle name="SAPBEXHLevel1X 10 2 3" xfId="31146" xr:uid="{00000000-0005-0000-0000-00006E790000}"/>
    <cellStyle name="SAPBEXHLevel1X 10 3" xfId="31147" xr:uid="{00000000-0005-0000-0000-00006F790000}"/>
    <cellStyle name="SAPBEXHLevel1X 10 3 2" xfId="31148" xr:uid="{00000000-0005-0000-0000-000070790000}"/>
    <cellStyle name="SAPBEXHLevel1X 10 4" xfId="31149" xr:uid="{00000000-0005-0000-0000-000071790000}"/>
    <cellStyle name="SAPBEXHLevel1X 10 4 2" xfId="31150" xr:uid="{00000000-0005-0000-0000-000072790000}"/>
    <cellStyle name="SAPBEXHLevel1X 10 5" xfId="31151" xr:uid="{00000000-0005-0000-0000-000073790000}"/>
    <cellStyle name="SAPBEXHLevel1X 10 5 2" xfId="31152" xr:uid="{00000000-0005-0000-0000-000074790000}"/>
    <cellStyle name="SAPBEXHLevel1X 10 6" xfId="31153" xr:uid="{00000000-0005-0000-0000-000075790000}"/>
    <cellStyle name="SAPBEXHLevel1X 10 7" xfId="31154" xr:uid="{00000000-0005-0000-0000-000076790000}"/>
    <cellStyle name="SAPBEXHLevel1X 10 8" xfId="31155" xr:uid="{00000000-0005-0000-0000-000077790000}"/>
    <cellStyle name="SAPBEXHLevel1X 11" xfId="31156" xr:uid="{00000000-0005-0000-0000-000078790000}"/>
    <cellStyle name="SAPBEXHLevel1X 11 2" xfId="31157" xr:uid="{00000000-0005-0000-0000-000079790000}"/>
    <cellStyle name="SAPBEXHLevel1X 11 2 2" xfId="31158" xr:uid="{00000000-0005-0000-0000-00007A790000}"/>
    <cellStyle name="SAPBEXHLevel1X 11 2 2 2" xfId="31159" xr:uid="{00000000-0005-0000-0000-00007B790000}"/>
    <cellStyle name="SAPBEXHLevel1X 11 2 3" xfId="31160" xr:uid="{00000000-0005-0000-0000-00007C790000}"/>
    <cellStyle name="SAPBEXHLevel1X 11 3" xfId="31161" xr:uid="{00000000-0005-0000-0000-00007D790000}"/>
    <cellStyle name="SAPBEXHLevel1X 11 3 2" xfId="31162" xr:uid="{00000000-0005-0000-0000-00007E790000}"/>
    <cellStyle name="SAPBEXHLevel1X 11 4" xfId="31163" xr:uid="{00000000-0005-0000-0000-00007F790000}"/>
    <cellStyle name="SAPBEXHLevel1X 11 4 2" xfId="31164" xr:uid="{00000000-0005-0000-0000-000080790000}"/>
    <cellStyle name="SAPBEXHLevel1X 11 5" xfId="31165" xr:uid="{00000000-0005-0000-0000-000081790000}"/>
    <cellStyle name="SAPBEXHLevel1X 11 5 2" xfId="31166" xr:uid="{00000000-0005-0000-0000-000082790000}"/>
    <cellStyle name="SAPBEXHLevel1X 11 6" xfId="31167" xr:uid="{00000000-0005-0000-0000-000083790000}"/>
    <cellStyle name="SAPBEXHLevel1X 11 7" xfId="31168" xr:uid="{00000000-0005-0000-0000-000084790000}"/>
    <cellStyle name="SAPBEXHLevel1X 12" xfId="31169" xr:uid="{00000000-0005-0000-0000-000085790000}"/>
    <cellStyle name="SAPBEXHLevel1X 12 2" xfId="31170" xr:uid="{00000000-0005-0000-0000-000086790000}"/>
    <cellStyle name="SAPBEXHLevel1X 12 2 2" xfId="31171" xr:uid="{00000000-0005-0000-0000-000087790000}"/>
    <cellStyle name="SAPBEXHLevel1X 12 3" xfId="31172" xr:uid="{00000000-0005-0000-0000-000088790000}"/>
    <cellStyle name="SAPBEXHLevel1X 12 4" xfId="31173" xr:uid="{00000000-0005-0000-0000-000089790000}"/>
    <cellStyle name="SAPBEXHLevel1X 13" xfId="31174" xr:uid="{00000000-0005-0000-0000-00008A790000}"/>
    <cellStyle name="SAPBEXHLevel1X 13 2" xfId="31175" xr:uid="{00000000-0005-0000-0000-00008B790000}"/>
    <cellStyle name="SAPBEXHLevel1X 13 2 2" xfId="31176" xr:uid="{00000000-0005-0000-0000-00008C790000}"/>
    <cellStyle name="SAPBEXHLevel1X 13 3" xfId="31177" xr:uid="{00000000-0005-0000-0000-00008D790000}"/>
    <cellStyle name="SAPBEXHLevel1X 13 4" xfId="31178" xr:uid="{00000000-0005-0000-0000-00008E790000}"/>
    <cellStyle name="SAPBEXHLevel1X 13 5" xfId="31179" xr:uid="{00000000-0005-0000-0000-00008F790000}"/>
    <cellStyle name="SAPBEXHLevel1X 14" xfId="31180" xr:uid="{00000000-0005-0000-0000-000090790000}"/>
    <cellStyle name="SAPBEXHLevel1X 14 2" xfId="31181" xr:uid="{00000000-0005-0000-0000-000091790000}"/>
    <cellStyle name="SAPBEXHLevel1X 14 2 2" xfId="31182" xr:uid="{00000000-0005-0000-0000-000092790000}"/>
    <cellStyle name="SAPBEXHLevel1X 14 3" xfId="31183" xr:uid="{00000000-0005-0000-0000-000093790000}"/>
    <cellStyle name="SAPBEXHLevel1X 14 4" xfId="31184" xr:uid="{00000000-0005-0000-0000-000094790000}"/>
    <cellStyle name="SAPBEXHLevel1X 14 5" xfId="31185" xr:uid="{00000000-0005-0000-0000-000095790000}"/>
    <cellStyle name="SAPBEXHLevel1X 15" xfId="31186" xr:uid="{00000000-0005-0000-0000-000096790000}"/>
    <cellStyle name="SAPBEXHLevel1X 15 2" xfId="31187" xr:uid="{00000000-0005-0000-0000-000097790000}"/>
    <cellStyle name="SAPBEXHLevel1X 15 3" xfId="31188" xr:uid="{00000000-0005-0000-0000-000098790000}"/>
    <cellStyle name="SAPBEXHLevel1X 15 4" xfId="31189" xr:uid="{00000000-0005-0000-0000-000099790000}"/>
    <cellStyle name="SAPBEXHLevel1X 16" xfId="31190" xr:uid="{00000000-0005-0000-0000-00009A790000}"/>
    <cellStyle name="SAPBEXHLevel1X 16 2" xfId="31191" xr:uid="{00000000-0005-0000-0000-00009B790000}"/>
    <cellStyle name="SAPBEXHLevel1X 17" xfId="31192" xr:uid="{00000000-0005-0000-0000-00009C790000}"/>
    <cellStyle name="SAPBEXHLevel1X 17 2" xfId="31193" xr:uid="{00000000-0005-0000-0000-00009D790000}"/>
    <cellStyle name="SAPBEXHLevel1X 18" xfId="31194" xr:uid="{00000000-0005-0000-0000-00009E790000}"/>
    <cellStyle name="SAPBEXHLevel1X 19" xfId="31195" xr:uid="{00000000-0005-0000-0000-00009F790000}"/>
    <cellStyle name="SAPBEXHLevel1X 2" xfId="31196" xr:uid="{00000000-0005-0000-0000-0000A0790000}"/>
    <cellStyle name="SAPBEXHLevel1X 2 10" xfId="31197" xr:uid="{00000000-0005-0000-0000-0000A1790000}"/>
    <cellStyle name="SAPBEXHLevel1X 2 10 10" xfId="31198" xr:uid="{00000000-0005-0000-0000-0000A2790000}"/>
    <cellStyle name="SAPBEXHLevel1X 2 10 11" xfId="31199" xr:uid="{00000000-0005-0000-0000-0000A3790000}"/>
    <cellStyle name="SAPBEXHLevel1X 2 10 2" xfId="31200" xr:uid="{00000000-0005-0000-0000-0000A4790000}"/>
    <cellStyle name="SAPBEXHLevel1X 2 10 2 2" xfId="31201" xr:uid="{00000000-0005-0000-0000-0000A5790000}"/>
    <cellStyle name="SAPBEXHLevel1X 2 10 2 2 2" xfId="31202" xr:uid="{00000000-0005-0000-0000-0000A6790000}"/>
    <cellStyle name="SAPBEXHLevel1X 2 10 2 2 2 2" xfId="31203" xr:uid="{00000000-0005-0000-0000-0000A7790000}"/>
    <cellStyle name="SAPBEXHLevel1X 2 10 2 2 3" xfId="31204" xr:uid="{00000000-0005-0000-0000-0000A8790000}"/>
    <cellStyle name="SAPBEXHLevel1X 2 10 2 3" xfId="31205" xr:uid="{00000000-0005-0000-0000-0000A9790000}"/>
    <cellStyle name="SAPBEXHLevel1X 2 10 2 3 2" xfId="31206" xr:uid="{00000000-0005-0000-0000-0000AA790000}"/>
    <cellStyle name="SAPBEXHLevel1X 2 10 2 4" xfId="31207" xr:uid="{00000000-0005-0000-0000-0000AB790000}"/>
    <cellStyle name="SAPBEXHLevel1X 2 10 2 4 2" xfId="31208" xr:uid="{00000000-0005-0000-0000-0000AC790000}"/>
    <cellStyle name="SAPBEXHLevel1X 2 10 2 5" xfId="31209" xr:uid="{00000000-0005-0000-0000-0000AD790000}"/>
    <cellStyle name="SAPBEXHLevel1X 2 10 2 5 2" xfId="31210" xr:uid="{00000000-0005-0000-0000-0000AE790000}"/>
    <cellStyle name="SAPBEXHLevel1X 2 10 2 6" xfId="31211" xr:uid="{00000000-0005-0000-0000-0000AF790000}"/>
    <cellStyle name="SAPBEXHLevel1X 2 10 3" xfId="31212" xr:uid="{00000000-0005-0000-0000-0000B0790000}"/>
    <cellStyle name="SAPBEXHLevel1X 2 10 3 2" xfId="31213" xr:uid="{00000000-0005-0000-0000-0000B1790000}"/>
    <cellStyle name="SAPBEXHLevel1X 2 10 3 2 2" xfId="31214" xr:uid="{00000000-0005-0000-0000-0000B2790000}"/>
    <cellStyle name="SAPBEXHLevel1X 2 10 3 2 2 2" xfId="31215" xr:uid="{00000000-0005-0000-0000-0000B3790000}"/>
    <cellStyle name="SAPBEXHLevel1X 2 10 3 2 3" xfId="31216" xr:uid="{00000000-0005-0000-0000-0000B4790000}"/>
    <cellStyle name="SAPBEXHLevel1X 2 10 3 3" xfId="31217" xr:uid="{00000000-0005-0000-0000-0000B5790000}"/>
    <cellStyle name="SAPBEXHLevel1X 2 10 3 3 2" xfId="31218" xr:uid="{00000000-0005-0000-0000-0000B6790000}"/>
    <cellStyle name="SAPBEXHLevel1X 2 10 3 4" xfId="31219" xr:uid="{00000000-0005-0000-0000-0000B7790000}"/>
    <cellStyle name="SAPBEXHLevel1X 2 10 3 4 2" xfId="31220" xr:uid="{00000000-0005-0000-0000-0000B8790000}"/>
    <cellStyle name="SAPBEXHLevel1X 2 10 3 5" xfId="31221" xr:uid="{00000000-0005-0000-0000-0000B9790000}"/>
    <cellStyle name="SAPBEXHLevel1X 2 10 3 5 2" xfId="31222" xr:uid="{00000000-0005-0000-0000-0000BA790000}"/>
    <cellStyle name="SAPBEXHLevel1X 2 10 3 6" xfId="31223" xr:uid="{00000000-0005-0000-0000-0000BB790000}"/>
    <cellStyle name="SAPBEXHLevel1X 2 10 3 7" xfId="31224" xr:uid="{00000000-0005-0000-0000-0000BC790000}"/>
    <cellStyle name="SAPBEXHLevel1X 2 10 3 8" xfId="31225" xr:uid="{00000000-0005-0000-0000-0000BD790000}"/>
    <cellStyle name="SAPBEXHLevel1X 2 10 4" xfId="31226" xr:uid="{00000000-0005-0000-0000-0000BE790000}"/>
    <cellStyle name="SAPBEXHLevel1X 2 10 4 2" xfId="31227" xr:uid="{00000000-0005-0000-0000-0000BF790000}"/>
    <cellStyle name="SAPBEXHLevel1X 2 10 4 2 2" xfId="31228" xr:uid="{00000000-0005-0000-0000-0000C0790000}"/>
    <cellStyle name="SAPBEXHLevel1X 2 10 4 3" xfId="31229" xr:uid="{00000000-0005-0000-0000-0000C1790000}"/>
    <cellStyle name="SAPBEXHLevel1X 2 10 4 4" xfId="31230" xr:uid="{00000000-0005-0000-0000-0000C2790000}"/>
    <cellStyle name="SAPBEXHLevel1X 2 10 4 5" xfId="31231" xr:uid="{00000000-0005-0000-0000-0000C3790000}"/>
    <cellStyle name="SAPBEXHLevel1X 2 10 5" xfId="31232" xr:uid="{00000000-0005-0000-0000-0000C4790000}"/>
    <cellStyle name="SAPBEXHLevel1X 2 10 5 2" xfId="31233" xr:uid="{00000000-0005-0000-0000-0000C5790000}"/>
    <cellStyle name="SAPBEXHLevel1X 2 10 5 2 2" xfId="31234" xr:uid="{00000000-0005-0000-0000-0000C6790000}"/>
    <cellStyle name="SAPBEXHLevel1X 2 10 5 3" xfId="31235" xr:uid="{00000000-0005-0000-0000-0000C7790000}"/>
    <cellStyle name="SAPBEXHLevel1X 2 10 5 4" xfId="31236" xr:uid="{00000000-0005-0000-0000-0000C8790000}"/>
    <cellStyle name="SAPBEXHLevel1X 2 10 5 5" xfId="31237" xr:uid="{00000000-0005-0000-0000-0000C9790000}"/>
    <cellStyle name="SAPBEXHLevel1X 2 10 6" xfId="31238" xr:uid="{00000000-0005-0000-0000-0000CA790000}"/>
    <cellStyle name="SAPBEXHLevel1X 2 10 6 2" xfId="31239" xr:uid="{00000000-0005-0000-0000-0000CB790000}"/>
    <cellStyle name="SAPBEXHLevel1X 2 10 6 2 2" xfId="31240" xr:uid="{00000000-0005-0000-0000-0000CC790000}"/>
    <cellStyle name="SAPBEXHLevel1X 2 10 6 3" xfId="31241" xr:uid="{00000000-0005-0000-0000-0000CD790000}"/>
    <cellStyle name="SAPBEXHLevel1X 2 10 6 4" xfId="31242" xr:uid="{00000000-0005-0000-0000-0000CE790000}"/>
    <cellStyle name="SAPBEXHLevel1X 2 10 6 5" xfId="31243" xr:uid="{00000000-0005-0000-0000-0000CF790000}"/>
    <cellStyle name="SAPBEXHLevel1X 2 10 7" xfId="31244" xr:uid="{00000000-0005-0000-0000-0000D0790000}"/>
    <cellStyle name="SAPBEXHLevel1X 2 10 7 2" xfId="31245" xr:uid="{00000000-0005-0000-0000-0000D1790000}"/>
    <cellStyle name="SAPBEXHLevel1X 2 10 7 3" xfId="31246" xr:uid="{00000000-0005-0000-0000-0000D2790000}"/>
    <cellStyle name="SAPBEXHLevel1X 2 10 7 4" xfId="31247" xr:uid="{00000000-0005-0000-0000-0000D3790000}"/>
    <cellStyle name="SAPBEXHLevel1X 2 10 8" xfId="31248" xr:uid="{00000000-0005-0000-0000-0000D4790000}"/>
    <cellStyle name="SAPBEXHLevel1X 2 10 8 2" xfId="31249" xr:uid="{00000000-0005-0000-0000-0000D5790000}"/>
    <cellStyle name="SAPBEXHLevel1X 2 10 8 3" xfId="31250" xr:uid="{00000000-0005-0000-0000-0000D6790000}"/>
    <cellStyle name="SAPBEXHLevel1X 2 10 8 4" xfId="31251" xr:uid="{00000000-0005-0000-0000-0000D7790000}"/>
    <cellStyle name="SAPBEXHLevel1X 2 10 9" xfId="31252" xr:uid="{00000000-0005-0000-0000-0000D8790000}"/>
    <cellStyle name="SAPBEXHLevel1X 2 10 9 2" xfId="31253" xr:uid="{00000000-0005-0000-0000-0000D9790000}"/>
    <cellStyle name="SAPBEXHLevel1X 2 11" xfId="31254" xr:uid="{00000000-0005-0000-0000-0000DA790000}"/>
    <cellStyle name="SAPBEXHLevel1X 2 11 10" xfId="31255" xr:uid="{00000000-0005-0000-0000-0000DB790000}"/>
    <cellStyle name="SAPBEXHLevel1X 2 11 11" xfId="31256" xr:uid="{00000000-0005-0000-0000-0000DC790000}"/>
    <cellStyle name="SAPBEXHLevel1X 2 11 2" xfId="31257" xr:uid="{00000000-0005-0000-0000-0000DD790000}"/>
    <cellStyle name="SAPBEXHLevel1X 2 11 2 2" xfId="31258" xr:uid="{00000000-0005-0000-0000-0000DE790000}"/>
    <cellStyle name="SAPBEXHLevel1X 2 11 2 2 2" xfId="31259" xr:uid="{00000000-0005-0000-0000-0000DF790000}"/>
    <cellStyle name="SAPBEXHLevel1X 2 11 2 2 2 2" xfId="31260" xr:uid="{00000000-0005-0000-0000-0000E0790000}"/>
    <cellStyle name="SAPBEXHLevel1X 2 11 2 2 3" xfId="31261" xr:uid="{00000000-0005-0000-0000-0000E1790000}"/>
    <cellStyle name="SAPBEXHLevel1X 2 11 2 3" xfId="31262" xr:uid="{00000000-0005-0000-0000-0000E2790000}"/>
    <cellStyle name="SAPBEXHLevel1X 2 11 2 3 2" xfId="31263" xr:uid="{00000000-0005-0000-0000-0000E3790000}"/>
    <cellStyle name="SAPBEXHLevel1X 2 11 2 4" xfId="31264" xr:uid="{00000000-0005-0000-0000-0000E4790000}"/>
    <cellStyle name="SAPBEXHLevel1X 2 11 2 4 2" xfId="31265" xr:uid="{00000000-0005-0000-0000-0000E5790000}"/>
    <cellStyle name="SAPBEXHLevel1X 2 11 2 5" xfId="31266" xr:uid="{00000000-0005-0000-0000-0000E6790000}"/>
    <cellStyle name="SAPBEXHLevel1X 2 11 2 5 2" xfId="31267" xr:uid="{00000000-0005-0000-0000-0000E7790000}"/>
    <cellStyle name="SAPBEXHLevel1X 2 11 2 6" xfId="31268" xr:uid="{00000000-0005-0000-0000-0000E8790000}"/>
    <cellStyle name="SAPBEXHLevel1X 2 11 3" xfId="31269" xr:uid="{00000000-0005-0000-0000-0000E9790000}"/>
    <cellStyle name="SAPBEXHLevel1X 2 11 3 2" xfId="31270" xr:uid="{00000000-0005-0000-0000-0000EA790000}"/>
    <cellStyle name="SAPBEXHLevel1X 2 11 3 2 2" xfId="31271" xr:uid="{00000000-0005-0000-0000-0000EB790000}"/>
    <cellStyle name="SAPBEXHLevel1X 2 11 3 2 2 2" xfId="31272" xr:uid="{00000000-0005-0000-0000-0000EC790000}"/>
    <cellStyle name="SAPBEXHLevel1X 2 11 3 2 3" xfId="31273" xr:uid="{00000000-0005-0000-0000-0000ED790000}"/>
    <cellStyle name="SAPBEXHLevel1X 2 11 3 3" xfId="31274" xr:uid="{00000000-0005-0000-0000-0000EE790000}"/>
    <cellStyle name="SAPBEXHLevel1X 2 11 3 3 2" xfId="31275" xr:uid="{00000000-0005-0000-0000-0000EF790000}"/>
    <cellStyle name="SAPBEXHLevel1X 2 11 3 4" xfId="31276" xr:uid="{00000000-0005-0000-0000-0000F0790000}"/>
    <cellStyle name="SAPBEXHLevel1X 2 11 3 4 2" xfId="31277" xr:uid="{00000000-0005-0000-0000-0000F1790000}"/>
    <cellStyle name="SAPBEXHLevel1X 2 11 3 5" xfId="31278" xr:uid="{00000000-0005-0000-0000-0000F2790000}"/>
    <cellStyle name="SAPBEXHLevel1X 2 11 3 5 2" xfId="31279" xr:uid="{00000000-0005-0000-0000-0000F3790000}"/>
    <cellStyle name="SAPBEXHLevel1X 2 11 3 6" xfId="31280" xr:uid="{00000000-0005-0000-0000-0000F4790000}"/>
    <cellStyle name="SAPBEXHLevel1X 2 11 3 7" xfId="31281" xr:uid="{00000000-0005-0000-0000-0000F5790000}"/>
    <cellStyle name="SAPBEXHLevel1X 2 11 3 8" xfId="31282" xr:uid="{00000000-0005-0000-0000-0000F6790000}"/>
    <cellStyle name="SAPBEXHLevel1X 2 11 4" xfId="31283" xr:uid="{00000000-0005-0000-0000-0000F7790000}"/>
    <cellStyle name="SAPBEXHLevel1X 2 11 4 2" xfId="31284" xr:uid="{00000000-0005-0000-0000-0000F8790000}"/>
    <cellStyle name="SAPBEXHLevel1X 2 11 4 2 2" xfId="31285" xr:uid="{00000000-0005-0000-0000-0000F9790000}"/>
    <cellStyle name="SAPBEXHLevel1X 2 11 4 3" xfId="31286" xr:uid="{00000000-0005-0000-0000-0000FA790000}"/>
    <cellStyle name="SAPBEXHLevel1X 2 11 4 4" xfId="31287" xr:uid="{00000000-0005-0000-0000-0000FB790000}"/>
    <cellStyle name="SAPBEXHLevel1X 2 11 4 5" xfId="31288" xr:uid="{00000000-0005-0000-0000-0000FC790000}"/>
    <cellStyle name="SAPBEXHLevel1X 2 11 5" xfId="31289" xr:uid="{00000000-0005-0000-0000-0000FD790000}"/>
    <cellStyle name="SAPBEXHLevel1X 2 11 5 2" xfId="31290" xr:uid="{00000000-0005-0000-0000-0000FE790000}"/>
    <cellStyle name="SAPBEXHLevel1X 2 11 5 2 2" xfId="31291" xr:uid="{00000000-0005-0000-0000-0000FF790000}"/>
    <cellStyle name="SAPBEXHLevel1X 2 11 5 3" xfId="31292" xr:uid="{00000000-0005-0000-0000-0000007A0000}"/>
    <cellStyle name="SAPBEXHLevel1X 2 11 5 4" xfId="31293" xr:uid="{00000000-0005-0000-0000-0000017A0000}"/>
    <cellStyle name="SAPBEXHLevel1X 2 11 5 5" xfId="31294" xr:uid="{00000000-0005-0000-0000-0000027A0000}"/>
    <cellStyle name="SAPBEXHLevel1X 2 11 6" xfId="31295" xr:uid="{00000000-0005-0000-0000-0000037A0000}"/>
    <cellStyle name="SAPBEXHLevel1X 2 11 6 2" xfId="31296" xr:uid="{00000000-0005-0000-0000-0000047A0000}"/>
    <cellStyle name="SAPBEXHLevel1X 2 11 6 2 2" xfId="31297" xr:uid="{00000000-0005-0000-0000-0000057A0000}"/>
    <cellStyle name="SAPBEXHLevel1X 2 11 6 3" xfId="31298" xr:uid="{00000000-0005-0000-0000-0000067A0000}"/>
    <cellStyle name="SAPBEXHLevel1X 2 11 6 4" xfId="31299" xr:uid="{00000000-0005-0000-0000-0000077A0000}"/>
    <cellStyle name="SAPBEXHLevel1X 2 11 6 5" xfId="31300" xr:uid="{00000000-0005-0000-0000-0000087A0000}"/>
    <cellStyle name="SAPBEXHLevel1X 2 11 7" xfId="31301" xr:uid="{00000000-0005-0000-0000-0000097A0000}"/>
    <cellStyle name="SAPBEXHLevel1X 2 11 7 2" xfId="31302" xr:uid="{00000000-0005-0000-0000-00000A7A0000}"/>
    <cellStyle name="SAPBEXHLevel1X 2 11 7 3" xfId="31303" xr:uid="{00000000-0005-0000-0000-00000B7A0000}"/>
    <cellStyle name="SAPBEXHLevel1X 2 11 7 4" xfId="31304" xr:uid="{00000000-0005-0000-0000-00000C7A0000}"/>
    <cellStyle name="SAPBEXHLevel1X 2 11 8" xfId="31305" xr:uid="{00000000-0005-0000-0000-00000D7A0000}"/>
    <cellStyle name="SAPBEXHLevel1X 2 11 8 2" xfId="31306" xr:uid="{00000000-0005-0000-0000-00000E7A0000}"/>
    <cellStyle name="SAPBEXHLevel1X 2 11 8 3" xfId="31307" xr:uid="{00000000-0005-0000-0000-00000F7A0000}"/>
    <cellStyle name="SAPBEXHLevel1X 2 11 8 4" xfId="31308" xr:uid="{00000000-0005-0000-0000-0000107A0000}"/>
    <cellStyle name="SAPBEXHLevel1X 2 11 9" xfId="31309" xr:uid="{00000000-0005-0000-0000-0000117A0000}"/>
    <cellStyle name="SAPBEXHLevel1X 2 11 9 2" xfId="31310" xr:uid="{00000000-0005-0000-0000-0000127A0000}"/>
    <cellStyle name="SAPBEXHLevel1X 2 12" xfId="31311" xr:uid="{00000000-0005-0000-0000-0000137A0000}"/>
    <cellStyle name="SAPBEXHLevel1X 2 12 10" xfId="31312" xr:uid="{00000000-0005-0000-0000-0000147A0000}"/>
    <cellStyle name="SAPBEXHLevel1X 2 12 11" xfId="31313" xr:uid="{00000000-0005-0000-0000-0000157A0000}"/>
    <cellStyle name="SAPBEXHLevel1X 2 12 2" xfId="31314" xr:uid="{00000000-0005-0000-0000-0000167A0000}"/>
    <cellStyle name="SAPBEXHLevel1X 2 12 2 2" xfId="31315" xr:uid="{00000000-0005-0000-0000-0000177A0000}"/>
    <cellStyle name="SAPBEXHLevel1X 2 12 2 2 2" xfId="31316" xr:uid="{00000000-0005-0000-0000-0000187A0000}"/>
    <cellStyle name="SAPBEXHLevel1X 2 12 2 2 2 2" xfId="31317" xr:uid="{00000000-0005-0000-0000-0000197A0000}"/>
    <cellStyle name="SAPBEXHLevel1X 2 12 2 2 3" xfId="31318" xr:uid="{00000000-0005-0000-0000-00001A7A0000}"/>
    <cellStyle name="SAPBEXHLevel1X 2 12 2 3" xfId="31319" xr:uid="{00000000-0005-0000-0000-00001B7A0000}"/>
    <cellStyle name="SAPBEXHLevel1X 2 12 2 3 2" xfId="31320" xr:uid="{00000000-0005-0000-0000-00001C7A0000}"/>
    <cellStyle name="SAPBEXHLevel1X 2 12 2 4" xfId="31321" xr:uid="{00000000-0005-0000-0000-00001D7A0000}"/>
    <cellStyle name="SAPBEXHLevel1X 2 12 2 4 2" xfId="31322" xr:uid="{00000000-0005-0000-0000-00001E7A0000}"/>
    <cellStyle name="SAPBEXHLevel1X 2 12 2 5" xfId="31323" xr:uid="{00000000-0005-0000-0000-00001F7A0000}"/>
    <cellStyle name="SAPBEXHLevel1X 2 12 2 5 2" xfId="31324" xr:uid="{00000000-0005-0000-0000-0000207A0000}"/>
    <cellStyle name="SAPBEXHLevel1X 2 12 2 6" xfId="31325" xr:uid="{00000000-0005-0000-0000-0000217A0000}"/>
    <cellStyle name="SAPBEXHLevel1X 2 12 3" xfId="31326" xr:uid="{00000000-0005-0000-0000-0000227A0000}"/>
    <cellStyle name="SAPBEXHLevel1X 2 12 3 2" xfId="31327" xr:uid="{00000000-0005-0000-0000-0000237A0000}"/>
    <cellStyle name="SAPBEXHLevel1X 2 12 3 2 2" xfId="31328" xr:uid="{00000000-0005-0000-0000-0000247A0000}"/>
    <cellStyle name="SAPBEXHLevel1X 2 12 3 2 2 2" xfId="31329" xr:uid="{00000000-0005-0000-0000-0000257A0000}"/>
    <cellStyle name="SAPBEXHLevel1X 2 12 3 2 3" xfId="31330" xr:uid="{00000000-0005-0000-0000-0000267A0000}"/>
    <cellStyle name="SAPBEXHLevel1X 2 12 3 3" xfId="31331" xr:uid="{00000000-0005-0000-0000-0000277A0000}"/>
    <cellStyle name="SAPBEXHLevel1X 2 12 3 3 2" xfId="31332" xr:uid="{00000000-0005-0000-0000-0000287A0000}"/>
    <cellStyle name="SAPBEXHLevel1X 2 12 3 4" xfId="31333" xr:uid="{00000000-0005-0000-0000-0000297A0000}"/>
    <cellStyle name="SAPBEXHLevel1X 2 12 3 4 2" xfId="31334" xr:uid="{00000000-0005-0000-0000-00002A7A0000}"/>
    <cellStyle name="SAPBEXHLevel1X 2 12 3 5" xfId="31335" xr:uid="{00000000-0005-0000-0000-00002B7A0000}"/>
    <cellStyle name="SAPBEXHLevel1X 2 12 3 5 2" xfId="31336" xr:uid="{00000000-0005-0000-0000-00002C7A0000}"/>
    <cellStyle name="SAPBEXHLevel1X 2 12 3 6" xfId="31337" xr:uid="{00000000-0005-0000-0000-00002D7A0000}"/>
    <cellStyle name="SAPBEXHLevel1X 2 12 3 7" xfId="31338" xr:uid="{00000000-0005-0000-0000-00002E7A0000}"/>
    <cellStyle name="SAPBEXHLevel1X 2 12 3 8" xfId="31339" xr:uid="{00000000-0005-0000-0000-00002F7A0000}"/>
    <cellStyle name="SAPBEXHLevel1X 2 12 4" xfId="31340" xr:uid="{00000000-0005-0000-0000-0000307A0000}"/>
    <cellStyle name="SAPBEXHLevel1X 2 12 4 2" xfId="31341" xr:uid="{00000000-0005-0000-0000-0000317A0000}"/>
    <cellStyle name="SAPBEXHLevel1X 2 12 4 2 2" xfId="31342" xr:uid="{00000000-0005-0000-0000-0000327A0000}"/>
    <cellStyle name="SAPBEXHLevel1X 2 12 4 3" xfId="31343" xr:uid="{00000000-0005-0000-0000-0000337A0000}"/>
    <cellStyle name="SAPBEXHLevel1X 2 12 4 4" xfId="31344" xr:uid="{00000000-0005-0000-0000-0000347A0000}"/>
    <cellStyle name="SAPBEXHLevel1X 2 12 4 5" xfId="31345" xr:uid="{00000000-0005-0000-0000-0000357A0000}"/>
    <cellStyle name="SAPBEXHLevel1X 2 12 5" xfId="31346" xr:uid="{00000000-0005-0000-0000-0000367A0000}"/>
    <cellStyle name="SAPBEXHLevel1X 2 12 5 2" xfId="31347" xr:uid="{00000000-0005-0000-0000-0000377A0000}"/>
    <cellStyle name="SAPBEXHLevel1X 2 12 5 2 2" xfId="31348" xr:uid="{00000000-0005-0000-0000-0000387A0000}"/>
    <cellStyle name="SAPBEXHLevel1X 2 12 5 3" xfId="31349" xr:uid="{00000000-0005-0000-0000-0000397A0000}"/>
    <cellStyle name="SAPBEXHLevel1X 2 12 5 4" xfId="31350" xr:uid="{00000000-0005-0000-0000-00003A7A0000}"/>
    <cellStyle name="SAPBEXHLevel1X 2 12 5 5" xfId="31351" xr:uid="{00000000-0005-0000-0000-00003B7A0000}"/>
    <cellStyle name="SAPBEXHLevel1X 2 12 6" xfId="31352" xr:uid="{00000000-0005-0000-0000-00003C7A0000}"/>
    <cellStyle name="SAPBEXHLevel1X 2 12 6 2" xfId="31353" xr:uid="{00000000-0005-0000-0000-00003D7A0000}"/>
    <cellStyle name="SAPBEXHLevel1X 2 12 6 2 2" xfId="31354" xr:uid="{00000000-0005-0000-0000-00003E7A0000}"/>
    <cellStyle name="SAPBEXHLevel1X 2 12 6 3" xfId="31355" xr:uid="{00000000-0005-0000-0000-00003F7A0000}"/>
    <cellStyle name="SAPBEXHLevel1X 2 12 6 4" xfId="31356" xr:uid="{00000000-0005-0000-0000-0000407A0000}"/>
    <cellStyle name="SAPBEXHLevel1X 2 12 6 5" xfId="31357" xr:uid="{00000000-0005-0000-0000-0000417A0000}"/>
    <cellStyle name="SAPBEXHLevel1X 2 12 7" xfId="31358" xr:uid="{00000000-0005-0000-0000-0000427A0000}"/>
    <cellStyle name="SAPBEXHLevel1X 2 12 7 2" xfId="31359" xr:uid="{00000000-0005-0000-0000-0000437A0000}"/>
    <cellStyle name="SAPBEXHLevel1X 2 12 7 3" xfId="31360" xr:uid="{00000000-0005-0000-0000-0000447A0000}"/>
    <cellStyle name="SAPBEXHLevel1X 2 12 7 4" xfId="31361" xr:uid="{00000000-0005-0000-0000-0000457A0000}"/>
    <cellStyle name="SAPBEXHLevel1X 2 12 8" xfId="31362" xr:uid="{00000000-0005-0000-0000-0000467A0000}"/>
    <cellStyle name="SAPBEXHLevel1X 2 12 8 2" xfId="31363" xr:uid="{00000000-0005-0000-0000-0000477A0000}"/>
    <cellStyle name="SAPBEXHLevel1X 2 12 8 3" xfId="31364" xr:uid="{00000000-0005-0000-0000-0000487A0000}"/>
    <cellStyle name="SAPBEXHLevel1X 2 12 8 4" xfId="31365" xr:uid="{00000000-0005-0000-0000-0000497A0000}"/>
    <cellStyle name="SAPBEXHLevel1X 2 12 9" xfId="31366" xr:uid="{00000000-0005-0000-0000-00004A7A0000}"/>
    <cellStyle name="SAPBEXHLevel1X 2 12 9 2" xfId="31367" xr:uid="{00000000-0005-0000-0000-00004B7A0000}"/>
    <cellStyle name="SAPBEXHLevel1X 2 13" xfId="31368" xr:uid="{00000000-0005-0000-0000-00004C7A0000}"/>
    <cellStyle name="SAPBEXHLevel1X 2 13 10" xfId="31369" xr:uid="{00000000-0005-0000-0000-00004D7A0000}"/>
    <cellStyle name="SAPBEXHLevel1X 2 13 11" xfId="31370" xr:uid="{00000000-0005-0000-0000-00004E7A0000}"/>
    <cellStyle name="SAPBEXHLevel1X 2 13 2" xfId="31371" xr:uid="{00000000-0005-0000-0000-00004F7A0000}"/>
    <cellStyle name="SAPBEXHLevel1X 2 13 2 2" xfId="31372" xr:uid="{00000000-0005-0000-0000-0000507A0000}"/>
    <cellStyle name="SAPBEXHLevel1X 2 13 2 2 2" xfId="31373" xr:uid="{00000000-0005-0000-0000-0000517A0000}"/>
    <cellStyle name="SAPBEXHLevel1X 2 13 2 2 2 2" xfId="31374" xr:uid="{00000000-0005-0000-0000-0000527A0000}"/>
    <cellStyle name="SAPBEXHLevel1X 2 13 2 2 3" xfId="31375" xr:uid="{00000000-0005-0000-0000-0000537A0000}"/>
    <cellStyle name="SAPBEXHLevel1X 2 13 2 3" xfId="31376" xr:uid="{00000000-0005-0000-0000-0000547A0000}"/>
    <cellStyle name="SAPBEXHLevel1X 2 13 2 3 2" xfId="31377" xr:uid="{00000000-0005-0000-0000-0000557A0000}"/>
    <cellStyle name="SAPBEXHLevel1X 2 13 2 4" xfId="31378" xr:uid="{00000000-0005-0000-0000-0000567A0000}"/>
    <cellStyle name="SAPBEXHLevel1X 2 13 2 4 2" xfId="31379" xr:uid="{00000000-0005-0000-0000-0000577A0000}"/>
    <cellStyle name="SAPBEXHLevel1X 2 13 2 5" xfId="31380" xr:uid="{00000000-0005-0000-0000-0000587A0000}"/>
    <cellStyle name="SAPBEXHLevel1X 2 13 2 5 2" xfId="31381" xr:uid="{00000000-0005-0000-0000-0000597A0000}"/>
    <cellStyle name="SAPBEXHLevel1X 2 13 2 6" xfId="31382" xr:uid="{00000000-0005-0000-0000-00005A7A0000}"/>
    <cellStyle name="SAPBEXHLevel1X 2 13 3" xfId="31383" xr:uid="{00000000-0005-0000-0000-00005B7A0000}"/>
    <cellStyle name="SAPBEXHLevel1X 2 13 3 2" xfId="31384" xr:uid="{00000000-0005-0000-0000-00005C7A0000}"/>
    <cellStyle name="SAPBEXHLevel1X 2 13 3 2 2" xfId="31385" xr:uid="{00000000-0005-0000-0000-00005D7A0000}"/>
    <cellStyle name="SAPBEXHLevel1X 2 13 3 2 2 2" xfId="31386" xr:uid="{00000000-0005-0000-0000-00005E7A0000}"/>
    <cellStyle name="SAPBEXHLevel1X 2 13 3 2 3" xfId="31387" xr:uid="{00000000-0005-0000-0000-00005F7A0000}"/>
    <cellStyle name="SAPBEXHLevel1X 2 13 3 3" xfId="31388" xr:uid="{00000000-0005-0000-0000-0000607A0000}"/>
    <cellStyle name="SAPBEXHLevel1X 2 13 3 3 2" xfId="31389" xr:uid="{00000000-0005-0000-0000-0000617A0000}"/>
    <cellStyle name="SAPBEXHLevel1X 2 13 3 4" xfId="31390" xr:uid="{00000000-0005-0000-0000-0000627A0000}"/>
    <cellStyle name="SAPBEXHLevel1X 2 13 3 4 2" xfId="31391" xr:uid="{00000000-0005-0000-0000-0000637A0000}"/>
    <cellStyle name="SAPBEXHLevel1X 2 13 3 5" xfId="31392" xr:uid="{00000000-0005-0000-0000-0000647A0000}"/>
    <cellStyle name="SAPBEXHLevel1X 2 13 3 5 2" xfId="31393" xr:uid="{00000000-0005-0000-0000-0000657A0000}"/>
    <cellStyle name="SAPBEXHLevel1X 2 13 3 6" xfId="31394" xr:uid="{00000000-0005-0000-0000-0000667A0000}"/>
    <cellStyle name="SAPBEXHLevel1X 2 13 3 7" xfId="31395" xr:uid="{00000000-0005-0000-0000-0000677A0000}"/>
    <cellStyle name="SAPBEXHLevel1X 2 13 3 8" xfId="31396" xr:uid="{00000000-0005-0000-0000-0000687A0000}"/>
    <cellStyle name="SAPBEXHLevel1X 2 13 4" xfId="31397" xr:uid="{00000000-0005-0000-0000-0000697A0000}"/>
    <cellStyle name="SAPBEXHLevel1X 2 13 4 2" xfId="31398" xr:uid="{00000000-0005-0000-0000-00006A7A0000}"/>
    <cellStyle name="SAPBEXHLevel1X 2 13 4 2 2" xfId="31399" xr:uid="{00000000-0005-0000-0000-00006B7A0000}"/>
    <cellStyle name="SAPBEXHLevel1X 2 13 4 3" xfId="31400" xr:uid="{00000000-0005-0000-0000-00006C7A0000}"/>
    <cellStyle name="SAPBEXHLevel1X 2 13 4 4" xfId="31401" xr:uid="{00000000-0005-0000-0000-00006D7A0000}"/>
    <cellStyle name="SAPBEXHLevel1X 2 13 4 5" xfId="31402" xr:uid="{00000000-0005-0000-0000-00006E7A0000}"/>
    <cellStyle name="SAPBEXHLevel1X 2 13 5" xfId="31403" xr:uid="{00000000-0005-0000-0000-00006F7A0000}"/>
    <cellStyle name="SAPBEXHLevel1X 2 13 5 2" xfId="31404" xr:uid="{00000000-0005-0000-0000-0000707A0000}"/>
    <cellStyle name="SAPBEXHLevel1X 2 13 5 2 2" xfId="31405" xr:uid="{00000000-0005-0000-0000-0000717A0000}"/>
    <cellStyle name="SAPBEXHLevel1X 2 13 5 3" xfId="31406" xr:uid="{00000000-0005-0000-0000-0000727A0000}"/>
    <cellStyle name="SAPBEXHLevel1X 2 13 5 4" xfId="31407" xr:uid="{00000000-0005-0000-0000-0000737A0000}"/>
    <cellStyle name="SAPBEXHLevel1X 2 13 5 5" xfId="31408" xr:uid="{00000000-0005-0000-0000-0000747A0000}"/>
    <cellStyle name="SAPBEXHLevel1X 2 13 6" xfId="31409" xr:uid="{00000000-0005-0000-0000-0000757A0000}"/>
    <cellStyle name="SAPBEXHLevel1X 2 13 6 2" xfId="31410" xr:uid="{00000000-0005-0000-0000-0000767A0000}"/>
    <cellStyle name="SAPBEXHLevel1X 2 13 6 2 2" xfId="31411" xr:uid="{00000000-0005-0000-0000-0000777A0000}"/>
    <cellStyle name="SAPBEXHLevel1X 2 13 6 3" xfId="31412" xr:uid="{00000000-0005-0000-0000-0000787A0000}"/>
    <cellStyle name="SAPBEXHLevel1X 2 13 6 4" xfId="31413" xr:uid="{00000000-0005-0000-0000-0000797A0000}"/>
    <cellStyle name="SAPBEXHLevel1X 2 13 6 5" xfId="31414" xr:uid="{00000000-0005-0000-0000-00007A7A0000}"/>
    <cellStyle name="SAPBEXHLevel1X 2 13 7" xfId="31415" xr:uid="{00000000-0005-0000-0000-00007B7A0000}"/>
    <cellStyle name="SAPBEXHLevel1X 2 13 7 2" xfId="31416" xr:uid="{00000000-0005-0000-0000-00007C7A0000}"/>
    <cellStyle name="SAPBEXHLevel1X 2 13 7 3" xfId="31417" xr:uid="{00000000-0005-0000-0000-00007D7A0000}"/>
    <cellStyle name="SAPBEXHLevel1X 2 13 7 4" xfId="31418" xr:uid="{00000000-0005-0000-0000-00007E7A0000}"/>
    <cellStyle name="SAPBEXHLevel1X 2 13 8" xfId="31419" xr:uid="{00000000-0005-0000-0000-00007F7A0000}"/>
    <cellStyle name="SAPBEXHLevel1X 2 13 8 2" xfId="31420" xr:uid="{00000000-0005-0000-0000-0000807A0000}"/>
    <cellStyle name="SAPBEXHLevel1X 2 13 8 3" xfId="31421" xr:uid="{00000000-0005-0000-0000-0000817A0000}"/>
    <cellStyle name="SAPBEXHLevel1X 2 13 8 4" xfId="31422" xr:uid="{00000000-0005-0000-0000-0000827A0000}"/>
    <cellStyle name="SAPBEXHLevel1X 2 13 9" xfId="31423" xr:uid="{00000000-0005-0000-0000-0000837A0000}"/>
    <cellStyle name="SAPBEXHLevel1X 2 13 9 2" xfId="31424" xr:uid="{00000000-0005-0000-0000-0000847A0000}"/>
    <cellStyle name="SAPBEXHLevel1X 2 14" xfId="31425" xr:uid="{00000000-0005-0000-0000-0000857A0000}"/>
    <cellStyle name="SAPBEXHLevel1X 2 14 10" xfId="31426" xr:uid="{00000000-0005-0000-0000-0000867A0000}"/>
    <cellStyle name="SAPBEXHLevel1X 2 14 11" xfId="31427" xr:uid="{00000000-0005-0000-0000-0000877A0000}"/>
    <cellStyle name="SAPBEXHLevel1X 2 14 2" xfId="31428" xr:uid="{00000000-0005-0000-0000-0000887A0000}"/>
    <cellStyle name="SAPBEXHLevel1X 2 14 2 2" xfId="31429" xr:uid="{00000000-0005-0000-0000-0000897A0000}"/>
    <cellStyle name="SAPBEXHLevel1X 2 14 2 2 2" xfId="31430" xr:uid="{00000000-0005-0000-0000-00008A7A0000}"/>
    <cellStyle name="SAPBEXHLevel1X 2 14 2 2 2 2" xfId="31431" xr:uid="{00000000-0005-0000-0000-00008B7A0000}"/>
    <cellStyle name="SAPBEXHLevel1X 2 14 2 2 3" xfId="31432" xr:uid="{00000000-0005-0000-0000-00008C7A0000}"/>
    <cellStyle name="SAPBEXHLevel1X 2 14 2 3" xfId="31433" xr:uid="{00000000-0005-0000-0000-00008D7A0000}"/>
    <cellStyle name="SAPBEXHLevel1X 2 14 2 3 2" xfId="31434" xr:uid="{00000000-0005-0000-0000-00008E7A0000}"/>
    <cellStyle name="SAPBEXHLevel1X 2 14 2 4" xfId="31435" xr:uid="{00000000-0005-0000-0000-00008F7A0000}"/>
    <cellStyle name="SAPBEXHLevel1X 2 14 2 4 2" xfId="31436" xr:uid="{00000000-0005-0000-0000-0000907A0000}"/>
    <cellStyle name="SAPBEXHLevel1X 2 14 2 5" xfId="31437" xr:uid="{00000000-0005-0000-0000-0000917A0000}"/>
    <cellStyle name="SAPBEXHLevel1X 2 14 2 5 2" xfId="31438" xr:uid="{00000000-0005-0000-0000-0000927A0000}"/>
    <cellStyle name="SAPBEXHLevel1X 2 14 2 6" xfId="31439" xr:uid="{00000000-0005-0000-0000-0000937A0000}"/>
    <cellStyle name="SAPBEXHLevel1X 2 14 3" xfId="31440" xr:uid="{00000000-0005-0000-0000-0000947A0000}"/>
    <cellStyle name="SAPBEXHLevel1X 2 14 3 2" xfId="31441" xr:uid="{00000000-0005-0000-0000-0000957A0000}"/>
    <cellStyle name="SAPBEXHLevel1X 2 14 3 2 2" xfId="31442" xr:uid="{00000000-0005-0000-0000-0000967A0000}"/>
    <cellStyle name="SAPBEXHLevel1X 2 14 3 2 2 2" xfId="31443" xr:uid="{00000000-0005-0000-0000-0000977A0000}"/>
    <cellStyle name="SAPBEXHLevel1X 2 14 3 2 3" xfId="31444" xr:uid="{00000000-0005-0000-0000-0000987A0000}"/>
    <cellStyle name="SAPBEXHLevel1X 2 14 3 3" xfId="31445" xr:uid="{00000000-0005-0000-0000-0000997A0000}"/>
    <cellStyle name="SAPBEXHLevel1X 2 14 3 3 2" xfId="31446" xr:uid="{00000000-0005-0000-0000-00009A7A0000}"/>
    <cellStyle name="SAPBEXHLevel1X 2 14 3 4" xfId="31447" xr:uid="{00000000-0005-0000-0000-00009B7A0000}"/>
    <cellStyle name="SAPBEXHLevel1X 2 14 3 4 2" xfId="31448" xr:uid="{00000000-0005-0000-0000-00009C7A0000}"/>
    <cellStyle name="SAPBEXHLevel1X 2 14 3 5" xfId="31449" xr:uid="{00000000-0005-0000-0000-00009D7A0000}"/>
    <cellStyle name="SAPBEXHLevel1X 2 14 3 5 2" xfId="31450" xr:uid="{00000000-0005-0000-0000-00009E7A0000}"/>
    <cellStyle name="SAPBEXHLevel1X 2 14 3 6" xfId="31451" xr:uid="{00000000-0005-0000-0000-00009F7A0000}"/>
    <cellStyle name="SAPBEXHLevel1X 2 14 3 7" xfId="31452" xr:uid="{00000000-0005-0000-0000-0000A07A0000}"/>
    <cellStyle name="SAPBEXHLevel1X 2 14 3 8" xfId="31453" xr:uid="{00000000-0005-0000-0000-0000A17A0000}"/>
    <cellStyle name="SAPBEXHLevel1X 2 14 4" xfId="31454" xr:uid="{00000000-0005-0000-0000-0000A27A0000}"/>
    <cellStyle name="SAPBEXHLevel1X 2 14 4 2" xfId="31455" xr:uid="{00000000-0005-0000-0000-0000A37A0000}"/>
    <cellStyle name="SAPBEXHLevel1X 2 14 4 2 2" xfId="31456" xr:uid="{00000000-0005-0000-0000-0000A47A0000}"/>
    <cellStyle name="SAPBEXHLevel1X 2 14 4 3" xfId="31457" xr:uid="{00000000-0005-0000-0000-0000A57A0000}"/>
    <cellStyle name="SAPBEXHLevel1X 2 14 4 4" xfId="31458" xr:uid="{00000000-0005-0000-0000-0000A67A0000}"/>
    <cellStyle name="SAPBEXHLevel1X 2 14 4 5" xfId="31459" xr:uid="{00000000-0005-0000-0000-0000A77A0000}"/>
    <cellStyle name="SAPBEXHLevel1X 2 14 5" xfId="31460" xr:uid="{00000000-0005-0000-0000-0000A87A0000}"/>
    <cellStyle name="SAPBEXHLevel1X 2 14 5 2" xfId="31461" xr:uid="{00000000-0005-0000-0000-0000A97A0000}"/>
    <cellStyle name="SAPBEXHLevel1X 2 14 5 2 2" xfId="31462" xr:uid="{00000000-0005-0000-0000-0000AA7A0000}"/>
    <cellStyle name="SAPBEXHLevel1X 2 14 5 3" xfId="31463" xr:uid="{00000000-0005-0000-0000-0000AB7A0000}"/>
    <cellStyle name="SAPBEXHLevel1X 2 14 5 4" xfId="31464" xr:uid="{00000000-0005-0000-0000-0000AC7A0000}"/>
    <cellStyle name="SAPBEXHLevel1X 2 14 5 5" xfId="31465" xr:uid="{00000000-0005-0000-0000-0000AD7A0000}"/>
    <cellStyle name="SAPBEXHLevel1X 2 14 6" xfId="31466" xr:uid="{00000000-0005-0000-0000-0000AE7A0000}"/>
    <cellStyle name="SAPBEXHLevel1X 2 14 6 2" xfId="31467" xr:uid="{00000000-0005-0000-0000-0000AF7A0000}"/>
    <cellStyle name="SAPBEXHLevel1X 2 14 6 2 2" xfId="31468" xr:uid="{00000000-0005-0000-0000-0000B07A0000}"/>
    <cellStyle name="SAPBEXHLevel1X 2 14 6 3" xfId="31469" xr:uid="{00000000-0005-0000-0000-0000B17A0000}"/>
    <cellStyle name="SAPBEXHLevel1X 2 14 6 4" xfId="31470" xr:uid="{00000000-0005-0000-0000-0000B27A0000}"/>
    <cellStyle name="SAPBEXHLevel1X 2 14 6 5" xfId="31471" xr:uid="{00000000-0005-0000-0000-0000B37A0000}"/>
    <cellStyle name="SAPBEXHLevel1X 2 14 7" xfId="31472" xr:uid="{00000000-0005-0000-0000-0000B47A0000}"/>
    <cellStyle name="SAPBEXHLevel1X 2 14 7 2" xfId="31473" xr:uid="{00000000-0005-0000-0000-0000B57A0000}"/>
    <cellStyle name="SAPBEXHLevel1X 2 14 7 3" xfId="31474" xr:uid="{00000000-0005-0000-0000-0000B67A0000}"/>
    <cellStyle name="SAPBEXHLevel1X 2 14 7 4" xfId="31475" xr:uid="{00000000-0005-0000-0000-0000B77A0000}"/>
    <cellStyle name="SAPBEXHLevel1X 2 14 8" xfId="31476" xr:uid="{00000000-0005-0000-0000-0000B87A0000}"/>
    <cellStyle name="SAPBEXHLevel1X 2 14 8 2" xfId="31477" xr:uid="{00000000-0005-0000-0000-0000B97A0000}"/>
    <cellStyle name="SAPBEXHLevel1X 2 14 8 3" xfId="31478" xr:uid="{00000000-0005-0000-0000-0000BA7A0000}"/>
    <cellStyle name="SAPBEXHLevel1X 2 14 8 4" xfId="31479" xr:uid="{00000000-0005-0000-0000-0000BB7A0000}"/>
    <cellStyle name="SAPBEXHLevel1X 2 14 9" xfId="31480" xr:uid="{00000000-0005-0000-0000-0000BC7A0000}"/>
    <cellStyle name="SAPBEXHLevel1X 2 14 9 2" xfId="31481" xr:uid="{00000000-0005-0000-0000-0000BD7A0000}"/>
    <cellStyle name="SAPBEXHLevel1X 2 15" xfId="31482" xr:uid="{00000000-0005-0000-0000-0000BE7A0000}"/>
    <cellStyle name="SAPBEXHLevel1X 2 15 10" xfId="31483" xr:uid="{00000000-0005-0000-0000-0000BF7A0000}"/>
    <cellStyle name="SAPBEXHLevel1X 2 15 11" xfId="31484" xr:uid="{00000000-0005-0000-0000-0000C07A0000}"/>
    <cellStyle name="SAPBEXHLevel1X 2 15 2" xfId="31485" xr:uid="{00000000-0005-0000-0000-0000C17A0000}"/>
    <cellStyle name="SAPBEXHLevel1X 2 15 2 2" xfId="31486" xr:uid="{00000000-0005-0000-0000-0000C27A0000}"/>
    <cellStyle name="SAPBEXHLevel1X 2 15 2 2 2" xfId="31487" xr:uid="{00000000-0005-0000-0000-0000C37A0000}"/>
    <cellStyle name="SAPBEXHLevel1X 2 15 2 2 2 2" xfId="31488" xr:uid="{00000000-0005-0000-0000-0000C47A0000}"/>
    <cellStyle name="SAPBEXHLevel1X 2 15 2 2 3" xfId="31489" xr:uid="{00000000-0005-0000-0000-0000C57A0000}"/>
    <cellStyle name="SAPBEXHLevel1X 2 15 2 3" xfId="31490" xr:uid="{00000000-0005-0000-0000-0000C67A0000}"/>
    <cellStyle name="SAPBEXHLevel1X 2 15 2 3 2" xfId="31491" xr:uid="{00000000-0005-0000-0000-0000C77A0000}"/>
    <cellStyle name="SAPBEXHLevel1X 2 15 2 4" xfId="31492" xr:uid="{00000000-0005-0000-0000-0000C87A0000}"/>
    <cellStyle name="SAPBEXHLevel1X 2 15 2 4 2" xfId="31493" xr:uid="{00000000-0005-0000-0000-0000C97A0000}"/>
    <cellStyle name="SAPBEXHLevel1X 2 15 2 5" xfId="31494" xr:uid="{00000000-0005-0000-0000-0000CA7A0000}"/>
    <cellStyle name="SAPBEXHLevel1X 2 15 2 5 2" xfId="31495" xr:uid="{00000000-0005-0000-0000-0000CB7A0000}"/>
    <cellStyle name="SAPBEXHLevel1X 2 15 2 6" xfId="31496" xr:uid="{00000000-0005-0000-0000-0000CC7A0000}"/>
    <cellStyle name="SAPBEXHLevel1X 2 15 3" xfId="31497" xr:uid="{00000000-0005-0000-0000-0000CD7A0000}"/>
    <cellStyle name="SAPBEXHLevel1X 2 15 3 2" xfId="31498" xr:uid="{00000000-0005-0000-0000-0000CE7A0000}"/>
    <cellStyle name="SAPBEXHLevel1X 2 15 3 2 2" xfId="31499" xr:uid="{00000000-0005-0000-0000-0000CF7A0000}"/>
    <cellStyle name="SAPBEXHLevel1X 2 15 3 2 2 2" xfId="31500" xr:uid="{00000000-0005-0000-0000-0000D07A0000}"/>
    <cellStyle name="SAPBEXHLevel1X 2 15 3 2 3" xfId="31501" xr:uid="{00000000-0005-0000-0000-0000D17A0000}"/>
    <cellStyle name="SAPBEXHLevel1X 2 15 3 3" xfId="31502" xr:uid="{00000000-0005-0000-0000-0000D27A0000}"/>
    <cellStyle name="SAPBEXHLevel1X 2 15 3 3 2" xfId="31503" xr:uid="{00000000-0005-0000-0000-0000D37A0000}"/>
    <cellStyle name="SAPBEXHLevel1X 2 15 3 4" xfId="31504" xr:uid="{00000000-0005-0000-0000-0000D47A0000}"/>
    <cellStyle name="SAPBEXHLevel1X 2 15 3 4 2" xfId="31505" xr:uid="{00000000-0005-0000-0000-0000D57A0000}"/>
    <cellStyle name="SAPBEXHLevel1X 2 15 3 5" xfId="31506" xr:uid="{00000000-0005-0000-0000-0000D67A0000}"/>
    <cellStyle name="SAPBEXHLevel1X 2 15 3 5 2" xfId="31507" xr:uid="{00000000-0005-0000-0000-0000D77A0000}"/>
    <cellStyle name="SAPBEXHLevel1X 2 15 3 6" xfId="31508" xr:uid="{00000000-0005-0000-0000-0000D87A0000}"/>
    <cellStyle name="SAPBEXHLevel1X 2 15 3 7" xfId="31509" xr:uid="{00000000-0005-0000-0000-0000D97A0000}"/>
    <cellStyle name="SAPBEXHLevel1X 2 15 3 8" xfId="31510" xr:uid="{00000000-0005-0000-0000-0000DA7A0000}"/>
    <cellStyle name="SAPBEXHLevel1X 2 15 4" xfId="31511" xr:uid="{00000000-0005-0000-0000-0000DB7A0000}"/>
    <cellStyle name="SAPBEXHLevel1X 2 15 4 2" xfId="31512" xr:uid="{00000000-0005-0000-0000-0000DC7A0000}"/>
    <cellStyle name="SAPBEXHLevel1X 2 15 4 2 2" xfId="31513" xr:uid="{00000000-0005-0000-0000-0000DD7A0000}"/>
    <cellStyle name="SAPBEXHLevel1X 2 15 4 3" xfId="31514" xr:uid="{00000000-0005-0000-0000-0000DE7A0000}"/>
    <cellStyle name="SAPBEXHLevel1X 2 15 4 4" xfId="31515" xr:uid="{00000000-0005-0000-0000-0000DF7A0000}"/>
    <cellStyle name="SAPBEXHLevel1X 2 15 4 5" xfId="31516" xr:uid="{00000000-0005-0000-0000-0000E07A0000}"/>
    <cellStyle name="SAPBEXHLevel1X 2 15 5" xfId="31517" xr:uid="{00000000-0005-0000-0000-0000E17A0000}"/>
    <cellStyle name="SAPBEXHLevel1X 2 15 5 2" xfId="31518" xr:uid="{00000000-0005-0000-0000-0000E27A0000}"/>
    <cellStyle name="SAPBEXHLevel1X 2 15 5 2 2" xfId="31519" xr:uid="{00000000-0005-0000-0000-0000E37A0000}"/>
    <cellStyle name="SAPBEXHLevel1X 2 15 5 3" xfId="31520" xr:uid="{00000000-0005-0000-0000-0000E47A0000}"/>
    <cellStyle name="SAPBEXHLevel1X 2 15 5 4" xfId="31521" xr:uid="{00000000-0005-0000-0000-0000E57A0000}"/>
    <cellStyle name="SAPBEXHLevel1X 2 15 5 5" xfId="31522" xr:uid="{00000000-0005-0000-0000-0000E67A0000}"/>
    <cellStyle name="SAPBEXHLevel1X 2 15 6" xfId="31523" xr:uid="{00000000-0005-0000-0000-0000E77A0000}"/>
    <cellStyle name="SAPBEXHLevel1X 2 15 6 2" xfId="31524" xr:uid="{00000000-0005-0000-0000-0000E87A0000}"/>
    <cellStyle name="SAPBEXHLevel1X 2 15 6 2 2" xfId="31525" xr:uid="{00000000-0005-0000-0000-0000E97A0000}"/>
    <cellStyle name="SAPBEXHLevel1X 2 15 6 3" xfId="31526" xr:uid="{00000000-0005-0000-0000-0000EA7A0000}"/>
    <cellStyle name="SAPBEXHLevel1X 2 15 6 4" xfId="31527" xr:uid="{00000000-0005-0000-0000-0000EB7A0000}"/>
    <cellStyle name="SAPBEXHLevel1X 2 15 6 5" xfId="31528" xr:uid="{00000000-0005-0000-0000-0000EC7A0000}"/>
    <cellStyle name="SAPBEXHLevel1X 2 15 7" xfId="31529" xr:uid="{00000000-0005-0000-0000-0000ED7A0000}"/>
    <cellStyle name="SAPBEXHLevel1X 2 15 7 2" xfId="31530" xr:uid="{00000000-0005-0000-0000-0000EE7A0000}"/>
    <cellStyle name="SAPBEXHLevel1X 2 15 7 3" xfId="31531" xr:uid="{00000000-0005-0000-0000-0000EF7A0000}"/>
    <cellStyle name="SAPBEXHLevel1X 2 15 7 4" xfId="31532" xr:uid="{00000000-0005-0000-0000-0000F07A0000}"/>
    <cellStyle name="SAPBEXHLevel1X 2 15 8" xfId="31533" xr:uid="{00000000-0005-0000-0000-0000F17A0000}"/>
    <cellStyle name="SAPBEXHLevel1X 2 15 8 2" xfId="31534" xr:uid="{00000000-0005-0000-0000-0000F27A0000}"/>
    <cellStyle name="SAPBEXHLevel1X 2 15 8 3" xfId="31535" xr:uid="{00000000-0005-0000-0000-0000F37A0000}"/>
    <cellStyle name="SAPBEXHLevel1X 2 15 8 4" xfId="31536" xr:uid="{00000000-0005-0000-0000-0000F47A0000}"/>
    <cellStyle name="SAPBEXHLevel1X 2 15 9" xfId="31537" xr:uid="{00000000-0005-0000-0000-0000F57A0000}"/>
    <cellStyle name="SAPBEXHLevel1X 2 15 9 2" xfId="31538" xr:uid="{00000000-0005-0000-0000-0000F67A0000}"/>
    <cellStyle name="SAPBEXHLevel1X 2 16" xfId="31539" xr:uid="{00000000-0005-0000-0000-0000F77A0000}"/>
    <cellStyle name="SAPBEXHLevel1X 2 16 10" xfId="31540" xr:uid="{00000000-0005-0000-0000-0000F87A0000}"/>
    <cellStyle name="SAPBEXHLevel1X 2 16 11" xfId="31541" xr:uid="{00000000-0005-0000-0000-0000F97A0000}"/>
    <cellStyle name="SAPBEXHLevel1X 2 16 2" xfId="31542" xr:uid="{00000000-0005-0000-0000-0000FA7A0000}"/>
    <cellStyle name="SAPBEXHLevel1X 2 16 2 2" xfId="31543" xr:uid="{00000000-0005-0000-0000-0000FB7A0000}"/>
    <cellStyle name="SAPBEXHLevel1X 2 16 2 2 2" xfId="31544" xr:uid="{00000000-0005-0000-0000-0000FC7A0000}"/>
    <cellStyle name="SAPBEXHLevel1X 2 16 2 2 2 2" xfId="31545" xr:uid="{00000000-0005-0000-0000-0000FD7A0000}"/>
    <cellStyle name="SAPBEXHLevel1X 2 16 2 2 3" xfId="31546" xr:uid="{00000000-0005-0000-0000-0000FE7A0000}"/>
    <cellStyle name="SAPBEXHLevel1X 2 16 2 3" xfId="31547" xr:uid="{00000000-0005-0000-0000-0000FF7A0000}"/>
    <cellStyle name="SAPBEXHLevel1X 2 16 2 3 2" xfId="31548" xr:uid="{00000000-0005-0000-0000-0000007B0000}"/>
    <cellStyle name="SAPBEXHLevel1X 2 16 2 4" xfId="31549" xr:uid="{00000000-0005-0000-0000-0000017B0000}"/>
    <cellStyle name="SAPBEXHLevel1X 2 16 2 4 2" xfId="31550" xr:uid="{00000000-0005-0000-0000-0000027B0000}"/>
    <cellStyle name="SAPBEXHLevel1X 2 16 2 5" xfId="31551" xr:uid="{00000000-0005-0000-0000-0000037B0000}"/>
    <cellStyle name="SAPBEXHLevel1X 2 16 2 5 2" xfId="31552" xr:uid="{00000000-0005-0000-0000-0000047B0000}"/>
    <cellStyle name="SAPBEXHLevel1X 2 16 2 6" xfId="31553" xr:uid="{00000000-0005-0000-0000-0000057B0000}"/>
    <cellStyle name="SAPBEXHLevel1X 2 16 3" xfId="31554" xr:uid="{00000000-0005-0000-0000-0000067B0000}"/>
    <cellStyle name="SAPBEXHLevel1X 2 16 3 2" xfId="31555" xr:uid="{00000000-0005-0000-0000-0000077B0000}"/>
    <cellStyle name="SAPBEXHLevel1X 2 16 3 2 2" xfId="31556" xr:uid="{00000000-0005-0000-0000-0000087B0000}"/>
    <cellStyle name="SAPBEXHLevel1X 2 16 3 2 2 2" xfId="31557" xr:uid="{00000000-0005-0000-0000-0000097B0000}"/>
    <cellStyle name="SAPBEXHLevel1X 2 16 3 2 3" xfId="31558" xr:uid="{00000000-0005-0000-0000-00000A7B0000}"/>
    <cellStyle name="SAPBEXHLevel1X 2 16 3 3" xfId="31559" xr:uid="{00000000-0005-0000-0000-00000B7B0000}"/>
    <cellStyle name="SAPBEXHLevel1X 2 16 3 3 2" xfId="31560" xr:uid="{00000000-0005-0000-0000-00000C7B0000}"/>
    <cellStyle name="SAPBEXHLevel1X 2 16 3 4" xfId="31561" xr:uid="{00000000-0005-0000-0000-00000D7B0000}"/>
    <cellStyle name="SAPBEXHLevel1X 2 16 3 4 2" xfId="31562" xr:uid="{00000000-0005-0000-0000-00000E7B0000}"/>
    <cellStyle name="SAPBEXHLevel1X 2 16 3 5" xfId="31563" xr:uid="{00000000-0005-0000-0000-00000F7B0000}"/>
    <cellStyle name="SAPBEXHLevel1X 2 16 3 5 2" xfId="31564" xr:uid="{00000000-0005-0000-0000-0000107B0000}"/>
    <cellStyle name="SAPBEXHLevel1X 2 16 3 6" xfId="31565" xr:uid="{00000000-0005-0000-0000-0000117B0000}"/>
    <cellStyle name="SAPBEXHLevel1X 2 16 3 7" xfId="31566" xr:uid="{00000000-0005-0000-0000-0000127B0000}"/>
    <cellStyle name="SAPBEXHLevel1X 2 16 3 8" xfId="31567" xr:uid="{00000000-0005-0000-0000-0000137B0000}"/>
    <cellStyle name="SAPBEXHLevel1X 2 16 4" xfId="31568" xr:uid="{00000000-0005-0000-0000-0000147B0000}"/>
    <cellStyle name="SAPBEXHLevel1X 2 16 4 2" xfId="31569" xr:uid="{00000000-0005-0000-0000-0000157B0000}"/>
    <cellStyle name="SAPBEXHLevel1X 2 16 4 2 2" xfId="31570" xr:uid="{00000000-0005-0000-0000-0000167B0000}"/>
    <cellStyle name="SAPBEXHLevel1X 2 16 4 3" xfId="31571" xr:uid="{00000000-0005-0000-0000-0000177B0000}"/>
    <cellStyle name="SAPBEXHLevel1X 2 16 4 4" xfId="31572" xr:uid="{00000000-0005-0000-0000-0000187B0000}"/>
    <cellStyle name="SAPBEXHLevel1X 2 16 4 5" xfId="31573" xr:uid="{00000000-0005-0000-0000-0000197B0000}"/>
    <cellStyle name="SAPBEXHLevel1X 2 16 5" xfId="31574" xr:uid="{00000000-0005-0000-0000-00001A7B0000}"/>
    <cellStyle name="SAPBEXHLevel1X 2 16 5 2" xfId="31575" xr:uid="{00000000-0005-0000-0000-00001B7B0000}"/>
    <cellStyle name="SAPBEXHLevel1X 2 16 5 2 2" xfId="31576" xr:uid="{00000000-0005-0000-0000-00001C7B0000}"/>
    <cellStyle name="SAPBEXHLevel1X 2 16 5 3" xfId="31577" xr:uid="{00000000-0005-0000-0000-00001D7B0000}"/>
    <cellStyle name="SAPBEXHLevel1X 2 16 5 4" xfId="31578" xr:uid="{00000000-0005-0000-0000-00001E7B0000}"/>
    <cellStyle name="SAPBEXHLevel1X 2 16 5 5" xfId="31579" xr:uid="{00000000-0005-0000-0000-00001F7B0000}"/>
    <cellStyle name="SAPBEXHLevel1X 2 16 6" xfId="31580" xr:uid="{00000000-0005-0000-0000-0000207B0000}"/>
    <cellStyle name="SAPBEXHLevel1X 2 16 6 2" xfId="31581" xr:uid="{00000000-0005-0000-0000-0000217B0000}"/>
    <cellStyle name="SAPBEXHLevel1X 2 16 6 2 2" xfId="31582" xr:uid="{00000000-0005-0000-0000-0000227B0000}"/>
    <cellStyle name="SAPBEXHLevel1X 2 16 6 3" xfId="31583" xr:uid="{00000000-0005-0000-0000-0000237B0000}"/>
    <cellStyle name="SAPBEXHLevel1X 2 16 6 4" xfId="31584" xr:uid="{00000000-0005-0000-0000-0000247B0000}"/>
    <cellStyle name="SAPBEXHLevel1X 2 16 6 5" xfId="31585" xr:uid="{00000000-0005-0000-0000-0000257B0000}"/>
    <cellStyle name="SAPBEXHLevel1X 2 16 7" xfId="31586" xr:uid="{00000000-0005-0000-0000-0000267B0000}"/>
    <cellStyle name="SAPBEXHLevel1X 2 16 7 2" xfId="31587" xr:uid="{00000000-0005-0000-0000-0000277B0000}"/>
    <cellStyle name="SAPBEXHLevel1X 2 16 7 3" xfId="31588" xr:uid="{00000000-0005-0000-0000-0000287B0000}"/>
    <cellStyle name="SAPBEXHLevel1X 2 16 7 4" xfId="31589" xr:uid="{00000000-0005-0000-0000-0000297B0000}"/>
    <cellStyle name="SAPBEXHLevel1X 2 16 8" xfId="31590" xr:uid="{00000000-0005-0000-0000-00002A7B0000}"/>
    <cellStyle name="SAPBEXHLevel1X 2 16 8 2" xfId="31591" xr:uid="{00000000-0005-0000-0000-00002B7B0000}"/>
    <cellStyle name="SAPBEXHLevel1X 2 16 8 3" xfId="31592" xr:uid="{00000000-0005-0000-0000-00002C7B0000}"/>
    <cellStyle name="SAPBEXHLevel1X 2 16 8 4" xfId="31593" xr:uid="{00000000-0005-0000-0000-00002D7B0000}"/>
    <cellStyle name="SAPBEXHLevel1X 2 16 9" xfId="31594" xr:uid="{00000000-0005-0000-0000-00002E7B0000}"/>
    <cellStyle name="SAPBEXHLevel1X 2 16 9 2" xfId="31595" xr:uid="{00000000-0005-0000-0000-00002F7B0000}"/>
    <cellStyle name="SAPBEXHLevel1X 2 17" xfId="31596" xr:uid="{00000000-0005-0000-0000-0000307B0000}"/>
    <cellStyle name="SAPBEXHLevel1X 2 17 10" xfId="31597" xr:uid="{00000000-0005-0000-0000-0000317B0000}"/>
    <cellStyle name="SAPBEXHLevel1X 2 17 11" xfId="31598" xr:uid="{00000000-0005-0000-0000-0000327B0000}"/>
    <cellStyle name="SAPBEXHLevel1X 2 17 2" xfId="31599" xr:uid="{00000000-0005-0000-0000-0000337B0000}"/>
    <cellStyle name="SAPBEXHLevel1X 2 17 2 2" xfId="31600" xr:uid="{00000000-0005-0000-0000-0000347B0000}"/>
    <cellStyle name="SAPBEXHLevel1X 2 17 2 2 2" xfId="31601" xr:uid="{00000000-0005-0000-0000-0000357B0000}"/>
    <cellStyle name="SAPBEXHLevel1X 2 17 2 2 2 2" xfId="31602" xr:uid="{00000000-0005-0000-0000-0000367B0000}"/>
    <cellStyle name="SAPBEXHLevel1X 2 17 2 2 3" xfId="31603" xr:uid="{00000000-0005-0000-0000-0000377B0000}"/>
    <cellStyle name="SAPBEXHLevel1X 2 17 2 3" xfId="31604" xr:uid="{00000000-0005-0000-0000-0000387B0000}"/>
    <cellStyle name="SAPBEXHLevel1X 2 17 2 3 2" xfId="31605" xr:uid="{00000000-0005-0000-0000-0000397B0000}"/>
    <cellStyle name="SAPBEXHLevel1X 2 17 2 4" xfId="31606" xr:uid="{00000000-0005-0000-0000-00003A7B0000}"/>
    <cellStyle name="SAPBEXHLevel1X 2 17 2 4 2" xfId="31607" xr:uid="{00000000-0005-0000-0000-00003B7B0000}"/>
    <cellStyle name="SAPBEXHLevel1X 2 17 2 5" xfId="31608" xr:uid="{00000000-0005-0000-0000-00003C7B0000}"/>
    <cellStyle name="SAPBEXHLevel1X 2 17 2 5 2" xfId="31609" xr:uid="{00000000-0005-0000-0000-00003D7B0000}"/>
    <cellStyle name="SAPBEXHLevel1X 2 17 2 6" xfId="31610" xr:uid="{00000000-0005-0000-0000-00003E7B0000}"/>
    <cellStyle name="SAPBEXHLevel1X 2 17 3" xfId="31611" xr:uid="{00000000-0005-0000-0000-00003F7B0000}"/>
    <cellStyle name="SAPBEXHLevel1X 2 17 3 2" xfId="31612" xr:uid="{00000000-0005-0000-0000-0000407B0000}"/>
    <cellStyle name="SAPBEXHLevel1X 2 17 3 2 2" xfId="31613" xr:uid="{00000000-0005-0000-0000-0000417B0000}"/>
    <cellStyle name="SAPBEXHLevel1X 2 17 3 2 2 2" xfId="31614" xr:uid="{00000000-0005-0000-0000-0000427B0000}"/>
    <cellStyle name="SAPBEXHLevel1X 2 17 3 2 3" xfId="31615" xr:uid="{00000000-0005-0000-0000-0000437B0000}"/>
    <cellStyle name="SAPBEXHLevel1X 2 17 3 3" xfId="31616" xr:uid="{00000000-0005-0000-0000-0000447B0000}"/>
    <cellStyle name="SAPBEXHLevel1X 2 17 3 3 2" xfId="31617" xr:uid="{00000000-0005-0000-0000-0000457B0000}"/>
    <cellStyle name="SAPBEXHLevel1X 2 17 3 4" xfId="31618" xr:uid="{00000000-0005-0000-0000-0000467B0000}"/>
    <cellStyle name="SAPBEXHLevel1X 2 17 3 4 2" xfId="31619" xr:uid="{00000000-0005-0000-0000-0000477B0000}"/>
    <cellStyle name="SAPBEXHLevel1X 2 17 3 5" xfId="31620" xr:uid="{00000000-0005-0000-0000-0000487B0000}"/>
    <cellStyle name="SAPBEXHLevel1X 2 17 3 5 2" xfId="31621" xr:uid="{00000000-0005-0000-0000-0000497B0000}"/>
    <cellStyle name="SAPBEXHLevel1X 2 17 3 6" xfId="31622" xr:uid="{00000000-0005-0000-0000-00004A7B0000}"/>
    <cellStyle name="SAPBEXHLevel1X 2 17 3 7" xfId="31623" xr:uid="{00000000-0005-0000-0000-00004B7B0000}"/>
    <cellStyle name="SAPBEXHLevel1X 2 17 3 8" xfId="31624" xr:uid="{00000000-0005-0000-0000-00004C7B0000}"/>
    <cellStyle name="SAPBEXHLevel1X 2 17 4" xfId="31625" xr:uid="{00000000-0005-0000-0000-00004D7B0000}"/>
    <cellStyle name="SAPBEXHLevel1X 2 17 4 2" xfId="31626" xr:uid="{00000000-0005-0000-0000-00004E7B0000}"/>
    <cellStyle name="SAPBEXHLevel1X 2 17 4 2 2" xfId="31627" xr:uid="{00000000-0005-0000-0000-00004F7B0000}"/>
    <cellStyle name="SAPBEXHLevel1X 2 17 4 3" xfId="31628" xr:uid="{00000000-0005-0000-0000-0000507B0000}"/>
    <cellStyle name="SAPBEXHLevel1X 2 17 4 4" xfId="31629" xr:uid="{00000000-0005-0000-0000-0000517B0000}"/>
    <cellStyle name="SAPBEXHLevel1X 2 17 4 5" xfId="31630" xr:uid="{00000000-0005-0000-0000-0000527B0000}"/>
    <cellStyle name="SAPBEXHLevel1X 2 17 5" xfId="31631" xr:uid="{00000000-0005-0000-0000-0000537B0000}"/>
    <cellStyle name="SAPBEXHLevel1X 2 17 5 2" xfId="31632" xr:uid="{00000000-0005-0000-0000-0000547B0000}"/>
    <cellStyle name="SAPBEXHLevel1X 2 17 5 2 2" xfId="31633" xr:uid="{00000000-0005-0000-0000-0000557B0000}"/>
    <cellStyle name="SAPBEXHLevel1X 2 17 5 3" xfId="31634" xr:uid="{00000000-0005-0000-0000-0000567B0000}"/>
    <cellStyle name="SAPBEXHLevel1X 2 17 5 4" xfId="31635" xr:uid="{00000000-0005-0000-0000-0000577B0000}"/>
    <cellStyle name="SAPBEXHLevel1X 2 17 5 5" xfId="31636" xr:uid="{00000000-0005-0000-0000-0000587B0000}"/>
    <cellStyle name="SAPBEXHLevel1X 2 17 6" xfId="31637" xr:uid="{00000000-0005-0000-0000-0000597B0000}"/>
    <cellStyle name="SAPBEXHLevel1X 2 17 6 2" xfId="31638" xr:uid="{00000000-0005-0000-0000-00005A7B0000}"/>
    <cellStyle name="SAPBEXHLevel1X 2 17 6 2 2" xfId="31639" xr:uid="{00000000-0005-0000-0000-00005B7B0000}"/>
    <cellStyle name="SAPBEXHLevel1X 2 17 6 3" xfId="31640" xr:uid="{00000000-0005-0000-0000-00005C7B0000}"/>
    <cellStyle name="SAPBEXHLevel1X 2 17 6 4" xfId="31641" xr:uid="{00000000-0005-0000-0000-00005D7B0000}"/>
    <cellStyle name="SAPBEXHLevel1X 2 17 6 5" xfId="31642" xr:uid="{00000000-0005-0000-0000-00005E7B0000}"/>
    <cellStyle name="SAPBEXHLevel1X 2 17 7" xfId="31643" xr:uid="{00000000-0005-0000-0000-00005F7B0000}"/>
    <cellStyle name="SAPBEXHLevel1X 2 17 7 2" xfId="31644" xr:uid="{00000000-0005-0000-0000-0000607B0000}"/>
    <cellStyle name="SAPBEXHLevel1X 2 17 7 3" xfId="31645" xr:uid="{00000000-0005-0000-0000-0000617B0000}"/>
    <cellStyle name="SAPBEXHLevel1X 2 17 7 4" xfId="31646" xr:uid="{00000000-0005-0000-0000-0000627B0000}"/>
    <cellStyle name="SAPBEXHLevel1X 2 17 8" xfId="31647" xr:uid="{00000000-0005-0000-0000-0000637B0000}"/>
    <cellStyle name="SAPBEXHLevel1X 2 17 8 2" xfId="31648" xr:uid="{00000000-0005-0000-0000-0000647B0000}"/>
    <cellStyle name="SAPBEXHLevel1X 2 17 8 3" xfId="31649" xr:uid="{00000000-0005-0000-0000-0000657B0000}"/>
    <cellStyle name="SAPBEXHLevel1X 2 17 8 4" xfId="31650" xr:uid="{00000000-0005-0000-0000-0000667B0000}"/>
    <cellStyle name="SAPBEXHLevel1X 2 17 9" xfId="31651" xr:uid="{00000000-0005-0000-0000-0000677B0000}"/>
    <cellStyle name="SAPBEXHLevel1X 2 17 9 2" xfId="31652" xr:uid="{00000000-0005-0000-0000-0000687B0000}"/>
    <cellStyle name="SAPBEXHLevel1X 2 18" xfId="31653" xr:uid="{00000000-0005-0000-0000-0000697B0000}"/>
    <cellStyle name="SAPBEXHLevel1X 2 18 2" xfId="31654" xr:uid="{00000000-0005-0000-0000-00006A7B0000}"/>
    <cellStyle name="SAPBEXHLevel1X 2 18 2 2" xfId="31655" xr:uid="{00000000-0005-0000-0000-00006B7B0000}"/>
    <cellStyle name="SAPBEXHLevel1X 2 18 2 2 2" xfId="31656" xr:uid="{00000000-0005-0000-0000-00006C7B0000}"/>
    <cellStyle name="SAPBEXHLevel1X 2 18 2 3" xfId="31657" xr:uid="{00000000-0005-0000-0000-00006D7B0000}"/>
    <cellStyle name="SAPBEXHLevel1X 2 18 3" xfId="31658" xr:uid="{00000000-0005-0000-0000-00006E7B0000}"/>
    <cellStyle name="SAPBEXHLevel1X 2 18 3 2" xfId="31659" xr:uid="{00000000-0005-0000-0000-00006F7B0000}"/>
    <cellStyle name="SAPBEXHLevel1X 2 18 4" xfId="31660" xr:uid="{00000000-0005-0000-0000-0000707B0000}"/>
    <cellStyle name="SAPBEXHLevel1X 2 18 4 2" xfId="31661" xr:uid="{00000000-0005-0000-0000-0000717B0000}"/>
    <cellStyle name="SAPBEXHLevel1X 2 18 5" xfId="31662" xr:uid="{00000000-0005-0000-0000-0000727B0000}"/>
    <cellStyle name="SAPBEXHLevel1X 2 18 5 2" xfId="31663" xr:uid="{00000000-0005-0000-0000-0000737B0000}"/>
    <cellStyle name="SAPBEXHLevel1X 2 18 6" xfId="31664" xr:uid="{00000000-0005-0000-0000-0000747B0000}"/>
    <cellStyle name="SAPBEXHLevel1X 2 18 7" xfId="31665" xr:uid="{00000000-0005-0000-0000-0000757B0000}"/>
    <cellStyle name="SAPBEXHLevel1X 2 18 8" xfId="31666" xr:uid="{00000000-0005-0000-0000-0000767B0000}"/>
    <cellStyle name="SAPBEXHLevel1X 2 19" xfId="31667" xr:uid="{00000000-0005-0000-0000-0000777B0000}"/>
    <cellStyle name="SAPBEXHLevel1X 2 19 2" xfId="31668" xr:uid="{00000000-0005-0000-0000-0000787B0000}"/>
    <cellStyle name="SAPBEXHLevel1X 2 19 2 2" xfId="31669" xr:uid="{00000000-0005-0000-0000-0000797B0000}"/>
    <cellStyle name="SAPBEXHLevel1X 2 19 2 2 2" xfId="31670" xr:uid="{00000000-0005-0000-0000-00007A7B0000}"/>
    <cellStyle name="SAPBEXHLevel1X 2 19 2 3" xfId="31671" xr:uid="{00000000-0005-0000-0000-00007B7B0000}"/>
    <cellStyle name="SAPBEXHLevel1X 2 19 3" xfId="31672" xr:uid="{00000000-0005-0000-0000-00007C7B0000}"/>
    <cellStyle name="SAPBEXHLevel1X 2 19 3 2" xfId="31673" xr:uid="{00000000-0005-0000-0000-00007D7B0000}"/>
    <cellStyle name="SAPBEXHLevel1X 2 19 4" xfId="31674" xr:uid="{00000000-0005-0000-0000-00007E7B0000}"/>
    <cellStyle name="SAPBEXHLevel1X 2 19 4 2" xfId="31675" xr:uid="{00000000-0005-0000-0000-00007F7B0000}"/>
    <cellStyle name="SAPBEXHLevel1X 2 19 5" xfId="31676" xr:uid="{00000000-0005-0000-0000-0000807B0000}"/>
    <cellStyle name="SAPBEXHLevel1X 2 19 5 2" xfId="31677" xr:uid="{00000000-0005-0000-0000-0000817B0000}"/>
    <cellStyle name="SAPBEXHLevel1X 2 19 6" xfId="31678" xr:uid="{00000000-0005-0000-0000-0000827B0000}"/>
    <cellStyle name="SAPBEXHLevel1X 2 19 7" xfId="31679" xr:uid="{00000000-0005-0000-0000-0000837B0000}"/>
    <cellStyle name="SAPBEXHLevel1X 2 19 8" xfId="31680" xr:uid="{00000000-0005-0000-0000-0000847B0000}"/>
    <cellStyle name="SAPBEXHLevel1X 2 2" xfId="31681" xr:uid="{00000000-0005-0000-0000-0000857B0000}"/>
    <cellStyle name="SAPBEXHLevel1X 2 2 10" xfId="31682" xr:uid="{00000000-0005-0000-0000-0000867B0000}"/>
    <cellStyle name="SAPBEXHLevel1X 2 2 10 2" xfId="31683" xr:uid="{00000000-0005-0000-0000-0000877B0000}"/>
    <cellStyle name="SAPBEXHLevel1X 2 2 11" xfId="31684" xr:uid="{00000000-0005-0000-0000-0000887B0000}"/>
    <cellStyle name="SAPBEXHLevel1X 2 2 12" xfId="31685" xr:uid="{00000000-0005-0000-0000-0000897B0000}"/>
    <cellStyle name="SAPBEXHLevel1X 2 2 2" xfId="31686" xr:uid="{00000000-0005-0000-0000-00008A7B0000}"/>
    <cellStyle name="SAPBEXHLevel1X 2 2 2 2" xfId="31687" xr:uid="{00000000-0005-0000-0000-00008B7B0000}"/>
    <cellStyle name="SAPBEXHLevel1X 2 2 2 2 2" xfId="31688" xr:uid="{00000000-0005-0000-0000-00008C7B0000}"/>
    <cellStyle name="SAPBEXHLevel1X 2 2 2 2 2 2" xfId="31689" xr:uid="{00000000-0005-0000-0000-00008D7B0000}"/>
    <cellStyle name="SAPBEXHLevel1X 2 2 2 2 3" xfId="31690" xr:uid="{00000000-0005-0000-0000-00008E7B0000}"/>
    <cellStyle name="SAPBEXHLevel1X 2 2 2 3" xfId="31691" xr:uid="{00000000-0005-0000-0000-00008F7B0000}"/>
    <cellStyle name="SAPBEXHLevel1X 2 2 2 3 2" xfId="31692" xr:uid="{00000000-0005-0000-0000-0000907B0000}"/>
    <cellStyle name="SAPBEXHLevel1X 2 2 2 4" xfId="31693" xr:uid="{00000000-0005-0000-0000-0000917B0000}"/>
    <cellStyle name="SAPBEXHLevel1X 2 2 2 4 2" xfId="31694" xr:uid="{00000000-0005-0000-0000-0000927B0000}"/>
    <cellStyle name="SAPBEXHLevel1X 2 2 2 5" xfId="31695" xr:uid="{00000000-0005-0000-0000-0000937B0000}"/>
    <cellStyle name="SAPBEXHLevel1X 2 2 2 5 2" xfId="31696" xr:uid="{00000000-0005-0000-0000-0000947B0000}"/>
    <cellStyle name="SAPBEXHLevel1X 2 2 2 6" xfId="31697" xr:uid="{00000000-0005-0000-0000-0000957B0000}"/>
    <cellStyle name="SAPBEXHLevel1X 2 2 3" xfId="31698" xr:uid="{00000000-0005-0000-0000-0000967B0000}"/>
    <cellStyle name="SAPBEXHLevel1X 2 2 3 2" xfId="31699" xr:uid="{00000000-0005-0000-0000-0000977B0000}"/>
    <cellStyle name="SAPBEXHLevel1X 2 2 3 2 2" xfId="31700" xr:uid="{00000000-0005-0000-0000-0000987B0000}"/>
    <cellStyle name="SAPBEXHLevel1X 2 2 3 2 2 2" xfId="31701" xr:uid="{00000000-0005-0000-0000-0000997B0000}"/>
    <cellStyle name="SAPBEXHLevel1X 2 2 3 2 3" xfId="31702" xr:uid="{00000000-0005-0000-0000-00009A7B0000}"/>
    <cellStyle name="SAPBEXHLevel1X 2 2 3 3" xfId="31703" xr:uid="{00000000-0005-0000-0000-00009B7B0000}"/>
    <cellStyle name="SAPBEXHLevel1X 2 2 3 3 2" xfId="31704" xr:uid="{00000000-0005-0000-0000-00009C7B0000}"/>
    <cellStyle name="SAPBEXHLevel1X 2 2 3 4" xfId="31705" xr:uid="{00000000-0005-0000-0000-00009D7B0000}"/>
    <cellStyle name="SAPBEXHLevel1X 2 2 3 4 2" xfId="31706" xr:uid="{00000000-0005-0000-0000-00009E7B0000}"/>
    <cellStyle name="SAPBEXHLevel1X 2 2 3 5" xfId="31707" xr:uid="{00000000-0005-0000-0000-00009F7B0000}"/>
    <cellStyle name="SAPBEXHLevel1X 2 2 3 5 2" xfId="31708" xr:uid="{00000000-0005-0000-0000-0000A07B0000}"/>
    <cellStyle name="SAPBEXHLevel1X 2 2 3 6" xfId="31709" xr:uid="{00000000-0005-0000-0000-0000A17B0000}"/>
    <cellStyle name="SAPBEXHLevel1X 2 2 3 7" xfId="31710" xr:uid="{00000000-0005-0000-0000-0000A27B0000}"/>
    <cellStyle name="SAPBEXHLevel1X 2 2 3 8" xfId="31711" xr:uid="{00000000-0005-0000-0000-0000A37B0000}"/>
    <cellStyle name="SAPBEXHLevel1X 2 2 4" xfId="31712" xr:uid="{00000000-0005-0000-0000-0000A47B0000}"/>
    <cellStyle name="SAPBEXHLevel1X 2 2 4 2" xfId="31713" xr:uid="{00000000-0005-0000-0000-0000A57B0000}"/>
    <cellStyle name="SAPBEXHLevel1X 2 2 4 2 2" xfId="31714" xr:uid="{00000000-0005-0000-0000-0000A67B0000}"/>
    <cellStyle name="SAPBEXHLevel1X 2 2 4 2 2 2" xfId="31715" xr:uid="{00000000-0005-0000-0000-0000A77B0000}"/>
    <cellStyle name="SAPBEXHLevel1X 2 2 4 2 3" xfId="31716" xr:uid="{00000000-0005-0000-0000-0000A87B0000}"/>
    <cellStyle name="SAPBEXHLevel1X 2 2 4 3" xfId="31717" xr:uid="{00000000-0005-0000-0000-0000A97B0000}"/>
    <cellStyle name="SAPBEXHLevel1X 2 2 4 3 2" xfId="31718" xr:uid="{00000000-0005-0000-0000-0000AA7B0000}"/>
    <cellStyle name="SAPBEXHLevel1X 2 2 4 4" xfId="31719" xr:uid="{00000000-0005-0000-0000-0000AB7B0000}"/>
    <cellStyle name="SAPBEXHLevel1X 2 2 4 4 2" xfId="31720" xr:uid="{00000000-0005-0000-0000-0000AC7B0000}"/>
    <cellStyle name="SAPBEXHLevel1X 2 2 4 5" xfId="31721" xr:uid="{00000000-0005-0000-0000-0000AD7B0000}"/>
    <cellStyle name="SAPBEXHLevel1X 2 2 4 5 2" xfId="31722" xr:uid="{00000000-0005-0000-0000-0000AE7B0000}"/>
    <cellStyle name="SAPBEXHLevel1X 2 2 4 6" xfId="31723" xr:uid="{00000000-0005-0000-0000-0000AF7B0000}"/>
    <cellStyle name="SAPBEXHLevel1X 2 2 4 7" xfId="31724" xr:uid="{00000000-0005-0000-0000-0000B07B0000}"/>
    <cellStyle name="SAPBEXHLevel1X 2 2 4 8" xfId="31725" xr:uid="{00000000-0005-0000-0000-0000B17B0000}"/>
    <cellStyle name="SAPBEXHLevel1X 2 2 5" xfId="31726" xr:uid="{00000000-0005-0000-0000-0000B27B0000}"/>
    <cellStyle name="SAPBEXHLevel1X 2 2 5 2" xfId="31727" xr:uid="{00000000-0005-0000-0000-0000B37B0000}"/>
    <cellStyle name="SAPBEXHLevel1X 2 2 5 2 2" xfId="31728" xr:uid="{00000000-0005-0000-0000-0000B47B0000}"/>
    <cellStyle name="SAPBEXHLevel1X 2 2 5 3" xfId="31729" xr:uid="{00000000-0005-0000-0000-0000B57B0000}"/>
    <cellStyle name="SAPBEXHLevel1X 2 2 5 4" xfId="31730" xr:uid="{00000000-0005-0000-0000-0000B67B0000}"/>
    <cellStyle name="SAPBEXHLevel1X 2 2 5 5" xfId="31731" xr:uid="{00000000-0005-0000-0000-0000B77B0000}"/>
    <cellStyle name="SAPBEXHLevel1X 2 2 6" xfId="31732" xr:uid="{00000000-0005-0000-0000-0000B87B0000}"/>
    <cellStyle name="SAPBEXHLevel1X 2 2 6 2" xfId="31733" xr:uid="{00000000-0005-0000-0000-0000B97B0000}"/>
    <cellStyle name="SAPBEXHLevel1X 2 2 6 2 2" xfId="31734" xr:uid="{00000000-0005-0000-0000-0000BA7B0000}"/>
    <cellStyle name="SAPBEXHLevel1X 2 2 6 3" xfId="31735" xr:uid="{00000000-0005-0000-0000-0000BB7B0000}"/>
    <cellStyle name="SAPBEXHLevel1X 2 2 6 4" xfId="31736" xr:uid="{00000000-0005-0000-0000-0000BC7B0000}"/>
    <cellStyle name="SAPBEXHLevel1X 2 2 6 5" xfId="31737" xr:uid="{00000000-0005-0000-0000-0000BD7B0000}"/>
    <cellStyle name="SAPBEXHLevel1X 2 2 7" xfId="31738" xr:uid="{00000000-0005-0000-0000-0000BE7B0000}"/>
    <cellStyle name="SAPBEXHLevel1X 2 2 7 2" xfId="31739" xr:uid="{00000000-0005-0000-0000-0000BF7B0000}"/>
    <cellStyle name="SAPBEXHLevel1X 2 2 7 2 2" xfId="31740" xr:uid="{00000000-0005-0000-0000-0000C07B0000}"/>
    <cellStyle name="SAPBEXHLevel1X 2 2 7 3" xfId="31741" xr:uid="{00000000-0005-0000-0000-0000C17B0000}"/>
    <cellStyle name="SAPBEXHLevel1X 2 2 7 4" xfId="31742" xr:uid="{00000000-0005-0000-0000-0000C27B0000}"/>
    <cellStyle name="SAPBEXHLevel1X 2 2 7 5" xfId="31743" xr:uid="{00000000-0005-0000-0000-0000C37B0000}"/>
    <cellStyle name="SAPBEXHLevel1X 2 2 8" xfId="31744" xr:uid="{00000000-0005-0000-0000-0000C47B0000}"/>
    <cellStyle name="SAPBEXHLevel1X 2 2 8 2" xfId="31745" xr:uid="{00000000-0005-0000-0000-0000C57B0000}"/>
    <cellStyle name="SAPBEXHLevel1X 2 2 8 3" xfId="31746" xr:uid="{00000000-0005-0000-0000-0000C67B0000}"/>
    <cellStyle name="SAPBEXHLevel1X 2 2 8 4" xfId="31747" xr:uid="{00000000-0005-0000-0000-0000C77B0000}"/>
    <cellStyle name="SAPBEXHLevel1X 2 2 9" xfId="31748" xr:uid="{00000000-0005-0000-0000-0000C87B0000}"/>
    <cellStyle name="SAPBEXHLevel1X 2 2 9 2" xfId="31749" xr:uid="{00000000-0005-0000-0000-0000C97B0000}"/>
    <cellStyle name="SAPBEXHLevel1X 2 20" xfId="31750" xr:uid="{00000000-0005-0000-0000-0000CA7B0000}"/>
    <cellStyle name="SAPBEXHLevel1X 2 20 2" xfId="31751" xr:uid="{00000000-0005-0000-0000-0000CB7B0000}"/>
    <cellStyle name="SAPBEXHLevel1X 2 20 2 2" xfId="31752" xr:uid="{00000000-0005-0000-0000-0000CC7B0000}"/>
    <cellStyle name="SAPBEXHLevel1X 2 20 2 2 2" xfId="31753" xr:uid="{00000000-0005-0000-0000-0000CD7B0000}"/>
    <cellStyle name="SAPBEXHLevel1X 2 20 2 3" xfId="31754" xr:uid="{00000000-0005-0000-0000-0000CE7B0000}"/>
    <cellStyle name="SAPBEXHLevel1X 2 20 3" xfId="31755" xr:uid="{00000000-0005-0000-0000-0000CF7B0000}"/>
    <cellStyle name="SAPBEXHLevel1X 2 20 3 2" xfId="31756" xr:uid="{00000000-0005-0000-0000-0000D07B0000}"/>
    <cellStyle name="SAPBEXHLevel1X 2 20 4" xfId="31757" xr:uid="{00000000-0005-0000-0000-0000D17B0000}"/>
    <cellStyle name="SAPBEXHLevel1X 2 20 4 2" xfId="31758" xr:uid="{00000000-0005-0000-0000-0000D27B0000}"/>
    <cellStyle name="SAPBEXHLevel1X 2 20 5" xfId="31759" xr:uid="{00000000-0005-0000-0000-0000D37B0000}"/>
    <cellStyle name="SAPBEXHLevel1X 2 20 5 2" xfId="31760" xr:uid="{00000000-0005-0000-0000-0000D47B0000}"/>
    <cellStyle name="SAPBEXHLevel1X 2 20 6" xfId="31761" xr:uid="{00000000-0005-0000-0000-0000D57B0000}"/>
    <cellStyle name="SAPBEXHLevel1X 2 20 7" xfId="31762" xr:uid="{00000000-0005-0000-0000-0000D67B0000}"/>
    <cellStyle name="SAPBEXHLevel1X 2 21" xfId="31763" xr:uid="{00000000-0005-0000-0000-0000D77B0000}"/>
    <cellStyle name="SAPBEXHLevel1X 2 21 2" xfId="31764" xr:uid="{00000000-0005-0000-0000-0000D87B0000}"/>
    <cellStyle name="SAPBEXHLevel1X 2 21 2 2" xfId="31765" xr:uid="{00000000-0005-0000-0000-0000D97B0000}"/>
    <cellStyle name="SAPBEXHLevel1X 2 21 3" xfId="31766" xr:uid="{00000000-0005-0000-0000-0000DA7B0000}"/>
    <cellStyle name="SAPBEXHLevel1X 2 21 4" xfId="31767" xr:uid="{00000000-0005-0000-0000-0000DB7B0000}"/>
    <cellStyle name="SAPBEXHLevel1X 2 22" xfId="31768" xr:uid="{00000000-0005-0000-0000-0000DC7B0000}"/>
    <cellStyle name="SAPBEXHLevel1X 2 22 2" xfId="31769" xr:uid="{00000000-0005-0000-0000-0000DD7B0000}"/>
    <cellStyle name="SAPBEXHLevel1X 2 22 2 2" xfId="31770" xr:uid="{00000000-0005-0000-0000-0000DE7B0000}"/>
    <cellStyle name="SAPBEXHLevel1X 2 22 3" xfId="31771" xr:uid="{00000000-0005-0000-0000-0000DF7B0000}"/>
    <cellStyle name="SAPBEXHLevel1X 2 22 4" xfId="31772" xr:uid="{00000000-0005-0000-0000-0000E07B0000}"/>
    <cellStyle name="SAPBEXHLevel1X 2 22 5" xfId="31773" xr:uid="{00000000-0005-0000-0000-0000E17B0000}"/>
    <cellStyle name="SAPBEXHLevel1X 2 23" xfId="31774" xr:uid="{00000000-0005-0000-0000-0000E27B0000}"/>
    <cellStyle name="SAPBEXHLevel1X 2 23 2" xfId="31775" xr:uid="{00000000-0005-0000-0000-0000E37B0000}"/>
    <cellStyle name="SAPBEXHLevel1X 2 23 2 2" xfId="31776" xr:uid="{00000000-0005-0000-0000-0000E47B0000}"/>
    <cellStyle name="SAPBEXHLevel1X 2 23 3" xfId="31777" xr:uid="{00000000-0005-0000-0000-0000E57B0000}"/>
    <cellStyle name="SAPBEXHLevel1X 2 23 4" xfId="31778" xr:uid="{00000000-0005-0000-0000-0000E67B0000}"/>
    <cellStyle name="SAPBEXHLevel1X 2 23 5" xfId="31779" xr:uid="{00000000-0005-0000-0000-0000E77B0000}"/>
    <cellStyle name="SAPBEXHLevel1X 2 24" xfId="31780" xr:uid="{00000000-0005-0000-0000-0000E87B0000}"/>
    <cellStyle name="SAPBEXHLevel1X 2 24 2" xfId="31781" xr:uid="{00000000-0005-0000-0000-0000E97B0000}"/>
    <cellStyle name="SAPBEXHLevel1X 2 24 3" xfId="31782" xr:uid="{00000000-0005-0000-0000-0000EA7B0000}"/>
    <cellStyle name="SAPBEXHLevel1X 2 24 4" xfId="31783" xr:uid="{00000000-0005-0000-0000-0000EB7B0000}"/>
    <cellStyle name="SAPBEXHLevel1X 2 25" xfId="31784" xr:uid="{00000000-0005-0000-0000-0000EC7B0000}"/>
    <cellStyle name="SAPBEXHLevel1X 2 25 2" xfId="31785" xr:uid="{00000000-0005-0000-0000-0000ED7B0000}"/>
    <cellStyle name="SAPBEXHLevel1X 2 26" xfId="31786" xr:uid="{00000000-0005-0000-0000-0000EE7B0000}"/>
    <cellStyle name="SAPBEXHLevel1X 2 26 2" xfId="31787" xr:uid="{00000000-0005-0000-0000-0000EF7B0000}"/>
    <cellStyle name="SAPBEXHLevel1X 2 27" xfId="31788" xr:uid="{00000000-0005-0000-0000-0000F07B0000}"/>
    <cellStyle name="SAPBEXHLevel1X 2 28" xfId="31789" xr:uid="{00000000-0005-0000-0000-0000F17B0000}"/>
    <cellStyle name="SAPBEXHLevel1X 2 29" xfId="31790" xr:uid="{00000000-0005-0000-0000-0000F27B0000}"/>
    <cellStyle name="SAPBEXHLevel1X 2 3" xfId="31791" xr:uid="{00000000-0005-0000-0000-0000F37B0000}"/>
    <cellStyle name="SAPBEXHLevel1X 2 3 10" xfId="31792" xr:uid="{00000000-0005-0000-0000-0000F47B0000}"/>
    <cellStyle name="SAPBEXHLevel1X 2 3 11" xfId="31793" xr:uid="{00000000-0005-0000-0000-0000F57B0000}"/>
    <cellStyle name="SAPBEXHLevel1X 2 3 2" xfId="31794" xr:uid="{00000000-0005-0000-0000-0000F67B0000}"/>
    <cellStyle name="SAPBEXHLevel1X 2 3 2 2" xfId="31795" xr:uid="{00000000-0005-0000-0000-0000F77B0000}"/>
    <cellStyle name="SAPBEXHLevel1X 2 3 2 2 2" xfId="31796" xr:uid="{00000000-0005-0000-0000-0000F87B0000}"/>
    <cellStyle name="SAPBEXHLevel1X 2 3 2 2 2 2" xfId="31797" xr:uid="{00000000-0005-0000-0000-0000F97B0000}"/>
    <cellStyle name="SAPBEXHLevel1X 2 3 2 2 3" xfId="31798" xr:uid="{00000000-0005-0000-0000-0000FA7B0000}"/>
    <cellStyle name="SAPBEXHLevel1X 2 3 2 3" xfId="31799" xr:uid="{00000000-0005-0000-0000-0000FB7B0000}"/>
    <cellStyle name="SAPBEXHLevel1X 2 3 2 3 2" xfId="31800" xr:uid="{00000000-0005-0000-0000-0000FC7B0000}"/>
    <cellStyle name="SAPBEXHLevel1X 2 3 2 4" xfId="31801" xr:uid="{00000000-0005-0000-0000-0000FD7B0000}"/>
    <cellStyle name="SAPBEXHLevel1X 2 3 2 4 2" xfId="31802" xr:uid="{00000000-0005-0000-0000-0000FE7B0000}"/>
    <cellStyle name="SAPBEXHLevel1X 2 3 2 5" xfId="31803" xr:uid="{00000000-0005-0000-0000-0000FF7B0000}"/>
    <cellStyle name="SAPBEXHLevel1X 2 3 2 5 2" xfId="31804" xr:uid="{00000000-0005-0000-0000-0000007C0000}"/>
    <cellStyle name="SAPBEXHLevel1X 2 3 2 6" xfId="31805" xr:uid="{00000000-0005-0000-0000-0000017C0000}"/>
    <cellStyle name="SAPBEXHLevel1X 2 3 3" xfId="31806" xr:uid="{00000000-0005-0000-0000-0000027C0000}"/>
    <cellStyle name="SAPBEXHLevel1X 2 3 3 2" xfId="31807" xr:uid="{00000000-0005-0000-0000-0000037C0000}"/>
    <cellStyle name="SAPBEXHLevel1X 2 3 3 2 2" xfId="31808" xr:uid="{00000000-0005-0000-0000-0000047C0000}"/>
    <cellStyle name="SAPBEXHLevel1X 2 3 3 2 2 2" xfId="31809" xr:uid="{00000000-0005-0000-0000-0000057C0000}"/>
    <cellStyle name="SAPBEXHLevel1X 2 3 3 2 3" xfId="31810" xr:uid="{00000000-0005-0000-0000-0000067C0000}"/>
    <cellStyle name="SAPBEXHLevel1X 2 3 3 3" xfId="31811" xr:uid="{00000000-0005-0000-0000-0000077C0000}"/>
    <cellStyle name="SAPBEXHLevel1X 2 3 3 3 2" xfId="31812" xr:uid="{00000000-0005-0000-0000-0000087C0000}"/>
    <cellStyle name="SAPBEXHLevel1X 2 3 3 4" xfId="31813" xr:uid="{00000000-0005-0000-0000-0000097C0000}"/>
    <cellStyle name="SAPBEXHLevel1X 2 3 3 4 2" xfId="31814" xr:uid="{00000000-0005-0000-0000-00000A7C0000}"/>
    <cellStyle name="SAPBEXHLevel1X 2 3 3 5" xfId="31815" xr:uid="{00000000-0005-0000-0000-00000B7C0000}"/>
    <cellStyle name="SAPBEXHLevel1X 2 3 3 5 2" xfId="31816" xr:uid="{00000000-0005-0000-0000-00000C7C0000}"/>
    <cellStyle name="SAPBEXHLevel1X 2 3 3 6" xfId="31817" xr:uid="{00000000-0005-0000-0000-00000D7C0000}"/>
    <cellStyle name="SAPBEXHLevel1X 2 3 3 7" xfId="31818" xr:uid="{00000000-0005-0000-0000-00000E7C0000}"/>
    <cellStyle name="SAPBEXHLevel1X 2 3 3 8" xfId="31819" xr:uid="{00000000-0005-0000-0000-00000F7C0000}"/>
    <cellStyle name="SAPBEXHLevel1X 2 3 4" xfId="31820" xr:uid="{00000000-0005-0000-0000-0000107C0000}"/>
    <cellStyle name="SAPBEXHLevel1X 2 3 4 2" xfId="31821" xr:uid="{00000000-0005-0000-0000-0000117C0000}"/>
    <cellStyle name="SAPBEXHLevel1X 2 3 4 2 2" xfId="31822" xr:uid="{00000000-0005-0000-0000-0000127C0000}"/>
    <cellStyle name="SAPBEXHLevel1X 2 3 4 3" xfId="31823" xr:uid="{00000000-0005-0000-0000-0000137C0000}"/>
    <cellStyle name="SAPBEXHLevel1X 2 3 4 4" xfId="31824" xr:uid="{00000000-0005-0000-0000-0000147C0000}"/>
    <cellStyle name="SAPBEXHLevel1X 2 3 4 5" xfId="31825" xr:uid="{00000000-0005-0000-0000-0000157C0000}"/>
    <cellStyle name="SAPBEXHLevel1X 2 3 5" xfId="31826" xr:uid="{00000000-0005-0000-0000-0000167C0000}"/>
    <cellStyle name="SAPBEXHLevel1X 2 3 5 2" xfId="31827" xr:uid="{00000000-0005-0000-0000-0000177C0000}"/>
    <cellStyle name="SAPBEXHLevel1X 2 3 5 2 2" xfId="31828" xr:uid="{00000000-0005-0000-0000-0000187C0000}"/>
    <cellStyle name="SAPBEXHLevel1X 2 3 5 3" xfId="31829" xr:uid="{00000000-0005-0000-0000-0000197C0000}"/>
    <cellStyle name="SAPBEXHLevel1X 2 3 5 4" xfId="31830" xr:uid="{00000000-0005-0000-0000-00001A7C0000}"/>
    <cellStyle name="SAPBEXHLevel1X 2 3 5 5" xfId="31831" xr:uid="{00000000-0005-0000-0000-00001B7C0000}"/>
    <cellStyle name="SAPBEXHLevel1X 2 3 6" xfId="31832" xr:uid="{00000000-0005-0000-0000-00001C7C0000}"/>
    <cellStyle name="SAPBEXHLevel1X 2 3 6 2" xfId="31833" xr:uid="{00000000-0005-0000-0000-00001D7C0000}"/>
    <cellStyle name="SAPBEXHLevel1X 2 3 6 2 2" xfId="31834" xr:uid="{00000000-0005-0000-0000-00001E7C0000}"/>
    <cellStyle name="SAPBEXHLevel1X 2 3 6 3" xfId="31835" xr:uid="{00000000-0005-0000-0000-00001F7C0000}"/>
    <cellStyle name="SAPBEXHLevel1X 2 3 6 4" xfId="31836" xr:uid="{00000000-0005-0000-0000-0000207C0000}"/>
    <cellStyle name="SAPBEXHLevel1X 2 3 6 5" xfId="31837" xr:uid="{00000000-0005-0000-0000-0000217C0000}"/>
    <cellStyle name="SAPBEXHLevel1X 2 3 7" xfId="31838" xr:uid="{00000000-0005-0000-0000-0000227C0000}"/>
    <cellStyle name="SAPBEXHLevel1X 2 3 7 2" xfId="31839" xr:uid="{00000000-0005-0000-0000-0000237C0000}"/>
    <cellStyle name="SAPBEXHLevel1X 2 3 7 3" xfId="31840" xr:uid="{00000000-0005-0000-0000-0000247C0000}"/>
    <cellStyle name="SAPBEXHLevel1X 2 3 7 4" xfId="31841" xr:uid="{00000000-0005-0000-0000-0000257C0000}"/>
    <cellStyle name="SAPBEXHLevel1X 2 3 8" xfId="31842" xr:uid="{00000000-0005-0000-0000-0000267C0000}"/>
    <cellStyle name="SAPBEXHLevel1X 2 3 8 2" xfId="31843" xr:uid="{00000000-0005-0000-0000-0000277C0000}"/>
    <cellStyle name="SAPBEXHLevel1X 2 3 8 3" xfId="31844" xr:uid="{00000000-0005-0000-0000-0000287C0000}"/>
    <cellStyle name="SAPBEXHLevel1X 2 3 8 4" xfId="31845" xr:uid="{00000000-0005-0000-0000-0000297C0000}"/>
    <cellStyle name="SAPBEXHLevel1X 2 3 9" xfId="31846" xr:uid="{00000000-0005-0000-0000-00002A7C0000}"/>
    <cellStyle name="SAPBEXHLevel1X 2 3 9 2" xfId="31847" xr:uid="{00000000-0005-0000-0000-00002B7C0000}"/>
    <cellStyle name="SAPBEXHLevel1X 2 4" xfId="31848" xr:uid="{00000000-0005-0000-0000-00002C7C0000}"/>
    <cellStyle name="SAPBEXHLevel1X 2 4 10" xfId="31849" xr:uid="{00000000-0005-0000-0000-00002D7C0000}"/>
    <cellStyle name="SAPBEXHLevel1X 2 4 11" xfId="31850" xr:uid="{00000000-0005-0000-0000-00002E7C0000}"/>
    <cellStyle name="SAPBEXHLevel1X 2 4 2" xfId="31851" xr:uid="{00000000-0005-0000-0000-00002F7C0000}"/>
    <cellStyle name="SAPBEXHLevel1X 2 4 2 2" xfId="31852" xr:uid="{00000000-0005-0000-0000-0000307C0000}"/>
    <cellStyle name="SAPBEXHLevel1X 2 4 2 2 2" xfId="31853" xr:uid="{00000000-0005-0000-0000-0000317C0000}"/>
    <cellStyle name="SAPBEXHLevel1X 2 4 2 2 2 2" xfId="31854" xr:uid="{00000000-0005-0000-0000-0000327C0000}"/>
    <cellStyle name="SAPBEXHLevel1X 2 4 2 2 3" xfId="31855" xr:uid="{00000000-0005-0000-0000-0000337C0000}"/>
    <cellStyle name="SAPBEXHLevel1X 2 4 2 3" xfId="31856" xr:uid="{00000000-0005-0000-0000-0000347C0000}"/>
    <cellStyle name="SAPBEXHLevel1X 2 4 2 3 2" xfId="31857" xr:uid="{00000000-0005-0000-0000-0000357C0000}"/>
    <cellStyle name="SAPBEXHLevel1X 2 4 2 4" xfId="31858" xr:uid="{00000000-0005-0000-0000-0000367C0000}"/>
    <cellStyle name="SAPBEXHLevel1X 2 4 2 4 2" xfId="31859" xr:uid="{00000000-0005-0000-0000-0000377C0000}"/>
    <cellStyle name="SAPBEXHLevel1X 2 4 2 5" xfId="31860" xr:uid="{00000000-0005-0000-0000-0000387C0000}"/>
    <cellStyle name="SAPBEXHLevel1X 2 4 2 5 2" xfId="31861" xr:uid="{00000000-0005-0000-0000-0000397C0000}"/>
    <cellStyle name="SAPBEXHLevel1X 2 4 2 6" xfId="31862" xr:uid="{00000000-0005-0000-0000-00003A7C0000}"/>
    <cellStyle name="SAPBEXHLevel1X 2 4 3" xfId="31863" xr:uid="{00000000-0005-0000-0000-00003B7C0000}"/>
    <cellStyle name="SAPBEXHLevel1X 2 4 3 2" xfId="31864" xr:uid="{00000000-0005-0000-0000-00003C7C0000}"/>
    <cellStyle name="SAPBEXHLevel1X 2 4 3 2 2" xfId="31865" xr:uid="{00000000-0005-0000-0000-00003D7C0000}"/>
    <cellStyle name="SAPBEXHLevel1X 2 4 3 2 2 2" xfId="31866" xr:uid="{00000000-0005-0000-0000-00003E7C0000}"/>
    <cellStyle name="SAPBEXHLevel1X 2 4 3 2 3" xfId="31867" xr:uid="{00000000-0005-0000-0000-00003F7C0000}"/>
    <cellStyle name="SAPBEXHLevel1X 2 4 3 3" xfId="31868" xr:uid="{00000000-0005-0000-0000-0000407C0000}"/>
    <cellStyle name="SAPBEXHLevel1X 2 4 3 3 2" xfId="31869" xr:uid="{00000000-0005-0000-0000-0000417C0000}"/>
    <cellStyle name="SAPBEXHLevel1X 2 4 3 4" xfId="31870" xr:uid="{00000000-0005-0000-0000-0000427C0000}"/>
    <cellStyle name="SAPBEXHLevel1X 2 4 3 4 2" xfId="31871" xr:uid="{00000000-0005-0000-0000-0000437C0000}"/>
    <cellStyle name="SAPBEXHLevel1X 2 4 3 5" xfId="31872" xr:uid="{00000000-0005-0000-0000-0000447C0000}"/>
    <cellStyle name="SAPBEXHLevel1X 2 4 3 5 2" xfId="31873" xr:uid="{00000000-0005-0000-0000-0000457C0000}"/>
    <cellStyle name="SAPBEXHLevel1X 2 4 3 6" xfId="31874" xr:uid="{00000000-0005-0000-0000-0000467C0000}"/>
    <cellStyle name="SAPBEXHLevel1X 2 4 3 7" xfId="31875" xr:uid="{00000000-0005-0000-0000-0000477C0000}"/>
    <cellStyle name="SAPBEXHLevel1X 2 4 3 8" xfId="31876" xr:uid="{00000000-0005-0000-0000-0000487C0000}"/>
    <cellStyle name="SAPBEXHLevel1X 2 4 4" xfId="31877" xr:uid="{00000000-0005-0000-0000-0000497C0000}"/>
    <cellStyle name="SAPBEXHLevel1X 2 4 4 2" xfId="31878" xr:uid="{00000000-0005-0000-0000-00004A7C0000}"/>
    <cellStyle name="SAPBEXHLevel1X 2 4 4 2 2" xfId="31879" xr:uid="{00000000-0005-0000-0000-00004B7C0000}"/>
    <cellStyle name="SAPBEXHLevel1X 2 4 4 3" xfId="31880" xr:uid="{00000000-0005-0000-0000-00004C7C0000}"/>
    <cellStyle name="SAPBEXHLevel1X 2 4 4 4" xfId="31881" xr:uid="{00000000-0005-0000-0000-00004D7C0000}"/>
    <cellStyle name="SAPBEXHLevel1X 2 4 4 5" xfId="31882" xr:uid="{00000000-0005-0000-0000-00004E7C0000}"/>
    <cellStyle name="SAPBEXHLevel1X 2 4 5" xfId="31883" xr:uid="{00000000-0005-0000-0000-00004F7C0000}"/>
    <cellStyle name="SAPBEXHLevel1X 2 4 5 2" xfId="31884" xr:uid="{00000000-0005-0000-0000-0000507C0000}"/>
    <cellStyle name="SAPBEXHLevel1X 2 4 5 2 2" xfId="31885" xr:uid="{00000000-0005-0000-0000-0000517C0000}"/>
    <cellStyle name="SAPBEXHLevel1X 2 4 5 3" xfId="31886" xr:uid="{00000000-0005-0000-0000-0000527C0000}"/>
    <cellStyle name="SAPBEXHLevel1X 2 4 5 4" xfId="31887" xr:uid="{00000000-0005-0000-0000-0000537C0000}"/>
    <cellStyle name="SAPBEXHLevel1X 2 4 5 5" xfId="31888" xr:uid="{00000000-0005-0000-0000-0000547C0000}"/>
    <cellStyle name="SAPBEXHLevel1X 2 4 6" xfId="31889" xr:uid="{00000000-0005-0000-0000-0000557C0000}"/>
    <cellStyle name="SAPBEXHLevel1X 2 4 6 2" xfId="31890" xr:uid="{00000000-0005-0000-0000-0000567C0000}"/>
    <cellStyle name="SAPBEXHLevel1X 2 4 6 2 2" xfId="31891" xr:uid="{00000000-0005-0000-0000-0000577C0000}"/>
    <cellStyle name="SAPBEXHLevel1X 2 4 6 3" xfId="31892" xr:uid="{00000000-0005-0000-0000-0000587C0000}"/>
    <cellStyle name="SAPBEXHLevel1X 2 4 6 4" xfId="31893" xr:uid="{00000000-0005-0000-0000-0000597C0000}"/>
    <cellStyle name="SAPBEXHLevel1X 2 4 6 5" xfId="31894" xr:uid="{00000000-0005-0000-0000-00005A7C0000}"/>
    <cellStyle name="SAPBEXHLevel1X 2 4 7" xfId="31895" xr:uid="{00000000-0005-0000-0000-00005B7C0000}"/>
    <cellStyle name="SAPBEXHLevel1X 2 4 7 2" xfId="31896" xr:uid="{00000000-0005-0000-0000-00005C7C0000}"/>
    <cellStyle name="SAPBEXHLevel1X 2 4 7 3" xfId="31897" xr:uid="{00000000-0005-0000-0000-00005D7C0000}"/>
    <cellStyle name="SAPBEXHLevel1X 2 4 7 4" xfId="31898" xr:uid="{00000000-0005-0000-0000-00005E7C0000}"/>
    <cellStyle name="SAPBEXHLevel1X 2 4 8" xfId="31899" xr:uid="{00000000-0005-0000-0000-00005F7C0000}"/>
    <cellStyle name="SAPBEXHLevel1X 2 4 8 2" xfId="31900" xr:uid="{00000000-0005-0000-0000-0000607C0000}"/>
    <cellStyle name="SAPBEXHLevel1X 2 4 8 3" xfId="31901" xr:uid="{00000000-0005-0000-0000-0000617C0000}"/>
    <cellStyle name="SAPBEXHLevel1X 2 4 8 4" xfId="31902" xr:uid="{00000000-0005-0000-0000-0000627C0000}"/>
    <cellStyle name="SAPBEXHLevel1X 2 4 9" xfId="31903" xr:uid="{00000000-0005-0000-0000-0000637C0000}"/>
    <cellStyle name="SAPBEXHLevel1X 2 4 9 2" xfId="31904" xr:uid="{00000000-0005-0000-0000-0000647C0000}"/>
    <cellStyle name="SAPBEXHLevel1X 2 5" xfId="31905" xr:uid="{00000000-0005-0000-0000-0000657C0000}"/>
    <cellStyle name="SAPBEXHLevel1X 2 5 10" xfId="31906" xr:uid="{00000000-0005-0000-0000-0000667C0000}"/>
    <cellStyle name="SAPBEXHLevel1X 2 5 11" xfId="31907" xr:uid="{00000000-0005-0000-0000-0000677C0000}"/>
    <cellStyle name="SAPBEXHLevel1X 2 5 2" xfId="31908" xr:uid="{00000000-0005-0000-0000-0000687C0000}"/>
    <cellStyle name="SAPBEXHLevel1X 2 5 2 2" xfId="31909" xr:uid="{00000000-0005-0000-0000-0000697C0000}"/>
    <cellStyle name="SAPBEXHLevel1X 2 5 2 2 2" xfId="31910" xr:uid="{00000000-0005-0000-0000-00006A7C0000}"/>
    <cellStyle name="SAPBEXHLevel1X 2 5 2 2 2 2" xfId="31911" xr:uid="{00000000-0005-0000-0000-00006B7C0000}"/>
    <cellStyle name="SAPBEXHLevel1X 2 5 2 2 3" xfId="31912" xr:uid="{00000000-0005-0000-0000-00006C7C0000}"/>
    <cellStyle name="SAPBEXHLevel1X 2 5 2 3" xfId="31913" xr:uid="{00000000-0005-0000-0000-00006D7C0000}"/>
    <cellStyle name="SAPBEXHLevel1X 2 5 2 3 2" xfId="31914" xr:uid="{00000000-0005-0000-0000-00006E7C0000}"/>
    <cellStyle name="SAPBEXHLevel1X 2 5 2 4" xfId="31915" xr:uid="{00000000-0005-0000-0000-00006F7C0000}"/>
    <cellStyle name="SAPBEXHLevel1X 2 5 2 4 2" xfId="31916" xr:uid="{00000000-0005-0000-0000-0000707C0000}"/>
    <cellStyle name="SAPBEXHLevel1X 2 5 2 5" xfId="31917" xr:uid="{00000000-0005-0000-0000-0000717C0000}"/>
    <cellStyle name="SAPBEXHLevel1X 2 5 2 5 2" xfId="31918" xr:uid="{00000000-0005-0000-0000-0000727C0000}"/>
    <cellStyle name="SAPBEXHLevel1X 2 5 2 6" xfId="31919" xr:uid="{00000000-0005-0000-0000-0000737C0000}"/>
    <cellStyle name="SAPBEXHLevel1X 2 5 3" xfId="31920" xr:uid="{00000000-0005-0000-0000-0000747C0000}"/>
    <cellStyle name="SAPBEXHLevel1X 2 5 3 2" xfId="31921" xr:uid="{00000000-0005-0000-0000-0000757C0000}"/>
    <cellStyle name="SAPBEXHLevel1X 2 5 3 2 2" xfId="31922" xr:uid="{00000000-0005-0000-0000-0000767C0000}"/>
    <cellStyle name="SAPBEXHLevel1X 2 5 3 2 2 2" xfId="31923" xr:uid="{00000000-0005-0000-0000-0000777C0000}"/>
    <cellStyle name="SAPBEXHLevel1X 2 5 3 2 3" xfId="31924" xr:uid="{00000000-0005-0000-0000-0000787C0000}"/>
    <cellStyle name="SAPBEXHLevel1X 2 5 3 3" xfId="31925" xr:uid="{00000000-0005-0000-0000-0000797C0000}"/>
    <cellStyle name="SAPBEXHLevel1X 2 5 3 3 2" xfId="31926" xr:uid="{00000000-0005-0000-0000-00007A7C0000}"/>
    <cellStyle name="SAPBEXHLevel1X 2 5 3 4" xfId="31927" xr:uid="{00000000-0005-0000-0000-00007B7C0000}"/>
    <cellStyle name="SAPBEXHLevel1X 2 5 3 4 2" xfId="31928" xr:uid="{00000000-0005-0000-0000-00007C7C0000}"/>
    <cellStyle name="SAPBEXHLevel1X 2 5 3 5" xfId="31929" xr:uid="{00000000-0005-0000-0000-00007D7C0000}"/>
    <cellStyle name="SAPBEXHLevel1X 2 5 3 5 2" xfId="31930" xr:uid="{00000000-0005-0000-0000-00007E7C0000}"/>
    <cellStyle name="SAPBEXHLevel1X 2 5 3 6" xfId="31931" xr:uid="{00000000-0005-0000-0000-00007F7C0000}"/>
    <cellStyle name="SAPBEXHLevel1X 2 5 3 7" xfId="31932" xr:uid="{00000000-0005-0000-0000-0000807C0000}"/>
    <cellStyle name="SAPBEXHLevel1X 2 5 3 8" xfId="31933" xr:uid="{00000000-0005-0000-0000-0000817C0000}"/>
    <cellStyle name="SAPBEXHLevel1X 2 5 4" xfId="31934" xr:uid="{00000000-0005-0000-0000-0000827C0000}"/>
    <cellStyle name="SAPBEXHLevel1X 2 5 4 2" xfId="31935" xr:uid="{00000000-0005-0000-0000-0000837C0000}"/>
    <cellStyle name="SAPBEXHLevel1X 2 5 4 2 2" xfId="31936" xr:uid="{00000000-0005-0000-0000-0000847C0000}"/>
    <cellStyle name="SAPBEXHLevel1X 2 5 4 3" xfId="31937" xr:uid="{00000000-0005-0000-0000-0000857C0000}"/>
    <cellStyle name="SAPBEXHLevel1X 2 5 4 4" xfId="31938" xr:uid="{00000000-0005-0000-0000-0000867C0000}"/>
    <cellStyle name="SAPBEXHLevel1X 2 5 4 5" xfId="31939" xr:uid="{00000000-0005-0000-0000-0000877C0000}"/>
    <cellStyle name="SAPBEXHLevel1X 2 5 5" xfId="31940" xr:uid="{00000000-0005-0000-0000-0000887C0000}"/>
    <cellStyle name="SAPBEXHLevel1X 2 5 5 2" xfId="31941" xr:uid="{00000000-0005-0000-0000-0000897C0000}"/>
    <cellStyle name="SAPBEXHLevel1X 2 5 5 2 2" xfId="31942" xr:uid="{00000000-0005-0000-0000-00008A7C0000}"/>
    <cellStyle name="SAPBEXHLevel1X 2 5 5 3" xfId="31943" xr:uid="{00000000-0005-0000-0000-00008B7C0000}"/>
    <cellStyle name="SAPBEXHLevel1X 2 5 5 4" xfId="31944" xr:uid="{00000000-0005-0000-0000-00008C7C0000}"/>
    <cellStyle name="SAPBEXHLevel1X 2 5 5 5" xfId="31945" xr:uid="{00000000-0005-0000-0000-00008D7C0000}"/>
    <cellStyle name="SAPBEXHLevel1X 2 5 6" xfId="31946" xr:uid="{00000000-0005-0000-0000-00008E7C0000}"/>
    <cellStyle name="SAPBEXHLevel1X 2 5 6 2" xfId="31947" xr:uid="{00000000-0005-0000-0000-00008F7C0000}"/>
    <cellStyle name="SAPBEXHLevel1X 2 5 6 2 2" xfId="31948" xr:uid="{00000000-0005-0000-0000-0000907C0000}"/>
    <cellStyle name="SAPBEXHLevel1X 2 5 6 3" xfId="31949" xr:uid="{00000000-0005-0000-0000-0000917C0000}"/>
    <cellStyle name="SAPBEXHLevel1X 2 5 6 4" xfId="31950" xr:uid="{00000000-0005-0000-0000-0000927C0000}"/>
    <cellStyle name="SAPBEXHLevel1X 2 5 6 5" xfId="31951" xr:uid="{00000000-0005-0000-0000-0000937C0000}"/>
    <cellStyle name="SAPBEXHLevel1X 2 5 7" xfId="31952" xr:uid="{00000000-0005-0000-0000-0000947C0000}"/>
    <cellStyle name="SAPBEXHLevel1X 2 5 7 2" xfId="31953" xr:uid="{00000000-0005-0000-0000-0000957C0000}"/>
    <cellStyle name="SAPBEXHLevel1X 2 5 7 3" xfId="31954" xr:uid="{00000000-0005-0000-0000-0000967C0000}"/>
    <cellStyle name="SAPBEXHLevel1X 2 5 7 4" xfId="31955" xr:uid="{00000000-0005-0000-0000-0000977C0000}"/>
    <cellStyle name="SAPBEXHLevel1X 2 5 8" xfId="31956" xr:uid="{00000000-0005-0000-0000-0000987C0000}"/>
    <cellStyle name="SAPBEXHLevel1X 2 5 8 2" xfId="31957" xr:uid="{00000000-0005-0000-0000-0000997C0000}"/>
    <cellStyle name="SAPBEXHLevel1X 2 5 8 3" xfId="31958" xr:uid="{00000000-0005-0000-0000-00009A7C0000}"/>
    <cellStyle name="SAPBEXHLevel1X 2 5 8 4" xfId="31959" xr:uid="{00000000-0005-0000-0000-00009B7C0000}"/>
    <cellStyle name="SAPBEXHLevel1X 2 5 9" xfId="31960" xr:uid="{00000000-0005-0000-0000-00009C7C0000}"/>
    <cellStyle name="SAPBEXHLevel1X 2 5 9 2" xfId="31961" xr:uid="{00000000-0005-0000-0000-00009D7C0000}"/>
    <cellStyle name="SAPBEXHLevel1X 2 6" xfId="31962" xr:uid="{00000000-0005-0000-0000-00009E7C0000}"/>
    <cellStyle name="SAPBEXHLevel1X 2 6 10" xfId="31963" xr:uid="{00000000-0005-0000-0000-00009F7C0000}"/>
    <cellStyle name="SAPBEXHLevel1X 2 6 11" xfId="31964" xr:uid="{00000000-0005-0000-0000-0000A07C0000}"/>
    <cellStyle name="SAPBEXHLevel1X 2 6 2" xfId="31965" xr:uid="{00000000-0005-0000-0000-0000A17C0000}"/>
    <cellStyle name="SAPBEXHLevel1X 2 6 2 2" xfId="31966" xr:uid="{00000000-0005-0000-0000-0000A27C0000}"/>
    <cellStyle name="SAPBEXHLevel1X 2 6 2 2 2" xfId="31967" xr:uid="{00000000-0005-0000-0000-0000A37C0000}"/>
    <cellStyle name="SAPBEXHLevel1X 2 6 2 2 2 2" xfId="31968" xr:uid="{00000000-0005-0000-0000-0000A47C0000}"/>
    <cellStyle name="SAPBEXHLevel1X 2 6 2 2 3" xfId="31969" xr:uid="{00000000-0005-0000-0000-0000A57C0000}"/>
    <cellStyle name="SAPBEXHLevel1X 2 6 2 3" xfId="31970" xr:uid="{00000000-0005-0000-0000-0000A67C0000}"/>
    <cellStyle name="SAPBEXHLevel1X 2 6 2 3 2" xfId="31971" xr:uid="{00000000-0005-0000-0000-0000A77C0000}"/>
    <cellStyle name="SAPBEXHLevel1X 2 6 2 4" xfId="31972" xr:uid="{00000000-0005-0000-0000-0000A87C0000}"/>
    <cellStyle name="SAPBEXHLevel1X 2 6 2 4 2" xfId="31973" xr:uid="{00000000-0005-0000-0000-0000A97C0000}"/>
    <cellStyle name="SAPBEXHLevel1X 2 6 2 5" xfId="31974" xr:uid="{00000000-0005-0000-0000-0000AA7C0000}"/>
    <cellStyle name="SAPBEXHLevel1X 2 6 2 5 2" xfId="31975" xr:uid="{00000000-0005-0000-0000-0000AB7C0000}"/>
    <cellStyle name="SAPBEXHLevel1X 2 6 2 6" xfId="31976" xr:uid="{00000000-0005-0000-0000-0000AC7C0000}"/>
    <cellStyle name="SAPBEXHLevel1X 2 6 3" xfId="31977" xr:uid="{00000000-0005-0000-0000-0000AD7C0000}"/>
    <cellStyle name="SAPBEXHLevel1X 2 6 3 2" xfId="31978" xr:uid="{00000000-0005-0000-0000-0000AE7C0000}"/>
    <cellStyle name="SAPBEXHLevel1X 2 6 3 2 2" xfId="31979" xr:uid="{00000000-0005-0000-0000-0000AF7C0000}"/>
    <cellStyle name="SAPBEXHLevel1X 2 6 3 2 2 2" xfId="31980" xr:uid="{00000000-0005-0000-0000-0000B07C0000}"/>
    <cellStyle name="SAPBEXHLevel1X 2 6 3 2 3" xfId="31981" xr:uid="{00000000-0005-0000-0000-0000B17C0000}"/>
    <cellStyle name="SAPBEXHLevel1X 2 6 3 3" xfId="31982" xr:uid="{00000000-0005-0000-0000-0000B27C0000}"/>
    <cellStyle name="SAPBEXHLevel1X 2 6 3 3 2" xfId="31983" xr:uid="{00000000-0005-0000-0000-0000B37C0000}"/>
    <cellStyle name="SAPBEXHLevel1X 2 6 3 4" xfId="31984" xr:uid="{00000000-0005-0000-0000-0000B47C0000}"/>
    <cellStyle name="SAPBEXHLevel1X 2 6 3 4 2" xfId="31985" xr:uid="{00000000-0005-0000-0000-0000B57C0000}"/>
    <cellStyle name="SAPBEXHLevel1X 2 6 3 5" xfId="31986" xr:uid="{00000000-0005-0000-0000-0000B67C0000}"/>
    <cellStyle name="SAPBEXHLevel1X 2 6 3 5 2" xfId="31987" xr:uid="{00000000-0005-0000-0000-0000B77C0000}"/>
    <cellStyle name="SAPBEXHLevel1X 2 6 3 6" xfId="31988" xr:uid="{00000000-0005-0000-0000-0000B87C0000}"/>
    <cellStyle name="SAPBEXHLevel1X 2 6 3 7" xfId="31989" xr:uid="{00000000-0005-0000-0000-0000B97C0000}"/>
    <cellStyle name="SAPBEXHLevel1X 2 6 3 8" xfId="31990" xr:uid="{00000000-0005-0000-0000-0000BA7C0000}"/>
    <cellStyle name="SAPBEXHLevel1X 2 6 4" xfId="31991" xr:uid="{00000000-0005-0000-0000-0000BB7C0000}"/>
    <cellStyle name="SAPBEXHLevel1X 2 6 4 2" xfId="31992" xr:uid="{00000000-0005-0000-0000-0000BC7C0000}"/>
    <cellStyle name="SAPBEXHLevel1X 2 6 4 2 2" xfId="31993" xr:uid="{00000000-0005-0000-0000-0000BD7C0000}"/>
    <cellStyle name="SAPBEXHLevel1X 2 6 4 3" xfId="31994" xr:uid="{00000000-0005-0000-0000-0000BE7C0000}"/>
    <cellStyle name="SAPBEXHLevel1X 2 6 4 4" xfId="31995" xr:uid="{00000000-0005-0000-0000-0000BF7C0000}"/>
    <cellStyle name="SAPBEXHLevel1X 2 6 4 5" xfId="31996" xr:uid="{00000000-0005-0000-0000-0000C07C0000}"/>
    <cellStyle name="SAPBEXHLevel1X 2 6 5" xfId="31997" xr:uid="{00000000-0005-0000-0000-0000C17C0000}"/>
    <cellStyle name="SAPBEXHLevel1X 2 6 5 2" xfId="31998" xr:uid="{00000000-0005-0000-0000-0000C27C0000}"/>
    <cellStyle name="SAPBEXHLevel1X 2 6 5 2 2" xfId="31999" xr:uid="{00000000-0005-0000-0000-0000C37C0000}"/>
    <cellStyle name="SAPBEXHLevel1X 2 6 5 3" xfId="32000" xr:uid="{00000000-0005-0000-0000-0000C47C0000}"/>
    <cellStyle name="SAPBEXHLevel1X 2 6 5 4" xfId="32001" xr:uid="{00000000-0005-0000-0000-0000C57C0000}"/>
    <cellStyle name="SAPBEXHLevel1X 2 6 5 5" xfId="32002" xr:uid="{00000000-0005-0000-0000-0000C67C0000}"/>
    <cellStyle name="SAPBEXHLevel1X 2 6 6" xfId="32003" xr:uid="{00000000-0005-0000-0000-0000C77C0000}"/>
    <cellStyle name="SAPBEXHLevel1X 2 6 6 2" xfId="32004" xr:uid="{00000000-0005-0000-0000-0000C87C0000}"/>
    <cellStyle name="SAPBEXHLevel1X 2 6 6 2 2" xfId="32005" xr:uid="{00000000-0005-0000-0000-0000C97C0000}"/>
    <cellStyle name="SAPBEXHLevel1X 2 6 6 3" xfId="32006" xr:uid="{00000000-0005-0000-0000-0000CA7C0000}"/>
    <cellStyle name="SAPBEXHLevel1X 2 6 6 4" xfId="32007" xr:uid="{00000000-0005-0000-0000-0000CB7C0000}"/>
    <cellStyle name="SAPBEXHLevel1X 2 6 6 5" xfId="32008" xr:uid="{00000000-0005-0000-0000-0000CC7C0000}"/>
    <cellStyle name="SAPBEXHLevel1X 2 6 7" xfId="32009" xr:uid="{00000000-0005-0000-0000-0000CD7C0000}"/>
    <cellStyle name="SAPBEXHLevel1X 2 6 7 2" xfId="32010" xr:uid="{00000000-0005-0000-0000-0000CE7C0000}"/>
    <cellStyle name="SAPBEXHLevel1X 2 6 7 3" xfId="32011" xr:uid="{00000000-0005-0000-0000-0000CF7C0000}"/>
    <cellStyle name="SAPBEXHLevel1X 2 6 7 4" xfId="32012" xr:uid="{00000000-0005-0000-0000-0000D07C0000}"/>
    <cellStyle name="SAPBEXHLevel1X 2 6 8" xfId="32013" xr:uid="{00000000-0005-0000-0000-0000D17C0000}"/>
    <cellStyle name="SAPBEXHLevel1X 2 6 8 2" xfId="32014" xr:uid="{00000000-0005-0000-0000-0000D27C0000}"/>
    <cellStyle name="SAPBEXHLevel1X 2 6 8 3" xfId="32015" xr:uid="{00000000-0005-0000-0000-0000D37C0000}"/>
    <cellStyle name="SAPBEXHLevel1X 2 6 8 4" xfId="32016" xr:uid="{00000000-0005-0000-0000-0000D47C0000}"/>
    <cellStyle name="SAPBEXHLevel1X 2 6 9" xfId="32017" xr:uid="{00000000-0005-0000-0000-0000D57C0000}"/>
    <cellStyle name="SAPBEXHLevel1X 2 6 9 2" xfId="32018" xr:uid="{00000000-0005-0000-0000-0000D67C0000}"/>
    <cellStyle name="SAPBEXHLevel1X 2 7" xfId="32019" xr:uid="{00000000-0005-0000-0000-0000D77C0000}"/>
    <cellStyle name="SAPBEXHLevel1X 2 7 10" xfId="32020" xr:uid="{00000000-0005-0000-0000-0000D87C0000}"/>
    <cellStyle name="SAPBEXHLevel1X 2 7 11" xfId="32021" xr:uid="{00000000-0005-0000-0000-0000D97C0000}"/>
    <cellStyle name="SAPBEXHLevel1X 2 7 2" xfId="32022" xr:uid="{00000000-0005-0000-0000-0000DA7C0000}"/>
    <cellStyle name="SAPBEXHLevel1X 2 7 2 2" xfId="32023" xr:uid="{00000000-0005-0000-0000-0000DB7C0000}"/>
    <cellStyle name="SAPBEXHLevel1X 2 7 2 2 2" xfId="32024" xr:uid="{00000000-0005-0000-0000-0000DC7C0000}"/>
    <cellStyle name="SAPBEXHLevel1X 2 7 2 2 2 2" xfId="32025" xr:uid="{00000000-0005-0000-0000-0000DD7C0000}"/>
    <cellStyle name="SAPBEXHLevel1X 2 7 2 2 3" xfId="32026" xr:uid="{00000000-0005-0000-0000-0000DE7C0000}"/>
    <cellStyle name="SAPBEXHLevel1X 2 7 2 3" xfId="32027" xr:uid="{00000000-0005-0000-0000-0000DF7C0000}"/>
    <cellStyle name="SAPBEXHLevel1X 2 7 2 3 2" xfId="32028" xr:uid="{00000000-0005-0000-0000-0000E07C0000}"/>
    <cellStyle name="SAPBEXHLevel1X 2 7 2 4" xfId="32029" xr:uid="{00000000-0005-0000-0000-0000E17C0000}"/>
    <cellStyle name="SAPBEXHLevel1X 2 7 2 4 2" xfId="32030" xr:uid="{00000000-0005-0000-0000-0000E27C0000}"/>
    <cellStyle name="SAPBEXHLevel1X 2 7 2 5" xfId="32031" xr:uid="{00000000-0005-0000-0000-0000E37C0000}"/>
    <cellStyle name="SAPBEXHLevel1X 2 7 2 5 2" xfId="32032" xr:uid="{00000000-0005-0000-0000-0000E47C0000}"/>
    <cellStyle name="SAPBEXHLevel1X 2 7 2 6" xfId="32033" xr:uid="{00000000-0005-0000-0000-0000E57C0000}"/>
    <cellStyle name="SAPBEXHLevel1X 2 7 3" xfId="32034" xr:uid="{00000000-0005-0000-0000-0000E67C0000}"/>
    <cellStyle name="SAPBEXHLevel1X 2 7 3 2" xfId="32035" xr:uid="{00000000-0005-0000-0000-0000E77C0000}"/>
    <cellStyle name="SAPBEXHLevel1X 2 7 3 2 2" xfId="32036" xr:uid="{00000000-0005-0000-0000-0000E87C0000}"/>
    <cellStyle name="SAPBEXHLevel1X 2 7 3 2 2 2" xfId="32037" xr:uid="{00000000-0005-0000-0000-0000E97C0000}"/>
    <cellStyle name="SAPBEXHLevel1X 2 7 3 2 3" xfId="32038" xr:uid="{00000000-0005-0000-0000-0000EA7C0000}"/>
    <cellStyle name="SAPBEXHLevel1X 2 7 3 3" xfId="32039" xr:uid="{00000000-0005-0000-0000-0000EB7C0000}"/>
    <cellStyle name="SAPBEXHLevel1X 2 7 3 3 2" xfId="32040" xr:uid="{00000000-0005-0000-0000-0000EC7C0000}"/>
    <cellStyle name="SAPBEXHLevel1X 2 7 3 4" xfId="32041" xr:uid="{00000000-0005-0000-0000-0000ED7C0000}"/>
    <cellStyle name="SAPBEXHLevel1X 2 7 3 4 2" xfId="32042" xr:uid="{00000000-0005-0000-0000-0000EE7C0000}"/>
    <cellStyle name="SAPBEXHLevel1X 2 7 3 5" xfId="32043" xr:uid="{00000000-0005-0000-0000-0000EF7C0000}"/>
    <cellStyle name="SAPBEXHLevel1X 2 7 3 5 2" xfId="32044" xr:uid="{00000000-0005-0000-0000-0000F07C0000}"/>
    <cellStyle name="SAPBEXHLevel1X 2 7 3 6" xfId="32045" xr:uid="{00000000-0005-0000-0000-0000F17C0000}"/>
    <cellStyle name="SAPBEXHLevel1X 2 7 3 7" xfId="32046" xr:uid="{00000000-0005-0000-0000-0000F27C0000}"/>
    <cellStyle name="SAPBEXHLevel1X 2 7 3 8" xfId="32047" xr:uid="{00000000-0005-0000-0000-0000F37C0000}"/>
    <cellStyle name="SAPBEXHLevel1X 2 7 4" xfId="32048" xr:uid="{00000000-0005-0000-0000-0000F47C0000}"/>
    <cellStyle name="SAPBEXHLevel1X 2 7 4 2" xfId="32049" xr:uid="{00000000-0005-0000-0000-0000F57C0000}"/>
    <cellStyle name="SAPBEXHLevel1X 2 7 4 2 2" xfId="32050" xr:uid="{00000000-0005-0000-0000-0000F67C0000}"/>
    <cellStyle name="SAPBEXHLevel1X 2 7 4 3" xfId="32051" xr:uid="{00000000-0005-0000-0000-0000F77C0000}"/>
    <cellStyle name="SAPBEXHLevel1X 2 7 4 4" xfId="32052" xr:uid="{00000000-0005-0000-0000-0000F87C0000}"/>
    <cellStyle name="SAPBEXHLevel1X 2 7 4 5" xfId="32053" xr:uid="{00000000-0005-0000-0000-0000F97C0000}"/>
    <cellStyle name="SAPBEXHLevel1X 2 7 5" xfId="32054" xr:uid="{00000000-0005-0000-0000-0000FA7C0000}"/>
    <cellStyle name="SAPBEXHLevel1X 2 7 5 2" xfId="32055" xr:uid="{00000000-0005-0000-0000-0000FB7C0000}"/>
    <cellStyle name="SAPBEXHLevel1X 2 7 5 2 2" xfId="32056" xr:uid="{00000000-0005-0000-0000-0000FC7C0000}"/>
    <cellStyle name="SAPBEXHLevel1X 2 7 5 3" xfId="32057" xr:uid="{00000000-0005-0000-0000-0000FD7C0000}"/>
    <cellStyle name="SAPBEXHLevel1X 2 7 5 4" xfId="32058" xr:uid="{00000000-0005-0000-0000-0000FE7C0000}"/>
    <cellStyle name="SAPBEXHLevel1X 2 7 5 5" xfId="32059" xr:uid="{00000000-0005-0000-0000-0000FF7C0000}"/>
    <cellStyle name="SAPBEXHLevel1X 2 7 6" xfId="32060" xr:uid="{00000000-0005-0000-0000-0000007D0000}"/>
    <cellStyle name="SAPBEXHLevel1X 2 7 6 2" xfId="32061" xr:uid="{00000000-0005-0000-0000-0000017D0000}"/>
    <cellStyle name="SAPBEXHLevel1X 2 7 6 2 2" xfId="32062" xr:uid="{00000000-0005-0000-0000-0000027D0000}"/>
    <cellStyle name="SAPBEXHLevel1X 2 7 6 3" xfId="32063" xr:uid="{00000000-0005-0000-0000-0000037D0000}"/>
    <cellStyle name="SAPBEXHLevel1X 2 7 6 4" xfId="32064" xr:uid="{00000000-0005-0000-0000-0000047D0000}"/>
    <cellStyle name="SAPBEXHLevel1X 2 7 6 5" xfId="32065" xr:uid="{00000000-0005-0000-0000-0000057D0000}"/>
    <cellStyle name="SAPBEXHLevel1X 2 7 7" xfId="32066" xr:uid="{00000000-0005-0000-0000-0000067D0000}"/>
    <cellStyle name="SAPBEXHLevel1X 2 7 7 2" xfId="32067" xr:uid="{00000000-0005-0000-0000-0000077D0000}"/>
    <cellStyle name="SAPBEXHLevel1X 2 7 7 3" xfId="32068" xr:uid="{00000000-0005-0000-0000-0000087D0000}"/>
    <cellStyle name="SAPBEXHLevel1X 2 7 7 4" xfId="32069" xr:uid="{00000000-0005-0000-0000-0000097D0000}"/>
    <cellStyle name="SAPBEXHLevel1X 2 7 8" xfId="32070" xr:uid="{00000000-0005-0000-0000-00000A7D0000}"/>
    <cellStyle name="SAPBEXHLevel1X 2 7 8 2" xfId="32071" xr:uid="{00000000-0005-0000-0000-00000B7D0000}"/>
    <cellStyle name="SAPBEXHLevel1X 2 7 8 3" xfId="32072" xr:uid="{00000000-0005-0000-0000-00000C7D0000}"/>
    <cellStyle name="SAPBEXHLevel1X 2 7 8 4" xfId="32073" xr:uid="{00000000-0005-0000-0000-00000D7D0000}"/>
    <cellStyle name="SAPBEXHLevel1X 2 7 9" xfId="32074" xr:uid="{00000000-0005-0000-0000-00000E7D0000}"/>
    <cellStyle name="SAPBEXHLevel1X 2 7 9 2" xfId="32075" xr:uid="{00000000-0005-0000-0000-00000F7D0000}"/>
    <cellStyle name="SAPBEXHLevel1X 2 8" xfId="32076" xr:uid="{00000000-0005-0000-0000-0000107D0000}"/>
    <cellStyle name="SAPBEXHLevel1X 2 8 10" xfId="32077" xr:uid="{00000000-0005-0000-0000-0000117D0000}"/>
    <cellStyle name="SAPBEXHLevel1X 2 8 11" xfId="32078" xr:uid="{00000000-0005-0000-0000-0000127D0000}"/>
    <cellStyle name="SAPBEXHLevel1X 2 8 2" xfId="32079" xr:uid="{00000000-0005-0000-0000-0000137D0000}"/>
    <cellStyle name="SAPBEXHLevel1X 2 8 2 2" xfId="32080" xr:uid="{00000000-0005-0000-0000-0000147D0000}"/>
    <cellStyle name="SAPBEXHLevel1X 2 8 2 2 2" xfId="32081" xr:uid="{00000000-0005-0000-0000-0000157D0000}"/>
    <cellStyle name="SAPBEXHLevel1X 2 8 2 2 2 2" xfId="32082" xr:uid="{00000000-0005-0000-0000-0000167D0000}"/>
    <cellStyle name="SAPBEXHLevel1X 2 8 2 2 3" xfId="32083" xr:uid="{00000000-0005-0000-0000-0000177D0000}"/>
    <cellStyle name="SAPBEXHLevel1X 2 8 2 3" xfId="32084" xr:uid="{00000000-0005-0000-0000-0000187D0000}"/>
    <cellStyle name="SAPBEXHLevel1X 2 8 2 3 2" xfId="32085" xr:uid="{00000000-0005-0000-0000-0000197D0000}"/>
    <cellStyle name="SAPBEXHLevel1X 2 8 2 4" xfId="32086" xr:uid="{00000000-0005-0000-0000-00001A7D0000}"/>
    <cellStyle name="SAPBEXHLevel1X 2 8 2 4 2" xfId="32087" xr:uid="{00000000-0005-0000-0000-00001B7D0000}"/>
    <cellStyle name="SAPBEXHLevel1X 2 8 2 5" xfId="32088" xr:uid="{00000000-0005-0000-0000-00001C7D0000}"/>
    <cellStyle name="SAPBEXHLevel1X 2 8 2 5 2" xfId="32089" xr:uid="{00000000-0005-0000-0000-00001D7D0000}"/>
    <cellStyle name="SAPBEXHLevel1X 2 8 2 6" xfId="32090" xr:uid="{00000000-0005-0000-0000-00001E7D0000}"/>
    <cellStyle name="SAPBEXHLevel1X 2 8 3" xfId="32091" xr:uid="{00000000-0005-0000-0000-00001F7D0000}"/>
    <cellStyle name="SAPBEXHLevel1X 2 8 3 2" xfId="32092" xr:uid="{00000000-0005-0000-0000-0000207D0000}"/>
    <cellStyle name="SAPBEXHLevel1X 2 8 3 2 2" xfId="32093" xr:uid="{00000000-0005-0000-0000-0000217D0000}"/>
    <cellStyle name="SAPBEXHLevel1X 2 8 3 2 2 2" xfId="32094" xr:uid="{00000000-0005-0000-0000-0000227D0000}"/>
    <cellStyle name="SAPBEXHLevel1X 2 8 3 2 3" xfId="32095" xr:uid="{00000000-0005-0000-0000-0000237D0000}"/>
    <cellStyle name="SAPBEXHLevel1X 2 8 3 3" xfId="32096" xr:uid="{00000000-0005-0000-0000-0000247D0000}"/>
    <cellStyle name="SAPBEXHLevel1X 2 8 3 3 2" xfId="32097" xr:uid="{00000000-0005-0000-0000-0000257D0000}"/>
    <cellStyle name="SAPBEXHLevel1X 2 8 3 4" xfId="32098" xr:uid="{00000000-0005-0000-0000-0000267D0000}"/>
    <cellStyle name="SAPBEXHLevel1X 2 8 3 4 2" xfId="32099" xr:uid="{00000000-0005-0000-0000-0000277D0000}"/>
    <cellStyle name="SAPBEXHLevel1X 2 8 3 5" xfId="32100" xr:uid="{00000000-0005-0000-0000-0000287D0000}"/>
    <cellStyle name="SAPBEXHLevel1X 2 8 3 5 2" xfId="32101" xr:uid="{00000000-0005-0000-0000-0000297D0000}"/>
    <cellStyle name="SAPBEXHLevel1X 2 8 3 6" xfId="32102" xr:uid="{00000000-0005-0000-0000-00002A7D0000}"/>
    <cellStyle name="SAPBEXHLevel1X 2 8 3 7" xfId="32103" xr:uid="{00000000-0005-0000-0000-00002B7D0000}"/>
    <cellStyle name="SAPBEXHLevel1X 2 8 3 8" xfId="32104" xr:uid="{00000000-0005-0000-0000-00002C7D0000}"/>
    <cellStyle name="SAPBEXHLevel1X 2 8 4" xfId="32105" xr:uid="{00000000-0005-0000-0000-00002D7D0000}"/>
    <cellStyle name="SAPBEXHLevel1X 2 8 4 2" xfId="32106" xr:uid="{00000000-0005-0000-0000-00002E7D0000}"/>
    <cellStyle name="SAPBEXHLevel1X 2 8 4 2 2" xfId="32107" xr:uid="{00000000-0005-0000-0000-00002F7D0000}"/>
    <cellStyle name="SAPBEXHLevel1X 2 8 4 3" xfId="32108" xr:uid="{00000000-0005-0000-0000-0000307D0000}"/>
    <cellStyle name="SAPBEXHLevel1X 2 8 4 4" xfId="32109" xr:uid="{00000000-0005-0000-0000-0000317D0000}"/>
    <cellStyle name="SAPBEXHLevel1X 2 8 4 5" xfId="32110" xr:uid="{00000000-0005-0000-0000-0000327D0000}"/>
    <cellStyle name="SAPBEXHLevel1X 2 8 5" xfId="32111" xr:uid="{00000000-0005-0000-0000-0000337D0000}"/>
    <cellStyle name="SAPBEXHLevel1X 2 8 5 2" xfId="32112" xr:uid="{00000000-0005-0000-0000-0000347D0000}"/>
    <cellStyle name="SAPBEXHLevel1X 2 8 5 2 2" xfId="32113" xr:uid="{00000000-0005-0000-0000-0000357D0000}"/>
    <cellStyle name="SAPBEXHLevel1X 2 8 5 3" xfId="32114" xr:uid="{00000000-0005-0000-0000-0000367D0000}"/>
    <cellStyle name="SAPBEXHLevel1X 2 8 5 4" xfId="32115" xr:uid="{00000000-0005-0000-0000-0000377D0000}"/>
    <cellStyle name="SAPBEXHLevel1X 2 8 5 5" xfId="32116" xr:uid="{00000000-0005-0000-0000-0000387D0000}"/>
    <cellStyle name="SAPBEXHLevel1X 2 8 6" xfId="32117" xr:uid="{00000000-0005-0000-0000-0000397D0000}"/>
    <cellStyle name="SAPBEXHLevel1X 2 8 6 2" xfId="32118" xr:uid="{00000000-0005-0000-0000-00003A7D0000}"/>
    <cellStyle name="SAPBEXHLevel1X 2 8 6 2 2" xfId="32119" xr:uid="{00000000-0005-0000-0000-00003B7D0000}"/>
    <cellStyle name="SAPBEXHLevel1X 2 8 6 3" xfId="32120" xr:uid="{00000000-0005-0000-0000-00003C7D0000}"/>
    <cellStyle name="SAPBEXHLevel1X 2 8 6 4" xfId="32121" xr:uid="{00000000-0005-0000-0000-00003D7D0000}"/>
    <cellStyle name="SAPBEXHLevel1X 2 8 6 5" xfId="32122" xr:uid="{00000000-0005-0000-0000-00003E7D0000}"/>
    <cellStyle name="SAPBEXHLevel1X 2 8 7" xfId="32123" xr:uid="{00000000-0005-0000-0000-00003F7D0000}"/>
    <cellStyle name="SAPBEXHLevel1X 2 8 7 2" xfId="32124" xr:uid="{00000000-0005-0000-0000-0000407D0000}"/>
    <cellStyle name="SAPBEXHLevel1X 2 8 7 3" xfId="32125" xr:uid="{00000000-0005-0000-0000-0000417D0000}"/>
    <cellStyle name="SAPBEXHLevel1X 2 8 7 4" xfId="32126" xr:uid="{00000000-0005-0000-0000-0000427D0000}"/>
    <cellStyle name="SAPBEXHLevel1X 2 8 8" xfId="32127" xr:uid="{00000000-0005-0000-0000-0000437D0000}"/>
    <cellStyle name="SAPBEXHLevel1X 2 8 8 2" xfId="32128" xr:uid="{00000000-0005-0000-0000-0000447D0000}"/>
    <cellStyle name="SAPBEXHLevel1X 2 8 8 3" xfId="32129" xr:uid="{00000000-0005-0000-0000-0000457D0000}"/>
    <cellStyle name="SAPBEXHLevel1X 2 8 8 4" xfId="32130" xr:uid="{00000000-0005-0000-0000-0000467D0000}"/>
    <cellStyle name="SAPBEXHLevel1X 2 8 9" xfId="32131" xr:uid="{00000000-0005-0000-0000-0000477D0000}"/>
    <cellStyle name="SAPBEXHLevel1X 2 8 9 2" xfId="32132" xr:uid="{00000000-0005-0000-0000-0000487D0000}"/>
    <cellStyle name="SAPBEXHLevel1X 2 9" xfId="32133" xr:uid="{00000000-0005-0000-0000-0000497D0000}"/>
    <cellStyle name="SAPBEXHLevel1X 2 9 10" xfId="32134" xr:uid="{00000000-0005-0000-0000-00004A7D0000}"/>
    <cellStyle name="SAPBEXHLevel1X 2 9 11" xfId="32135" xr:uid="{00000000-0005-0000-0000-00004B7D0000}"/>
    <cellStyle name="SAPBEXHLevel1X 2 9 2" xfId="32136" xr:uid="{00000000-0005-0000-0000-00004C7D0000}"/>
    <cellStyle name="SAPBEXHLevel1X 2 9 2 2" xfId="32137" xr:uid="{00000000-0005-0000-0000-00004D7D0000}"/>
    <cellStyle name="SAPBEXHLevel1X 2 9 2 2 2" xfId="32138" xr:uid="{00000000-0005-0000-0000-00004E7D0000}"/>
    <cellStyle name="SAPBEXHLevel1X 2 9 2 2 2 2" xfId="32139" xr:uid="{00000000-0005-0000-0000-00004F7D0000}"/>
    <cellStyle name="SAPBEXHLevel1X 2 9 2 2 3" xfId="32140" xr:uid="{00000000-0005-0000-0000-0000507D0000}"/>
    <cellStyle name="SAPBEXHLevel1X 2 9 2 3" xfId="32141" xr:uid="{00000000-0005-0000-0000-0000517D0000}"/>
    <cellStyle name="SAPBEXHLevel1X 2 9 2 3 2" xfId="32142" xr:uid="{00000000-0005-0000-0000-0000527D0000}"/>
    <cellStyle name="SAPBEXHLevel1X 2 9 2 4" xfId="32143" xr:uid="{00000000-0005-0000-0000-0000537D0000}"/>
    <cellStyle name="SAPBEXHLevel1X 2 9 2 4 2" xfId="32144" xr:uid="{00000000-0005-0000-0000-0000547D0000}"/>
    <cellStyle name="SAPBEXHLevel1X 2 9 2 5" xfId="32145" xr:uid="{00000000-0005-0000-0000-0000557D0000}"/>
    <cellStyle name="SAPBEXHLevel1X 2 9 2 5 2" xfId="32146" xr:uid="{00000000-0005-0000-0000-0000567D0000}"/>
    <cellStyle name="SAPBEXHLevel1X 2 9 2 6" xfId="32147" xr:uid="{00000000-0005-0000-0000-0000577D0000}"/>
    <cellStyle name="SAPBEXHLevel1X 2 9 3" xfId="32148" xr:uid="{00000000-0005-0000-0000-0000587D0000}"/>
    <cellStyle name="SAPBEXHLevel1X 2 9 3 2" xfId="32149" xr:uid="{00000000-0005-0000-0000-0000597D0000}"/>
    <cellStyle name="SAPBEXHLevel1X 2 9 3 2 2" xfId="32150" xr:uid="{00000000-0005-0000-0000-00005A7D0000}"/>
    <cellStyle name="SAPBEXHLevel1X 2 9 3 2 2 2" xfId="32151" xr:uid="{00000000-0005-0000-0000-00005B7D0000}"/>
    <cellStyle name="SAPBEXHLevel1X 2 9 3 2 3" xfId="32152" xr:uid="{00000000-0005-0000-0000-00005C7D0000}"/>
    <cellStyle name="SAPBEXHLevel1X 2 9 3 3" xfId="32153" xr:uid="{00000000-0005-0000-0000-00005D7D0000}"/>
    <cellStyle name="SAPBEXHLevel1X 2 9 3 3 2" xfId="32154" xr:uid="{00000000-0005-0000-0000-00005E7D0000}"/>
    <cellStyle name="SAPBEXHLevel1X 2 9 3 4" xfId="32155" xr:uid="{00000000-0005-0000-0000-00005F7D0000}"/>
    <cellStyle name="SAPBEXHLevel1X 2 9 3 4 2" xfId="32156" xr:uid="{00000000-0005-0000-0000-0000607D0000}"/>
    <cellStyle name="SAPBEXHLevel1X 2 9 3 5" xfId="32157" xr:uid="{00000000-0005-0000-0000-0000617D0000}"/>
    <cellStyle name="SAPBEXHLevel1X 2 9 3 5 2" xfId="32158" xr:uid="{00000000-0005-0000-0000-0000627D0000}"/>
    <cellStyle name="SAPBEXHLevel1X 2 9 3 6" xfId="32159" xr:uid="{00000000-0005-0000-0000-0000637D0000}"/>
    <cellStyle name="SAPBEXHLevel1X 2 9 3 7" xfId="32160" xr:uid="{00000000-0005-0000-0000-0000647D0000}"/>
    <cellStyle name="SAPBEXHLevel1X 2 9 3 8" xfId="32161" xr:uid="{00000000-0005-0000-0000-0000657D0000}"/>
    <cellStyle name="SAPBEXHLevel1X 2 9 4" xfId="32162" xr:uid="{00000000-0005-0000-0000-0000667D0000}"/>
    <cellStyle name="SAPBEXHLevel1X 2 9 4 2" xfId="32163" xr:uid="{00000000-0005-0000-0000-0000677D0000}"/>
    <cellStyle name="SAPBEXHLevel1X 2 9 4 2 2" xfId="32164" xr:uid="{00000000-0005-0000-0000-0000687D0000}"/>
    <cellStyle name="SAPBEXHLevel1X 2 9 4 3" xfId="32165" xr:uid="{00000000-0005-0000-0000-0000697D0000}"/>
    <cellStyle name="SAPBEXHLevel1X 2 9 4 4" xfId="32166" xr:uid="{00000000-0005-0000-0000-00006A7D0000}"/>
    <cellStyle name="SAPBEXHLevel1X 2 9 4 5" xfId="32167" xr:uid="{00000000-0005-0000-0000-00006B7D0000}"/>
    <cellStyle name="SAPBEXHLevel1X 2 9 5" xfId="32168" xr:uid="{00000000-0005-0000-0000-00006C7D0000}"/>
    <cellStyle name="SAPBEXHLevel1X 2 9 5 2" xfId="32169" xr:uid="{00000000-0005-0000-0000-00006D7D0000}"/>
    <cellStyle name="SAPBEXHLevel1X 2 9 5 2 2" xfId="32170" xr:uid="{00000000-0005-0000-0000-00006E7D0000}"/>
    <cellStyle name="SAPBEXHLevel1X 2 9 5 3" xfId="32171" xr:uid="{00000000-0005-0000-0000-00006F7D0000}"/>
    <cellStyle name="SAPBEXHLevel1X 2 9 5 4" xfId="32172" xr:uid="{00000000-0005-0000-0000-0000707D0000}"/>
    <cellStyle name="SAPBEXHLevel1X 2 9 5 5" xfId="32173" xr:uid="{00000000-0005-0000-0000-0000717D0000}"/>
    <cellStyle name="SAPBEXHLevel1X 2 9 6" xfId="32174" xr:uid="{00000000-0005-0000-0000-0000727D0000}"/>
    <cellStyle name="SAPBEXHLevel1X 2 9 6 2" xfId="32175" xr:uid="{00000000-0005-0000-0000-0000737D0000}"/>
    <cellStyle name="SAPBEXHLevel1X 2 9 6 2 2" xfId="32176" xr:uid="{00000000-0005-0000-0000-0000747D0000}"/>
    <cellStyle name="SAPBEXHLevel1X 2 9 6 3" xfId="32177" xr:uid="{00000000-0005-0000-0000-0000757D0000}"/>
    <cellStyle name="SAPBEXHLevel1X 2 9 6 4" xfId="32178" xr:uid="{00000000-0005-0000-0000-0000767D0000}"/>
    <cellStyle name="SAPBEXHLevel1X 2 9 6 5" xfId="32179" xr:uid="{00000000-0005-0000-0000-0000777D0000}"/>
    <cellStyle name="SAPBEXHLevel1X 2 9 7" xfId="32180" xr:uid="{00000000-0005-0000-0000-0000787D0000}"/>
    <cellStyle name="SAPBEXHLevel1X 2 9 7 2" xfId="32181" xr:uid="{00000000-0005-0000-0000-0000797D0000}"/>
    <cellStyle name="SAPBEXHLevel1X 2 9 7 3" xfId="32182" xr:uid="{00000000-0005-0000-0000-00007A7D0000}"/>
    <cellStyle name="SAPBEXHLevel1X 2 9 7 4" xfId="32183" xr:uid="{00000000-0005-0000-0000-00007B7D0000}"/>
    <cellStyle name="SAPBEXHLevel1X 2 9 8" xfId="32184" xr:uid="{00000000-0005-0000-0000-00007C7D0000}"/>
    <cellStyle name="SAPBEXHLevel1X 2 9 8 2" xfId="32185" xr:uid="{00000000-0005-0000-0000-00007D7D0000}"/>
    <cellStyle name="SAPBEXHLevel1X 2 9 8 3" xfId="32186" xr:uid="{00000000-0005-0000-0000-00007E7D0000}"/>
    <cellStyle name="SAPBEXHLevel1X 2 9 8 4" xfId="32187" xr:uid="{00000000-0005-0000-0000-00007F7D0000}"/>
    <cellStyle name="SAPBEXHLevel1X 2 9 9" xfId="32188" xr:uid="{00000000-0005-0000-0000-0000807D0000}"/>
    <cellStyle name="SAPBEXHLevel1X 2 9 9 2" xfId="32189" xr:uid="{00000000-0005-0000-0000-0000817D0000}"/>
    <cellStyle name="SAPBEXHLevel1X 2_20120313_final_participating_bonds_mar2012_interest_calc" xfId="32190" xr:uid="{00000000-0005-0000-0000-0000827D0000}"/>
    <cellStyle name="SAPBEXHLevel1X 20" xfId="32191" xr:uid="{00000000-0005-0000-0000-0000837D0000}"/>
    <cellStyle name="SAPBEXHLevel1X 3" xfId="32192" xr:uid="{00000000-0005-0000-0000-0000847D0000}"/>
    <cellStyle name="SAPBEXHLevel1X 3 10" xfId="32193" xr:uid="{00000000-0005-0000-0000-0000857D0000}"/>
    <cellStyle name="SAPBEXHLevel1X 3 10 2" xfId="32194" xr:uid="{00000000-0005-0000-0000-0000867D0000}"/>
    <cellStyle name="SAPBEXHLevel1X 3 11" xfId="32195" xr:uid="{00000000-0005-0000-0000-0000877D0000}"/>
    <cellStyle name="SAPBEXHLevel1X 3 12" xfId="32196" xr:uid="{00000000-0005-0000-0000-0000887D0000}"/>
    <cellStyle name="SAPBEXHLevel1X 3 2" xfId="32197" xr:uid="{00000000-0005-0000-0000-0000897D0000}"/>
    <cellStyle name="SAPBEXHLevel1X 3 2 2" xfId="32198" xr:uid="{00000000-0005-0000-0000-00008A7D0000}"/>
    <cellStyle name="SAPBEXHLevel1X 3 2 2 2" xfId="32199" xr:uid="{00000000-0005-0000-0000-00008B7D0000}"/>
    <cellStyle name="SAPBEXHLevel1X 3 2 2 2 2" xfId="32200" xr:uid="{00000000-0005-0000-0000-00008C7D0000}"/>
    <cellStyle name="SAPBEXHLevel1X 3 2 2 3" xfId="32201" xr:uid="{00000000-0005-0000-0000-00008D7D0000}"/>
    <cellStyle name="SAPBEXHLevel1X 3 2 3" xfId="32202" xr:uid="{00000000-0005-0000-0000-00008E7D0000}"/>
    <cellStyle name="SAPBEXHLevel1X 3 2 3 2" xfId="32203" xr:uid="{00000000-0005-0000-0000-00008F7D0000}"/>
    <cellStyle name="SAPBEXHLevel1X 3 2 4" xfId="32204" xr:uid="{00000000-0005-0000-0000-0000907D0000}"/>
    <cellStyle name="SAPBEXHLevel1X 3 2 4 2" xfId="32205" xr:uid="{00000000-0005-0000-0000-0000917D0000}"/>
    <cellStyle name="SAPBEXHLevel1X 3 2 5" xfId="32206" xr:uid="{00000000-0005-0000-0000-0000927D0000}"/>
    <cellStyle name="SAPBEXHLevel1X 3 2 5 2" xfId="32207" xr:uid="{00000000-0005-0000-0000-0000937D0000}"/>
    <cellStyle name="SAPBEXHLevel1X 3 2 6" xfId="32208" xr:uid="{00000000-0005-0000-0000-0000947D0000}"/>
    <cellStyle name="SAPBEXHLevel1X 3 3" xfId="32209" xr:uid="{00000000-0005-0000-0000-0000957D0000}"/>
    <cellStyle name="SAPBEXHLevel1X 3 3 2" xfId="32210" xr:uid="{00000000-0005-0000-0000-0000967D0000}"/>
    <cellStyle name="SAPBEXHLevel1X 3 3 2 2" xfId="32211" xr:uid="{00000000-0005-0000-0000-0000977D0000}"/>
    <cellStyle name="SAPBEXHLevel1X 3 3 2 2 2" xfId="32212" xr:uid="{00000000-0005-0000-0000-0000987D0000}"/>
    <cellStyle name="SAPBEXHLevel1X 3 3 2 3" xfId="32213" xr:uid="{00000000-0005-0000-0000-0000997D0000}"/>
    <cellStyle name="SAPBEXHLevel1X 3 3 3" xfId="32214" xr:uid="{00000000-0005-0000-0000-00009A7D0000}"/>
    <cellStyle name="SAPBEXHLevel1X 3 3 3 2" xfId="32215" xr:uid="{00000000-0005-0000-0000-00009B7D0000}"/>
    <cellStyle name="SAPBEXHLevel1X 3 3 4" xfId="32216" xr:uid="{00000000-0005-0000-0000-00009C7D0000}"/>
    <cellStyle name="SAPBEXHLevel1X 3 3 4 2" xfId="32217" xr:uid="{00000000-0005-0000-0000-00009D7D0000}"/>
    <cellStyle name="SAPBEXHLevel1X 3 3 5" xfId="32218" xr:uid="{00000000-0005-0000-0000-00009E7D0000}"/>
    <cellStyle name="SAPBEXHLevel1X 3 3 5 2" xfId="32219" xr:uid="{00000000-0005-0000-0000-00009F7D0000}"/>
    <cellStyle name="SAPBEXHLevel1X 3 3 6" xfId="32220" xr:uid="{00000000-0005-0000-0000-0000A07D0000}"/>
    <cellStyle name="SAPBEXHLevel1X 3 3 7" xfId="32221" xr:uid="{00000000-0005-0000-0000-0000A17D0000}"/>
    <cellStyle name="SAPBEXHLevel1X 3 3 8" xfId="32222" xr:uid="{00000000-0005-0000-0000-0000A27D0000}"/>
    <cellStyle name="SAPBEXHLevel1X 3 4" xfId="32223" xr:uid="{00000000-0005-0000-0000-0000A37D0000}"/>
    <cellStyle name="SAPBEXHLevel1X 3 4 2" xfId="32224" xr:uid="{00000000-0005-0000-0000-0000A47D0000}"/>
    <cellStyle name="SAPBEXHLevel1X 3 4 2 2" xfId="32225" xr:uid="{00000000-0005-0000-0000-0000A57D0000}"/>
    <cellStyle name="SAPBEXHLevel1X 3 4 2 2 2" xfId="32226" xr:uid="{00000000-0005-0000-0000-0000A67D0000}"/>
    <cellStyle name="SAPBEXHLevel1X 3 4 2 3" xfId="32227" xr:uid="{00000000-0005-0000-0000-0000A77D0000}"/>
    <cellStyle name="SAPBEXHLevel1X 3 4 3" xfId="32228" xr:uid="{00000000-0005-0000-0000-0000A87D0000}"/>
    <cellStyle name="SAPBEXHLevel1X 3 4 3 2" xfId="32229" xr:uid="{00000000-0005-0000-0000-0000A97D0000}"/>
    <cellStyle name="SAPBEXHLevel1X 3 4 4" xfId="32230" xr:uid="{00000000-0005-0000-0000-0000AA7D0000}"/>
    <cellStyle name="SAPBEXHLevel1X 3 4 4 2" xfId="32231" xr:uid="{00000000-0005-0000-0000-0000AB7D0000}"/>
    <cellStyle name="SAPBEXHLevel1X 3 4 5" xfId="32232" xr:uid="{00000000-0005-0000-0000-0000AC7D0000}"/>
    <cellStyle name="SAPBEXHLevel1X 3 4 5 2" xfId="32233" xr:uid="{00000000-0005-0000-0000-0000AD7D0000}"/>
    <cellStyle name="SAPBEXHLevel1X 3 4 6" xfId="32234" xr:uid="{00000000-0005-0000-0000-0000AE7D0000}"/>
    <cellStyle name="SAPBEXHLevel1X 3 4 7" xfId="32235" xr:uid="{00000000-0005-0000-0000-0000AF7D0000}"/>
    <cellStyle name="SAPBEXHLevel1X 3 4 8" xfId="32236" xr:uid="{00000000-0005-0000-0000-0000B07D0000}"/>
    <cellStyle name="SAPBEXHLevel1X 3 5" xfId="32237" xr:uid="{00000000-0005-0000-0000-0000B17D0000}"/>
    <cellStyle name="SAPBEXHLevel1X 3 5 2" xfId="32238" xr:uid="{00000000-0005-0000-0000-0000B27D0000}"/>
    <cellStyle name="SAPBEXHLevel1X 3 5 2 2" xfId="32239" xr:uid="{00000000-0005-0000-0000-0000B37D0000}"/>
    <cellStyle name="SAPBEXHLevel1X 3 5 3" xfId="32240" xr:uid="{00000000-0005-0000-0000-0000B47D0000}"/>
    <cellStyle name="SAPBEXHLevel1X 3 5 4" xfId="32241" xr:uid="{00000000-0005-0000-0000-0000B57D0000}"/>
    <cellStyle name="SAPBEXHLevel1X 3 5 5" xfId="32242" xr:uid="{00000000-0005-0000-0000-0000B67D0000}"/>
    <cellStyle name="SAPBEXHLevel1X 3 6" xfId="32243" xr:uid="{00000000-0005-0000-0000-0000B77D0000}"/>
    <cellStyle name="SAPBEXHLevel1X 3 6 2" xfId="32244" xr:uid="{00000000-0005-0000-0000-0000B87D0000}"/>
    <cellStyle name="SAPBEXHLevel1X 3 6 2 2" xfId="32245" xr:uid="{00000000-0005-0000-0000-0000B97D0000}"/>
    <cellStyle name="SAPBEXHLevel1X 3 6 3" xfId="32246" xr:uid="{00000000-0005-0000-0000-0000BA7D0000}"/>
    <cellStyle name="SAPBEXHLevel1X 3 6 4" xfId="32247" xr:uid="{00000000-0005-0000-0000-0000BB7D0000}"/>
    <cellStyle name="SAPBEXHLevel1X 3 6 5" xfId="32248" xr:uid="{00000000-0005-0000-0000-0000BC7D0000}"/>
    <cellStyle name="SAPBEXHLevel1X 3 7" xfId="32249" xr:uid="{00000000-0005-0000-0000-0000BD7D0000}"/>
    <cellStyle name="SAPBEXHLevel1X 3 7 2" xfId="32250" xr:uid="{00000000-0005-0000-0000-0000BE7D0000}"/>
    <cellStyle name="SAPBEXHLevel1X 3 7 2 2" xfId="32251" xr:uid="{00000000-0005-0000-0000-0000BF7D0000}"/>
    <cellStyle name="SAPBEXHLevel1X 3 7 3" xfId="32252" xr:uid="{00000000-0005-0000-0000-0000C07D0000}"/>
    <cellStyle name="SAPBEXHLevel1X 3 7 4" xfId="32253" xr:uid="{00000000-0005-0000-0000-0000C17D0000}"/>
    <cellStyle name="SAPBEXHLevel1X 3 7 5" xfId="32254" xr:uid="{00000000-0005-0000-0000-0000C27D0000}"/>
    <cellStyle name="SAPBEXHLevel1X 3 8" xfId="32255" xr:uid="{00000000-0005-0000-0000-0000C37D0000}"/>
    <cellStyle name="SAPBEXHLevel1X 3 8 2" xfId="32256" xr:uid="{00000000-0005-0000-0000-0000C47D0000}"/>
    <cellStyle name="SAPBEXHLevel1X 3 8 3" xfId="32257" xr:uid="{00000000-0005-0000-0000-0000C57D0000}"/>
    <cellStyle name="SAPBEXHLevel1X 3 8 4" xfId="32258" xr:uid="{00000000-0005-0000-0000-0000C67D0000}"/>
    <cellStyle name="SAPBEXHLevel1X 3 9" xfId="32259" xr:uid="{00000000-0005-0000-0000-0000C77D0000}"/>
    <cellStyle name="SAPBEXHLevel1X 3 9 2" xfId="32260" xr:uid="{00000000-0005-0000-0000-0000C87D0000}"/>
    <cellStyle name="SAPBEXHLevel1X 4" xfId="32261" xr:uid="{00000000-0005-0000-0000-0000C97D0000}"/>
    <cellStyle name="SAPBEXHLevel1X 4 10" xfId="32262" xr:uid="{00000000-0005-0000-0000-0000CA7D0000}"/>
    <cellStyle name="SAPBEXHLevel1X 4 11" xfId="32263" xr:uid="{00000000-0005-0000-0000-0000CB7D0000}"/>
    <cellStyle name="SAPBEXHLevel1X 4 2" xfId="32264" xr:uid="{00000000-0005-0000-0000-0000CC7D0000}"/>
    <cellStyle name="SAPBEXHLevel1X 4 2 2" xfId="32265" xr:uid="{00000000-0005-0000-0000-0000CD7D0000}"/>
    <cellStyle name="SAPBEXHLevel1X 4 2 2 2" xfId="32266" xr:uid="{00000000-0005-0000-0000-0000CE7D0000}"/>
    <cellStyle name="SAPBEXHLevel1X 4 2 2 2 2" xfId="32267" xr:uid="{00000000-0005-0000-0000-0000CF7D0000}"/>
    <cellStyle name="SAPBEXHLevel1X 4 2 2 3" xfId="32268" xr:uid="{00000000-0005-0000-0000-0000D07D0000}"/>
    <cellStyle name="SAPBEXHLevel1X 4 2 3" xfId="32269" xr:uid="{00000000-0005-0000-0000-0000D17D0000}"/>
    <cellStyle name="SAPBEXHLevel1X 4 2 3 2" xfId="32270" xr:uid="{00000000-0005-0000-0000-0000D27D0000}"/>
    <cellStyle name="SAPBEXHLevel1X 4 2 4" xfId="32271" xr:uid="{00000000-0005-0000-0000-0000D37D0000}"/>
    <cellStyle name="SAPBEXHLevel1X 4 2 4 2" xfId="32272" xr:uid="{00000000-0005-0000-0000-0000D47D0000}"/>
    <cellStyle name="SAPBEXHLevel1X 4 2 5" xfId="32273" xr:uid="{00000000-0005-0000-0000-0000D57D0000}"/>
    <cellStyle name="SAPBEXHLevel1X 4 2 5 2" xfId="32274" xr:uid="{00000000-0005-0000-0000-0000D67D0000}"/>
    <cellStyle name="SAPBEXHLevel1X 4 2 6" xfId="32275" xr:uid="{00000000-0005-0000-0000-0000D77D0000}"/>
    <cellStyle name="SAPBEXHLevel1X 4 3" xfId="32276" xr:uid="{00000000-0005-0000-0000-0000D87D0000}"/>
    <cellStyle name="SAPBEXHLevel1X 4 3 2" xfId="32277" xr:uid="{00000000-0005-0000-0000-0000D97D0000}"/>
    <cellStyle name="SAPBEXHLevel1X 4 3 2 2" xfId="32278" xr:uid="{00000000-0005-0000-0000-0000DA7D0000}"/>
    <cellStyle name="SAPBEXHLevel1X 4 3 2 2 2" xfId="32279" xr:uid="{00000000-0005-0000-0000-0000DB7D0000}"/>
    <cellStyle name="SAPBEXHLevel1X 4 3 2 3" xfId="32280" xr:uid="{00000000-0005-0000-0000-0000DC7D0000}"/>
    <cellStyle name="SAPBEXHLevel1X 4 3 3" xfId="32281" xr:uid="{00000000-0005-0000-0000-0000DD7D0000}"/>
    <cellStyle name="SAPBEXHLevel1X 4 3 3 2" xfId="32282" xr:uid="{00000000-0005-0000-0000-0000DE7D0000}"/>
    <cellStyle name="SAPBEXHLevel1X 4 3 4" xfId="32283" xr:uid="{00000000-0005-0000-0000-0000DF7D0000}"/>
    <cellStyle name="SAPBEXHLevel1X 4 3 4 2" xfId="32284" xr:uid="{00000000-0005-0000-0000-0000E07D0000}"/>
    <cellStyle name="SAPBEXHLevel1X 4 3 5" xfId="32285" xr:uid="{00000000-0005-0000-0000-0000E17D0000}"/>
    <cellStyle name="SAPBEXHLevel1X 4 3 5 2" xfId="32286" xr:uid="{00000000-0005-0000-0000-0000E27D0000}"/>
    <cellStyle name="SAPBEXHLevel1X 4 3 6" xfId="32287" xr:uid="{00000000-0005-0000-0000-0000E37D0000}"/>
    <cellStyle name="SAPBEXHLevel1X 4 3 7" xfId="32288" xr:uid="{00000000-0005-0000-0000-0000E47D0000}"/>
    <cellStyle name="SAPBEXHLevel1X 4 3 8" xfId="32289" xr:uid="{00000000-0005-0000-0000-0000E57D0000}"/>
    <cellStyle name="SAPBEXHLevel1X 4 4" xfId="32290" xr:uid="{00000000-0005-0000-0000-0000E67D0000}"/>
    <cellStyle name="SAPBEXHLevel1X 4 4 2" xfId="32291" xr:uid="{00000000-0005-0000-0000-0000E77D0000}"/>
    <cellStyle name="SAPBEXHLevel1X 4 4 2 2" xfId="32292" xr:uid="{00000000-0005-0000-0000-0000E87D0000}"/>
    <cellStyle name="SAPBEXHLevel1X 4 4 3" xfId="32293" xr:uid="{00000000-0005-0000-0000-0000E97D0000}"/>
    <cellStyle name="SAPBEXHLevel1X 4 4 4" xfId="32294" xr:uid="{00000000-0005-0000-0000-0000EA7D0000}"/>
    <cellStyle name="SAPBEXHLevel1X 4 4 5" xfId="32295" xr:uid="{00000000-0005-0000-0000-0000EB7D0000}"/>
    <cellStyle name="SAPBEXHLevel1X 4 5" xfId="32296" xr:uid="{00000000-0005-0000-0000-0000EC7D0000}"/>
    <cellStyle name="SAPBEXHLevel1X 4 5 2" xfId="32297" xr:uid="{00000000-0005-0000-0000-0000ED7D0000}"/>
    <cellStyle name="SAPBEXHLevel1X 4 5 2 2" xfId="32298" xr:uid="{00000000-0005-0000-0000-0000EE7D0000}"/>
    <cellStyle name="SAPBEXHLevel1X 4 5 3" xfId="32299" xr:uid="{00000000-0005-0000-0000-0000EF7D0000}"/>
    <cellStyle name="SAPBEXHLevel1X 4 5 4" xfId="32300" xr:uid="{00000000-0005-0000-0000-0000F07D0000}"/>
    <cellStyle name="SAPBEXHLevel1X 4 5 5" xfId="32301" xr:uid="{00000000-0005-0000-0000-0000F17D0000}"/>
    <cellStyle name="SAPBEXHLevel1X 4 6" xfId="32302" xr:uid="{00000000-0005-0000-0000-0000F27D0000}"/>
    <cellStyle name="SAPBEXHLevel1X 4 6 2" xfId="32303" xr:uid="{00000000-0005-0000-0000-0000F37D0000}"/>
    <cellStyle name="SAPBEXHLevel1X 4 6 2 2" xfId="32304" xr:uid="{00000000-0005-0000-0000-0000F47D0000}"/>
    <cellStyle name="SAPBEXHLevel1X 4 6 3" xfId="32305" xr:uid="{00000000-0005-0000-0000-0000F57D0000}"/>
    <cellStyle name="SAPBEXHLevel1X 4 6 4" xfId="32306" xr:uid="{00000000-0005-0000-0000-0000F67D0000}"/>
    <cellStyle name="SAPBEXHLevel1X 4 6 5" xfId="32307" xr:uid="{00000000-0005-0000-0000-0000F77D0000}"/>
    <cellStyle name="SAPBEXHLevel1X 4 7" xfId="32308" xr:uid="{00000000-0005-0000-0000-0000F87D0000}"/>
    <cellStyle name="SAPBEXHLevel1X 4 7 2" xfId="32309" xr:uid="{00000000-0005-0000-0000-0000F97D0000}"/>
    <cellStyle name="SAPBEXHLevel1X 4 7 3" xfId="32310" xr:uid="{00000000-0005-0000-0000-0000FA7D0000}"/>
    <cellStyle name="SAPBEXHLevel1X 4 7 4" xfId="32311" xr:uid="{00000000-0005-0000-0000-0000FB7D0000}"/>
    <cellStyle name="SAPBEXHLevel1X 4 8" xfId="32312" xr:uid="{00000000-0005-0000-0000-0000FC7D0000}"/>
    <cellStyle name="SAPBEXHLevel1X 4 8 2" xfId="32313" xr:uid="{00000000-0005-0000-0000-0000FD7D0000}"/>
    <cellStyle name="SAPBEXHLevel1X 4 8 3" xfId="32314" xr:uid="{00000000-0005-0000-0000-0000FE7D0000}"/>
    <cellStyle name="SAPBEXHLevel1X 4 8 4" xfId="32315" xr:uid="{00000000-0005-0000-0000-0000FF7D0000}"/>
    <cellStyle name="SAPBEXHLevel1X 4 9" xfId="32316" xr:uid="{00000000-0005-0000-0000-0000007E0000}"/>
    <cellStyle name="SAPBEXHLevel1X 4 9 2" xfId="32317" xr:uid="{00000000-0005-0000-0000-0000017E0000}"/>
    <cellStyle name="SAPBEXHLevel1X 5" xfId="32318" xr:uid="{00000000-0005-0000-0000-0000027E0000}"/>
    <cellStyle name="SAPBEXHLevel1X 5 10" xfId="32319" xr:uid="{00000000-0005-0000-0000-0000037E0000}"/>
    <cellStyle name="SAPBEXHLevel1X 5 11" xfId="32320" xr:uid="{00000000-0005-0000-0000-0000047E0000}"/>
    <cellStyle name="SAPBEXHLevel1X 5 2" xfId="32321" xr:uid="{00000000-0005-0000-0000-0000057E0000}"/>
    <cellStyle name="SAPBEXHLevel1X 5 2 2" xfId="32322" xr:uid="{00000000-0005-0000-0000-0000067E0000}"/>
    <cellStyle name="SAPBEXHLevel1X 5 2 2 2" xfId="32323" xr:uid="{00000000-0005-0000-0000-0000077E0000}"/>
    <cellStyle name="SAPBEXHLevel1X 5 2 2 2 2" xfId="32324" xr:uid="{00000000-0005-0000-0000-0000087E0000}"/>
    <cellStyle name="SAPBEXHLevel1X 5 2 2 3" xfId="32325" xr:uid="{00000000-0005-0000-0000-0000097E0000}"/>
    <cellStyle name="SAPBEXHLevel1X 5 2 3" xfId="32326" xr:uid="{00000000-0005-0000-0000-00000A7E0000}"/>
    <cellStyle name="SAPBEXHLevel1X 5 2 3 2" xfId="32327" xr:uid="{00000000-0005-0000-0000-00000B7E0000}"/>
    <cellStyle name="SAPBEXHLevel1X 5 2 4" xfId="32328" xr:uid="{00000000-0005-0000-0000-00000C7E0000}"/>
    <cellStyle name="SAPBEXHLevel1X 5 2 4 2" xfId="32329" xr:uid="{00000000-0005-0000-0000-00000D7E0000}"/>
    <cellStyle name="SAPBEXHLevel1X 5 2 5" xfId="32330" xr:uid="{00000000-0005-0000-0000-00000E7E0000}"/>
    <cellStyle name="SAPBEXHLevel1X 5 2 5 2" xfId="32331" xr:uid="{00000000-0005-0000-0000-00000F7E0000}"/>
    <cellStyle name="SAPBEXHLevel1X 5 2 6" xfId="32332" xr:uid="{00000000-0005-0000-0000-0000107E0000}"/>
    <cellStyle name="SAPBEXHLevel1X 5 3" xfId="32333" xr:uid="{00000000-0005-0000-0000-0000117E0000}"/>
    <cellStyle name="SAPBEXHLevel1X 5 3 2" xfId="32334" xr:uid="{00000000-0005-0000-0000-0000127E0000}"/>
    <cellStyle name="SAPBEXHLevel1X 5 3 2 2" xfId="32335" xr:uid="{00000000-0005-0000-0000-0000137E0000}"/>
    <cellStyle name="SAPBEXHLevel1X 5 3 2 2 2" xfId="32336" xr:uid="{00000000-0005-0000-0000-0000147E0000}"/>
    <cellStyle name="SAPBEXHLevel1X 5 3 2 3" xfId="32337" xr:uid="{00000000-0005-0000-0000-0000157E0000}"/>
    <cellStyle name="SAPBEXHLevel1X 5 3 3" xfId="32338" xr:uid="{00000000-0005-0000-0000-0000167E0000}"/>
    <cellStyle name="SAPBEXHLevel1X 5 3 3 2" xfId="32339" xr:uid="{00000000-0005-0000-0000-0000177E0000}"/>
    <cellStyle name="SAPBEXHLevel1X 5 3 4" xfId="32340" xr:uid="{00000000-0005-0000-0000-0000187E0000}"/>
    <cellStyle name="SAPBEXHLevel1X 5 3 4 2" xfId="32341" xr:uid="{00000000-0005-0000-0000-0000197E0000}"/>
    <cellStyle name="SAPBEXHLevel1X 5 3 5" xfId="32342" xr:uid="{00000000-0005-0000-0000-00001A7E0000}"/>
    <cellStyle name="SAPBEXHLevel1X 5 3 5 2" xfId="32343" xr:uid="{00000000-0005-0000-0000-00001B7E0000}"/>
    <cellStyle name="SAPBEXHLevel1X 5 3 6" xfId="32344" xr:uid="{00000000-0005-0000-0000-00001C7E0000}"/>
    <cellStyle name="SAPBEXHLevel1X 5 3 7" xfId="32345" xr:uid="{00000000-0005-0000-0000-00001D7E0000}"/>
    <cellStyle name="SAPBEXHLevel1X 5 3 8" xfId="32346" xr:uid="{00000000-0005-0000-0000-00001E7E0000}"/>
    <cellStyle name="SAPBEXHLevel1X 5 4" xfId="32347" xr:uid="{00000000-0005-0000-0000-00001F7E0000}"/>
    <cellStyle name="SAPBEXHLevel1X 5 4 2" xfId="32348" xr:uid="{00000000-0005-0000-0000-0000207E0000}"/>
    <cellStyle name="SAPBEXHLevel1X 5 4 2 2" xfId="32349" xr:uid="{00000000-0005-0000-0000-0000217E0000}"/>
    <cellStyle name="SAPBEXHLevel1X 5 4 3" xfId="32350" xr:uid="{00000000-0005-0000-0000-0000227E0000}"/>
    <cellStyle name="SAPBEXHLevel1X 5 4 4" xfId="32351" xr:uid="{00000000-0005-0000-0000-0000237E0000}"/>
    <cellStyle name="SAPBEXHLevel1X 5 4 5" xfId="32352" xr:uid="{00000000-0005-0000-0000-0000247E0000}"/>
    <cellStyle name="SAPBEXHLevel1X 5 5" xfId="32353" xr:uid="{00000000-0005-0000-0000-0000257E0000}"/>
    <cellStyle name="SAPBEXHLevel1X 5 5 2" xfId="32354" xr:uid="{00000000-0005-0000-0000-0000267E0000}"/>
    <cellStyle name="SAPBEXHLevel1X 5 5 2 2" xfId="32355" xr:uid="{00000000-0005-0000-0000-0000277E0000}"/>
    <cellStyle name="SAPBEXHLevel1X 5 5 3" xfId="32356" xr:uid="{00000000-0005-0000-0000-0000287E0000}"/>
    <cellStyle name="SAPBEXHLevel1X 5 5 4" xfId="32357" xr:uid="{00000000-0005-0000-0000-0000297E0000}"/>
    <cellStyle name="SAPBEXHLevel1X 5 5 5" xfId="32358" xr:uid="{00000000-0005-0000-0000-00002A7E0000}"/>
    <cellStyle name="SAPBEXHLevel1X 5 6" xfId="32359" xr:uid="{00000000-0005-0000-0000-00002B7E0000}"/>
    <cellStyle name="SAPBEXHLevel1X 5 6 2" xfId="32360" xr:uid="{00000000-0005-0000-0000-00002C7E0000}"/>
    <cellStyle name="SAPBEXHLevel1X 5 6 2 2" xfId="32361" xr:uid="{00000000-0005-0000-0000-00002D7E0000}"/>
    <cellStyle name="SAPBEXHLevel1X 5 6 3" xfId="32362" xr:uid="{00000000-0005-0000-0000-00002E7E0000}"/>
    <cellStyle name="SAPBEXHLevel1X 5 6 4" xfId="32363" xr:uid="{00000000-0005-0000-0000-00002F7E0000}"/>
    <cellStyle name="SAPBEXHLevel1X 5 6 5" xfId="32364" xr:uid="{00000000-0005-0000-0000-0000307E0000}"/>
    <cellStyle name="SAPBEXHLevel1X 5 7" xfId="32365" xr:uid="{00000000-0005-0000-0000-0000317E0000}"/>
    <cellStyle name="SAPBEXHLevel1X 5 7 2" xfId="32366" xr:uid="{00000000-0005-0000-0000-0000327E0000}"/>
    <cellStyle name="SAPBEXHLevel1X 5 7 3" xfId="32367" xr:uid="{00000000-0005-0000-0000-0000337E0000}"/>
    <cellStyle name="SAPBEXHLevel1X 5 7 4" xfId="32368" xr:uid="{00000000-0005-0000-0000-0000347E0000}"/>
    <cellStyle name="SAPBEXHLevel1X 5 8" xfId="32369" xr:uid="{00000000-0005-0000-0000-0000357E0000}"/>
    <cellStyle name="SAPBEXHLevel1X 5 8 2" xfId="32370" xr:uid="{00000000-0005-0000-0000-0000367E0000}"/>
    <cellStyle name="SAPBEXHLevel1X 5 8 3" xfId="32371" xr:uid="{00000000-0005-0000-0000-0000377E0000}"/>
    <cellStyle name="SAPBEXHLevel1X 5 8 4" xfId="32372" xr:uid="{00000000-0005-0000-0000-0000387E0000}"/>
    <cellStyle name="SAPBEXHLevel1X 5 9" xfId="32373" xr:uid="{00000000-0005-0000-0000-0000397E0000}"/>
    <cellStyle name="SAPBEXHLevel1X 5 9 2" xfId="32374" xr:uid="{00000000-0005-0000-0000-00003A7E0000}"/>
    <cellStyle name="SAPBEXHLevel1X 6" xfId="32375" xr:uid="{00000000-0005-0000-0000-00003B7E0000}"/>
    <cellStyle name="SAPBEXHLevel1X 6 10" xfId="32376" xr:uid="{00000000-0005-0000-0000-00003C7E0000}"/>
    <cellStyle name="SAPBEXHLevel1X 6 11" xfId="32377" xr:uid="{00000000-0005-0000-0000-00003D7E0000}"/>
    <cellStyle name="SAPBEXHLevel1X 6 2" xfId="32378" xr:uid="{00000000-0005-0000-0000-00003E7E0000}"/>
    <cellStyle name="SAPBEXHLevel1X 6 2 2" xfId="32379" xr:uid="{00000000-0005-0000-0000-00003F7E0000}"/>
    <cellStyle name="SAPBEXHLevel1X 6 2 2 2" xfId="32380" xr:uid="{00000000-0005-0000-0000-0000407E0000}"/>
    <cellStyle name="SAPBEXHLevel1X 6 2 2 2 2" xfId="32381" xr:uid="{00000000-0005-0000-0000-0000417E0000}"/>
    <cellStyle name="SAPBEXHLevel1X 6 2 2 3" xfId="32382" xr:uid="{00000000-0005-0000-0000-0000427E0000}"/>
    <cellStyle name="SAPBEXHLevel1X 6 2 3" xfId="32383" xr:uid="{00000000-0005-0000-0000-0000437E0000}"/>
    <cellStyle name="SAPBEXHLevel1X 6 2 3 2" xfId="32384" xr:uid="{00000000-0005-0000-0000-0000447E0000}"/>
    <cellStyle name="SAPBEXHLevel1X 6 2 4" xfId="32385" xr:uid="{00000000-0005-0000-0000-0000457E0000}"/>
    <cellStyle name="SAPBEXHLevel1X 6 2 4 2" xfId="32386" xr:uid="{00000000-0005-0000-0000-0000467E0000}"/>
    <cellStyle name="SAPBEXHLevel1X 6 2 5" xfId="32387" xr:uid="{00000000-0005-0000-0000-0000477E0000}"/>
    <cellStyle name="SAPBEXHLevel1X 6 2 5 2" xfId="32388" xr:uid="{00000000-0005-0000-0000-0000487E0000}"/>
    <cellStyle name="SAPBEXHLevel1X 6 2 6" xfId="32389" xr:uid="{00000000-0005-0000-0000-0000497E0000}"/>
    <cellStyle name="SAPBEXHLevel1X 6 3" xfId="32390" xr:uid="{00000000-0005-0000-0000-00004A7E0000}"/>
    <cellStyle name="SAPBEXHLevel1X 6 3 2" xfId="32391" xr:uid="{00000000-0005-0000-0000-00004B7E0000}"/>
    <cellStyle name="SAPBEXHLevel1X 6 3 2 2" xfId="32392" xr:uid="{00000000-0005-0000-0000-00004C7E0000}"/>
    <cellStyle name="SAPBEXHLevel1X 6 3 2 2 2" xfId="32393" xr:uid="{00000000-0005-0000-0000-00004D7E0000}"/>
    <cellStyle name="SAPBEXHLevel1X 6 3 2 3" xfId="32394" xr:uid="{00000000-0005-0000-0000-00004E7E0000}"/>
    <cellStyle name="SAPBEXHLevel1X 6 3 3" xfId="32395" xr:uid="{00000000-0005-0000-0000-00004F7E0000}"/>
    <cellStyle name="SAPBEXHLevel1X 6 3 3 2" xfId="32396" xr:uid="{00000000-0005-0000-0000-0000507E0000}"/>
    <cellStyle name="SAPBEXHLevel1X 6 3 4" xfId="32397" xr:uid="{00000000-0005-0000-0000-0000517E0000}"/>
    <cellStyle name="SAPBEXHLevel1X 6 3 4 2" xfId="32398" xr:uid="{00000000-0005-0000-0000-0000527E0000}"/>
    <cellStyle name="SAPBEXHLevel1X 6 3 5" xfId="32399" xr:uid="{00000000-0005-0000-0000-0000537E0000}"/>
    <cellStyle name="SAPBEXHLevel1X 6 3 5 2" xfId="32400" xr:uid="{00000000-0005-0000-0000-0000547E0000}"/>
    <cellStyle name="SAPBEXHLevel1X 6 3 6" xfId="32401" xr:uid="{00000000-0005-0000-0000-0000557E0000}"/>
    <cellStyle name="SAPBEXHLevel1X 6 3 7" xfId="32402" xr:uid="{00000000-0005-0000-0000-0000567E0000}"/>
    <cellStyle name="SAPBEXHLevel1X 6 3 8" xfId="32403" xr:uid="{00000000-0005-0000-0000-0000577E0000}"/>
    <cellStyle name="SAPBEXHLevel1X 6 4" xfId="32404" xr:uid="{00000000-0005-0000-0000-0000587E0000}"/>
    <cellStyle name="SAPBEXHLevel1X 6 4 2" xfId="32405" xr:uid="{00000000-0005-0000-0000-0000597E0000}"/>
    <cellStyle name="SAPBEXHLevel1X 6 4 2 2" xfId="32406" xr:uid="{00000000-0005-0000-0000-00005A7E0000}"/>
    <cellStyle name="SAPBEXHLevel1X 6 4 3" xfId="32407" xr:uid="{00000000-0005-0000-0000-00005B7E0000}"/>
    <cellStyle name="SAPBEXHLevel1X 6 4 4" xfId="32408" xr:uid="{00000000-0005-0000-0000-00005C7E0000}"/>
    <cellStyle name="SAPBEXHLevel1X 6 4 5" xfId="32409" xr:uid="{00000000-0005-0000-0000-00005D7E0000}"/>
    <cellStyle name="SAPBEXHLevel1X 6 5" xfId="32410" xr:uid="{00000000-0005-0000-0000-00005E7E0000}"/>
    <cellStyle name="SAPBEXHLevel1X 6 5 2" xfId="32411" xr:uid="{00000000-0005-0000-0000-00005F7E0000}"/>
    <cellStyle name="SAPBEXHLevel1X 6 5 2 2" xfId="32412" xr:uid="{00000000-0005-0000-0000-0000607E0000}"/>
    <cellStyle name="SAPBEXHLevel1X 6 5 3" xfId="32413" xr:uid="{00000000-0005-0000-0000-0000617E0000}"/>
    <cellStyle name="SAPBEXHLevel1X 6 5 4" xfId="32414" xr:uid="{00000000-0005-0000-0000-0000627E0000}"/>
    <cellStyle name="SAPBEXHLevel1X 6 5 5" xfId="32415" xr:uid="{00000000-0005-0000-0000-0000637E0000}"/>
    <cellStyle name="SAPBEXHLevel1X 6 6" xfId="32416" xr:uid="{00000000-0005-0000-0000-0000647E0000}"/>
    <cellStyle name="SAPBEXHLevel1X 6 6 2" xfId="32417" xr:uid="{00000000-0005-0000-0000-0000657E0000}"/>
    <cellStyle name="SAPBEXHLevel1X 6 6 2 2" xfId="32418" xr:uid="{00000000-0005-0000-0000-0000667E0000}"/>
    <cellStyle name="SAPBEXHLevel1X 6 6 3" xfId="32419" xr:uid="{00000000-0005-0000-0000-0000677E0000}"/>
    <cellStyle name="SAPBEXHLevel1X 6 6 4" xfId="32420" xr:uid="{00000000-0005-0000-0000-0000687E0000}"/>
    <cellStyle name="SAPBEXHLevel1X 6 6 5" xfId="32421" xr:uid="{00000000-0005-0000-0000-0000697E0000}"/>
    <cellStyle name="SAPBEXHLevel1X 6 7" xfId="32422" xr:uid="{00000000-0005-0000-0000-00006A7E0000}"/>
    <cellStyle name="SAPBEXHLevel1X 6 7 2" xfId="32423" xr:uid="{00000000-0005-0000-0000-00006B7E0000}"/>
    <cellStyle name="SAPBEXHLevel1X 6 7 3" xfId="32424" xr:uid="{00000000-0005-0000-0000-00006C7E0000}"/>
    <cellStyle name="SAPBEXHLevel1X 6 7 4" xfId="32425" xr:uid="{00000000-0005-0000-0000-00006D7E0000}"/>
    <cellStyle name="SAPBEXHLevel1X 6 8" xfId="32426" xr:uid="{00000000-0005-0000-0000-00006E7E0000}"/>
    <cellStyle name="SAPBEXHLevel1X 6 8 2" xfId="32427" xr:uid="{00000000-0005-0000-0000-00006F7E0000}"/>
    <cellStyle name="SAPBEXHLevel1X 6 8 3" xfId="32428" xr:uid="{00000000-0005-0000-0000-0000707E0000}"/>
    <cellStyle name="SAPBEXHLevel1X 6 8 4" xfId="32429" xr:uid="{00000000-0005-0000-0000-0000717E0000}"/>
    <cellStyle name="SAPBEXHLevel1X 6 9" xfId="32430" xr:uid="{00000000-0005-0000-0000-0000727E0000}"/>
    <cellStyle name="SAPBEXHLevel1X 6 9 2" xfId="32431" xr:uid="{00000000-0005-0000-0000-0000737E0000}"/>
    <cellStyle name="SAPBEXHLevel1X 7" xfId="32432" xr:uid="{00000000-0005-0000-0000-0000747E0000}"/>
    <cellStyle name="SAPBEXHLevel1X 7 10" xfId="32433" xr:uid="{00000000-0005-0000-0000-0000757E0000}"/>
    <cellStyle name="SAPBEXHLevel1X 7 11" xfId="32434" xr:uid="{00000000-0005-0000-0000-0000767E0000}"/>
    <cellStyle name="SAPBEXHLevel1X 7 2" xfId="32435" xr:uid="{00000000-0005-0000-0000-0000777E0000}"/>
    <cellStyle name="SAPBEXHLevel1X 7 2 2" xfId="32436" xr:uid="{00000000-0005-0000-0000-0000787E0000}"/>
    <cellStyle name="SAPBEXHLevel1X 7 2 2 2" xfId="32437" xr:uid="{00000000-0005-0000-0000-0000797E0000}"/>
    <cellStyle name="SAPBEXHLevel1X 7 2 2 2 2" xfId="32438" xr:uid="{00000000-0005-0000-0000-00007A7E0000}"/>
    <cellStyle name="SAPBEXHLevel1X 7 2 2 3" xfId="32439" xr:uid="{00000000-0005-0000-0000-00007B7E0000}"/>
    <cellStyle name="SAPBEXHLevel1X 7 2 3" xfId="32440" xr:uid="{00000000-0005-0000-0000-00007C7E0000}"/>
    <cellStyle name="SAPBEXHLevel1X 7 2 3 2" xfId="32441" xr:uid="{00000000-0005-0000-0000-00007D7E0000}"/>
    <cellStyle name="SAPBEXHLevel1X 7 2 4" xfId="32442" xr:uid="{00000000-0005-0000-0000-00007E7E0000}"/>
    <cellStyle name="SAPBEXHLevel1X 7 2 4 2" xfId="32443" xr:uid="{00000000-0005-0000-0000-00007F7E0000}"/>
    <cellStyle name="SAPBEXHLevel1X 7 2 5" xfId="32444" xr:uid="{00000000-0005-0000-0000-0000807E0000}"/>
    <cellStyle name="SAPBEXHLevel1X 7 2 5 2" xfId="32445" xr:uid="{00000000-0005-0000-0000-0000817E0000}"/>
    <cellStyle name="SAPBEXHLevel1X 7 2 6" xfId="32446" xr:uid="{00000000-0005-0000-0000-0000827E0000}"/>
    <cellStyle name="SAPBEXHLevel1X 7 3" xfId="32447" xr:uid="{00000000-0005-0000-0000-0000837E0000}"/>
    <cellStyle name="SAPBEXHLevel1X 7 3 2" xfId="32448" xr:uid="{00000000-0005-0000-0000-0000847E0000}"/>
    <cellStyle name="SAPBEXHLevel1X 7 3 2 2" xfId="32449" xr:uid="{00000000-0005-0000-0000-0000857E0000}"/>
    <cellStyle name="SAPBEXHLevel1X 7 3 2 2 2" xfId="32450" xr:uid="{00000000-0005-0000-0000-0000867E0000}"/>
    <cellStyle name="SAPBEXHLevel1X 7 3 2 3" xfId="32451" xr:uid="{00000000-0005-0000-0000-0000877E0000}"/>
    <cellStyle name="SAPBEXHLevel1X 7 3 3" xfId="32452" xr:uid="{00000000-0005-0000-0000-0000887E0000}"/>
    <cellStyle name="SAPBEXHLevel1X 7 3 3 2" xfId="32453" xr:uid="{00000000-0005-0000-0000-0000897E0000}"/>
    <cellStyle name="SAPBEXHLevel1X 7 3 4" xfId="32454" xr:uid="{00000000-0005-0000-0000-00008A7E0000}"/>
    <cellStyle name="SAPBEXHLevel1X 7 3 4 2" xfId="32455" xr:uid="{00000000-0005-0000-0000-00008B7E0000}"/>
    <cellStyle name="SAPBEXHLevel1X 7 3 5" xfId="32456" xr:uid="{00000000-0005-0000-0000-00008C7E0000}"/>
    <cellStyle name="SAPBEXHLevel1X 7 3 5 2" xfId="32457" xr:uid="{00000000-0005-0000-0000-00008D7E0000}"/>
    <cellStyle name="SAPBEXHLevel1X 7 3 6" xfId="32458" xr:uid="{00000000-0005-0000-0000-00008E7E0000}"/>
    <cellStyle name="SAPBEXHLevel1X 7 3 7" xfId="32459" xr:uid="{00000000-0005-0000-0000-00008F7E0000}"/>
    <cellStyle name="SAPBEXHLevel1X 7 3 8" xfId="32460" xr:uid="{00000000-0005-0000-0000-0000907E0000}"/>
    <cellStyle name="SAPBEXHLevel1X 7 4" xfId="32461" xr:uid="{00000000-0005-0000-0000-0000917E0000}"/>
    <cellStyle name="SAPBEXHLevel1X 7 4 2" xfId="32462" xr:uid="{00000000-0005-0000-0000-0000927E0000}"/>
    <cellStyle name="SAPBEXHLevel1X 7 4 2 2" xfId="32463" xr:uid="{00000000-0005-0000-0000-0000937E0000}"/>
    <cellStyle name="SAPBEXHLevel1X 7 4 3" xfId="32464" xr:uid="{00000000-0005-0000-0000-0000947E0000}"/>
    <cellStyle name="SAPBEXHLevel1X 7 4 4" xfId="32465" xr:uid="{00000000-0005-0000-0000-0000957E0000}"/>
    <cellStyle name="SAPBEXHLevel1X 7 4 5" xfId="32466" xr:uid="{00000000-0005-0000-0000-0000967E0000}"/>
    <cellStyle name="SAPBEXHLevel1X 7 5" xfId="32467" xr:uid="{00000000-0005-0000-0000-0000977E0000}"/>
    <cellStyle name="SAPBEXHLevel1X 7 5 2" xfId="32468" xr:uid="{00000000-0005-0000-0000-0000987E0000}"/>
    <cellStyle name="SAPBEXHLevel1X 7 5 2 2" xfId="32469" xr:uid="{00000000-0005-0000-0000-0000997E0000}"/>
    <cellStyle name="SAPBEXHLevel1X 7 5 3" xfId="32470" xr:uid="{00000000-0005-0000-0000-00009A7E0000}"/>
    <cellStyle name="SAPBEXHLevel1X 7 5 4" xfId="32471" xr:uid="{00000000-0005-0000-0000-00009B7E0000}"/>
    <cellStyle name="SAPBEXHLevel1X 7 5 5" xfId="32472" xr:uid="{00000000-0005-0000-0000-00009C7E0000}"/>
    <cellStyle name="SAPBEXHLevel1X 7 6" xfId="32473" xr:uid="{00000000-0005-0000-0000-00009D7E0000}"/>
    <cellStyle name="SAPBEXHLevel1X 7 6 2" xfId="32474" xr:uid="{00000000-0005-0000-0000-00009E7E0000}"/>
    <cellStyle name="SAPBEXHLevel1X 7 6 2 2" xfId="32475" xr:uid="{00000000-0005-0000-0000-00009F7E0000}"/>
    <cellStyle name="SAPBEXHLevel1X 7 6 3" xfId="32476" xr:uid="{00000000-0005-0000-0000-0000A07E0000}"/>
    <cellStyle name="SAPBEXHLevel1X 7 6 4" xfId="32477" xr:uid="{00000000-0005-0000-0000-0000A17E0000}"/>
    <cellStyle name="SAPBEXHLevel1X 7 6 5" xfId="32478" xr:uid="{00000000-0005-0000-0000-0000A27E0000}"/>
    <cellStyle name="SAPBEXHLevel1X 7 7" xfId="32479" xr:uid="{00000000-0005-0000-0000-0000A37E0000}"/>
    <cellStyle name="SAPBEXHLevel1X 7 7 2" xfId="32480" xr:uid="{00000000-0005-0000-0000-0000A47E0000}"/>
    <cellStyle name="SAPBEXHLevel1X 7 7 3" xfId="32481" xr:uid="{00000000-0005-0000-0000-0000A57E0000}"/>
    <cellStyle name="SAPBEXHLevel1X 7 7 4" xfId="32482" xr:uid="{00000000-0005-0000-0000-0000A67E0000}"/>
    <cellStyle name="SAPBEXHLevel1X 7 8" xfId="32483" xr:uid="{00000000-0005-0000-0000-0000A77E0000}"/>
    <cellStyle name="SAPBEXHLevel1X 7 8 2" xfId="32484" xr:uid="{00000000-0005-0000-0000-0000A87E0000}"/>
    <cellStyle name="SAPBEXHLevel1X 7 8 3" xfId="32485" xr:uid="{00000000-0005-0000-0000-0000A97E0000}"/>
    <cellStyle name="SAPBEXHLevel1X 7 8 4" xfId="32486" xr:uid="{00000000-0005-0000-0000-0000AA7E0000}"/>
    <cellStyle name="SAPBEXHLevel1X 7 9" xfId="32487" xr:uid="{00000000-0005-0000-0000-0000AB7E0000}"/>
    <cellStyle name="SAPBEXHLevel1X 7 9 2" xfId="32488" xr:uid="{00000000-0005-0000-0000-0000AC7E0000}"/>
    <cellStyle name="SAPBEXHLevel1X 8" xfId="32489" xr:uid="{00000000-0005-0000-0000-0000AD7E0000}"/>
    <cellStyle name="SAPBEXHLevel1X 8 10" xfId="32490" xr:uid="{00000000-0005-0000-0000-0000AE7E0000}"/>
    <cellStyle name="SAPBEXHLevel1X 8 11" xfId="32491" xr:uid="{00000000-0005-0000-0000-0000AF7E0000}"/>
    <cellStyle name="SAPBEXHLevel1X 8 2" xfId="32492" xr:uid="{00000000-0005-0000-0000-0000B07E0000}"/>
    <cellStyle name="SAPBEXHLevel1X 8 2 2" xfId="32493" xr:uid="{00000000-0005-0000-0000-0000B17E0000}"/>
    <cellStyle name="SAPBEXHLevel1X 8 2 2 2" xfId="32494" xr:uid="{00000000-0005-0000-0000-0000B27E0000}"/>
    <cellStyle name="SAPBEXHLevel1X 8 2 2 2 2" xfId="32495" xr:uid="{00000000-0005-0000-0000-0000B37E0000}"/>
    <cellStyle name="SAPBEXHLevel1X 8 2 2 3" xfId="32496" xr:uid="{00000000-0005-0000-0000-0000B47E0000}"/>
    <cellStyle name="SAPBEXHLevel1X 8 2 3" xfId="32497" xr:uid="{00000000-0005-0000-0000-0000B57E0000}"/>
    <cellStyle name="SAPBEXHLevel1X 8 2 3 2" xfId="32498" xr:uid="{00000000-0005-0000-0000-0000B67E0000}"/>
    <cellStyle name="SAPBEXHLevel1X 8 2 4" xfId="32499" xr:uid="{00000000-0005-0000-0000-0000B77E0000}"/>
    <cellStyle name="SAPBEXHLevel1X 8 2 4 2" xfId="32500" xr:uid="{00000000-0005-0000-0000-0000B87E0000}"/>
    <cellStyle name="SAPBEXHLevel1X 8 2 5" xfId="32501" xr:uid="{00000000-0005-0000-0000-0000B97E0000}"/>
    <cellStyle name="SAPBEXHLevel1X 8 2 5 2" xfId="32502" xr:uid="{00000000-0005-0000-0000-0000BA7E0000}"/>
    <cellStyle name="SAPBEXHLevel1X 8 2 6" xfId="32503" xr:uid="{00000000-0005-0000-0000-0000BB7E0000}"/>
    <cellStyle name="SAPBEXHLevel1X 8 3" xfId="32504" xr:uid="{00000000-0005-0000-0000-0000BC7E0000}"/>
    <cellStyle name="SAPBEXHLevel1X 8 3 2" xfId="32505" xr:uid="{00000000-0005-0000-0000-0000BD7E0000}"/>
    <cellStyle name="SAPBEXHLevel1X 8 3 2 2" xfId="32506" xr:uid="{00000000-0005-0000-0000-0000BE7E0000}"/>
    <cellStyle name="SAPBEXHLevel1X 8 3 2 2 2" xfId="32507" xr:uid="{00000000-0005-0000-0000-0000BF7E0000}"/>
    <cellStyle name="SAPBEXHLevel1X 8 3 2 3" xfId="32508" xr:uid="{00000000-0005-0000-0000-0000C07E0000}"/>
    <cellStyle name="SAPBEXHLevel1X 8 3 3" xfId="32509" xr:uid="{00000000-0005-0000-0000-0000C17E0000}"/>
    <cellStyle name="SAPBEXHLevel1X 8 3 3 2" xfId="32510" xr:uid="{00000000-0005-0000-0000-0000C27E0000}"/>
    <cellStyle name="SAPBEXHLevel1X 8 3 4" xfId="32511" xr:uid="{00000000-0005-0000-0000-0000C37E0000}"/>
    <cellStyle name="SAPBEXHLevel1X 8 3 4 2" xfId="32512" xr:uid="{00000000-0005-0000-0000-0000C47E0000}"/>
    <cellStyle name="SAPBEXHLevel1X 8 3 5" xfId="32513" xr:uid="{00000000-0005-0000-0000-0000C57E0000}"/>
    <cellStyle name="SAPBEXHLevel1X 8 3 5 2" xfId="32514" xr:uid="{00000000-0005-0000-0000-0000C67E0000}"/>
    <cellStyle name="SAPBEXHLevel1X 8 3 6" xfId="32515" xr:uid="{00000000-0005-0000-0000-0000C77E0000}"/>
    <cellStyle name="SAPBEXHLevel1X 8 3 7" xfId="32516" xr:uid="{00000000-0005-0000-0000-0000C87E0000}"/>
    <cellStyle name="SAPBEXHLevel1X 8 3 8" xfId="32517" xr:uid="{00000000-0005-0000-0000-0000C97E0000}"/>
    <cellStyle name="SAPBEXHLevel1X 8 4" xfId="32518" xr:uid="{00000000-0005-0000-0000-0000CA7E0000}"/>
    <cellStyle name="SAPBEXHLevel1X 8 4 2" xfId="32519" xr:uid="{00000000-0005-0000-0000-0000CB7E0000}"/>
    <cellStyle name="SAPBEXHLevel1X 8 4 2 2" xfId="32520" xr:uid="{00000000-0005-0000-0000-0000CC7E0000}"/>
    <cellStyle name="SAPBEXHLevel1X 8 4 3" xfId="32521" xr:uid="{00000000-0005-0000-0000-0000CD7E0000}"/>
    <cellStyle name="SAPBEXHLevel1X 8 4 4" xfId="32522" xr:uid="{00000000-0005-0000-0000-0000CE7E0000}"/>
    <cellStyle name="SAPBEXHLevel1X 8 4 5" xfId="32523" xr:uid="{00000000-0005-0000-0000-0000CF7E0000}"/>
    <cellStyle name="SAPBEXHLevel1X 8 5" xfId="32524" xr:uid="{00000000-0005-0000-0000-0000D07E0000}"/>
    <cellStyle name="SAPBEXHLevel1X 8 5 2" xfId="32525" xr:uid="{00000000-0005-0000-0000-0000D17E0000}"/>
    <cellStyle name="SAPBEXHLevel1X 8 5 2 2" xfId="32526" xr:uid="{00000000-0005-0000-0000-0000D27E0000}"/>
    <cellStyle name="SAPBEXHLevel1X 8 5 3" xfId="32527" xr:uid="{00000000-0005-0000-0000-0000D37E0000}"/>
    <cellStyle name="SAPBEXHLevel1X 8 5 4" xfId="32528" xr:uid="{00000000-0005-0000-0000-0000D47E0000}"/>
    <cellStyle name="SAPBEXHLevel1X 8 5 5" xfId="32529" xr:uid="{00000000-0005-0000-0000-0000D57E0000}"/>
    <cellStyle name="SAPBEXHLevel1X 8 6" xfId="32530" xr:uid="{00000000-0005-0000-0000-0000D67E0000}"/>
    <cellStyle name="SAPBEXHLevel1X 8 6 2" xfId="32531" xr:uid="{00000000-0005-0000-0000-0000D77E0000}"/>
    <cellStyle name="SAPBEXHLevel1X 8 6 2 2" xfId="32532" xr:uid="{00000000-0005-0000-0000-0000D87E0000}"/>
    <cellStyle name="SAPBEXHLevel1X 8 6 3" xfId="32533" xr:uid="{00000000-0005-0000-0000-0000D97E0000}"/>
    <cellStyle name="SAPBEXHLevel1X 8 6 4" xfId="32534" xr:uid="{00000000-0005-0000-0000-0000DA7E0000}"/>
    <cellStyle name="SAPBEXHLevel1X 8 6 5" xfId="32535" xr:uid="{00000000-0005-0000-0000-0000DB7E0000}"/>
    <cellStyle name="SAPBEXHLevel1X 8 7" xfId="32536" xr:uid="{00000000-0005-0000-0000-0000DC7E0000}"/>
    <cellStyle name="SAPBEXHLevel1X 8 7 2" xfId="32537" xr:uid="{00000000-0005-0000-0000-0000DD7E0000}"/>
    <cellStyle name="SAPBEXHLevel1X 8 7 3" xfId="32538" xr:uid="{00000000-0005-0000-0000-0000DE7E0000}"/>
    <cellStyle name="SAPBEXHLevel1X 8 7 4" xfId="32539" xr:uid="{00000000-0005-0000-0000-0000DF7E0000}"/>
    <cellStyle name="SAPBEXHLevel1X 8 8" xfId="32540" xr:uid="{00000000-0005-0000-0000-0000E07E0000}"/>
    <cellStyle name="SAPBEXHLevel1X 8 8 2" xfId="32541" xr:uid="{00000000-0005-0000-0000-0000E17E0000}"/>
    <cellStyle name="SAPBEXHLevel1X 8 8 3" xfId="32542" xr:uid="{00000000-0005-0000-0000-0000E27E0000}"/>
    <cellStyle name="SAPBEXHLevel1X 8 8 4" xfId="32543" xr:uid="{00000000-0005-0000-0000-0000E37E0000}"/>
    <cellStyle name="SAPBEXHLevel1X 8 9" xfId="32544" xr:uid="{00000000-0005-0000-0000-0000E47E0000}"/>
    <cellStyle name="SAPBEXHLevel1X 8 9 2" xfId="32545" xr:uid="{00000000-0005-0000-0000-0000E57E0000}"/>
    <cellStyle name="SAPBEXHLevel1X 9" xfId="32546" xr:uid="{00000000-0005-0000-0000-0000E67E0000}"/>
    <cellStyle name="SAPBEXHLevel1X 9 2" xfId="32547" xr:uid="{00000000-0005-0000-0000-0000E77E0000}"/>
    <cellStyle name="SAPBEXHLevel1X 9 2 2" xfId="32548" xr:uid="{00000000-0005-0000-0000-0000E87E0000}"/>
    <cellStyle name="SAPBEXHLevel1X 9 2 2 2" xfId="32549" xr:uid="{00000000-0005-0000-0000-0000E97E0000}"/>
    <cellStyle name="SAPBEXHLevel1X 9 2 3" xfId="32550" xr:uid="{00000000-0005-0000-0000-0000EA7E0000}"/>
    <cellStyle name="SAPBEXHLevel1X 9 3" xfId="32551" xr:uid="{00000000-0005-0000-0000-0000EB7E0000}"/>
    <cellStyle name="SAPBEXHLevel1X 9 3 2" xfId="32552" xr:uid="{00000000-0005-0000-0000-0000EC7E0000}"/>
    <cellStyle name="SAPBEXHLevel1X 9 4" xfId="32553" xr:uid="{00000000-0005-0000-0000-0000ED7E0000}"/>
    <cellStyle name="SAPBEXHLevel1X 9 4 2" xfId="32554" xr:uid="{00000000-0005-0000-0000-0000EE7E0000}"/>
    <cellStyle name="SAPBEXHLevel1X 9 5" xfId="32555" xr:uid="{00000000-0005-0000-0000-0000EF7E0000}"/>
    <cellStyle name="SAPBEXHLevel1X 9 5 2" xfId="32556" xr:uid="{00000000-0005-0000-0000-0000F07E0000}"/>
    <cellStyle name="SAPBEXHLevel1X 9 6" xfId="32557" xr:uid="{00000000-0005-0000-0000-0000F17E0000}"/>
    <cellStyle name="SAPBEXHLevel1X 9 7" xfId="32558" xr:uid="{00000000-0005-0000-0000-0000F27E0000}"/>
    <cellStyle name="SAPBEXHLevel1X 9 8" xfId="32559" xr:uid="{00000000-0005-0000-0000-0000F37E0000}"/>
    <cellStyle name="SAPBEXHLevel1X_2011-10-03 DSA EL with PSI Oct" xfId="32560" xr:uid="{00000000-0005-0000-0000-0000F47E0000}"/>
    <cellStyle name="SAPBEXHLevel2" xfId="32561" xr:uid="{00000000-0005-0000-0000-0000F57E0000}"/>
    <cellStyle name="SAPBEXHLevel2 10" xfId="32562" xr:uid="{00000000-0005-0000-0000-0000F67E0000}"/>
    <cellStyle name="SAPBEXHLevel2 10 2" xfId="32563" xr:uid="{00000000-0005-0000-0000-0000F77E0000}"/>
    <cellStyle name="SAPBEXHLevel2 10 2 2" xfId="32564" xr:uid="{00000000-0005-0000-0000-0000F87E0000}"/>
    <cellStyle name="SAPBEXHLevel2 10 2 2 2" xfId="32565" xr:uid="{00000000-0005-0000-0000-0000F97E0000}"/>
    <cellStyle name="SAPBEXHLevel2 10 2 3" xfId="32566" xr:uid="{00000000-0005-0000-0000-0000FA7E0000}"/>
    <cellStyle name="SAPBEXHLevel2 10 3" xfId="32567" xr:uid="{00000000-0005-0000-0000-0000FB7E0000}"/>
    <cellStyle name="SAPBEXHLevel2 10 3 2" xfId="32568" xr:uid="{00000000-0005-0000-0000-0000FC7E0000}"/>
    <cellStyle name="SAPBEXHLevel2 10 4" xfId="32569" xr:uid="{00000000-0005-0000-0000-0000FD7E0000}"/>
    <cellStyle name="SAPBEXHLevel2 10 4 2" xfId="32570" xr:uid="{00000000-0005-0000-0000-0000FE7E0000}"/>
    <cellStyle name="SAPBEXHLevel2 10 5" xfId="32571" xr:uid="{00000000-0005-0000-0000-0000FF7E0000}"/>
    <cellStyle name="SAPBEXHLevel2 10 5 2" xfId="32572" xr:uid="{00000000-0005-0000-0000-0000007F0000}"/>
    <cellStyle name="SAPBEXHLevel2 10 6" xfId="32573" xr:uid="{00000000-0005-0000-0000-0000017F0000}"/>
    <cellStyle name="SAPBEXHLevel2 10 7" xfId="32574" xr:uid="{00000000-0005-0000-0000-0000027F0000}"/>
    <cellStyle name="SAPBEXHLevel2 10 8" xfId="32575" xr:uid="{00000000-0005-0000-0000-0000037F0000}"/>
    <cellStyle name="SAPBEXHLevel2 11" xfId="32576" xr:uid="{00000000-0005-0000-0000-0000047F0000}"/>
    <cellStyle name="SAPBEXHLevel2 11 2" xfId="32577" xr:uid="{00000000-0005-0000-0000-0000057F0000}"/>
    <cellStyle name="SAPBEXHLevel2 11 2 2" xfId="32578" xr:uid="{00000000-0005-0000-0000-0000067F0000}"/>
    <cellStyle name="SAPBEXHLevel2 11 2 2 2" xfId="32579" xr:uid="{00000000-0005-0000-0000-0000077F0000}"/>
    <cellStyle name="SAPBEXHLevel2 11 2 3" xfId="32580" xr:uid="{00000000-0005-0000-0000-0000087F0000}"/>
    <cellStyle name="SAPBEXHLevel2 11 3" xfId="32581" xr:uid="{00000000-0005-0000-0000-0000097F0000}"/>
    <cellStyle name="SAPBEXHLevel2 11 3 2" xfId="32582" xr:uid="{00000000-0005-0000-0000-00000A7F0000}"/>
    <cellStyle name="SAPBEXHLevel2 11 4" xfId="32583" xr:uid="{00000000-0005-0000-0000-00000B7F0000}"/>
    <cellStyle name="SAPBEXHLevel2 11 4 2" xfId="32584" xr:uid="{00000000-0005-0000-0000-00000C7F0000}"/>
    <cellStyle name="SAPBEXHLevel2 11 5" xfId="32585" xr:uid="{00000000-0005-0000-0000-00000D7F0000}"/>
    <cellStyle name="SAPBEXHLevel2 11 5 2" xfId="32586" xr:uid="{00000000-0005-0000-0000-00000E7F0000}"/>
    <cellStyle name="SAPBEXHLevel2 11 6" xfId="32587" xr:uid="{00000000-0005-0000-0000-00000F7F0000}"/>
    <cellStyle name="SAPBEXHLevel2 11 7" xfId="32588" xr:uid="{00000000-0005-0000-0000-0000107F0000}"/>
    <cellStyle name="SAPBEXHLevel2 12" xfId="32589" xr:uid="{00000000-0005-0000-0000-0000117F0000}"/>
    <cellStyle name="SAPBEXHLevel2 12 2" xfId="32590" xr:uid="{00000000-0005-0000-0000-0000127F0000}"/>
    <cellStyle name="SAPBEXHLevel2 12 2 2" xfId="32591" xr:uid="{00000000-0005-0000-0000-0000137F0000}"/>
    <cellStyle name="SAPBEXHLevel2 12 3" xfId="32592" xr:uid="{00000000-0005-0000-0000-0000147F0000}"/>
    <cellStyle name="SAPBEXHLevel2 12 4" xfId="32593" xr:uid="{00000000-0005-0000-0000-0000157F0000}"/>
    <cellStyle name="SAPBEXHLevel2 13" xfId="32594" xr:uid="{00000000-0005-0000-0000-0000167F0000}"/>
    <cellStyle name="SAPBEXHLevel2 13 2" xfId="32595" xr:uid="{00000000-0005-0000-0000-0000177F0000}"/>
    <cellStyle name="SAPBEXHLevel2 13 2 2" xfId="32596" xr:uid="{00000000-0005-0000-0000-0000187F0000}"/>
    <cellStyle name="SAPBEXHLevel2 13 3" xfId="32597" xr:uid="{00000000-0005-0000-0000-0000197F0000}"/>
    <cellStyle name="SAPBEXHLevel2 13 4" xfId="32598" xr:uid="{00000000-0005-0000-0000-00001A7F0000}"/>
    <cellStyle name="SAPBEXHLevel2 13 5" xfId="32599" xr:uid="{00000000-0005-0000-0000-00001B7F0000}"/>
    <cellStyle name="SAPBEXHLevel2 14" xfId="32600" xr:uid="{00000000-0005-0000-0000-00001C7F0000}"/>
    <cellStyle name="SAPBEXHLevel2 14 2" xfId="32601" xr:uid="{00000000-0005-0000-0000-00001D7F0000}"/>
    <cellStyle name="SAPBEXHLevel2 14 2 2" xfId="32602" xr:uid="{00000000-0005-0000-0000-00001E7F0000}"/>
    <cellStyle name="SAPBEXHLevel2 14 3" xfId="32603" xr:uid="{00000000-0005-0000-0000-00001F7F0000}"/>
    <cellStyle name="SAPBEXHLevel2 14 4" xfId="32604" xr:uid="{00000000-0005-0000-0000-0000207F0000}"/>
    <cellStyle name="SAPBEXHLevel2 14 5" xfId="32605" xr:uid="{00000000-0005-0000-0000-0000217F0000}"/>
    <cellStyle name="SAPBEXHLevel2 15" xfId="32606" xr:uid="{00000000-0005-0000-0000-0000227F0000}"/>
    <cellStyle name="SAPBEXHLevel2 15 2" xfId="32607" xr:uid="{00000000-0005-0000-0000-0000237F0000}"/>
    <cellStyle name="SAPBEXHLevel2 15 3" xfId="32608" xr:uid="{00000000-0005-0000-0000-0000247F0000}"/>
    <cellStyle name="SAPBEXHLevel2 15 4" xfId="32609" xr:uid="{00000000-0005-0000-0000-0000257F0000}"/>
    <cellStyle name="SAPBEXHLevel2 16" xfId="32610" xr:uid="{00000000-0005-0000-0000-0000267F0000}"/>
    <cellStyle name="SAPBEXHLevel2 16 2" xfId="32611" xr:uid="{00000000-0005-0000-0000-0000277F0000}"/>
    <cellStyle name="SAPBEXHLevel2 17" xfId="32612" xr:uid="{00000000-0005-0000-0000-0000287F0000}"/>
    <cellStyle name="SAPBEXHLevel2 17 2" xfId="32613" xr:uid="{00000000-0005-0000-0000-0000297F0000}"/>
    <cellStyle name="SAPBEXHLevel2 18" xfId="32614" xr:uid="{00000000-0005-0000-0000-00002A7F0000}"/>
    <cellStyle name="SAPBEXHLevel2 19" xfId="32615" xr:uid="{00000000-0005-0000-0000-00002B7F0000}"/>
    <cellStyle name="SAPBEXHLevel2 2" xfId="32616" xr:uid="{00000000-0005-0000-0000-00002C7F0000}"/>
    <cellStyle name="SAPBEXHLevel2 2 10" xfId="32617" xr:uid="{00000000-0005-0000-0000-00002D7F0000}"/>
    <cellStyle name="SAPBEXHLevel2 2 10 10" xfId="32618" xr:uid="{00000000-0005-0000-0000-00002E7F0000}"/>
    <cellStyle name="SAPBEXHLevel2 2 10 11" xfId="32619" xr:uid="{00000000-0005-0000-0000-00002F7F0000}"/>
    <cellStyle name="SAPBEXHLevel2 2 10 2" xfId="32620" xr:uid="{00000000-0005-0000-0000-0000307F0000}"/>
    <cellStyle name="SAPBEXHLevel2 2 10 2 2" xfId="32621" xr:uid="{00000000-0005-0000-0000-0000317F0000}"/>
    <cellStyle name="SAPBEXHLevel2 2 10 2 2 2" xfId="32622" xr:uid="{00000000-0005-0000-0000-0000327F0000}"/>
    <cellStyle name="SAPBEXHLevel2 2 10 2 2 2 2" xfId="32623" xr:uid="{00000000-0005-0000-0000-0000337F0000}"/>
    <cellStyle name="SAPBEXHLevel2 2 10 2 2 3" xfId="32624" xr:uid="{00000000-0005-0000-0000-0000347F0000}"/>
    <cellStyle name="SAPBEXHLevel2 2 10 2 3" xfId="32625" xr:uid="{00000000-0005-0000-0000-0000357F0000}"/>
    <cellStyle name="SAPBEXHLevel2 2 10 2 3 2" xfId="32626" xr:uid="{00000000-0005-0000-0000-0000367F0000}"/>
    <cellStyle name="SAPBEXHLevel2 2 10 2 4" xfId="32627" xr:uid="{00000000-0005-0000-0000-0000377F0000}"/>
    <cellStyle name="SAPBEXHLevel2 2 10 2 4 2" xfId="32628" xr:uid="{00000000-0005-0000-0000-0000387F0000}"/>
    <cellStyle name="SAPBEXHLevel2 2 10 2 5" xfId="32629" xr:uid="{00000000-0005-0000-0000-0000397F0000}"/>
    <cellStyle name="SAPBEXHLevel2 2 10 2 5 2" xfId="32630" xr:uid="{00000000-0005-0000-0000-00003A7F0000}"/>
    <cellStyle name="SAPBEXHLevel2 2 10 2 6" xfId="32631" xr:uid="{00000000-0005-0000-0000-00003B7F0000}"/>
    <cellStyle name="SAPBEXHLevel2 2 10 3" xfId="32632" xr:uid="{00000000-0005-0000-0000-00003C7F0000}"/>
    <cellStyle name="SAPBEXHLevel2 2 10 3 2" xfId="32633" xr:uid="{00000000-0005-0000-0000-00003D7F0000}"/>
    <cellStyle name="SAPBEXHLevel2 2 10 3 2 2" xfId="32634" xr:uid="{00000000-0005-0000-0000-00003E7F0000}"/>
    <cellStyle name="SAPBEXHLevel2 2 10 3 2 2 2" xfId="32635" xr:uid="{00000000-0005-0000-0000-00003F7F0000}"/>
    <cellStyle name="SAPBEXHLevel2 2 10 3 2 3" xfId="32636" xr:uid="{00000000-0005-0000-0000-0000407F0000}"/>
    <cellStyle name="SAPBEXHLevel2 2 10 3 3" xfId="32637" xr:uid="{00000000-0005-0000-0000-0000417F0000}"/>
    <cellStyle name="SAPBEXHLevel2 2 10 3 3 2" xfId="32638" xr:uid="{00000000-0005-0000-0000-0000427F0000}"/>
    <cellStyle name="SAPBEXHLevel2 2 10 3 4" xfId="32639" xr:uid="{00000000-0005-0000-0000-0000437F0000}"/>
    <cellStyle name="SAPBEXHLevel2 2 10 3 4 2" xfId="32640" xr:uid="{00000000-0005-0000-0000-0000447F0000}"/>
    <cellStyle name="SAPBEXHLevel2 2 10 3 5" xfId="32641" xr:uid="{00000000-0005-0000-0000-0000457F0000}"/>
    <cellStyle name="SAPBEXHLevel2 2 10 3 5 2" xfId="32642" xr:uid="{00000000-0005-0000-0000-0000467F0000}"/>
    <cellStyle name="SAPBEXHLevel2 2 10 3 6" xfId="32643" xr:uid="{00000000-0005-0000-0000-0000477F0000}"/>
    <cellStyle name="SAPBEXHLevel2 2 10 3 7" xfId="32644" xr:uid="{00000000-0005-0000-0000-0000487F0000}"/>
    <cellStyle name="SAPBEXHLevel2 2 10 3 8" xfId="32645" xr:uid="{00000000-0005-0000-0000-0000497F0000}"/>
    <cellStyle name="SAPBEXHLevel2 2 10 4" xfId="32646" xr:uid="{00000000-0005-0000-0000-00004A7F0000}"/>
    <cellStyle name="SAPBEXHLevel2 2 10 4 2" xfId="32647" xr:uid="{00000000-0005-0000-0000-00004B7F0000}"/>
    <cellStyle name="SAPBEXHLevel2 2 10 4 2 2" xfId="32648" xr:uid="{00000000-0005-0000-0000-00004C7F0000}"/>
    <cellStyle name="SAPBEXHLevel2 2 10 4 3" xfId="32649" xr:uid="{00000000-0005-0000-0000-00004D7F0000}"/>
    <cellStyle name="SAPBEXHLevel2 2 10 4 4" xfId="32650" xr:uid="{00000000-0005-0000-0000-00004E7F0000}"/>
    <cellStyle name="SAPBEXHLevel2 2 10 4 5" xfId="32651" xr:uid="{00000000-0005-0000-0000-00004F7F0000}"/>
    <cellStyle name="SAPBEXHLevel2 2 10 5" xfId="32652" xr:uid="{00000000-0005-0000-0000-0000507F0000}"/>
    <cellStyle name="SAPBEXHLevel2 2 10 5 2" xfId="32653" xr:uid="{00000000-0005-0000-0000-0000517F0000}"/>
    <cellStyle name="SAPBEXHLevel2 2 10 5 2 2" xfId="32654" xr:uid="{00000000-0005-0000-0000-0000527F0000}"/>
    <cellStyle name="SAPBEXHLevel2 2 10 5 3" xfId="32655" xr:uid="{00000000-0005-0000-0000-0000537F0000}"/>
    <cellStyle name="SAPBEXHLevel2 2 10 5 4" xfId="32656" xr:uid="{00000000-0005-0000-0000-0000547F0000}"/>
    <cellStyle name="SAPBEXHLevel2 2 10 5 5" xfId="32657" xr:uid="{00000000-0005-0000-0000-0000557F0000}"/>
    <cellStyle name="SAPBEXHLevel2 2 10 6" xfId="32658" xr:uid="{00000000-0005-0000-0000-0000567F0000}"/>
    <cellStyle name="SAPBEXHLevel2 2 10 6 2" xfId="32659" xr:uid="{00000000-0005-0000-0000-0000577F0000}"/>
    <cellStyle name="SAPBEXHLevel2 2 10 6 2 2" xfId="32660" xr:uid="{00000000-0005-0000-0000-0000587F0000}"/>
    <cellStyle name="SAPBEXHLevel2 2 10 6 3" xfId="32661" xr:uid="{00000000-0005-0000-0000-0000597F0000}"/>
    <cellStyle name="SAPBEXHLevel2 2 10 6 4" xfId="32662" xr:uid="{00000000-0005-0000-0000-00005A7F0000}"/>
    <cellStyle name="SAPBEXHLevel2 2 10 6 5" xfId="32663" xr:uid="{00000000-0005-0000-0000-00005B7F0000}"/>
    <cellStyle name="SAPBEXHLevel2 2 10 7" xfId="32664" xr:uid="{00000000-0005-0000-0000-00005C7F0000}"/>
    <cellStyle name="SAPBEXHLevel2 2 10 7 2" xfId="32665" xr:uid="{00000000-0005-0000-0000-00005D7F0000}"/>
    <cellStyle name="SAPBEXHLevel2 2 10 7 3" xfId="32666" xr:uid="{00000000-0005-0000-0000-00005E7F0000}"/>
    <cellStyle name="SAPBEXHLevel2 2 10 7 4" xfId="32667" xr:uid="{00000000-0005-0000-0000-00005F7F0000}"/>
    <cellStyle name="SAPBEXHLevel2 2 10 8" xfId="32668" xr:uid="{00000000-0005-0000-0000-0000607F0000}"/>
    <cellStyle name="SAPBEXHLevel2 2 10 8 2" xfId="32669" xr:uid="{00000000-0005-0000-0000-0000617F0000}"/>
    <cellStyle name="SAPBEXHLevel2 2 10 8 3" xfId="32670" xr:uid="{00000000-0005-0000-0000-0000627F0000}"/>
    <cellStyle name="SAPBEXHLevel2 2 10 8 4" xfId="32671" xr:uid="{00000000-0005-0000-0000-0000637F0000}"/>
    <cellStyle name="SAPBEXHLevel2 2 10 9" xfId="32672" xr:uid="{00000000-0005-0000-0000-0000647F0000}"/>
    <cellStyle name="SAPBEXHLevel2 2 10 9 2" xfId="32673" xr:uid="{00000000-0005-0000-0000-0000657F0000}"/>
    <cellStyle name="SAPBEXHLevel2 2 11" xfId="32674" xr:uid="{00000000-0005-0000-0000-0000667F0000}"/>
    <cellStyle name="SAPBEXHLevel2 2 11 10" xfId="32675" xr:uid="{00000000-0005-0000-0000-0000677F0000}"/>
    <cellStyle name="SAPBEXHLevel2 2 11 11" xfId="32676" xr:uid="{00000000-0005-0000-0000-0000687F0000}"/>
    <cellStyle name="SAPBEXHLevel2 2 11 2" xfId="32677" xr:uid="{00000000-0005-0000-0000-0000697F0000}"/>
    <cellStyle name="SAPBEXHLevel2 2 11 2 2" xfId="32678" xr:uid="{00000000-0005-0000-0000-00006A7F0000}"/>
    <cellStyle name="SAPBEXHLevel2 2 11 2 2 2" xfId="32679" xr:uid="{00000000-0005-0000-0000-00006B7F0000}"/>
    <cellStyle name="SAPBEXHLevel2 2 11 2 2 2 2" xfId="32680" xr:uid="{00000000-0005-0000-0000-00006C7F0000}"/>
    <cellStyle name="SAPBEXHLevel2 2 11 2 2 3" xfId="32681" xr:uid="{00000000-0005-0000-0000-00006D7F0000}"/>
    <cellStyle name="SAPBEXHLevel2 2 11 2 3" xfId="32682" xr:uid="{00000000-0005-0000-0000-00006E7F0000}"/>
    <cellStyle name="SAPBEXHLevel2 2 11 2 3 2" xfId="32683" xr:uid="{00000000-0005-0000-0000-00006F7F0000}"/>
    <cellStyle name="SAPBEXHLevel2 2 11 2 4" xfId="32684" xr:uid="{00000000-0005-0000-0000-0000707F0000}"/>
    <cellStyle name="SAPBEXHLevel2 2 11 2 4 2" xfId="32685" xr:uid="{00000000-0005-0000-0000-0000717F0000}"/>
    <cellStyle name="SAPBEXHLevel2 2 11 2 5" xfId="32686" xr:uid="{00000000-0005-0000-0000-0000727F0000}"/>
    <cellStyle name="SAPBEXHLevel2 2 11 2 5 2" xfId="32687" xr:uid="{00000000-0005-0000-0000-0000737F0000}"/>
    <cellStyle name="SAPBEXHLevel2 2 11 2 6" xfId="32688" xr:uid="{00000000-0005-0000-0000-0000747F0000}"/>
    <cellStyle name="SAPBEXHLevel2 2 11 3" xfId="32689" xr:uid="{00000000-0005-0000-0000-0000757F0000}"/>
    <cellStyle name="SAPBEXHLevel2 2 11 3 2" xfId="32690" xr:uid="{00000000-0005-0000-0000-0000767F0000}"/>
    <cellStyle name="SAPBEXHLevel2 2 11 3 2 2" xfId="32691" xr:uid="{00000000-0005-0000-0000-0000777F0000}"/>
    <cellStyle name="SAPBEXHLevel2 2 11 3 2 2 2" xfId="32692" xr:uid="{00000000-0005-0000-0000-0000787F0000}"/>
    <cellStyle name="SAPBEXHLevel2 2 11 3 2 3" xfId="32693" xr:uid="{00000000-0005-0000-0000-0000797F0000}"/>
    <cellStyle name="SAPBEXHLevel2 2 11 3 3" xfId="32694" xr:uid="{00000000-0005-0000-0000-00007A7F0000}"/>
    <cellStyle name="SAPBEXHLevel2 2 11 3 3 2" xfId="32695" xr:uid="{00000000-0005-0000-0000-00007B7F0000}"/>
    <cellStyle name="SAPBEXHLevel2 2 11 3 4" xfId="32696" xr:uid="{00000000-0005-0000-0000-00007C7F0000}"/>
    <cellStyle name="SAPBEXHLevel2 2 11 3 4 2" xfId="32697" xr:uid="{00000000-0005-0000-0000-00007D7F0000}"/>
    <cellStyle name="SAPBEXHLevel2 2 11 3 5" xfId="32698" xr:uid="{00000000-0005-0000-0000-00007E7F0000}"/>
    <cellStyle name="SAPBEXHLevel2 2 11 3 5 2" xfId="32699" xr:uid="{00000000-0005-0000-0000-00007F7F0000}"/>
    <cellStyle name="SAPBEXHLevel2 2 11 3 6" xfId="32700" xr:uid="{00000000-0005-0000-0000-0000807F0000}"/>
    <cellStyle name="SAPBEXHLevel2 2 11 3 7" xfId="32701" xr:uid="{00000000-0005-0000-0000-0000817F0000}"/>
    <cellStyle name="SAPBEXHLevel2 2 11 3 8" xfId="32702" xr:uid="{00000000-0005-0000-0000-0000827F0000}"/>
    <cellStyle name="SAPBEXHLevel2 2 11 4" xfId="32703" xr:uid="{00000000-0005-0000-0000-0000837F0000}"/>
    <cellStyle name="SAPBEXHLevel2 2 11 4 2" xfId="32704" xr:uid="{00000000-0005-0000-0000-0000847F0000}"/>
    <cellStyle name="SAPBEXHLevel2 2 11 4 2 2" xfId="32705" xr:uid="{00000000-0005-0000-0000-0000857F0000}"/>
    <cellStyle name="SAPBEXHLevel2 2 11 4 3" xfId="32706" xr:uid="{00000000-0005-0000-0000-0000867F0000}"/>
    <cellStyle name="SAPBEXHLevel2 2 11 4 4" xfId="32707" xr:uid="{00000000-0005-0000-0000-0000877F0000}"/>
    <cellStyle name="SAPBEXHLevel2 2 11 4 5" xfId="32708" xr:uid="{00000000-0005-0000-0000-0000887F0000}"/>
    <cellStyle name="SAPBEXHLevel2 2 11 5" xfId="32709" xr:uid="{00000000-0005-0000-0000-0000897F0000}"/>
    <cellStyle name="SAPBEXHLevel2 2 11 5 2" xfId="32710" xr:uid="{00000000-0005-0000-0000-00008A7F0000}"/>
    <cellStyle name="SAPBEXHLevel2 2 11 5 2 2" xfId="32711" xr:uid="{00000000-0005-0000-0000-00008B7F0000}"/>
    <cellStyle name="SAPBEXHLevel2 2 11 5 3" xfId="32712" xr:uid="{00000000-0005-0000-0000-00008C7F0000}"/>
    <cellStyle name="SAPBEXHLevel2 2 11 5 4" xfId="32713" xr:uid="{00000000-0005-0000-0000-00008D7F0000}"/>
    <cellStyle name="SAPBEXHLevel2 2 11 5 5" xfId="32714" xr:uid="{00000000-0005-0000-0000-00008E7F0000}"/>
    <cellStyle name="SAPBEXHLevel2 2 11 6" xfId="32715" xr:uid="{00000000-0005-0000-0000-00008F7F0000}"/>
    <cellStyle name="SAPBEXHLevel2 2 11 6 2" xfId="32716" xr:uid="{00000000-0005-0000-0000-0000907F0000}"/>
    <cellStyle name="SAPBEXHLevel2 2 11 6 2 2" xfId="32717" xr:uid="{00000000-0005-0000-0000-0000917F0000}"/>
    <cellStyle name="SAPBEXHLevel2 2 11 6 3" xfId="32718" xr:uid="{00000000-0005-0000-0000-0000927F0000}"/>
    <cellStyle name="SAPBEXHLevel2 2 11 6 4" xfId="32719" xr:uid="{00000000-0005-0000-0000-0000937F0000}"/>
    <cellStyle name="SAPBEXHLevel2 2 11 6 5" xfId="32720" xr:uid="{00000000-0005-0000-0000-0000947F0000}"/>
    <cellStyle name="SAPBEXHLevel2 2 11 7" xfId="32721" xr:uid="{00000000-0005-0000-0000-0000957F0000}"/>
    <cellStyle name="SAPBEXHLevel2 2 11 7 2" xfId="32722" xr:uid="{00000000-0005-0000-0000-0000967F0000}"/>
    <cellStyle name="SAPBEXHLevel2 2 11 7 3" xfId="32723" xr:uid="{00000000-0005-0000-0000-0000977F0000}"/>
    <cellStyle name="SAPBEXHLevel2 2 11 7 4" xfId="32724" xr:uid="{00000000-0005-0000-0000-0000987F0000}"/>
    <cellStyle name="SAPBEXHLevel2 2 11 8" xfId="32725" xr:uid="{00000000-0005-0000-0000-0000997F0000}"/>
    <cellStyle name="SAPBEXHLevel2 2 11 8 2" xfId="32726" xr:uid="{00000000-0005-0000-0000-00009A7F0000}"/>
    <cellStyle name="SAPBEXHLevel2 2 11 8 3" xfId="32727" xr:uid="{00000000-0005-0000-0000-00009B7F0000}"/>
    <cellStyle name="SAPBEXHLevel2 2 11 8 4" xfId="32728" xr:uid="{00000000-0005-0000-0000-00009C7F0000}"/>
    <cellStyle name="SAPBEXHLevel2 2 11 9" xfId="32729" xr:uid="{00000000-0005-0000-0000-00009D7F0000}"/>
    <cellStyle name="SAPBEXHLevel2 2 11 9 2" xfId="32730" xr:uid="{00000000-0005-0000-0000-00009E7F0000}"/>
    <cellStyle name="SAPBEXHLevel2 2 12" xfId="32731" xr:uid="{00000000-0005-0000-0000-00009F7F0000}"/>
    <cellStyle name="SAPBEXHLevel2 2 12 10" xfId="32732" xr:uid="{00000000-0005-0000-0000-0000A07F0000}"/>
    <cellStyle name="SAPBEXHLevel2 2 12 11" xfId="32733" xr:uid="{00000000-0005-0000-0000-0000A17F0000}"/>
    <cellStyle name="SAPBEXHLevel2 2 12 2" xfId="32734" xr:uid="{00000000-0005-0000-0000-0000A27F0000}"/>
    <cellStyle name="SAPBEXHLevel2 2 12 2 2" xfId="32735" xr:uid="{00000000-0005-0000-0000-0000A37F0000}"/>
    <cellStyle name="SAPBEXHLevel2 2 12 2 2 2" xfId="32736" xr:uid="{00000000-0005-0000-0000-0000A47F0000}"/>
    <cellStyle name="SAPBEXHLevel2 2 12 2 2 2 2" xfId="32737" xr:uid="{00000000-0005-0000-0000-0000A57F0000}"/>
    <cellStyle name="SAPBEXHLevel2 2 12 2 2 3" xfId="32738" xr:uid="{00000000-0005-0000-0000-0000A67F0000}"/>
    <cellStyle name="SAPBEXHLevel2 2 12 2 3" xfId="32739" xr:uid="{00000000-0005-0000-0000-0000A77F0000}"/>
    <cellStyle name="SAPBEXHLevel2 2 12 2 3 2" xfId="32740" xr:uid="{00000000-0005-0000-0000-0000A87F0000}"/>
    <cellStyle name="SAPBEXHLevel2 2 12 2 4" xfId="32741" xr:uid="{00000000-0005-0000-0000-0000A97F0000}"/>
    <cellStyle name="SAPBEXHLevel2 2 12 2 4 2" xfId="32742" xr:uid="{00000000-0005-0000-0000-0000AA7F0000}"/>
    <cellStyle name="SAPBEXHLevel2 2 12 2 5" xfId="32743" xr:uid="{00000000-0005-0000-0000-0000AB7F0000}"/>
    <cellStyle name="SAPBEXHLevel2 2 12 2 5 2" xfId="32744" xr:uid="{00000000-0005-0000-0000-0000AC7F0000}"/>
    <cellStyle name="SAPBEXHLevel2 2 12 2 6" xfId="32745" xr:uid="{00000000-0005-0000-0000-0000AD7F0000}"/>
    <cellStyle name="SAPBEXHLevel2 2 12 3" xfId="32746" xr:uid="{00000000-0005-0000-0000-0000AE7F0000}"/>
    <cellStyle name="SAPBEXHLevel2 2 12 3 2" xfId="32747" xr:uid="{00000000-0005-0000-0000-0000AF7F0000}"/>
    <cellStyle name="SAPBEXHLevel2 2 12 3 2 2" xfId="32748" xr:uid="{00000000-0005-0000-0000-0000B07F0000}"/>
    <cellStyle name="SAPBEXHLevel2 2 12 3 2 2 2" xfId="32749" xr:uid="{00000000-0005-0000-0000-0000B17F0000}"/>
    <cellStyle name="SAPBEXHLevel2 2 12 3 2 3" xfId="32750" xr:uid="{00000000-0005-0000-0000-0000B27F0000}"/>
    <cellStyle name="SAPBEXHLevel2 2 12 3 3" xfId="32751" xr:uid="{00000000-0005-0000-0000-0000B37F0000}"/>
    <cellStyle name="SAPBEXHLevel2 2 12 3 3 2" xfId="32752" xr:uid="{00000000-0005-0000-0000-0000B47F0000}"/>
    <cellStyle name="SAPBEXHLevel2 2 12 3 4" xfId="32753" xr:uid="{00000000-0005-0000-0000-0000B57F0000}"/>
    <cellStyle name="SAPBEXHLevel2 2 12 3 4 2" xfId="32754" xr:uid="{00000000-0005-0000-0000-0000B67F0000}"/>
    <cellStyle name="SAPBEXHLevel2 2 12 3 5" xfId="32755" xr:uid="{00000000-0005-0000-0000-0000B77F0000}"/>
    <cellStyle name="SAPBEXHLevel2 2 12 3 5 2" xfId="32756" xr:uid="{00000000-0005-0000-0000-0000B87F0000}"/>
    <cellStyle name="SAPBEXHLevel2 2 12 3 6" xfId="32757" xr:uid="{00000000-0005-0000-0000-0000B97F0000}"/>
    <cellStyle name="SAPBEXHLevel2 2 12 3 7" xfId="32758" xr:uid="{00000000-0005-0000-0000-0000BA7F0000}"/>
    <cellStyle name="SAPBEXHLevel2 2 12 3 8" xfId="32759" xr:uid="{00000000-0005-0000-0000-0000BB7F0000}"/>
    <cellStyle name="SAPBEXHLevel2 2 12 4" xfId="32760" xr:uid="{00000000-0005-0000-0000-0000BC7F0000}"/>
    <cellStyle name="SAPBEXHLevel2 2 12 4 2" xfId="32761" xr:uid="{00000000-0005-0000-0000-0000BD7F0000}"/>
    <cellStyle name="SAPBEXHLevel2 2 12 4 2 2" xfId="32762" xr:uid="{00000000-0005-0000-0000-0000BE7F0000}"/>
    <cellStyle name="SAPBEXHLevel2 2 12 4 3" xfId="32763" xr:uid="{00000000-0005-0000-0000-0000BF7F0000}"/>
    <cellStyle name="SAPBEXHLevel2 2 12 4 4" xfId="32764" xr:uid="{00000000-0005-0000-0000-0000C07F0000}"/>
    <cellStyle name="SAPBEXHLevel2 2 12 4 5" xfId="32765" xr:uid="{00000000-0005-0000-0000-0000C17F0000}"/>
    <cellStyle name="SAPBEXHLevel2 2 12 5" xfId="32766" xr:uid="{00000000-0005-0000-0000-0000C27F0000}"/>
    <cellStyle name="SAPBEXHLevel2 2 12 5 2" xfId="32767" xr:uid="{00000000-0005-0000-0000-0000C37F0000}"/>
    <cellStyle name="SAPBEXHLevel2 2 12 5 2 2" xfId="32768" xr:uid="{00000000-0005-0000-0000-0000C47F0000}"/>
    <cellStyle name="SAPBEXHLevel2 2 12 5 3" xfId="32769" xr:uid="{00000000-0005-0000-0000-0000C57F0000}"/>
    <cellStyle name="SAPBEXHLevel2 2 12 5 4" xfId="32770" xr:uid="{00000000-0005-0000-0000-0000C67F0000}"/>
    <cellStyle name="SAPBEXHLevel2 2 12 5 5" xfId="32771" xr:uid="{00000000-0005-0000-0000-0000C77F0000}"/>
    <cellStyle name="SAPBEXHLevel2 2 12 6" xfId="32772" xr:uid="{00000000-0005-0000-0000-0000C87F0000}"/>
    <cellStyle name="SAPBEXHLevel2 2 12 6 2" xfId="32773" xr:uid="{00000000-0005-0000-0000-0000C97F0000}"/>
    <cellStyle name="SAPBEXHLevel2 2 12 6 2 2" xfId="32774" xr:uid="{00000000-0005-0000-0000-0000CA7F0000}"/>
    <cellStyle name="SAPBEXHLevel2 2 12 6 3" xfId="32775" xr:uid="{00000000-0005-0000-0000-0000CB7F0000}"/>
    <cellStyle name="SAPBEXHLevel2 2 12 6 4" xfId="32776" xr:uid="{00000000-0005-0000-0000-0000CC7F0000}"/>
    <cellStyle name="SAPBEXHLevel2 2 12 6 5" xfId="32777" xr:uid="{00000000-0005-0000-0000-0000CD7F0000}"/>
    <cellStyle name="SAPBEXHLevel2 2 12 7" xfId="32778" xr:uid="{00000000-0005-0000-0000-0000CE7F0000}"/>
    <cellStyle name="SAPBEXHLevel2 2 12 7 2" xfId="32779" xr:uid="{00000000-0005-0000-0000-0000CF7F0000}"/>
    <cellStyle name="SAPBEXHLevel2 2 12 7 3" xfId="32780" xr:uid="{00000000-0005-0000-0000-0000D07F0000}"/>
    <cellStyle name="SAPBEXHLevel2 2 12 7 4" xfId="32781" xr:uid="{00000000-0005-0000-0000-0000D17F0000}"/>
    <cellStyle name="SAPBEXHLevel2 2 12 8" xfId="32782" xr:uid="{00000000-0005-0000-0000-0000D27F0000}"/>
    <cellStyle name="SAPBEXHLevel2 2 12 8 2" xfId="32783" xr:uid="{00000000-0005-0000-0000-0000D37F0000}"/>
    <cellStyle name="SAPBEXHLevel2 2 12 8 3" xfId="32784" xr:uid="{00000000-0005-0000-0000-0000D47F0000}"/>
    <cellStyle name="SAPBEXHLevel2 2 12 8 4" xfId="32785" xr:uid="{00000000-0005-0000-0000-0000D57F0000}"/>
    <cellStyle name="SAPBEXHLevel2 2 12 9" xfId="32786" xr:uid="{00000000-0005-0000-0000-0000D67F0000}"/>
    <cellStyle name="SAPBEXHLevel2 2 12 9 2" xfId="32787" xr:uid="{00000000-0005-0000-0000-0000D77F0000}"/>
    <cellStyle name="SAPBEXHLevel2 2 13" xfId="32788" xr:uid="{00000000-0005-0000-0000-0000D87F0000}"/>
    <cellStyle name="SAPBEXHLevel2 2 13 10" xfId="32789" xr:uid="{00000000-0005-0000-0000-0000D97F0000}"/>
    <cellStyle name="SAPBEXHLevel2 2 13 11" xfId="32790" xr:uid="{00000000-0005-0000-0000-0000DA7F0000}"/>
    <cellStyle name="SAPBEXHLevel2 2 13 2" xfId="32791" xr:uid="{00000000-0005-0000-0000-0000DB7F0000}"/>
    <cellStyle name="SAPBEXHLevel2 2 13 2 2" xfId="32792" xr:uid="{00000000-0005-0000-0000-0000DC7F0000}"/>
    <cellStyle name="SAPBEXHLevel2 2 13 2 2 2" xfId="32793" xr:uid="{00000000-0005-0000-0000-0000DD7F0000}"/>
    <cellStyle name="SAPBEXHLevel2 2 13 2 2 2 2" xfId="32794" xr:uid="{00000000-0005-0000-0000-0000DE7F0000}"/>
    <cellStyle name="SAPBEXHLevel2 2 13 2 2 3" xfId="32795" xr:uid="{00000000-0005-0000-0000-0000DF7F0000}"/>
    <cellStyle name="SAPBEXHLevel2 2 13 2 3" xfId="32796" xr:uid="{00000000-0005-0000-0000-0000E07F0000}"/>
    <cellStyle name="SAPBEXHLevel2 2 13 2 3 2" xfId="32797" xr:uid="{00000000-0005-0000-0000-0000E17F0000}"/>
    <cellStyle name="SAPBEXHLevel2 2 13 2 4" xfId="32798" xr:uid="{00000000-0005-0000-0000-0000E27F0000}"/>
    <cellStyle name="SAPBEXHLevel2 2 13 2 4 2" xfId="32799" xr:uid="{00000000-0005-0000-0000-0000E37F0000}"/>
    <cellStyle name="SAPBEXHLevel2 2 13 2 5" xfId="32800" xr:uid="{00000000-0005-0000-0000-0000E47F0000}"/>
    <cellStyle name="SAPBEXHLevel2 2 13 2 5 2" xfId="32801" xr:uid="{00000000-0005-0000-0000-0000E57F0000}"/>
    <cellStyle name="SAPBEXHLevel2 2 13 2 6" xfId="32802" xr:uid="{00000000-0005-0000-0000-0000E67F0000}"/>
    <cellStyle name="SAPBEXHLevel2 2 13 3" xfId="32803" xr:uid="{00000000-0005-0000-0000-0000E77F0000}"/>
    <cellStyle name="SAPBEXHLevel2 2 13 3 2" xfId="32804" xr:uid="{00000000-0005-0000-0000-0000E87F0000}"/>
    <cellStyle name="SAPBEXHLevel2 2 13 3 2 2" xfId="32805" xr:uid="{00000000-0005-0000-0000-0000E97F0000}"/>
    <cellStyle name="SAPBEXHLevel2 2 13 3 2 2 2" xfId="32806" xr:uid="{00000000-0005-0000-0000-0000EA7F0000}"/>
    <cellStyle name="SAPBEXHLevel2 2 13 3 2 3" xfId="32807" xr:uid="{00000000-0005-0000-0000-0000EB7F0000}"/>
    <cellStyle name="SAPBEXHLevel2 2 13 3 3" xfId="32808" xr:uid="{00000000-0005-0000-0000-0000EC7F0000}"/>
    <cellStyle name="SAPBEXHLevel2 2 13 3 3 2" xfId="32809" xr:uid="{00000000-0005-0000-0000-0000ED7F0000}"/>
    <cellStyle name="SAPBEXHLevel2 2 13 3 4" xfId="32810" xr:uid="{00000000-0005-0000-0000-0000EE7F0000}"/>
    <cellStyle name="SAPBEXHLevel2 2 13 3 4 2" xfId="32811" xr:uid="{00000000-0005-0000-0000-0000EF7F0000}"/>
    <cellStyle name="SAPBEXHLevel2 2 13 3 5" xfId="32812" xr:uid="{00000000-0005-0000-0000-0000F07F0000}"/>
    <cellStyle name="SAPBEXHLevel2 2 13 3 5 2" xfId="32813" xr:uid="{00000000-0005-0000-0000-0000F17F0000}"/>
    <cellStyle name="SAPBEXHLevel2 2 13 3 6" xfId="32814" xr:uid="{00000000-0005-0000-0000-0000F27F0000}"/>
    <cellStyle name="SAPBEXHLevel2 2 13 3 7" xfId="32815" xr:uid="{00000000-0005-0000-0000-0000F37F0000}"/>
    <cellStyle name="SAPBEXHLevel2 2 13 3 8" xfId="32816" xr:uid="{00000000-0005-0000-0000-0000F47F0000}"/>
    <cellStyle name="SAPBEXHLevel2 2 13 4" xfId="32817" xr:uid="{00000000-0005-0000-0000-0000F57F0000}"/>
    <cellStyle name="SAPBEXHLevel2 2 13 4 2" xfId="32818" xr:uid="{00000000-0005-0000-0000-0000F67F0000}"/>
    <cellStyle name="SAPBEXHLevel2 2 13 4 2 2" xfId="32819" xr:uid="{00000000-0005-0000-0000-0000F77F0000}"/>
    <cellStyle name="SAPBEXHLevel2 2 13 4 3" xfId="32820" xr:uid="{00000000-0005-0000-0000-0000F87F0000}"/>
    <cellStyle name="SAPBEXHLevel2 2 13 4 4" xfId="32821" xr:uid="{00000000-0005-0000-0000-0000F97F0000}"/>
    <cellStyle name="SAPBEXHLevel2 2 13 4 5" xfId="32822" xr:uid="{00000000-0005-0000-0000-0000FA7F0000}"/>
    <cellStyle name="SAPBEXHLevel2 2 13 5" xfId="32823" xr:uid="{00000000-0005-0000-0000-0000FB7F0000}"/>
    <cellStyle name="SAPBEXHLevel2 2 13 5 2" xfId="32824" xr:uid="{00000000-0005-0000-0000-0000FC7F0000}"/>
    <cellStyle name="SAPBEXHLevel2 2 13 5 2 2" xfId="32825" xr:uid="{00000000-0005-0000-0000-0000FD7F0000}"/>
    <cellStyle name="SAPBEXHLevel2 2 13 5 3" xfId="32826" xr:uid="{00000000-0005-0000-0000-0000FE7F0000}"/>
    <cellStyle name="SAPBEXHLevel2 2 13 5 4" xfId="32827" xr:uid="{00000000-0005-0000-0000-0000FF7F0000}"/>
    <cellStyle name="SAPBEXHLevel2 2 13 5 5" xfId="32828" xr:uid="{00000000-0005-0000-0000-000000800000}"/>
    <cellStyle name="SAPBEXHLevel2 2 13 6" xfId="32829" xr:uid="{00000000-0005-0000-0000-000001800000}"/>
    <cellStyle name="SAPBEXHLevel2 2 13 6 2" xfId="32830" xr:uid="{00000000-0005-0000-0000-000002800000}"/>
    <cellStyle name="SAPBEXHLevel2 2 13 6 2 2" xfId="32831" xr:uid="{00000000-0005-0000-0000-000003800000}"/>
    <cellStyle name="SAPBEXHLevel2 2 13 6 3" xfId="32832" xr:uid="{00000000-0005-0000-0000-000004800000}"/>
    <cellStyle name="SAPBEXHLevel2 2 13 6 4" xfId="32833" xr:uid="{00000000-0005-0000-0000-000005800000}"/>
    <cellStyle name="SAPBEXHLevel2 2 13 6 5" xfId="32834" xr:uid="{00000000-0005-0000-0000-000006800000}"/>
    <cellStyle name="SAPBEXHLevel2 2 13 7" xfId="32835" xr:uid="{00000000-0005-0000-0000-000007800000}"/>
    <cellStyle name="SAPBEXHLevel2 2 13 7 2" xfId="32836" xr:uid="{00000000-0005-0000-0000-000008800000}"/>
    <cellStyle name="SAPBEXHLevel2 2 13 7 3" xfId="32837" xr:uid="{00000000-0005-0000-0000-000009800000}"/>
    <cellStyle name="SAPBEXHLevel2 2 13 7 4" xfId="32838" xr:uid="{00000000-0005-0000-0000-00000A800000}"/>
    <cellStyle name="SAPBEXHLevel2 2 13 8" xfId="32839" xr:uid="{00000000-0005-0000-0000-00000B800000}"/>
    <cellStyle name="SAPBEXHLevel2 2 13 8 2" xfId="32840" xr:uid="{00000000-0005-0000-0000-00000C800000}"/>
    <cellStyle name="SAPBEXHLevel2 2 13 8 3" xfId="32841" xr:uid="{00000000-0005-0000-0000-00000D800000}"/>
    <cellStyle name="SAPBEXHLevel2 2 13 8 4" xfId="32842" xr:uid="{00000000-0005-0000-0000-00000E800000}"/>
    <cellStyle name="SAPBEXHLevel2 2 13 9" xfId="32843" xr:uid="{00000000-0005-0000-0000-00000F800000}"/>
    <cellStyle name="SAPBEXHLevel2 2 13 9 2" xfId="32844" xr:uid="{00000000-0005-0000-0000-000010800000}"/>
    <cellStyle name="SAPBEXHLevel2 2 14" xfId="32845" xr:uid="{00000000-0005-0000-0000-000011800000}"/>
    <cellStyle name="SAPBEXHLevel2 2 14 10" xfId="32846" xr:uid="{00000000-0005-0000-0000-000012800000}"/>
    <cellStyle name="SAPBEXHLevel2 2 14 11" xfId="32847" xr:uid="{00000000-0005-0000-0000-000013800000}"/>
    <cellStyle name="SAPBEXHLevel2 2 14 2" xfId="32848" xr:uid="{00000000-0005-0000-0000-000014800000}"/>
    <cellStyle name="SAPBEXHLevel2 2 14 2 2" xfId="32849" xr:uid="{00000000-0005-0000-0000-000015800000}"/>
    <cellStyle name="SAPBEXHLevel2 2 14 2 2 2" xfId="32850" xr:uid="{00000000-0005-0000-0000-000016800000}"/>
    <cellStyle name="SAPBEXHLevel2 2 14 2 2 2 2" xfId="32851" xr:uid="{00000000-0005-0000-0000-000017800000}"/>
    <cellStyle name="SAPBEXHLevel2 2 14 2 2 3" xfId="32852" xr:uid="{00000000-0005-0000-0000-000018800000}"/>
    <cellStyle name="SAPBEXHLevel2 2 14 2 3" xfId="32853" xr:uid="{00000000-0005-0000-0000-000019800000}"/>
    <cellStyle name="SAPBEXHLevel2 2 14 2 3 2" xfId="32854" xr:uid="{00000000-0005-0000-0000-00001A800000}"/>
    <cellStyle name="SAPBEXHLevel2 2 14 2 4" xfId="32855" xr:uid="{00000000-0005-0000-0000-00001B800000}"/>
    <cellStyle name="SAPBEXHLevel2 2 14 2 4 2" xfId="32856" xr:uid="{00000000-0005-0000-0000-00001C800000}"/>
    <cellStyle name="SAPBEXHLevel2 2 14 2 5" xfId="32857" xr:uid="{00000000-0005-0000-0000-00001D800000}"/>
    <cellStyle name="SAPBEXHLevel2 2 14 2 5 2" xfId="32858" xr:uid="{00000000-0005-0000-0000-00001E800000}"/>
    <cellStyle name="SAPBEXHLevel2 2 14 2 6" xfId="32859" xr:uid="{00000000-0005-0000-0000-00001F800000}"/>
    <cellStyle name="SAPBEXHLevel2 2 14 3" xfId="32860" xr:uid="{00000000-0005-0000-0000-000020800000}"/>
    <cellStyle name="SAPBEXHLevel2 2 14 3 2" xfId="32861" xr:uid="{00000000-0005-0000-0000-000021800000}"/>
    <cellStyle name="SAPBEXHLevel2 2 14 3 2 2" xfId="32862" xr:uid="{00000000-0005-0000-0000-000022800000}"/>
    <cellStyle name="SAPBEXHLevel2 2 14 3 2 2 2" xfId="32863" xr:uid="{00000000-0005-0000-0000-000023800000}"/>
    <cellStyle name="SAPBEXHLevel2 2 14 3 2 3" xfId="32864" xr:uid="{00000000-0005-0000-0000-000024800000}"/>
    <cellStyle name="SAPBEXHLevel2 2 14 3 3" xfId="32865" xr:uid="{00000000-0005-0000-0000-000025800000}"/>
    <cellStyle name="SAPBEXHLevel2 2 14 3 3 2" xfId="32866" xr:uid="{00000000-0005-0000-0000-000026800000}"/>
    <cellStyle name="SAPBEXHLevel2 2 14 3 4" xfId="32867" xr:uid="{00000000-0005-0000-0000-000027800000}"/>
    <cellStyle name="SAPBEXHLevel2 2 14 3 4 2" xfId="32868" xr:uid="{00000000-0005-0000-0000-000028800000}"/>
    <cellStyle name="SAPBEXHLevel2 2 14 3 5" xfId="32869" xr:uid="{00000000-0005-0000-0000-000029800000}"/>
    <cellStyle name="SAPBEXHLevel2 2 14 3 5 2" xfId="32870" xr:uid="{00000000-0005-0000-0000-00002A800000}"/>
    <cellStyle name="SAPBEXHLevel2 2 14 3 6" xfId="32871" xr:uid="{00000000-0005-0000-0000-00002B800000}"/>
    <cellStyle name="SAPBEXHLevel2 2 14 3 7" xfId="32872" xr:uid="{00000000-0005-0000-0000-00002C800000}"/>
    <cellStyle name="SAPBEXHLevel2 2 14 3 8" xfId="32873" xr:uid="{00000000-0005-0000-0000-00002D800000}"/>
    <cellStyle name="SAPBEXHLevel2 2 14 4" xfId="32874" xr:uid="{00000000-0005-0000-0000-00002E800000}"/>
    <cellStyle name="SAPBEXHLevel2 2 14 4 2" xfId="32875" xr:uid="{00000000-0005-0000-0000-00002F800000}"/>
    <cellStyle name="SAPBEXHLevel2 2 14 4 2 2" xfId="32876" xr:uid="{00000000-0005-0000-0000-000030800000}"/>
    <cellStyle name="SAPBEXHLevel2 2 14 4 3" xfId="32877" xr:uid="{00000000-0005-0000-0000-000031800000}"/>
    <cellStyle name="SAPBEXHLevel2 2 14 4 4" xfId="32878" xr:uid="{00000000-0005-0000-0000-000032800000}"/>
    <cellStyle name="SAPBEXHLevel2 2 14 4 5" xfId="32879" xr:uid="{00000000-0005-0000-0000-000033800000}"/>
    <cellStyle name="SAPBEXHLevel2 2 14 5" xfId="32880" xr:uid="{00000000-0005-0000-0000-000034800000}"/>
    <cellStyle name="SAPBEXHLevel2 2 14 5 2" xfId="32881" xr:uid="{00000000-0005-0000-0000-000035800000}"/>
    <cellStyle name="SAPBEXHLevel2 2 14 5 2 2" xfId="32882" xr:uid="{00000000-0005-0000-0000-000036800000}"/>
    <cellStyle name="SAPBEXHLevel2 2 14 5 3" xfId="32883" xr:uid="{00000000-0005-0000-0000-000037800000}"/>
    <cellStyle name="SAPBEXHLevel2 2 14 5 4" xfId="32884" xr:uid="{00000000-0005-0000-0000-000038800000}"/>
    <cellStyle name="SAPBEXHLevel2 2 14 5 5" xfId="32885" xr:uid="{00000000-0005-0000-0000-000039800000}"/>
    <cellStyle name="SAPBEXHLevel2 2 14 6" xfId="32886" xr:uid="{00000000-0005-0000-0000-00003A800000}"/>
    <cellStyle name="SAPBEXHLevel2 2 14 6 2" xfId="32887" xr:uid="{00000000-0005-0000-0000-00003B800000}"/>
    <cellStyle name="SAPBEXHLevel2 2 14 6 2 2" xfId="32888" xr:uid="{00000000-0005-0000-0000-00003C800000}"/>
    <cellStyle name="SAPBEXHLevel2 2 14 6 3" xfId="32889" xr:uid="{00000000-0005-0000-0000-00003D800000}"/>
    <cellStyle name="SAPBEXHLevel2 2 14 6 4" xfId="32890" xr:uid="{00000000-0005-0000-0000-00003E800000}"/>
    <cellStyle name="SAPBEXHLevel2 2 14 6 5" xfId="32891" xr:uid="{00000000-0005-0000-0000-00003F800000}"/>
    <cellStyle name="SAPBEXHLevel2 2 14 7" xfId="32892" xr:uid="{00000000-0005-0000-0000-000040800000}"/>
    <cellStyle name="SAPBEXHLevel2 2 14 7 2" xfId="32893" xr:uid="{00000000-0005-0000-0000-000041800000}"/>
    <cellStyle name="SAPBEXHLevel2 2 14 7 3" xfId="32894" xr:uid="{00000000-0005-0000-0000-000042800000}"/>
    <cellStyle name="SAPBEXHLevel2 2 14 7 4" xfId="32895" xr:uid="{00000000-0005-0000-0000-000043800000}"/>
    <cellStyle name="SAPBEXHLevel2 2 14 8" xfId="32896" xr:uid="{00000000-0005-0000-0000-000044800000}"/>
    <cellStyle name="SAPBEXHLevel2 2 14 8 2" xfId="32897" xr:uid="{00000000-0005-0000-0000-000045800000}"/>
    <cellStyle name="SAPBEXHLevel2 2 14 8 3" xfId="32898" xr:uid="{00000000-0005-0000-0000-000046800000}"/>
    <cellStyle name="SAPBEXHLevel2 2 14 8 4" xfId="32899" xr:uid="{00000000-0005-0000-0000-000047800000}"/>
    <cellStyle name="SAPBEXHLevel2 2 14 9" xfId="32900" xr:uid="{00000000-0005-0000-0000-000048800000}"/>
    <cellStyle name="SAPBEXHLevel2 2 14 9 2" xfId="32901" xr:uid="{00000000-0005-0000-0000-000049800000}"/>
    <cellStyle name="SAPBEXHLevel2 2 15" xfId="32902" xr:uid="{00000000-0005-0000-0000-00004A800000}"/>
    <cellStyle name="SAPBEXHLevel2 2 15 10" xfId="32903" xr:uid="{00000000-0005-0000-0000-00004B800000}"/>
    <cellStyle name="SAPBEXHLevel2 2 15 11" xfId="32904" xr:uid="{00000000-0005-0000-0000-00004C800000}"/>
    <cellStyle name="SAPBEXHLevel2 2 15 2" xfId="32905" xr:uid="{00000000-0005-0000-0000-00004D800000}"/>
    <cellStyle name="SAPBEXHLevel2 2 15 2 2" xfId="32906" xr:uid="{00000000-0005-0000-0000-00004E800000}"/>
    <cellStyle name="SAPBEXHLevel2 2 15 2 2 2" xfId="32907" xr:uid="{00000000-0005-0000-0000-00004F800000}"/>
    <cellStyle name="SAPBEXHLevel2 2 15 2 2 2 2" xfId="32908" xr:uid="{00000000-0005-0000-0000-000050800000}"/>
    <cellStyle name="SAPBEXHLevel2 2 15 2 2 3" xfId="32909" xr:uid="{00000000-0005-0000-0000-000051800000}"/>
    <cellStyle name="SAPBEXHLevel2 2 15 2 3" xfId="32910" xr:uid="{00000000-0005-0000-0000-000052800000}"/>
    <cellStyle name="SAPBEXHLevel2 2 15 2 3 2" xfId="32911" xr:uid="{00000000-0005-0000-0000-000053800000}"/>
    <cellStyle name="SAPBEXHLevel2 2 15 2 4" xfId="32912" xr:uid="{00000000-0005-0000-0000-000054800000}"/>
    <cellStyle name="SAPBEXHLevel2 2 15 2 4 2" xfId="32913" xr:uid="{00000000-0005-0000-0000-000055800000}"/>
    <cellStyle name="SAPBEXHLevel2 2 15 2 5" xfId="32914" xr:uid="{00000000-0005-0000-0000-000056800000}"/>
    <cellStyle name="SAPBEXHLevel2 2 15 2 5 2" xfId="32915" xr:uid="{00000000-0005-0000-0000-000057800000}"/>
    <cellStyle name="SAPBEXHLevel2 2 15 2 6" xfId="32916" xr:uid="{00000000-0005-0000-0000-000058800000}"/>
    <cellStyle name="SAPBEXHLevel2 2 15 3" xfId="32917" xr:uid="{00000000-0005-0000-0000-000059800000}"/>
    <cellStyle name="SAPBEXHLevel2 2 15 3 2" xfId="32918" xr:uid="{00000000-0005-0000-0000-00005A800000}"/>
    <cellStyle name="SAPBEXHLevel2 2 15 3 2 2" xfId="32919" xr:uid="{00000000-0005-0000-0000-00005B800000}"/>
    <cellStyle name="SAPBEXHLevel2 2 15 3 2 2 2" xfId="32920" xr:uid="{00000000-0005-0000-0000-00005C800000}"/>
    <cellStyle name="SAPBEXHLevel2 2 15 3 2 3" xfId="32921" xr:uid="{00000000-0005-0000-0000-00005D800000}"/>
    <cellStyle name="SAPBEXHLevel2 2 15 3 3" xfId="32922" xr:uid="{00000000-0005-0000-0000-00005E800000}"/>
    <cellStyle name="SAPBEXHLevel2 2 15 3 3 2" xfId="32923" xr:uid="{00000000-0005-0000-0000-00005F800000}"/>
    <cellStyle name="SAPBEXHLevel2 2 15 3 4" xfId="32924" xr:uid="{00000000-0005-0000-0000-000060800000}"/>
    <cellStyle name="SAPBEXHLevel2 2 15 3 4 2" xfId="32925" xr:uid="{00000000-0005-0000-0000-000061800000}"/>
    <cellStyle name="SAPBEXHLevel2 2 15 3 5" xfId="32926" xr:uid="{00000000-0005-0000-0000-000062800000}"/>
    <cellStyle name="SAPBEXHLevel2 2 15 3 5 2" xfId="32927" xr:uid="{00000000-0005-0000-0000-000063800000}"/>
    <cellStyle name="SAPBEXHLevel2 2 15 3 6" xfId="32928" xr:uid="{00000000-0005-0000-0000-000064800000}"/>
    <cellStyle name="SAPBEXHLevel2 2 15 3 7" xfId="32929" xr:uid="{00000000-0005-0000-0000-000065800000}"/>
    <cellStyle name="SAPBEXHLevel2 2 15 3 8" xfId="32930" xr:uid="{00000000-0005-0000-0000-000066800000}"/>
    <cellStyle name="SAPBEXHLevel2 2 15 4" xfId="32931" xr:uid="{00000000-0005-0000-0000-000067800000}"/>
    <cellStyle name="SAPBEXHLevel2 2 15 4 2" xfId="32932" xr:uid="{00000000-0005-0000-0000-000068800000}"/>
    <cellStyle name="SAPBEXHLevel2 2 15 4 2 2" xfId="32933" xr:uid="{00000000-0005-0000-0000-000069800000}"/>
    <cellStyle name="SAPBEXHLevel2 2 15 4 3" xfId="32934" xr:uid="{00000000-0005-0000-0000-00006A800000}"/>
    <cellStyle name="SAPBEXHLevel2 2 15 4 4" xfId="32935" xr:uid="{00000000-0005-0000-0000-00006B800000}"/>
    <cellStyle name="SAPBEXHLevel2 2 15 4 5" xfId="32936" xr:uid="{00000000-0005-0000-0000-00006C800000}"/>
    <cellStyle name="SAPBEXHLevel2 2 15 5" xfId="32937" xr:uid="{00000000-0005-0000-0000-00006D800000}"/>
    <cellStyle name="SAPBEXHLevel2 2 15 5 2" xfId="32938" xr:uid="{00000000-0005-0000-0000-00006E800000}"/>
    <cellStyle name="SAPBEXHLevel2 2 15 5 2 2" xfId="32939" xr:uid="{00000000-0005-0000-0000-00006F800000}"/>
    <cellStyle name="SAPBEXHLevel2 2 15 5 3" xfId="32940" xr:uid="{00000000-0005-0000-0000-000070800000}"/>
    <cellStyle name="SAPBEXHLevel2 2 15 5 4" xfId="32941" xr:uid="{00000000-0005-0000-0000-000071800000}"/>
    <cellStyle name="SAPBEXHLevel2 2 15 5 5" xfId="32942" xr:uid="{00000000-0005-0000-0000-000072800000}"/>
    <cellStyle name="SAPBEXHLevel2 2 15 6" xfId="32943" xr:uid="{00000000-0005-0000-0000-000073800000}"/>
    <cellStyle name="SAPBEXHLevel2 2 15 6 2" xfId="32944" xr:uid="{00000000-0005-0000-0000-000074800000}"/>
    <cellStyle name="SAPBEXHLevel2 2 15 6 2 2" xfId="32945" xr:uid="{00000000-0005-0000-0000-000075800000}"/>
    <cellStyle name="SAPBEXHLevel2 2 15 6 3" xfId="32946" xr:uid="{00000000-0005-0000-0000-000076800000}"/>
    <cellStyle name="SAPBEXHLevel2 2 15 6 4" xfId="32947" xr:uid="{00000000-0005-0000-0000-000077800000}"/>
    <cellStyle name="SAPBEXHLevel2 2 15 6 5" xfId="32948" xr:uid="{00000000-0005-0000-0000-000078800000}"/>
    <cellStyle name="SAPBEXHLevel2 2 15 7" xfId="32949" xr:uid="{00000000-0005-0000-0000-000079800000}"/>
    <cellStyle name="SAPBEXHLevel2 2 15 7 2" xfId="32950" xr:uid="{00000000-0005-0000-0000-00007A800000}"/>
    <cellStyle name="SAPBEXHLevel2 2 15 7 3" xfId="32951" xr:uid="{00000000-0005-0000-0000-00007B800000}"/>
    <cellStyle name="SAPBEXHLevel2 2 15 7 4" xfId="32952" xr:uid="{00000000-0005-0000-0000-00007C800000}"/>
    <cellStyle name="SAPBEXHLevel2 2 15 8" xfId="32953" xr:uid="{00000000-0005-0000-0000-00007D800000}"/>
    <cellStyle name="SAPBEXHLevel2 2 15 8 2" xfId="32954" xr:uid="{00000000-0005-0000-0000-00007E800000}"/>
    <cellStyle name="SAPBEXHLevel2 2 15 8 3" xfId="32955" xr:uid="{00000000-0005-0000-0000-00007F800000}"/>
    <cellStyle name="SAPBEXHLevel2 2 15 8 4" xfId="32956" xr:uid="{00000000-0005-0000-0000-000080800000}"/>
    <cellStyle name="SAPBEXHLevel2 2 15 9" xfId="32957" xr:uid="{00000000-0005-0000-0000-000081800000}"/>
    <cellStyle name="SAPBEXHLevel2 2 15 9 2" xfId="32958" xr:uid="{00000000-0005-0000-0000-000082800000}"/>
    <cellStyle name="SAPBEXHLevel2 2 16" xfId="32959" xr:uid="{00000000-0005-0000-0000-000083800000}"/>
    <cellStyle name="SAPBEXHLevel2 2 16 10" xfId="32960" xr:uid="{00000000-0005-0000-0000-000084800000}"/>
    <cellStyle name="SAPBEXHLevel2 2 16 11" xfId="32961" xr:uid="{00000000-0005-0000-0000-000085800000}"/>
    <cellStyle name="SAPBEXHLevel2 2 16 2" xfId="32962" xr:uid="{00000000-0005-0000-0000-000086800000}"/>
    <cellStyle name="SAPBEXHLevel2 2 16 2 2" xfId="32963" xr:uid="{00000000-0005-0000-0000-000087800000}"/>
    <cellStyle name="SAPBEXHLevel2 2 16 2 2 2" xfId="32964" xr:uid="{00000000-0005-0000-0000-000088800000}"/>
    <cellStyle name="SAPBEXHLevel2 2 16 2 2 2 2" xfId="32965" xr:uid="{00000000-0005-0000-0000-000089800000}"/>
    <cellStyle name="SAPBEXHLevel2 2 16 2 2 3" xfId="32966" xr:uid="{00000000-0005-0000-0000-00008A800000}"/>
    <cellStyle name="SAPBEXHLevel2 2 16 2 3" xfId="32967" xr:uid="{00000000-0005-0000-0000-00008B800000}"/>
    <cellStyle name="SAPBEXHLevel2 2 16 2 3 2" xfId="32968" xr:uid="{00000000-0005-0000-0000-00008C800000}"/>
    <cellStyle name="SAPBEXHLevel2 2 16 2 4" xfId="32969" xr:uid="{00000000-0005-0000-0000-00008D800000}"/>
    <cellStyle name="SAPBEXHLevel2 2 16 2 4 2" xfId="32970" xr:uid="{00000000-0005-0000-0000-00008E800000}"/>
    <cellStyle name="SAPBEXHLevel2 2 16 2 5" xfId="32971" xr:uid="{00000000-0005-0000-0000-00008F800000}"/>
    <cellStyle name="SAPBEXHLevel2 2 16 2 5 2" xfId="32972" xr:uid="{00000000-0005-0000-0000-000090800000}"/>
    <cellStyle name="SAPBEXHLevel2 2 16 2 6" xfId="32973" xr:uid="{00000000-0005-0000-0000-000091800000}"/>
    <cellStyle name="SAPBEXHLevel2 2 16 3" xfId="32974" xr:uid="{00000000-0005-0000-0000-000092800000}"/>
    <cellStyle name="SAPBEXHLevel2 2 16 3 2" xfId="32975" xr:uid="{00000000-0005-0000-0000-000093800000}"/>
    <cellStyle name="SAPBEXHLevel2 2 16 3 2 2" xfId="32976" xr:uid="{00000000-0005-0000-0000-000094800000}"/>
    <cellStyle name="SAPBEXHLevel2 2 16 3 2 2 2" xfId="32977" xr:uid="{00000000-0005-0000-0000-000095800000}"/>
    <cellStyle name="SAPBEXHLevel2 2 16 3 2 3" xfId="32978" xr:uid="{00000000-0005-0000-0000-000096800000}"/>
    <cellStyle name="SAPBEXHLevel2 2 16 3 3" xfId="32979" xr:uid="{00000000-0005-0000-0000-000097800000}"/>
    <cellStyle name="SAPBEXHLevel2 2 16 3 3 2" xfId="32980" xr:uid="{00000000-0005-0000-0000-000098800000}"/>
    <cellStyle name="SAPBEXHLevel2 2 16 3 4" xfId="32981" xr:uid="{00000000-0005-0000-0000-000099800000}"/>
    <cellStyle name="SAPBEXHLevel2 2 16 3 4 2" xfId="32982" xr:uid="{00000000-0005-0000-0000-00009A800000}"/>
    <cellStyle name="SAPBEXHLevel2 2 16 3 5" xfId="32983" xr:uid="{00000000-0005-0000-0000-00009B800000}"/>
    <cellStyle name="SAPBEXHLevel2 2 16 3 5 2" xfId="32984" xr:uid="{00000000-0005-0000-0000-00009C800000}"/>
    <cellStyle name="SAPBEXHLevel2 2 16 3 6" xfId="32985" xr:uid="{00000000-0005-0000-0000-00009D800000}"/>
    <cellStyle name="SAPBEXHLevel2 2 16 3 7" xfId="32986" xr:uid="{00000000-0005-0000-0000-00009E800000}"/>
    <cellStyle name="SAPBEXHLevel2 2 16 3 8" xfId="32987" xr:uid="{00000000-0005-0000-0000-00009F800000}"/>
    <cellStyle name="SAPBEXHLevel2 2 16 4" xfId="32988" xr:uid="{00000000-0005-0000-0000-0000A0800000}"/>
    <cellStyle name="SAPBEXHLevel2 2 16 4 2" xfId="32989" xr:uid="{00000000-0005-0000-0000-0000A1800000}"/>
    <cellStyle name="SAPBEXHLevel2 2 16 4 2 2" xfId="32990" xr:uid="{00000000-0005-0000-0000-0000A2800000}"/>
    <cellStyle name="SAPBEXHLevel2 2 16 4 3" xfId="32991" xr:uid="{00000000-0005-0000-0000-0000A3800000}"/>
    <cellStyle name="SAPBEXHLevel2 2 16 4 4" xfId="32992" xr:uid="{00000000-0005-0000-0000-0000A4800000}"/>
    <cellStyle name="SAPBEXHLevel2 2 16 4 5" xfId="32993" xr:uid="{00000000-0005-0000-0000-0000A5800000}"/>
    <cellStyle name="SAPBEXHLevel2 2 16 5" xfId="32994" xr:uid="{00000000-0005-0000-0000-0000A6800000}"/>
    <cellStyle name="SAPBEXHLevel2 2 16 5 2" xfId="32995" xr:uid="{00000000-0005-0000-0000-0000A7800000}"/>
    <cellStyle name="SAPBEXHLevel2 2 16 5 2 2" xfId="32996" xr:uid="{00000000-0005-0000-0000-0000A8800000}"/>
    <cellStyle name="SAPBEXHLevel2 2 16 5 3" xfId="32997" xr:uid="{00000000-0005-0000-0000-0000A9800000}"/>
    <cellStyle name="SAPBEXHLevel2 2 16 5 4" xfId="32998" xr:uid="{00000000-0005-0000-0000-0000AA800000}"/>
    <cellStyle name="SAPBEXHLevel2 2 16 5 5" xfId="32999" xr:uid="{00000000-0005-0000-0000-0000AB800000}"/>
    <cellStyle name="SAPBEXHLevel2 2 16 6" xfId="33000" xr:uid="{00000000-0005-0000-0000-0000AC800000}"/>
    <cellStyle name="SAPBEXHLevel2 2 16 6 2" xfId="33001" xr:uid="{00000000-0005-0000-0000-0000AD800000}"/>
    <cellStyle name="SAPBEXHLevel2 2 16 6 2 2" xfId="33002" xr:uid="{00000000-0005-0000-0000-0000AE800000}"/>
    <cellStyle name="SAPBEXHLevel2 2 16 6 3" xfId="33003" xr:uid="{00000000-0005-0000-0000-0000AF800000}"/>
    <cellStyle name="SAPBEXHLevel2 2 16 6 4" xfId="33004" xr:uid="{00000000-0005-0000-0000-0000B0800000}"/>
    <cellStyle name="SAPBEXHLevel2 2 16 6 5" xfId="33005" xr:uid="{00000000-0005-0000-0000-0000B1800000}"/>
    <cellStyle name="SAPBEXHLevel2 2 16 7" xfId="33006" xr:uid="{00000000-0005-0000-0000-0000B2800000}"/>
    <cellStyle name="SAPBEXHLevel2 2 16 7 2" xfId="33007" xr:uid="{00000000-0005-0000-0000-0000B3800000}"/>
    <cellStyle name="SAPBEXHLevel2 2 16 7 3" xfId="33008" xr:uid="{00000000-0005-0000-0000-0000B4800000}"/>
    <cellStyle name="SAPBEXHLevel2 2 16 7 4" xfId="33009" xr:uid="{00000000-0005-0000-0000-0000B5800000}"/>
    <cellStyle name="SAPBEXHLevel2 2 16 8" xfId="33010" xr:uid="{00000000-0005-0000-0000-0000B6800000}"/>
    <cellStyle name="SAPBEXHLevel2 2 16 8 2" xfId="33011" xr:uid="{00000000-0005-0000-0000-0000B7800000}"/>
    <cellStyle name="SAPBEXHLevel2 2 16 8 3" xfId="33012" xr:uid="{00000000-0005-0000-0000-0000B8800000}"/>
    <cellStyle name="SAPBEXHLevel2 2 16 8 4" xfId="33013" xr:uid="{00000000-0005-0000-0000-0000B9800000}"/>
    <cellStyle name="SAPBEXHLevel2 2 16 9" xfId="33014" xr:uid="{00000000-0005-0000-0000-0000BA800000}"/>
    <cellStyle name="SAPBEXHLevel2 2 16 9 2" xfId="33015" xr:uid="{00000000-0005-0000-0000-0000BB800000}"/>
    <cellStyle name="SAPBEXHLevel2 2 17" xfId="33016" xr:uid="{00000000-0005-0000-0000-0000BC800000}"/>
    <cellStyle name="SAPBEXHLevel2 2 17 10" xfId="33017" xr:uid="{00000000-0005-0000-0000-0000BD800000}"/>
    <cellStyle name="SAPBEXHLevel2 2 17 11" xfId="33018" xr:uid="{00000000-0005-0000-0000-0000BE800000}"/>
    <cellStyle name="SAPBEXHLevel2 2 17 2" xfId="33019" xr:uid="{00000000-0005-0000-0000-0000BF800000}"/>
    <cellStyle name="SAPBEXHLevel2 2 17 2 2" xfId="33020" xr:uid="{00000000-0005-0000-0000-0000C0800000}"/>
    <cellStyle name="SAPBEXHLevel2 2 17 2 2 2" xfId="33021" xr:uid="{00000000-0005-0000-0000-0000C1800000}"/>
    <cellStyle name="SAPBEXHLevel2 2 17 2 2 2 2" xfId="33022" xr:uid="{00000000-0005-0000-0000-0000C2800000}"/>
    <cellStyle name="SAPBEXHLevel2 2 17 2 2 3" xfId="33023" xr:uid="{00000000-0005-0000-0000-0000C3800000}"/>
    <cellStyle name="SAPBEXHLevel2 2 17 2 3" xfId="33024" xr:uid="{00000000-0005-0000-0000-0000C4800000}"/>
    <cellStyle name="SAPBEXHLevel2 2 17 2 3 2" xfId="33025" xr:uid="{00000000-0005-0000-0000-0000C5800000}"/>
    <cellStyle name="SAPBEXHLevel2 2 17 2 4" xfId="33026" xr:uid="{00000000-0005-0000-0000-0000C6800000}"/>
    <cellStyle name="SAPBEXHLevel2 2 17 2 4 2" xfId="33027" xr:uid="{00000000-0005-0000-0000-0000C7800000}"/>
    <cellStyle name="SAPBEXHLevel2 2 17 2 5" xfId="33028" xr:uid="{00000000-0005-0000-0000-0000C8800000}"/>
    <cellStyle name="SAPBEXHLevel2 2 17 2 5 2" xfId="33029" xr:uid="{00000000-0005-0000-0000-0000C9800000}"/>
    <cellStyle name="SAPBEXHLevel2 2 17 2 6" xfId="33030" xr:uid="{00000000-0005-0000-0000-0000CA800000}"/>
    <cellStyle name="SAPBEXHLevel2 2 17 3" xfId="33031" xr:uid="{00000000-0005-0000-0000-0000CB800000}"/>
    <cellStyle name="SAPBEXHLevel2 2 17 3 2" xfId="33032" xr:uid="{00000000-0005-0000-0000-0000CC800000}"/>
    <cellStyle name="SAPBEXHLevel2 2 17 3 2 2" xfId="33033" xr:uid="{00000000-0005-0000-0000-0000CD800000}"/>
    <cellStyle name="SAPBEXHLevel2 2 17 3 2 2 2" xfId="33034" xr:uid="{00000000-0005-0000-0000-0000CE800000}"/>
    <cellStyle name="SAPBEXHLevel2 2 17 3 2 3" xfId="33035" xr:uid="{00000000-0005-0000-0000-0000CF800000}"/>
    <cellStyle name="SAPBEXHLevel2 2 17 3 3" xfId="33036" xr:uid="{00000000-0005-0000-0000-0000D0800000}"/>
    <cellStyle name="SAPBEXHLevel2 2 17 3 3 2" xfId="33037" xr:uid="{00000000-0005-0000-0000-0000D1800000}"/>
    <cellStyle name="SAPBEXHLevel2 2 17 3 4" xfId="33038" xr:uid="{00000000-0005-0000-0000-0000D2800000}"/>
    <cellStyle name="SAPBEXHLevel2 2 17 3 4 2" xfId="33039" xr:uid="{00000000-0005-0000-0000-0000D3800000}"/>
    <cellStyle name="SAPBEXHLevel2 2 17 3 5" xfId="33040" xr:uid="{00000000-0005-0000-0000-0000D4800000}"/>
    <cellStyle name="SAPBEXHLevel2 2 17 3 5 2" xfId="33041" xr:uid="{00000000-0005-0000-0000-0000D5800000}"/>
    <cellStyle name="SAPBEXHLevel2 2 17 3 6" xfId="33042" xr:uid="{00000000-0005-0000-0000-0000D6800000}"/>
    <cellStyle name="SAPBEXHLevel2 2 17 3 7" xfId="33043" xr:uid="{00000000-0005-0000-0000-0000D7800000}"/>
    <cellStyle name="SAPBEXHLevel2 2 17 3 8" xfId="33044" xr:uid="{00000000-0005-0000-0000-0000D8800000}"/>
    <cellStyle name="SAPBEXHLevel2 2 17 4" xfId="33045" xr:uid="{00000000-0005-0000-0000-0000D9800000}"/>
    <cellStyle name="SAPBEXHLevel2 2 17 4 2" xfId="33046" xr:uid="{00000000-0005-0000-0000-0000DA800000}"/>
    <cellStyle name="SAPBEXHLevel2 2 17 4 2 2" xfId="33047" xr:uid="{00000000-0005-0000-0000-0000DB800000}"/>
    <cellStyle name="SAPBEXHLevel2 2 17 4 3" xfId="33048" xr:uid="{00000000-0005-0000-0000-0000DC800000}"/>
    <cellStyle name="SAPBEXHLevel2 2 17 4 4" xfId="33049" xr:uid="{00000000-0005-0000-0000-0000DD800000}"/>
    <cellStyle name="SAPBEXHLevel2 2 17 4 5" xfId="33050" xr:uid="{00000000-0005-0000-0000-0000DE800000}"/>
    <cellStyle name="SAPBEXHLevel2 2 17 5" xfId="33051" xr:uid="{00000000-0005-0000-0000-0000DF800000}"/>
    <cellStyle name="SAPBEXHLevel2 2 17 5 2" xfId="33052" xr:uid="{00000000-0005-0000-0000-0000E0800000}"/>
    <cellStyle name="SAPBEXHLevel2 2 17 5 2 2" xfId="33053" xr:uid="{00000000-0005-0000-0000-0000E1800000}"/>
    <cellStyle name="SAPBEXHLevel2 2 17 5 3" xfId="33054" xr:uid="{00000000-0005-0000-0000-0000E2800000}"/>
    <cellStyle name="SAPBEXHLevel2 2 17 5 4" xfId="33055" xr:uid="{00000000-0005-0000-0000-0000E3800000}"/>
    <cellStyle name="SAPBEXHLevel2 2 17 5 5" xfId="33056" xr:uid="{00000000-0005-0000-0000-0000E4800000}"/>
    <cellStyle name="SAPBEXHLevel2 2 17 6" xfId="33057" xr:uid="{00000000-0005-0000-0000-0000E5800000}"/>
    <cellStyle name="SAPBEXHLevel2 2 17 6 2" xfId="33058" xr:uid="{00000000-0005-0000-0000-0000E6800000}"/>
    <cellStyle name="SAPBEXHLevel2 2 17 6 2 2" xfId="33059" xr:uid="{00000000-0005-0000-0000-0000E7800000}"/>
    <cellStyle name="SAPBEXHLevel2 2 17 6 3" xfId="33060" xr:uid="{00000000-0005-0000-0000-0000E8800000}"/>
    <cellStyle name="SAPBEXHLevel2 2 17 6 4" xfId="33061" xr:uid="{00000000-0005-0000-0000-0000E9800000}"/>
    <cellStyle name="SAPBEXHLevel2 2 17 6 5" xfId="33062" xr:uid="{00000000-0005-0000-0000-0000EA800000}"/>
    <cellStyle name="SAPBEXHLevel2 2 17 7" xfId="33063" xr:uid="{00000000-0005-0000-0000-0000EB800000}"/>
    <cellStyle name="SAPBEXHLevel2 2 17 7 2" xfId="33064" xr:uid="{00000000-0005-0000-0000-0000EC800000}"/>
    <cellStyle name="SAPBEXHLevel2 2 17 7 3" xfId="33065" xr:uid="{00000000-0005-0000-0000-0000ED800000}"/>
    <cellStyle name="SAPBEXHLevel2 2 17 7 4" xfId="33066" xr:uid="{00000000-0005-0000-0000-0000EE800000}"/>
    <cellStyle name="SAPBEXHLevel2 2 17 8" xfId="33067" xr:uid="{00000000-0005-0000-0000-0000EF800000}"/>
    <cellStyle name="SAPBEXHLevel2 2 17 8 2" xfId="33068" xr:uid="{00000000-0005-0000-0000-0000F0800000}"/>
    <cellStyle name="SAPBEXHLevel2 2 17 8 3" xfId="33069" xr:uid="{00000000-0005-0000-0000-0000F1800000}"/>
    <cellStyle name="SAPBEXHLevel2 2 17 8 4" xfId="33070" xr:uid="{00000000-0005-0000-0000-0000F2800000}"/>
    <cellStyle name="SAPBEXHLevel2 2 17 9" xfId="33071" xr:uid="{00000000-0005-0000-0000-0000F3800000}"/>
    <cellStyle name="SAPBEXHLevel2 2 17 9 2" xfId="33072" xr:uid="{00000000-0005-0000-0000-0000F4800000}"/>
    <cellStyle name="SAPBEXHLevel2 2 18" xfId="33073" xr:uid="{00000000-0005-0000-0000-0000F5800000}"/>
    <cellStyle name="SAPBEXHLevel2 2 18 2" xfId="33074" xr:uid="{00000000-0005-0000-0000-0000F6800000}"/>
    <cellStyle name="SAPBEXHLevel2 2 18 2 2" xfId="33075" xr:uid="{00000000-0005-0000-0000-0000F7800000}"/>
    <cellStyle name="SAPBEXHLevel2 2 18 2 2 2" xfId="33076" xr:uid="{00000000-0005-0000-0000-0000F8800000}"/>
    <cellStyle name="SAPBEXHLevel2 2 18 2 3" xfId="33077" xr:uid="{00000000-0005-0000-0000-0000F9800000}"/>
    <cellStyle name="SAPBEXHLevel2 2 18 3" xfId="33078" xr:uid="{00000000-0005-0000-0000-0000FA800000}"/>
    <cellStyle name="SAPBEXHLevel2 2 18 3 2" xfId="33079" xr:uid="{00000000-0005-0000-0000-0000FB800000}"/>
    <cellStyle name="SAPBEXHLevel2 2 18 4" xfId="33080" xr:uid="{00000000-0005-0000-0000-0000FC800000}"/>
    <cellStyle name="SAPBEXHLevel2 2 18 4 2" xfId="33081" xr:uid="{00000000-0005-0000-0000-0000FD800000}"/>
    <cellStyle name="SAPBEXHLevel2 2 18 5" xfId="33082" xr:uid="{00000000-0005-0000-0000-0000FE800000}"/>
    <cellStyle name="SAPBEXHLevel2 2 18 5 2" xfId="33083" xr:uid="{00000000-0005-0000-0000-0000FF800000}"/>
    <cellStyle name="SAPBEXHLevel2 2 18 6" xfId="33084" xr:uid="{00000000-0005-0000-0000-000000810000}"/>
    <cellStyle name="SAPBEXHLevel2 2 18 7" xfId="33085" xr:uid="{00000000-0005-0000-0000-000001810000}"/>
    <cellStyle name="SAPBEXHLevel2 2 18 8" xfId="33086" xr:uid="{00000000-0005-0000-0000-000002810000}"/>
    <cellStyle name="SAPBEXHLevel2 2 19" xfId="33087" xr:uid="{00000000-0005-0000-0000-000003810000}"/>
    <cellStyle name="SAPBEXHLevel2 2 19 2" xfId="33088" xr:uid="{00000000-0005-0000-0000-000004810000}"/>
    <cellStyle name="SAPBEXHLevel2 2 19 2 2" xfId="33089" xr:uid="{00000000-0005-0000-0000-000005810000}"/>
    <cellStyle name="SAPBEXHLevel2 2 19 2 2 2" xfId="33090" xr:uid="{00000000-0005-0000-0000-000006810000}"/>
    <cellStyle name="SAPBEXHLevel2 2 19 2 3" xfId="33091" xr:uid="{00000000-0005-0000-0000-000007810000}"/>
    <cellStyle name="SAPBEXHLevel2 2 19 3" xfId="33092" xr:uid="{00000000-0005-0000-0000-000008810000}"/>
    <cellStyle name="SAPBEXHLevel2 2 19 3 2" xfId="33093" xr:uid="{00000000-0005-0000-0000-000009810000}"/>
    <cellStyle name="SAPBEXHLevel2 2 19 4" xfId="33094" xr:uid="{00000000-0005-0000-0000-00000A810000}"/>
    <cellStyle name="SAPBEXHLevel2 2 19 4 2" xfId="33095" xr:uid="{00000000-0005-0000-0000-00000B810000}"/>
    <cellStyle name="SAPBEXHLevel2 2 19 5" xfId="33096" xr:uid="{00000000-0005-0000-0000-00000C810000}"/>
    <cellStyle name="SAPBEXHLevel2 2 19 5 2" xfId="33097" xr:uid="{00000000-0005-0000-0000-00000D810000}"/>
    <cellStyle name="SAPBEXHLevel2 2 19 6" xfId="33098" xr:uid="{00000000-0005-0000-0000-00000E810000}"/>
    <cellStyle name="SAPBEXHLevel2 2 19 7" xfId="33099" xr:uid="{00000000-0005-0000-0000-00000F810000}"/>
    <cellStyle name="SAPBEXHLevel2 2 19 8" xfId="33100" xr:uid="{00000000-0005-0000-0000-000010810000}"/>
    <cellStyle name="SAPBEXHLevel2 2 2" xfId="33101" xr:uid="{00000000-0005-0000-0000-000011810000}"/>
    <cellStyle name="SAPBEXHLevel2 2 2 10" xfId="33102" xr:uid="{00000000-0005-0000-0000-000012810000}"/>
    <cellStyle name="SAPBEXHLevel2 2 2 10 2" xfId="33103" xr:uid="{00000000-0005-0000-0000-000013810000}"/>
    <cellStyle name="SAPBEXHLevel2 2 2 11" xfId="33104" xr:uid="{00000000-0005-0000-0000-000014810000}"/>
    <cellStyle name="SAPBEXHLevel2 2 2 12" xfId="33105" xr:uid="{00000000-0005-0000-0000-000015810000}"/>
    <cellStyle name="SAPBEXHLevel2 2 2 2" xfId="33106" xr:uid="{00000000-0005-0000-0000-000016810000}"/>
    <cellStyle name="SAPBEXHLevel2 2 2 2 2" xfId="33107" xr:uid="{00000000-0005-0000-0000-000017810000}"/>
    <cellStyle name="SAPBEXHLevel2 2 2 2 2 2" xfId="33108" xr:uid="{00000000-0005-0000-0000-000018810000}"/>
    <cellStyle name="SAPBEXHLevel2 2 2 2 2 2 2" xfId="33109" xr:uid="{00000000-0005-0000-0000-000019810000}"/>
    <cellStyle name="SAPBEXHLevel2 2 2 2 2 3" xfId="33110" xr:uid="{00000000-0005-0000-0000-00001A810000}"/>
    <cellStyle name="SAPBEXHLevel2 2 2 2 3" xfId="33111" xr:uid="{00000000-0005-0000-0000-00001B810000}"/>
    <cellStyle name="SAPBEXHLevel2 2 2 2 3 2" xfId="33112" xr:uid="{00000000-0005-0000-0000-00001C810000}"/>
    <cellStyle name="SAPBEXHLevel2 2 2 2 4" xfId="33113" xr:uid="{00000000-0005-0000-0000-00001D810000}"/>
    <cellStyle name="SAPBEXHLevel2 2 2 2 4 2" xfId="33114" xr:uid="{00000000-0005-0000-0000-00001E810000}"/>
    <cellStyle name="SAPBEXHLevel2 2 2 2 5" xfId="33115" xr:uid="{00000000-0005-0000-0000-00001F810000}"/>
    <cellStyle name="SAPBEXHLevel2 2 2 2 5 2" xfId="33116" xr:uid="{00000000-0005-0000-0000-000020810000}"/>
    <cellStyle name="SAPBEXHLevel2 2 2 2 6" xfId="33117" xr:uid="{00000000-0005-0000-0000-000021810000}"/>
    <cellStyle name="SAPBEXHLevel2 2 2 3" xfId="33118" xr:uid="{00000000-0005-0000-0000-000022810000}"/>
    <cellStyle name="SAPBEXHLevel2 2 2 3 2" xfId="33119" xr:uid="{00000000-0005-0000-0000-000023810000}"/>
    <cellStyle name="SAPBEXHLevel2 2 2 3 2 2" xfId="33120" xr:uid="{00000000-0005-0000-0000-000024810000}"/>
    <cellStyle name="SAPBEXHLevel2 2 2 3 2 2 2" xfId="33121" xr:uid="{00000000-0005-0000-0000-000025810000}"/>
    <cellStyle name="SAPBEXHLevel2 2 2 3 2 3" xfId="33122" xr:uid="{00000000-0005-0000-0000-000026810000}"/>
    <cellStyle name="SAPBEXHLevel2 2 2 3 3" xfId="33123" xr:uid="{00000000-0005-0000-0000-000027810000}"/>
    <cellStyle name="SAPBEXHLevel2 2 2 3 3 2" xfId="33124" xr:uid="{00000000-0005-0000-0000-000028810000}"/>
    <cellStyle name="SAPBEXHLevel2 2 2 3 4" xfId="33125" xr:uid="{00000000-0005-0000-0000-000029810000}"/>
    <cellStyle name="SAPBEXHLevel2 2 2 3 4 2" xfId="33126" xr:uid="{00000000-0005-0000-0000-00002A810000}"/>
    <cellStyle name="SAPBEXHLevel2 2 2 3 5" xfId="33127" xr:uid="{00000000-0005-0000-0000-00002B810000}"/>
    <cellStyle name="SAPBEXHLevel2 2 2 3 5 2" xfId="33128" xr:uid="{00000000-0005-0000-0000-00002C810000}"/>
    <cellStyle name="SAPBEXHLevel2 2 2 3 6" xfId="33129" xr:uid="{00000000-0005-0000-0000-00002D810000}"/>
    <cellStyle name="SAPBEXHLevel2 2 2 3 7" xfId="33130" xr:uid="{00000000-0005-0000-0000-00002E810000}"/>
    <cellStyle name="SAPBEXHLevel2 2 2 3 8" xfId="33131" xr:uid="{00000000-0005-0000-0000-00002F810000}"/>
    <cellStyle name="SAPBEXHLevel2 2 2 4" xfId="33132" xr:uid="{00000000-0005-0000-0000-000030810000}"/>
    <cellStyle name="SAPBEXHLevel2 2 2 4 2" xfId="33133" xr:uid="{00000000-0005-0000-0000-000031810000}"/>
    <cellStyle name="SAPBEXHLevel2 2 2 4 2 2" xfId="33134" xr:uid="{00000000-0005-0000-0000-000032810000}"/>
    <cellStyle name="SAPBEXHLevel2 2 2 4 2 2 2" xfId="33135" xr:uid="{00000000-0005-0000-0000-000033810000}"/>
    <cellStyle name="SAPBEXHLevel2 2 2 4 2 3" xfId="33136" xr:uid="{00000000-0005-0000-0000-000034810000}"/>
    <cellStyle name="SAPBEXHLevel2 2 2 4 3" xfId="33137" xr:uid="{00000000-0005-0000-0000-000035810000}"/>
    <cellStyle name="SAPBEXHLevel2 2 2 4 3 2" xfId="33138" xr:uid="{00000000-0005-0000-0000-000036810000}"/>
    <cellStyle name="SAPBEXHLevel2 2 2 4 4" xfId="33139" xr:uid="{00000000-0005-0000-0000-000037810000}"/>
    <cellStyle name="SAPBEXHLevel2 2 2 4 4 2" xfId="33140" xr:uid="{00000000-0005-0000-0000-000038810000}"/>
    <cellStyle name="SAPBEXHLevel2 2 2 4 5" xfId="33141" xr:uid="{00000000-0005-0000-0000-000039810000}"/>
    <cellStyle name="SAPBEXHLevel2 2 2 4 5 2" xfId="33142" xr:uid="{00000000-0005-0000-0000-00003A810000}"/>
    <cellStyle name="SAPBEXHLevel2 2 2 4 6" xfId="33143" xr:uid="{00000000-0005-0000-0000-00003B810000}"/>
    <cellStyle name="SAPBEXHLevel2 2 2 4 7" xfId="33144" xr:uid="{00000000-0005-0000-0000-00003C810000}"/>
    <cellStyle name="SAPBEXHLevel2 2 2 4 8" xfId="33145" xr:uid="{00000000-0005-0000-0000-00003D810000}"/>
    <cellStyle name="SAPBEXHLevel2 2 2 5" xfId="33146" xr:uid="{00000000-0005-0000-0000-00003E810000}"/>
    <cellStyle name="SAPBEXHLevel2 2 2 5 2" xfId="33147" xr:uid="{00000000-0005-0000-0000-00003F810000}"/>
    <cellStyle name="SAPBEXHLevel2 2 2 5 2 2" xfId="33148" xr:uid="{00000000-0005-0000-0000-000040810000}"/>
    <cellStyle name="SAPBEXHLevel2 2 2 5 3" xfId="33149" xr:uid="{00000000-0005-0000-0000-000041810000}"/>
    <cellStyle name="SAPBEXHLevel2 2 2 5 4" xfId="33150" xr:uid="{00000000-0005-0000-0000-000042810000}"/>
    <cellStyle name="SAPBEXHLevel2 2 2 5 5" xfId="33151" xr:uid="{00000000-0005-0000-0000-000043810000}"/>
    <cellStyle name="SAPBEXHLevel2 2 2 6" xfId="33152" xr:uid="{00000000-0005-0000-0000-000044810000}"/>
    <cellStyle name="SAPBEXHLevel2 2 2 6 2" xfId="33153" xr:uid="{00000000-0005-0000-0000-000045810000}"/>
    <cellStyle name="SAPBEXHLevel2 2 2 6 2 2" xfId="33154" xr:uid="{00000000-0005-0000-0000-000046810000}"/>
    <cellStyle name="SAPBEXHLevel2 2 2 6 3" xfId="33155" xr:uid="{00000000-0005-0000-0000-000047810000}"/>
    <cellStyle name="SAPBEXHLevel2 2 2 6 4" xfId="33156" xr:uid="{00000000-0005-0000-0000-000048810000}"/>
    <cellStyle name="SAPBEXHLevel2 2 2 6 5" xfId="33157" xr:uid="{00000000-0005-0000-0000-000049810000}"/>
    <cellStyle name="SAPBEXHLevel2 2 2 7" xfId="33158" xr:uid="{00000000-0005-0000-0000-00004A810000}"/>
    <cellStyle name="SAPBEXHLevel2 2 2 7 2" xfId="33159" xr:uid="{00000000-0005-0000-0000-00004B810000}"/>
    <cellStyle name="SAPBEXHLevel2 2 2 7 2 2" xfId="33160" xr:uid="{00000000-0005-0000-0000-00004C810000}"/>
    <cellStyle name="SAPBEXHLevel2 2 2 7 3" xfId="33161" xr:uid="{00000000-0005-0000-0000-00004D810000}"/>
    <cellStyle name="SAPBEXHLevel2 2 2 7 4" xfId="33162" xr:uid="{00000000-0005-0000-0000-00004E810000}"/>
    <cellStyle name="SAPBEXHLevel2 2 2 7 5" xfId="33163" xr:uid="{00000000-0005-0000-0000-00004F810000}"/>
    <cellStyle name="SAPBEXHLevel2 2 2 8" xfId="33164" xr:uid="{00000000-0005-0000-0000-000050810000}"/>
    <cellStyle name="SAPBEXHLevel2 2 2 8 2" xfId="33165" xr:uid="{00000000-0005-0000-0000-000051810000}"/>
    <cellStyle name="SAPBEXHLevel2 2 2 8 3" xfId="33166" xr:uid="{00000000-0005-0000-0000-000052810000}"/>
    <cellStyle name="SAPBEXHLevel2 2 2 8 4" xfId="33167" xr:uid="{00000000-0005-0000-0000-000053810000}"/>
    <cellStyle name="SAPBEXHLevel2 2 2 9" xfId="33168" xr:uid="{00000000-0005-0000-0000-000054810000}"/>
    <cellStyle name="SAPBEXHLevel2 2 2 9 2" xfId="33169" xr:uid="{00000000-0005-0000-0000-000055810000}"/>
    <cellStyle name="SAPBEXHLevel2 2 20" xfId="33170" xr:uid="{00000000-0005-0000-0000-000056810000}"/>
    <cellStyle name="SAPBEXHLevel2 2 20 2" xfId="33171" xr:uid="{00000000-0005-0000-0000-000057810000}"/>
    <cellStyle name="SAPBEXHLevel2 2 20 2 2" xfId="33172" xr:uid="{00000000-0005-0000-0000-000058810000}"/>
    <cellStyle name="SAPBEXHLevel2 2 20 2 2 2" xfId="33173" xr:uid="{00000000-0005-0000-0000-000059810000}"/>
    <cellStyle name="SAPBEXHLevel2 2 20 2 3" xfId="33174" xr:uid="{00000000-0005-0000-0000-00005A810000}"/>
    <cellStyle name="SAPBEXHLevel2 2 20 3" xfId="33175" xr:uid="{00000000-0005-0000-0000-00005B810000}"/>
    <cellStyle name="SAPBEXHLevel2 2 20 3 2" xfId="33176" xr:uid="{00000000-0005-0000-0000-00005C810000}"/>
    <cellStyle name="SAPBEXHLevel2 2 20 4" xfId="33177" xr:uid="{00000000-0005-0000-0000-00005D810000}"/>
    <cellStyle name="SAPBEXHLevel2 2 20 4 2" xfId="33178" xr:uid="{00000000-0005-0000-0000-00005E810000}"/>
    <cellStyle name="SAPBEXHLevel2 2 20 5" xfId="33179" xr:uid="{00000000-0005-0000-0000-00005F810000}"/>
    <cellStyle name="SAPBEXHLevel2 2 20 5 2" xfId="33180" xr:uid="{00000000-0005-0000-0000-000060810000}"/>
    <cellStyle name="SAPBEXHLevel2 2 20 6" xfId="33181" xr:uid="{00000000-0005-0000-0000-000061810000}"/>
    <cellStyle name="SAPBEXHLevel2 2 20 7" xfId="33182" xr:uid="{00000000-0005-0000-0000-000062810000}"/>
    <cellStyle name="SAPBEXHLevel2 2 21" xfId="33183" xr:uid="{00000000-0005-0000-0000-000063810000}"/>
    <cellStyle name="SAPBEXHLevel2 2 21 2" xfId="33184" xr:uid="{00000000-0005-0000-0000-000064810000}"/>
    <cellStyle name="SAPBEXHLevel2 2 21 2 2" xfId="33185" xr:uid="{00000000-0005-0000-0000-000065810000}"/>
    <cellStyle name="SAPBEXHLevel2 2 21 3" xfId="33186" xr:uid="{00000000-0005-0000-0000-000066810000}"/>
    <cellStyle name="SAPBEXHLevel2 2 21 4" xfId="33187" xr:uid="{00000000-0005-0000-0000-000067810000}"/>
    <cellStyle name="SAPBEXHLevel2 2 22" xfId="33188" xr:uid="{00000000-0005-0000-0000-000068810000}"/>
    <cellStyle name="SAPBEXHLevel2 2 22 2" xfId="33189" xr:uid="{00000000-0005-0000-0000-000069810000}"/>
    <cellStyle name="SAPBEXHLevel2 2 22 2 2" xfId="33190" xr:uid="{00000000-0005-0000-0000-00006A810000}"/>
    <cellStyle name="SAPBEXHLevel2 2 22 3" xfId="33191" xr:uid="{00000000-0005-0000-0000-00006B810000}"/>
    <cellStyle name="SAPBEXHLevel2 2 22 4" xfId="33192" xr:uid="{00000000-0005-0000-0000-00006C810000}"/>
    <cellStyle name="SAPBEXHLevel2 2 22 5" xfId="33193" xr:uid="{00000000-0005-0000-0000-00006D810000}"/>
    <cellStyle name="SAPBEXHLevel2 2 23" xfId="33194" xr:uid="{00000000-0005-0000-0000-00006E810000}"/>
    <cellStyle name="SAPBEXHLevel2 2 23 2" xfId="33195" xr:uid="{00000000-0005-0000-0000-00006F810000}"/>
    <cellStyle name="SAPBEXHLevel2 2 23 2 2" xfId="33196" xr:uid="{00000000-0005-0000-0000-000070810000}"/>
    <cellStyle name="SAPBEXHLevel2 2 23 3" xfId="33197" xr:uid="{00000000-0005-0000-0000-000071810000}"/>
    <cellStyle name="SAPBEXHLevel2 2 23 4" xfId="33198" xr:uid="{00000000-0005-0000-0000-000072810000}"/>
    <cellStyle name="SAPBEXHLevel2 2 23 5" xfId="33199" xr:uid="{00000000-0005-0000-0000-000073810000}"/>
    <cellStyle name="SAPBEXHLevel2 2 24" xfId="33200" xr:uid="{00000000-0005-0000-0000-000074810000}"/>
    <cellStyle name="SAPBEXHLevel2 2 24 2" xfId="33201" xr:uid="{00000000-0005-0000-0000-000075810000}"/>
    <cellStyle name="SAPBEXHLevel2 2 24 3" xfId="33202" xr:uid="{00000000-0005-0000-0000-000076810000}"/>
    <cellStyle name="SAPBEXHLevel2 2 24 4" xfId="33203" xr:uid="{00000000-0005-0000-0000-000077810000}"/>
    <cellStyle name="SAPBEXHLevel2 2 25" xfId="33204" xr:uid="{00000000-0005-0000-0000-000078810000}"/>
    <cellStyle name="SAPBEXHLevel2 2 25 2" xfId="33205" xr:uid="{00000000-0005-0000-0000-000079810000}"/>
    <cellStyle name="SAPBEXHLevel2 2 26" xfId="33206" xr:uid="{00000000-0005-0000-0000-00007A810000}"/>
    <cellStyle name="SAPBEXHLevel2 2 26 2" xfId="33207" xr:uid="{00000000-0005-0000-0000-00007B810000}"/>
    <cellStyle name="SAPBEXHLevel2 2 27" xfId="33208" xr:uid="{00000000-0005-0000-0000-00007C810000}"/>
    <cellStyle name="SAPBEXHLevel2 2 28" xfId="33209" xr:uid="{00000000-0005-0000-0000-00007D810000}"/>
    <cellStyle name="SAPBEXHLevel2 2 29" xfId="33210" xr:uid="{00000000-0005-0000-0000-00007E810000}"/>
    <cellStyle name="SAPBEXHLevel2 2 3" xfId="33211" xr:uid="{00000000-0005-0000-0000-00007F810000}"/>
    <cellStyle name="SAPBEXHLevel2 2 3 10" xfId="33212" xr:uid="{00000000-0005-0000-0000-000080810000}"/>
    <cellStyle name="SAPBEXHLevel2 2 3 11" xfId="33213" xr:uid="{00000000-0005-0000-0000-000081810000}"/>
    <cellStyle name="SAPBEXHLevel2 2 3 2" xfId="33214" xr:uid="{00000000-0005-0000-0000-000082810000}"/>
    <cellStyle name="SAPBEXHLevel2 2 3 2 2" xfId="33215" xr:uid="{00000000-0005-0000-0000-000083810000}"/>
    <cellStyle name="SAPBEXHLevel2 2 3 2 2 2" xfId="33216" xr:uid="{00000000-0005-0000-0000-000084810000}"/>
    <cellStyle name="SAPBEXHLevel2 2 3 2 2 2 2" xfId="33217" xr:uid="{00000000-0005-0000-0000-000085810000}"/>
    <cellStyle name="SAPBEXHLevel2 2 3 2 2 3" xfId="33218" xr:uid="{00000000-0005-0000-0000-000086810000}"/>
    <cellStyle name="SAPBEXHLevel2 2 3 2 3" xfId="33219" xr:uid="{00000000-0005-0000-0000-000087810000}"/>
    <cellStyle name="SAPBEXHLevel2 2 3 2 3 2" xfId="33220" xr:uid="{00000000-0005-0000-0000-000088810000}"/>
    <cellStyle name="SAPBEXHLevel2 2 3 2 4" xfId="33221" xr:uid="{00000000-0005-0000-0000-000089810000}"/>
    <cellStyle name="SAPBEXHLevel2 2 3 2 4 2" xfId="33222" xr:uid="{00000000-0005-0000-0000-00008A810000}"/>
    <cellStyle name="SAPBEXHLevel2 2 3 2 5" xfId="33223" xr:uid="{00000000-0005-0000-0000-00008B810000}"/>
    <cellStyle name="SAPBEXHLevel2 2 3 2 5 2" xfId="33224" xr:uid="{00000000-0005-0000-0000-00008C810000}"/>
    <cellStyle name="SAPBEXHLevel2 2 3 2 6" xfId="33225" xr:uid="{00000000-0005-0000-0000-00008D810000}"/>
    <cellStyle name="SAPBEXHLevel2 2 3 3" xfId="33226" xr:uid="{00000000-0005-0000-0000-00008E810000}"/>
    <cellStyle name="SAPBEXHLevel2 2 3 3 2" xfId="33227" xr:uid="{00000000-0005-0000-0000-00008F810000}"/>
    <cellStyle name="SAPBEXHLevel2 2 3 3 2 2" xfId="33228" xr:uid="{00000000-0005-0000-0000-000090810000}"/>
    <cellStyle name="SAPBEXHLevel2 2 3 3 2 2 2" xfId="33229" xr:uid="{00000000-0005-0000-0000-000091810000}"/>
    <cellStyle name="SAPBEXHLevel2 2 3 3 2 3" xfId="33230" xr:uid="{00000000-0005-0000-0000-000092810000}"/>
    <cellStyle name="SAPBEXHLevel2 2 3 3 3" xfId="33231" xr:uid="{00000000-0005-0000-0000-000093810000}"/>
    <cellStyle name="SAPBEXHLevel2 2 3 3 3 2" xfId="33232" xr:uid="{00000000-0005-0000-0000-000094810000}"/>
    <cellStyle name="SAPBEXHLevel2 2 3 3 4" xfId="33233" xr:uid="{00000000-0005-0000-0000-000095810000}"/>
    <cellStyle name="SAPBEXHLevel2 2 3 3 4 2" xfId="33234" xr:uid="{00000000-0005-0000-0000-000096810000}"/>
    <cellStyle name="SAPBEXHLevel2 2 3 3 5" xfId="33235" xr:uid="{00000000-0005-0000-0000-000097810000}"/>
    <cellStyle name="SAPBEXHLevel2 2 3 3 5 2" xfId="33236" xr:uid="{00000000-0005-0000-0000-000098810000}"/>
    <cellStyle name="SAPBEXHLevel2 2 3 3 6" xfId="33237" xr:uid="{00000000-0005-0000-0000-000099810000}"/>
    <cellStyle name="SAPBEXHLevel2 2 3 3 7" xfId="33238" xr:uid="{00000000-0005-0000-0000-00009A810000}"/>
    <cellStyle name="SAPBEXHLevel2 2 3 3 8" xfId="33239" xr:uid="{00000000-0005-0000-0000-00009B810000}"/>
    <cellStyle name="SAPBEXHLevel2 2 3 4" xfId="33240" xr:uid="{00000000-0005-0000-0000-00009C810000}"/>
    <cellStyle name="SAPBEXHLevel2 2 3 4 2" xfId="33241" xr:uid="{00000000-0005-0000-0000-00009D810000}"/>
    <cellStyle name="SAPBEXHLevel2 2 3 4 2 2" xfId="33242" xr:uid="{00000000-0005-0000-0000-00009E810000}"/>
    <cellStyle name="SAPBEXHLevel2 2 3 4 3" xfId="33243" xr:uid="{00000000-0005-0000-0000-00009F810000}"/>
    <cellStyle name="SAPBEXHLevel2 2 3 4 4" xfId="33244" xr:uid="{00000000-0005-0000-0000-0000A0810000}"/>
    <cellStyle name="SAPBEXHLevel2 2 3 4 5" xfId="33245" xr:uid="{00000000-0005-0000-0000-0000A1810000}"/>
    <cellStyle name="SAPBEXHLevel2 2 3 5" xfId="33246" xr:uid="{00000000-0005-0000-0000-0000A2810000}"/>
    <cellStyle name="SAPBEXHLevel2 2 3 5 2" xfId="33247" xr:uid="{00000000-0005-0000-0000-0000A3810000}"/>
    <cellStyle name="SAPBEXHLevel2 2 3 5 2 2" xfId="33248" xr:uid="{00000000-0005-0000-0000-0000A4810000}"/>
    <cellStyle name="SAPBEXHLevel2 2 3 5 3" xfId="33249" xr:uid="{00000000-0005-0000-0000-0000A5810000}"/>
    <cellStyle name="SAPBEXHLevel2 2 3 5 4" xfId="33250" xr:uid="{00000000-0005-0000-0000-0000A6810000}"/>
    <cellStyle name="SAPBEXHLevel2 2 3 5 5" xfId="33251" xr:uid="{00000000-0005-0000-0000-0000A7810000}"/>
    <cellStyle name="SAPBEXHLevel2 2 3 6" xfId="33252" xr:uid="{00000000-0005-0000-0000-0000A8810000}"/>
    <cellStyle name="SAPBEXHLevel2 2 3 6 2" xfId="33253" xr:uid="{00000000-0005-0000-0000-0000A9810000}"/>
    <cellStyle name="SAPBEXHLevel2 2 3 6 2 2" xfId="33254" xr:uid="{00000000-0005-0000-0000-0000AA810000}"/>
    <cellStyle name="SAPBEXHLevel2 2 3 6 3" xfId="33255" xr:uid="{00000000-0005-0000-0000-0000AB810000}"/>
    <cellStyle name="SAPBEXHLevel2 2 3 6 4" xfId="33256" xr:uid="{00000000-0005-0000-0000-0000AC810000}"/>
    <cellStyle name="SAPBEXHLevel2 2 3 6 5" xfId="33257" xr:uid="{00000000-0005-0000-0000-0000AD810000}"/>
    <cellStyle name="SAPBEXHLevel2 2 3 7" xfId="33258" xr:uid="{00000000-0005-0000-0000-0000AE810000}"/>
    <cellStyle name="SAPBEXHLevel2 2 3 7 2" xfId="33259" xr:uid="{00000000-0005-0000-0000-0000AF810000}"/>
    <cellStyle name="SAPBEXHLevel2 2 3 7 3" xfId="33260" xr:uid="{00000000-0005-0000-0000-0000B0810000}"/>
    <cellStyle name="SAPBEXHLevel2 2 3 7 4" xfId="33261" xr:uid="{00000000-0005-0000-0000-0000B1810000}"/>
    <cellStyle name="SAPBEXHLevel2 2 3 8" xfId="33262" xr:uid="{00000000-0005-0000-0000-0000B2810000}"/>
    <cellStyle name="SAPBEXHLevel2 2 3 8 2" xfId="33263" xr:uid="{00000000-0005-0000-0000-0000B3810000}"/>
    <cellStyle name="SAPBEXHLevel2 2 3 8 3" xfId="33264" xr:uid="{00000000-0005-0000-0000-0000B4810000}"/>
    <cellStyle name="SAPBEXHLevel2 2 3 8 4" xfId="33265" xr:uid="{00000000-0005-0000-0000-0000B5810000}"/>
    <cellStyle name="SAPBEXHLevel2 2 3 9" xfId="33266" xr:uid="{00000000-0005-0000-0000-0000B6810000}"/>
    <cellStyle name="SAPBEXHLevel2 2 3 9 2" xfId="33267" xr:uid="{00000000-0005-0000-0000-0000B7810000}"/>
    <cellStyle name="SAPBEXHLevel2 2 4" xfId="33268" xr:uid="{00000000-0005-0000-0000-0000B8810000}"/>
    <cellStyle name="SAPBEXHLevel2 2 4 10" xfId="33269" xr:uid="{00000000-0005-0000-0000-0000B9810000}"/>
    <cellStyle name="SAPBEXHLevel2 2 4 11" xfId="33270" xr:uid="{00000000-0005-0000-0000-0000BA810000}"/>
    <cellStyle name="SAPBEXHLevel2 2 4 2" xfId="33271" xr:uid="{00000000-0005-0000-0000-0000BB810000}"/>
    <cellStyle name="SAPBEXHLevel2 2 4 2 2" xfId="33272" xr:uid="{00000000-0005-0000-0000-0000BC810000}"/>
    <cellStyle name="SAPBEXHLevel2 2 4 2 2 2" xfId="33273" xr:uid="{00000000-0005-0000-0000-0000BD810000}"/>
    <cellStyle name="SAPBEXHLevel2 2 4 2 2 2 2" xfId="33274" xr:uid="{00000000-0005-0000-0000-0000BE810000}"/>
    <cellStyle name="SAPBEXHLevel2 2 4 2 2 3" xfId="33275" xr:uid="{00000000-0005-0000-0000-0000BF810000}"/>
    <cellStyle name="SAPBEXHLevel2 2 4 2 3" xfId="33276" xr:uid="{00000000-0005-0000-0000-0000C0810000}"/>
    <cellStyle name="SAPBEXHLevel2 2 4 2 3 2" xfId="33277" xr:uid="{00000000-0005-0000-0000-0000C1810000}"/>
    <cellStyle name="SAPBEXHLevel2 2 4 2 4" xfId="33278" xr:uid="{00000000-0005-0000-0000-0000C2810000}"/>
    <cellStyle name="SAPBEXHLevel2 2 4 2 4 2" xfId="33279" xr:uid="{00000000-0005-0000-0000-0000C3810000}"/>
    <cellStyle name="SAPBEXHLevel2 2 4 2 5" xfId="33280" xr:uid="{00000000-0005-0000-0000-0000C4810000}"/>
    <cellStyle name="SAPBEXHLevel2 2 4 2 5 2" xfId="33281" xr:uid="{00000000-0005-0000-0000-0000C5810000}"/>
    <cellStyle name="SAPBEXHLevel2 2 4 2 6" xfId="33282" xr:uid="{00000000-0005-0000-0000-0000C6810000}"/>
    <cellStyle name="SAPBEXHLevel2 2 4 3" xfId="33283" xr:uid="{00000000-0005-0000-0000-0000C7810000}"/>
    <cellStyle name="SAPBEXHLevel2 2 4 3 2" xfId="33284" xr:uid="{00000000-0005-0000-0000-0000C8810000}"/>
    <cellStyle name="SAPBEXHLevel2 2 4 3 2 2" xfId="33285" xr:uid="{00000000-0005-0000-0000-0000C9810000}"/>
    <cellStyle name="SAPBEXHLevel2 2 4 3 2 2 2" xfId="33286" xr:uid="{00000000-0005-0000-0000-0000CA810000}"/>
    <cellStyle name="SAPBEXHLevel2 2 4 3 2 3" xfId="33287" xr:uid="{00000000-0005-0000-0000-0000CB810000}"/>
    <cellStyle name="SAPBEXHLevel2 2 4 3 3" xfId="33288" xr:uid="{00000000-0005-0000-0000-0000CC810000}"/>
    <cellStyle name="SAPBEXHLevel2 2 4 3 3 2" xfId="33289" xr:uid="{00000000-0005-0000-0000-0000CD810000}"/>
    <cellStyle name="SAPBEXHLevel2 2 4 3 4" xfId="33290" xr:uid="{00000000-0005-0000-0000-0000CE810000}"/>
    <cellStyle name="SAPBEXHLevel2 2 4 3 4 2" xfId="33291" xr:uid="{00000000-0005-0000-0000-0000CF810000}"/>
    <cellStyle name="SAPBEXHLevel2 2 4 3 5" xfId="33292" xr:uid="{00000000-0005-0000-0000-0000D0810000}"/>
    <cellStyle name="SAPBEXHLevel2 2 4 3 5 2" xfId="33293" xr:uid="{00000000-0005-0000-0000-0000D1810000}"/>
    <cellStyle name="SAPBEXHLevel2 2 4 3 6" xfId="33294" xr:uid="{00000000-0005-0000-0000-0000D2810000}"/>
    <cellStyle name="SAPBEXHLevel2 2 4 3 7" xfId="33295" xr:uid="{00000000-0005-0000-0000-0000D3810000}"/>
    <cellStyle name="SAPBEXHLevel2 2 4 3 8" xfId="33296" xr:uid="{00000000-0005-0000-0000-0000D4810000}"/>
    <cellStyle name="SAPBEXHLevel2 2 4 4" xfId="33297" xr:uid="{00000000-0005-0000-0000-0000D5810000}"/>
    <cellStyle name="SAPBEXHLevel2 2 4 4 2" xfId="33298" xr:uid="{00000000-0005-0000-0000-0000D6810000}"/>
    <cellStyle name="SAPBEXHLevel2 2 4 4 2 2" xfId="33299" xr:uid="{00000000-0005-0000-0000-0000D7810000}"/>
    <cellStyle name="SAPBEXHLevel2 2 4 4 3" xfId="33300" xr:uid="{00000000-0005-0000-0000-0000D8810000}"/>
    <cellStyle name="SAPBEXHLevel2 2 4 4 4" xfId="33301" xr:uid="{00000000-0005-0000-0000-0000D9810000}"/>
    <cellStyle name="SAPBEXHLevel2 2 4 4 5" xfId="33302" xr:uid="{00000000-0005-0000-0000-0000DA810000}"/>
    <cellStyle name="SAPBEXHLevel2 2 4 5" xfId="33303" xr:uid="{00000000-0005-0000-0000-0000DB810000}"/>
    <cellStyle name="SAPBEXHLevel2 2 4 5 2" xfId="33304" xr:uid="{00000000-0005-0000-0000-0000DC810000}"/>
    <cellStyle name="SAPBEXHLevel2 2 4 5 2 2" xfId="33305" xr:uid="{00000000-0005-0000-0000-0000DD810000}"/>
    <cellStyle name="SAPBEXHLevel2 2 4 5 3" xfId="33306" xr:uid="{00000000-0005-0000-0000-0000DE810000}"/>
    <cellStyle name="SAPBEXHLevel2 2 4 5 4" xfId="33307" xr:uid="{00000000-0005-0000-0000-0000DF810000}"/>
    <cellStyle name="SAPBEXHLevel2 2 4 5 5" xfId="33308" xr:uid="{00000000-0005-0000-0000-0000E0810000}"/>
    <cellStyle name="SAPBEXHLevel2 2 4 6" xfId="33309" xr:uid="{00000000-0005-0000-0000-0000E1810000}"/>
    <cellStyle name="SAPBEXHLevel2 2 4 6 2" xfId="33310" xr:uid="{00000000-0005-0000-0000-0000E2810000}"/>
    <cellStyle name="SAPBEXHLevel2 2 4 6 2 2" xfId="33311" xr:uid="{00000000-0005-0000-0000-0000E3810000}"/>
    <cellStyle name="SAPBEXHLevel2 2 4 6 3" xfId="33312" xr:uid="{00000000-0005-0000-0000-0000E4810000}"/>
    <cellStyle name="SAPBEXHLevel2 2 4 6 4" xfId="33313" xr:uid="{00000000-0005-0000-0000-0000E5810000}"/>
    <cellStyle name="SAPBEXHLevel2 2 4 6 5" xfId="33314" xr:uid="{00000000-0005-0000-0000-0000E6810000}"/>
    <cellStyle name="SAPBEXHLevel2 2 4 7" xfId="33315" xr:uid="{00000000-0005-0000-0000-0000E7810000}"/>
    <cellStyle name="SAPBEXHLevel2 2 4 7 2" xfId="33316" xr:uid="{00000000-0005-0000-0000-0000E8810000}"/>
    <cellStyle name="SAPBEXHLevel2 2 4 7 3" xfId="33317" xr:uid="{00000000-0005-0000-0000-0000E9810000}"/>
    <cellStyle name="SAPBEXHLevel2 2 4 7 4" xfId="33318" xr:uid="{00000000-0005-0000-0000-0000EA810000}"/>
    <cellStyle name="SAPBEXHLevel2 2 4 8" xfId="33319" xr:uid="{00000000-0005-0000-0000-0000EB810000}"/>
    <cellStyle name="SAPBEXHLevel2 2 4 8 2" xfId="33320" xr:uid="{00000000-0005-0000-0000-0000EC810000}"/>
    <cellStyle name="SAPBEXHLevel2 2 4 8 3" xfId="33321" xr:uid="{00000000-0005-0000-0000-0000ED810000}"/>
    <cellStyle name="SAPBEXHLevel2 2 4 8 4" xfId="33322" xr:uid="{00000000-0005-0000-0000-0000EE810000}"/>
    <cellStyle name="SAPBEXHLevel2 2 4 9" xfId="33323" xr:uid="{00000000-0005-0000-0000-0000EF810000}"/>
    <cellStyle name="SAPBEXHLevel2 2 4 9 2" xfId="33324" xr:uid="{00000000-0005-0000-0000-0000F0810000}"/>
    <cellStyle name="SAPBEXHLevel2 2 5" xfId="33325" xr:uid="{00000000-0005-0000-0000-0000F1810000}"/>
    <cellStyle name="SAPBEXHLevel2 2 5 10" xfId="33326" xr:uid="{00000000-0005-0000-0000-0000F2810000}"/>
    <cellStyle name="SAPBEXHLevel2 2 5 11" xfId="33327" xr:uid="{00000000-0005-0000-0000-0000F3810000}"/>
    <cellStyle name="SAPBEXHLevel2 2 5 2" xfId="33328" xr:uid="{00000000-0005-0000-0000-0000F4810000}"/>
    <cellStyle name="SAPBEXHLevel2 2 5 2 2" xfId="33329" xr:uid="{00000000-0005-0000-0000-0000F5810000}"/>
    <cellStyle name="SAPBEXHLevel2 2 5 2 2 2" xfId="33330" xr:uid="{00000000-0005-0000-0000-0000F6810000}"/>
    <cellStyle name="SAPBEXHLevel2 2 5 2 2 2 2" xfId="33331" xr:uid="{00000000-0005-0000-0000-0000F7810000}"/>
    <cellStyle name="SAPBEXHLevel2 2 5 2 2 3" xfId="33332" xr:uid="{00000000-0005-0000-0000-0000F8810000}"/>
    <cellStyle name="SAPBEXHLevel2 2 5 2 3" xfId="33333" xr:uid="{00000000-0005-0000-0000-0000F9810000}"/>
    <cellStyle name="SAPBEXHLevel2 2 5 2 3 2" xfId="33334" xr:uid="{00000000-0005-0000-0000-0000FA810000}"/>
    <cellStyle name="SAPBEXHLevel2 2 5 2 4" xfId="33335" xr:uid="{00000000-0005-0000-0000-0000FB810000}"/>
    <cellStyle name="SAPBEXHLevel2 2 5 2 4 2" xfId="33336" xr:uid="{00000000-0005-0000-0000-0000FC810000}"/>
    <cellStyle name="SAPBEXHLevel2 2 5 2 5" xfId="33337" xr:uid="{00000000-0005-0000-0000-0000FD810000}"/>
    <cellStyle name="SAPBEXHLevel2 2 5 2 5 2" xfId="33338" xr:uid="{00000000-0005-0000-0000-0000FE810000}"/>
    <cellStyle name="SAPBEXHLevel2 2 5 2 6" xfId="33339" xr:uid="{00000000-0005-0000-0000-0000FF810000}"/>
    <cellStyle name="SAPBEXHLevel2 2 5 3" xfId="33340" xr:uid="{00000000-0005-0000-0000-000000820000}"/>
    <cellStyle name="SAPBEXHLevel2 2 5 3 2" xfId="33341" xr:uid="{00000000-0005-0000-0000-000001820000}"/>
    <cellStyle name="SAPBEXHLevel2 2 5 3 2 2" xfId="33342" xr:uid="{00000000-0005-0000-0000-000002820000}"/>
    <cellStyle name="SAPBEXHLevel2 2 5 3 2 2 2" xfId="33343" xr:uid="{00000000-0005-0000-0000-000003820000}"/>
    <cellStyle name="SAPBEXHLevel2 2 5 3 2 3" xfId="33344" xr:uid="{00000000-0005-0000-0000-000004820000}"/>
    <cellStyle name="SAPBEXHLevel2 2 5 3 3" xfId="33345" xr:uid="{00000000-0005-0000-0000-000005820000}"/>
    <cellStyle name="SAPBEXHLevel2 2 5 3 3 2" xfId="33346" xr:uid="{00000000-0005-0000-0000-000006820000}"/>
    <cellStyle name="SAPBEXHLevel2 2 5 3 4" xfId="33347" xr:uid="{00000000-0005-0000-0000-000007820000}"/>
    <cellStyle name="SAPBEXHLevel2 2 5 3 4 2" xfId="33348" xr:uid="{00000000-0005-0000-0000-000008820000}"/>
    <cellStyle name="SAPBEXHLevel2 2 5 3 5" xfId="33349" xr:uid="{00000000-0005-0000-0000-000009820000}"/>
    <cellStyle name="SAPBEXHLevel2 2 5 3 5 2" xfId="33350" xr:uid="{00000000-0005-0000-0000-00000A820000}"/>
    <cellStyle name="SAPBEXHLevel2 2 5 3 6" xfId="33351" xr:uid="{00000000-0005-0000-0000-00000B820000}"/>
    <cellStyle name="SAPBEXHLevel2 2 5 3 7" xfId="33352" xr:uid="{00000000-0005-0000-0000-00000C820000}"/>
    <cellStyle name="SAPBEXHLevel2 2 5 3 8" xfId="33353" xr:uid="{00000000-0005-0000-0000-00000D820000}"/>
    <cellStyle name="SAPBEXHLevel2 2 5 4" xfId="33354" xr:uid="{00000000-0005-0000-0000-00000E820000}"/>
    <cellStyle name="SAPBEXHLevel2 2 5 4 2" xfId="33355" xr:uid="{00000000-0005-0000-0000-00000F820000}"/>
    <cellStyle name="SAPBEXHLevel2 2 5 4 2 2" xfId="33356" xr:uid="{00000000-0005-0000-0000-000010820000}"/>
    <cellStyle name="SAPBEXHLevel2 2 5 4 3" xfId="33357" xr:uid="{00000000-0005-0000-0000-000011820000}"/>
    <cellStyle name="SAPBEXHLevel2 2 5 4 4" xfId="33358" xr:uid="{00000000-0005-0000-0000-000012820000}"/>
    <cellStyle name="SAPBEXHLevel2 2 5 4 5" xfId="33359" xr:uid="{00000000-0005-0000-0000-000013820000}"/>
    <cellStyle name="SAPBEXHLevel2 2 5 5" xfId="33360" xr:uid="{00000000-0005-0000-0000-000014820000}"/>
    <cellStyle name="SAPBEXHLevel2 2 5 5 2" xfId="33361" xr:uid="{00000000-0005-0000-0000-000015820000}"/>
    <cellStyle name="SAPBEXHLevel2 2 5 5 2 2" xfId="33362" xr:uid="{00000000-0005-0000-0000-000016820000}"/>
    <cellStyle name="SAPBEXHLevel2 2 5 5 3" xfId="33363" xr:uid="{00000000-0005-0000-0000-000017820000}"/>
    <cellStyle name="SAPBEXHLevel2 2 5 5 4" xfId="33364" xr:uid="{00000000-0005-0000-0000-000018820000}"/>
    <cellStyle name="SAPBEXHLevel2 2 5 5 5" xfId="33365" xr:uid="{00000000-0005-0000-0000-000019820000}"/>
    <cellStyle name="SAPBEXHLevel2 2 5 6" xfId="33366" xr:uid="{00000000-0005-0000-0000-00001A820000}"/>
    <cellStyle name="SAPBEXHLevel2 2 5 6 2" xfId="33367" xr:uid="{00000000-0005-0000-0000-00001B820000}"/>
    <cellStyle name="SAPBEXHLevel2 2 5 6 2 2" xfId="33368" xr:uid="{00000000-0005-0000-0000-00001C820000}"/>
    <cellStyle name="SAPBEXHLevel2 2 5 6 3" xfId="33369" xr:uid="{00000000-0005-0000-0000-00001D820000}"/>
    <cellStyle name="SAPBEXHLevel2 2 5 6 4" xfId="33370" xr:uid="{00000000-0005-0000-0000-00001E820000}"/>
    <cellStyle name="SAPBEXHLevel2 2 5 6 5" xfId="33371" xr:uid="{00000000-0005-0000-0000-00001F820000}"/>
    <cellStyle name="SAPBEXHLevel2 2 5 7" xfId="33372" xr:uid="{00000000-0005-0000-0000-000020820000}"/>
    <cellStyle name="SAPBEXHLevel2 2 5 7 2" xfId="33373" xr:uid="{00000000-0005-0000-0000-000021820000}"/>
    <cellStyle name="SAPBEXHLevel2 2 5 7 3" xfId="33374" xr:uid="{00000000-0005-0000-0000-000022820000}"/>
    <cellStyle name="SAPBEXHLevel2 2 5 7 4" xfId="33375" xr:uid="{00000000-0005-0000-0000-000023820000}"/>
    <cellStyle name="SAPBEXHLevel2 2 5 8" xfId="33376" xr:uid="{00000000-0005-0000-0000-000024820000}"/>
    <cellStyle name="SAPBEXHLevel2 2 5 8 2" xfId="33377" xr:uid="{00000000-0005-0000-0000-000025820000}"/>
    <cellStyle name="SAPBEXHLevel2 2 5 8 3" xfId="33378" xr:uid="{00000000-0005-0000-0000-000026820000}"/>
    <cellStyle name="SAPBEXHLevel2 2 5 8 4" xfId="33379" xr:uid="{00000000-0005-0000-0000-000027820000}"/>
    <cellStyle name="SAPBEXHLevel2 2 5 9" xfId="33380" xr:uid="{00000000-0005-0000-0000-000028820000}"/>
    <cellStyle name="SAPBEXHLevel2 2 5 9 2" xfId="33381" xr:uid="{00000000-0005-0000-0000-000029820000}"/>
    <cellStyle name="SAPBEXHLevel2 2 6" xfId="33382" xr:uid="{00000000-0005-0000-0000-00002A820000}"/>
    <cellStyle name="SAPBEXHLevel2 2 6 10" xfId="33383" xr:uid="{00000000-0005-0000-0000-00002B820000}"/>
    <cellStyle name="SAPBEXHLevel2 2 6 11" xfId="33384" xr:uid="{00000000-0005-0000-0000-00002C820000}"/>
    <cellStyle name="SAPBEXHLevel2 2 6 2" xfId="33385" xr:uid="{00000000-0005-0000-0000-00002D820000}"/>
    <cellStyle name="SAPBEXHLevel2 2 6 2 2" xfId="33386" xr:uid="{00000000-0005-0000-0000-00002E820000}"/>
    <cellStyle name="SAPBEXHLevel2 2 6 2 2 2" xfId="33387" xr:uid="{00000000-0005-0000-0000-00002F820000}"/>
    <cellStyle name="SAPBEXHLevel2 2 6 2 2 2 2" xfId="33388" xr:uid="{00000000-0005-0000-0000-000030820000}"/>
    <cellStyle name="SAPBEXHLevel2 2 6 2 2 3" xfId="33389" xr:uid="{00000000-0005-0000-0000-000031820000}"/>
    <cellStyle name="SAPBEXHLevel2 2 6 2 3" xfId="33390" xr:uid="{00000000-0005-0000-0000-000032820000}"/>
    <cellStyle name="SAPBEXHLevel2 2 6 2 3 2" xfId="33391" xr:uid="{00000000-0005-0000-0000-000033820000}"/>
    <cellStyle name="SAPBEXHLevel2 2 6 2 4" xfId="33392" xr:uid="{00000000-0005-0000-0000-000034820000}"/>
    <cellStyle name="SAPBEXHLevel2 2 6 2 4 2" xfId="33393" xr:uid="{00000000-0005-0000-0000-000035820000}"/>
    <cellStyle name="SAPBEXHLevel2 2 6 2 5" xfId="33394" xr:uid="{00000000-0005-0000-0000-000036820000}"/>
    <cellStyle name="SAPBEXHLevel2 2 6 2 5 2" xfId="33395" xr:uid="{00000000-0005-0000-0000-000037820000}"/>
    <cellStyle name="SAPBEXHLevel2 2 6 2 6" xfId="33396" xr:uid="{00000000-0005-0000-0000-000038820000}"/>
    <cellStyle name="SAPBEXHLevel2 2 6 3" xfId="33397" xr:uid="{00000000-0005-0000-0000-000039820000}"/>
    <cellStyle name="SAPBEXHLevel2 2 6 3 2" xfId="33398" xr:uid="{00000000-0005-0000-0000-00003A820000}"/>
    <cellStyle name="SAPBEXHLevel2 2 6 3 2 2" xfId="33399" xr:uid="{00000000-0005-0000-0000-00003B820000}"/>
    <cellStyle name="SAPBEXHLevel2 2 6 3 2 2 2" xfId="33400" xr:uid="{00000000-0005-0000-0000-00003C820000}"/>
    <cellStyle name="SAPBEXHLevel2 2 6 3 2 3" xfId="33401" xr:uid="{00000000-0005-0000-0000-00003D820000}"/>
    <cellStyle name="SAPBEXHLevel2 2 6 3 3" xfId="33402" xr:uid="{00000000-0005-0000-0000-00003E820000}"/>
    <cellStyle name="SAPBEXHLevel2 2 6 3 3 2" xfId="33403" xr:uid="{00000000-0005-0000-0000-00003F820000}"/>
    <cellStyle name="SAPBEXHLevel2 2 6 3 4" xfId="33404" xr:uid="{00000000-0005-0000-0000-000040820000}"/>
    <cellStyle name="SAPBEXHLevel2 2 6 3 4 2" xfId="33405" xr:uid="{00000000-0005-0000-0000-000041820000}"/>
    <cellStyle name="SAPBEXHLevel2 2 6 3 5" xfId="33406" xr:uid="{00000000-0005-0000-0000-000042820000}"/>
    <cellStyle name="SAPBEXHLevel2 2 6 3 5 2" xfId="33407" xr:uid="{00000000-0005-0000-0000-000043820000}"/>
    <cellStyle name="SAPBEXHLevel2 2 6 3 6" xfId="33408" xr:uid="{00000000-0005-0000-0000-000044820000}"/>
    <cellStyle name="SAPBEXHLevel2 2 6 3 7" xfId="33409" xr:uid="{00000000-0005-0000-0000-000045820000}"/>
    <cellStyle name="SAPBEXHLevel2 2 6 3 8" xfId="33410" xr:uid="{00000000-0005-0000-0000-000046820000}"/>
    <cellStyle name="SAPBEXHLevel2 2 6 4" xfId="33411" xr:uid="{00000000-0005-0000-0000-000047820000}"/>
    <cellStyle name="SAPBEXHLevel2 2 6 4 2" xfId="33412" xr:uid="{00000000-0005-0000-0000-000048820000}"/>
    <cellStyle name="SAPBEXHLevel2 2 6 4 2 2" xfId="33413" xr:uid="{00000000-0005-0000-0000-000049820000}"/>
    <cellStyle name="SAPBEXHLevel2 2 6 4 3" xfId="33414" xr:uid="{00000000-0005-0000-0000-00004A820000}"/>
    <cellStyle name="SAPBEXHLevel2 2 6 4 4" xfId="33415" xr:uid="{00000000-0005-0000-0000-00004B820000}"/>
    <cellStyle name="SAPBEXHLevel2 2 6 4 5" xfId="33416" xr:uid="{00000000-0005-0000-0000-00004C820000}"/>
    <cellStyle name="SAPBEXHLevel2 2 6 5" xfId="33417" xr:uid="{00000000-0005-0000-0000-00004D820000}"/>
    <cellStyle name="SAPBEXHLevel2 2 6 5 2" xfId="33418" xr:uid="{00000000-0005-0000-0000-00004E820000}"/>
    <cellStyle name="SAPBEXHLevel2 2 6 5 2 2" xfId="33419" xr:uid="{00000000-0005-0000-0000-00004F820000}"/>
    <cellStyle name="SAPBEXHLevel2 2 6 5 3" xfId="33420" xr:uid="{00000000-0005-0000-0000-000050820000}"/>
    <cellStyle name="SAPBEXHLevel2 2 6 5 4" xfId="33421" xr:uid="{00000000-0005-0000-0000-000051820000}"/>
    <cellStyle name="SAPBEXHLevel2 2 6 5 5" xfId="33422" xr:uid="{00000000-0005-0000-0000-000052820000}"/>
    <cellStyle name="SAPBEXHLevel2 2 6 6" xfId="33423" xr:uid="{00000000-0005-0000-0000-000053820000}"/>
    <cellStyle name="SAPBEXHLevel2 2 6 6 2" xfId="33424" xr:uid="{00000000-0005-0000-0000-000054820000}"/>
    <cellStyle name="SAPBEXHLevel2 2 6 6 2 2" xfId="33425" xr:uid="{00000000-0005-0000-0000-000055820000}"/>
    <cellStyle name="SAPBEXHLevel2 2 6 6 3" xfId="33426" xr:uid="{00000000-0005-0000-0000-000056820000}"/>
    <cellStyle name="SAPBEXHLevel2 2 6 6 4" xfId="33427" xr:uid="{00000000-0005-0000-0000-000057820000}"/>
    <cellStyle name="SAPBEXHLevel2 2 6 6 5" xfId="33428" xr:uid="{00000000-0005-0000-0000-000058820000}"/>
    <cellStyle name="SAPBEXHLevel2 2 6 7" xfId="33429" xr:uid="{00000000-0005-0000-0000-000059820000}"/>
    <cellStyle name="SAPBEXHLevel2 2 6 7 2" xfId="33430" xr:uid="{00000000-0005-0000-0000-00005A820000}"/>
    <cellStyle name="SAPBEXHLevel2 2 6 7 3" xfId="33431" xr:uid="{00000000-0005-0000-0000-00005B820000}"/>
    <cellStyle name="SAPBEXHLevel2 2 6 7 4" xfId="33432" xr:uid="{00000000-0005-0000-0000-00005C820000}"/>
    <cellStyle name="SAPBEXHLevel2 2 6 8" xfId="33433" xr:uid="{00000000-0005-0000-0000-00005D820000}"/>
    <cellStyle name="SAPBEXHLevel2 2 6 8 2" xfId="33434" xr:uid="{00000000-0005-0000-0000-00005E820000}"/>
    <cellStyle name="SAPBEXHLevel2 2 6 8 3" xfId="33435" xr:uid="{00000000-0005-0000-0000-00005F820000}"/>
    <cellStyle name="SAPBEXHLevel2 2 6 8 4" xfId="33436" xr:uid="{00000000-0005-0000-0000-000060820000}"/>
    <cellStyle name="SAPBEXHLevel2 2 6 9" xfId="33437" xr:uid="{00000000-0005-0000-0000-000061820000}"/>
    <cellStyle name="SAPBEXHLevel2 2 6 9 2" xfId="33438" xr:uid="{00000000-0005-0000-0000-000062820000}"/>
    <cellStyle name="SAPBEXHLevel2 2 7" xfId="33439" xr:uid="{00000000-0005-0000-0000-000063820000}"/>
    <cellStyle name="SAPBEXHLevel2 2 7 10" xfId="33440" xr:uid="{00000000-0005-0000-0000-000064820000}"/>
    <cellStyle name="SAPBEXHLevel2 2 7 11" xfId="33441" xr:uid="{00000000-0005-0000-0000-000065820000}"/>
    <cellStyle name="SAPBEXHLevel2 2 7 2" xfId="33442" xr:uid="{00000000-0005-0000-0000-000066820000}"/>
    <cellStyle name="SAPBEXHLevel2 2 7 2 2" xfId="33443" xr:uid="{00000000-0005-0000-0000-000067820000}"/>
    <cellStyle name="SAPBEXHLevel2 2 7 2 2 2" xfId="33444" xr:uid="{00000000-0005-0000-0000-000068820000}"/>
    <cellStyle name="SAPBEXHLevel2 2 7 2 2 2 2" xfId="33445" xr:uid="{00000000-0005-0000-0000-000069820000}"/>
    <cellStyle name="SAPBEXHLevel2 2 7 2 2 3" xfId="33446" xr:uid="{00000000-0005-0000-0000-00006A820000}"/>
    <cellStyle name="SAPBEXHLevel2 2 7 2 3" xfId="33447" xr:uid="{00000000-0005-0000-0000-00006B820000}"/>
    <cellStyle name="SAPBEXHLevel2 2 7 2 3 2" xfId="33448" xr:uid="{00000000-0005-0000-0000-00006C820000}"/>
    <cellStyle name="SAPBEXHLevel2 2 7 2 4" xfId="33449" xr:uid="{00000000-0005-0000-0000-00006D820000}"/>
    <cellStyle name="SAPBEXHLevel2 2 7 2 4 2" xfId="33450" xr:uid="{00000000-0005-0000-0000-00006E820000}"/>
    <cellStyle name="SAPBEXHLevel2 2 7 2 5" xfId="33451" xr:uid="{00000000-0005-0000-0000-00006F820000}"/>
    <cellStyle name="SAPBEXHLevel2 2 7 2 5 2" xfId="33452" xr:uid="{00000000-0005-0000-0000-000070820000}"/>
    <cellStyle name="SAPBEXHLevel2 2 7 2 6" xfId="33453" xr:uid="{00000000-0005-0000-0000-000071820000}"/>
    <cellStyle name="SAPBEXHLevel2 2 7 3" xfId="33454" xr:uid="{00000000-0005-0000-0000-000072820000}"/>
    <cellStyle name="SAPBEXHLevel2 2 7 3 2" xfId="33455" xr:uid="{00000000-0005-0000-0000-000073820000}"/>
    <cellStyle name="SAPBEXHLevel2 2 7 3 2 2" xfId="33456" xr:uid="{00000000-0005-0000-0000-000074820000}"/>
    <cellStyle name="SAPBEXHLevel2 2 7 3 2 2 2" xfId="33457" xr:uid="{00000000-0005-0000-0000-000075820000}"/>
    <cellStyle name="SAPBEXHLevel2 2 7 3 2 3" xfId="33458" xr:uid="{00000000-0005-0000-0000-000076820000}"/>
    <cellStyle name="SAPBEXHLevel2 2 7 3 3" xfId="33459" xr:uid="{00000000-0005-0000-0000-000077820000}"/>
    <cellStyle name="SAPBEXHLevel2 2 7 3 3 2" xfId="33460" xr:uid="{00000000-0005-0000-0000-000078820000}"/>
    <cellStyle name="SAPBEXHLevel2 2 7 3 4" xfId="33461" xr:uid="{00000000-0005-0000-0000-000079820000}"/>
    <cellStyle name="SAPBEXHLevel2 2 7 3 4 2" xfId="33462" xr:uid="{00000000-0005-0000-0000-00007A820000}"/>
    <cellStyle name="SAPBEXHLevel2 2 7 3 5" xfId="33463" xr:uid="{00000000-0005-0000-0000-00007B820000}"/>
    <cellStyle name="SAPBEXHLevel2 2 7 3 5 2" xfId="33464" xr:uid="{00000000-0005-0000-0000-00007C820000}"/>
    <cellStyle name="SAPBEXHLevel2 2 7 3 6" xfId="33465" xr:uid="{00000000-0005-0000-0000-00007D820000}"/>
    <cellStyle name="SAPBEXHLevel2 2 7 3 7" xfId="33466" xr:uid="{00000000-0005-0000-0000-00007E820000}"/>
    <cellStyle name="SAPBEXHLevel2 2 7 3 8" xfId="33467" xr:uid="{00000000-0005-0000-0000-00007F820000}"/>
    <cellStyle name="SAPBEXHLevel2 2 7 4" xfId="33468" xr:uid="{00000000-0005-0000-0000-000080820000}"/>
    <cellStyle name="SAPBEXHLevel2 2 7 4 2" xfId="33469" xr:uid="{00000000-0005-0000-0000-000081820000}"/>
    <cellStyle name="SAPBEXHLevel2 2 7 4 2 2" xfId="33470" xr:uid="{00000000-0005-0000-0000-000082820000}"/>
    <cellStyle name="SAPBEXHLevel2 2 7 4 3" xfId="33471" xr:uid="{00000000-0005-0000-0000-000083820000}"/>
    <cellStyle name="SAPBEXHLevel2 2 7 4 4" xfId="33472" xr:uid="{00000000-0005-0000-0000-000084820000}"/>
    <cellStyle name="SAPBEXHLevel2 2 7 4 5" xfId="33473" xr:uid="{00000000-0005-0000-0000-000085820000}"/>
    <cellStyle name="SAPBEXHLevel2 2 7 5" xfId="33474" xr:uid="{00000000-0005-0000-0000-000086820000}"/>
    <cellStyle name="SAPBEXHLevel2 2 7 5 2" xfId="33475" xr:uid="{00000000-0005-0000-0000-000087820000}"/>
    <cellStyle name="SAPBEXHLevel2 2 7 5 2 2" xfId="33476" xr:uid="{00000000-0005-0000-0000-000088820000}"/>
    <cellStyle name="SAPBEXHLevel2 2 7 5 3" xfId="33477" xr:uid="{00000000-0005-0000-0000-000089820000}"/>
    <cellStyle name="SAPBEXHLevel2 2 7 5 4" xfId="33478" xr:uid="{00000000-0005-0000-0000-00008A820000}"/>
    <cellStyle name="SAPBEXHLevel2 2 7 5 5" xfId="33479" xr:uid="{00000000-0005-0000-0000-00008B820000}"/>
    <cellStyle name="SAPBEXHLevel2 2 7 6" xfId="33480" xr:uid="{00000000-0005-0000-0000-00008C820000}"/>
    <cellStyle name="SAPBEXHLevel2 2 7 6 2" xfId="33481" xr:uid="{00000000-0005-0000-0000-00008D820000}"/>
    <cellStyle name="SAPBEXHLevel2 2 7 6 2 2" xfId="33482" xr:uid="{00000000-0005-0000-0000-00008E820000}"/>
    <cellStyle name="SAPBEXHLevel2 2 7 6 3" xfId="33483" xr:uid="{00000000-0005-0000-0000-00008F820000}"/>
    <cellStyle name="SAPBEXHLevel2 2 7 6 4" xfId="33484" xr:uid="{00000000-0005-0000-0000-000090820000}"/>
    <cellStyle name="SAPBEXHLevel2 2 7 6 5" xfId="33485" xr:uid="{00000000-0005-0000-0000-000091820000}"/>
    <cellStyle name="SAPBEXHLevel2 2 7 7" xfId="33486" xr:uid="{00000000-0005-0000-0000-000092820000}"/>
    <cellStyle name="SAPBEXHLevel2 2 7 7 2" xfId="33487" xr:uid="{00000000-0005-0000-0000-000093820000}"/>
    <cellStyle name="SAPBEXHLevel2 2 7 7 3" xfId="33488" xr:uid="{00000000-0005-0000-0000-000094820000}"/>
    <cellStyle name="SAPBEXHLevel2 2 7 7 4" xfId="33489" xr:uid="{00000000-0005-0000-0000-000095820000}"/>
    <cellStyle name="SAPBEXHLevel2 2 7 8" xfId="33490" xr:uid="{00000000-0005-0000-0000-000096820000}"/>
    <cellStyle name="SAPBEXHLevel2 2 7 8 2" xfId="33491" xr:uid="{00000000-0005-0000-0000-000097820000}"/>
    <cellStyle name="SAPBEXHLevel2 2 7 8 3" xfId="33492" xr:uid="{00000000-0005-0000-0000-000098820000}"/>
    <cellStyle name="SAPBEXHLevel2 2 7 8 4" xfId="33493" xr:uid="{00000000-0005-0000-0000-000099820000}"/>
    <cellStyle name="SAPBEXHLevel2 2 7 9" xfId="33494" xr:uid="{00000000-0005-0000-0000-00009A820000}"/>
    <cellStyle name="SAPBEXHLevel2 2 7 9 2" xfId="33495" xr:uid="{00000000-0005-0000-0000-00009B820000}"/>
    <cellStyle name="SAPBEXHLevel2 2 8" xfId="33496" xr:uid="{00000000-0005-0000-0000-00009C820000}"/>
    <cellStyle name="SAPBEXHLevel2 2 8 10" xfId="33497" xr:uid="{00000000-0005-0000-0000-00009D820000}"/>
    <cellStyle name="SAPBEXHLevel2 2 8 11" xfId="33498" xr:uid="{00000000-0005-0000-0000-00009E820000}"/>
    <cellStyle name="SAPBEXHLevel2 2 8 2" xfId="33499" xr:uid="{00000000-0005-0000-0000-00009F820000}"/>
    <cellStyle name="SAPBEXHLevel2 2 8 2 2" xfId="33500" xr:uid="{00000000-0005-0000-0000-0000A0820000}"/>
    <cellStyle name="SAPBEXHLevel2 2 8 2 2 2" xfId="33501" xr:uid="{00000000-0005-0000-0000-0000A1820000}"/>
    <cellStyle name="SAPBEXHLevel2 2 8 2 2 2 2" xfId="33502" xr:uid="{00000000-0005-0000-0000-0000A2820000}"/>
    <cellStyle name="SAPBEXHLevel2 2 8 2 2 3" xfId="33503" xr:uid="{00000000-0005-0000-0000-0000A3820000}"/>
    <cellStyle name="SAPBEXHLevel2 2 8 2 3" xfId="33504" xr:uid="{00000000-0005-0000-0000-0000A4820000}"/>
    <cellStyle name="SAPBEXHLevel2 2 8 2 3 2" xfId="33505" xr:uid="{00000000-0005-0000-0000-0000A5820000}"/>
    <cellStyle name="SAPBEXHLevel2 2 8 2 4" xfId="33506" xr:uid="{00000000-0005-0000-0000-0000A6820000}"/>
    <cellStyle name="SAPBEXHLevel2 2 8 2 4 2" xfId="33507" xr:uid="{00000000-0005-0000-0000-0000A7820000}"/>
    <cellStyle name="SAPBEXHLevel2 2 8 2 5" xfId="33508" xr:uid="{00000000-0005-0000-0000-0000A8820000}"/>
    <cellStyle name="SAPBEXHLevel2 2 8 2 5 2" xfId="33509" xr:uid="{00000000-0005-0000-0000-0000A9820000}"/>
    <cellStyle name="SAPBEXHLevel2 2 8 2 6" xfId="33510" xr:uid="{00000000-0005-0000-0000-0000AA820000}"/>
    <cellStyle name="SAPBEXHLevel2 2 8 3" xfId="33511" xr:uid="{00000000-0005-0000-0000-0000AB820000}"/>
    <cellStyle name="SAPBEXHLevel2 2 8 3 2" xfId="33512" xr:uid="{00000000-0005-0000-0000-0000AC820000}"/>
    <cellStyle name="SAPBEXHLevel2 2 8 3 2 2" xfId="33513" xr:uid="{00000000-0005-0000-0000-0000AD820000}"/>
    <cellStyle name="SAPBEXHLevel2 2 8 3 2 2 2" xfId="33514" xr:uid="{00000000-0005-0000-0000-0000AE820000}"/>
    <cellStyle name="SAPBEXHLevel2 2 8 3 2 3" xfId="33515" xr:uid="{00000000-0005-0000-0000-0000AF820000}"/>
    <cellStyle name="SAPBEXHLevel2 2 8 3 3" xfId="33516" xr:uid="{00000000-0005-0000-0000-0000B0820000}"/>
    <cellStyle name="SAPBEXHLevel2 2 8 3 3 2" xfId="33517" xr:uid="{00000000-0005-0000-0000-0000B1820000}"/>
    <cellStyle name="SAPBEXHLevel2 2 8 3 4" xfId="33518" xr:uid="{00000000-0005-0000-0000-0000B2820000}"/>
    <cellStyle name="SAPBEXHLevel2 2 8 3 4 2" xfId="33519" xr:uid="{00000000-0005-0000-0000-0000B3820000}"/>
    <cellStyle name="SAPBEXHLevel2 2 8 3 5" xfId="33520" xr:uid="{00000000-0005-0000-0000-0000B4820000}"/>
    <cellStyle name="SAPBEXHLevel2 2 8 3 5 2" xfId="33521" xr:uid="{00000000-0005-0000-0000-0000B5820000}"/>
    <cellStyle name="SAPBEXHLevel2 2 8 3 6" xfId="33522" xr:uid="{00000000-0005-0000-0000-0000B6820000}"/>
    <cellStyle name="SAPBEXHLevel2 2 8 3 7" xfId="33523" xr:uid="{00000000-0005-0000-0000-0000B7820000}"/>
    <cellStyle name="SAPBEXHLevel2 2 8 3 8" xfId="33524" xr:uid="{00000000-0005-0000-0000-0000B8820000}"/>
    <cellStyle name="SAPBEXHLevel2 2 8 4" xfId="33525" xr:uid="{00000000-0005-0000-0000-0000B9820000}"/>
    <cellStyle name="SAPBEXHLevel2 2 8 4 2" xfId="33526" xr:uid="{00000000-0005-0000-0000-0000BA820000}"/>
    <cellStyle name="SAPBEXHLevel2 2 8 4 2 2" xfId="33527" xr:uid="{00000000-0005-0000-0000-0000BB820000}"/>
    <cellStyle name="SAPBEXHLevel2 2 8 4 3" xfId="33528" xr:uid="{00000000-0005-0000-0000-0000BC820000}"/>
    <cellStyle name="SAPBEXHLevel2 2 8 4 4" xfId="33529" xr:uid="{00000000-0005-0000-0000-0000BD820000}"/>
    <cellStyle name="SAPBEXHLevel2 2 8 4 5" xfId="33530" xr:uid="{00000000-0005-0000-0000-0000BE820000}"/>
    <cellStyle name="SAPBEXHLevel2 2 8 5" xfId="33531" xr:uid="{00000000-0005-0000-0000-0000BF820000}"/>
    <cellStyle name="SAPBEXHLevel2 2 8 5 2" xfId="33532" xr:uid="{00000000-0005-0000-0000-0000C0820000}"/>
    <cellStyle name="SAPBEXHLevel2 2 8 5 2 2" xfId="33533" xr:uid="{00000000-0005-0000-0000-0000C1820000}"/>
    <cellStyle name="SAPBEXHLevel2 2 8 5 3" xfId="33534" xr:uid="{00000000-0005-0000-0000-0000C2820000}"/>
    <cellStyle name="SAPBEXHLevel2 2 8 5 4" xfId="33535" xr:uid="{00000000-0005-0000-0000-0000C3820000}"/>
    <cellStyle name="SAPBEXHLevel2 2 8 5 5" xfId="33536" xr:uid="{00000000-0005-0000-0000-0000C4820000}"/>
    <cellStyle name="SAPBEXHLevel2 2 8 6" xfId="33537" xr:uid="{00000000-0005-0000-0000-0000C5820000}"/>
    <cellStyle name="SAPBEXHLevel2 2 8 6 2" xfId="33538" xr:uid="{00000000-0005-0000-0000-0000C6820000}"/>
    <cellStyle name="SAPBEXHLevel2 2 8 6 2 2" xfId="33539" xr:uid="{00000000-0005-0000-0000-0000C7820000}"/>
    <cellStyle name="SAPBEXHLevel2 2 8 6 3" xfId="33540" xr:uid="{00000000-0005-0000-0000-0000C8820000}"/>
    <cellStyle name="SAPBEXHLevel2 2 8 6 4" xfId="33541" xr:uid="{00000000-0005-0000-0000-0000C9820000}"/>
    <cellStyle name="SAPBEXHLevel2 2 8 6 5" xfId="33542" xr:uid="{00000000-0005-0000-0000-0000CA820000}"/>
    <cellStyle name="SAPBEXHLevel2 2 8 7" xfId="33543" xr:uid="{00000000-0005-0000-0000-0000CB820000}"/>
    <cellStyle name="SAPBEXHLevel2 2 8 7 2" xfId="33544" xr:uid="{00000000-0005-0000-0000-0000CC820000}"/>
    <cellStyle name="SAPBEXHLevel2 2 8 7 3" xfId="33545" xr:uid="{00000000-0005-0000-0000-0000CD820000}"/>
    <cellStyle name="SAPBEXHLevel2 2 8 7 4" xfId="33546" xr:uid="{00000000-0005-0000-0000-0000CE820000}"/>
    <cellStyle name="SAPBEXHLevel2 2 8 8" xfId="33547" xr:uid="{00000000-0005-0000-0000-0000CF820000}"/>
    <cellStyle name="SAPBEXHLevel2 2 8 8 2" xfId="33548" xr:uid="{00000000-0005-0000-0000-0000D0820000}"/>
    <cellStyle name="SAPBEXHLevel2 2 8 8 3" xfId="33549" xr:uid="{00000000-0005-0000-0000-0000D1820000}"/>
    <cellStyle name="SAPBEXHLevel2 2 8 8 4" xfId="33550" xr:uid="{00000000-0005-0000-0000-0000D2820000}"/>
    <cellStyle name="SAPBEXHLevel2 2 8 9" xfId="33551" xr:uid="{00000000-0005-0000-0000-0000D3820000}"/>
    <cellStyle name="SAPBEXHLevel2 2 8 9 2" xfId="33552" xr:uid="{00000000-0005-0000-0000-0000D4820000}"/>
    <cellStyle name="SAPBEXHLevel2 2 9" xfId="33553" xr:uid="{00000000-0005-0000-0000-0000D5820000}"/>
    <cellStyle name="SAPBEXHLevel2 2 9 10" xfId="33554" xr:uid="{00000000-0005-0000-0000-0000D6820000}"/>
    <cellStyle name="SAPBEXHLevel2 2 9 11" xfId="33555" xr:uid="{00000000-0005-0000-0000-0000D7820000}"/>
    <cellStyle name="SAPBEXHLevel2 2 9 2" xfId="33556" xr:uid="{00000000-0005-0000-0000-0000D8820000}"/>
    <cellStyle name="SAPBEXHLevel2 2 9 2 2" xfId="33557" xr:uid="{00000000-0005-0000-0000-0000D9820000}"/>
    <cellStyle name="SAPBEXHLevel2 2 9 2 2 2" xfId="33558" xr:uid="{00000000-0005-0000-0000-0000DA820000}"/>
    <cellStyle name="SAPBEXHLevel2 2 9 2 2 2 2" xfId="33559" xr:uid="{00000000-0005-0000-0000-0000DB820000}"/>
    <cellStyle name="SAPBEXHLevel2 2 9 2 2 3" xfId="33560" xr:uid="{00000000-0005-0000-0000-0000DC820000}"/>
    <cellStyle name="SAPBEXHLevel2 2 9 2 3" xfId="33561" xr:uid="{00000000-0005-0000-0000-0000DD820000}"/>
    <cellStyle name="SAPBEXHLevel2 2 9 2 3 2" xfId="33562" xr:uid="{00000000-0005-0000-0000-0000DE820000}"/>
    <cellStyle name="SAPBEXHLevel2 2 9 2 4" xfId="33563" xr:uid="{00000000-0005-0000-0000-0000DF820000}"/>
    <cellStyle name="SAPBEXHLevel2 2 9 2 4 2" xfId="33564" xr:uid="{00000000-0005-0000-0000-0000E0820000}"/>
    <cellStyle name="SAPBEXHLevel2 2 9 2 5" xfId="33565" xr:uid="{00000000-0005-0000-0000-0000E1820000}"/>
    <cellStyle name="SAPBEXHLevel2 2 9 2 5 2" xfId="33566" xr:uid="{00000000-0005-0000-0000-0000E2820000}"/>
    <cellStyle name="SAPBEXHLevel2 2 9 2 6" xfId="33567" xr:uid="{00000000-0005-0000-0000-0000E3820000}"/>
    <cellStyle name="SAPBEXHLevel2 2 9 3" xfId="33568" xr:uid="{00000000-0005-0000-0000-0000E4820000}"/>
    <cellStyle name="SAPBEXHLevel2 2 9 3 2" xfId="33569" xr:uid="{00000000-0005-0000-0000-0000E5820000}"/>
    <cellStyle name="SAPBEXHLevel2 2 9 3 2 2" xfId="33570" xr:uid="{00000000-0005-0000-0000-0000E6820000}"/>
    <cellStyle name="SAPBEXHLevel2 2 9 3 2 2 2" xfId="33571" xr:uid="{00000000-0005-0000-0000-0000E7820000}"/>
    <cellStyle name="SAPBEXHLevel2 2 9 3 2 3" xfId="33572" xr:uid="{00000000-0005-0000-0000-0000E8820000}"/>
    <cellStyle name="SAPBEXHLevel2 2 9 3 3" xfId="33573" xr:uid="{00000000-0005-0000-0000-0000E9820000}"/>
    <cellStyle name="SAPBEXHLevel2 2 9 3 3 2" xfId="33574" xr:uid="{00000000-0005-0000-0000-0000EA820000}"/>
    <cellStyle name="SAPBEXHLevel2 2 9 3 4" xfId="33575" xr:uid="{00000000-0005-0000-0000-0000EB820000}"/>
    <cellStyle name="SAPBEXHLevel2 2 9 3 4 2" xfId="33576" xr:uid="{00000000-0005-0000-0000-0000EC820000}"/>
    <cellStyle name="SAPBEXHLevel2 2 9 3 5" xfId="33577" xr:uid="{00000000-0005-0000-0000-0000ED820000}"/>
    <cellStyle name="SAPBEXHLevel2 2 9 3 5 2" xfId="33578" xr:uid="{00000000-0005-0000-0000-0000EE820000}"/>
    <cellStyle name="SAPBEXHLevel2 2 9 3 6" xfId="33579" xr:uid="{00000000-0005-0000-0000-0000EF820000}"/>
    <cellStyle name="SAPBEXHLevel2 2 9 3 7" xfId="33580" xr:uid="{00000000-0005-0000-0000-0000F0820000}"/>
    <cellStyle name="SAPBEXHLevel2 2 9 3 8" xfId="33581" xr:uid="{00000000-0005-0000-0000-0000F1820000}"/>
    <cellStyle name="SAPBEXHLevel2 2 9 4" xfId="33582" xr:uid="{00000000-0005-0000-0000-0000F2820000}"/>
    <cellStyle name="SAPBEXHLevel2 2 9 4 2" xfId="33583" xr:uid="{00000000-0005-0000-0000-0000F3820000}"/>
    <cellStyle name="SAPBEXHLevel2 2 9 4 2 2" xfId="33584" xr:uid="{00000000-0005-0000-0000-0000F4820000}"/>
    <cellStyle name="SAPBEXHLevel2 2 9 4 3" xfId="33585" xr:uid="{00000000-0005-0000-0000-0000F5820000}"/>
    <cellStyle name="SAPBEXHLevel2 2 9 4 4" xfId="33586" xr:uid="{00000000-0005-0000-0000-0000F6820000}"/>
    <cellStyle name="SAPBEXHLevel2 2 9 4 5" xfId="33587" xr:uid="{00000000-0005-0000-0000-0000F7820000}"/>
    <cellStyle name="SAPBEXHLevel2 2 9 5" xfId="33588" xr:uid="{00000000-0005-0000-0000-0000F8820000}"/>
    <cellStyle name="SAPBEXHLevel2 2 9 5 2" xfId="33589" xr:uid="{00000000-0005-0000-0000-0000F9820000}"/>
    <cellStyle name="SAPBEXHLevel2 2 9 5 2 2" xfId="33590" xr:uid="{00000000-0005-0000-0000-0000FA820000}"/>
    <cellStyle name="SAPBEXHLevel2 2 9 5 3" xfId="33591" xr:uid="{00000000-0005-0000-0000-0000FB820000}"/>
    <cellStyle name="SAPBEXHLevel2 2 9 5 4" xfId="33592" xr:uid="{00000000-0005-0000-0000-0000FC820000}"/>
    <cellStyle name="SAPBEXHLevel2 2 9 5 5" xfId="33593" xr:uid="{00000000-0005-0000-0000-0000FD820000}"/>
    <cellStyle name="SAPBEXHLevel2 2 9 6" xfId="33594" xr:uid="{00000000-0005-0000-0000-0000FE820000}"/>
    <cellStyle name="SAPBEXHLevel2 2 9 6 2" xfId="33595" xr:uid="{00000000-0005-0000-0000-0000FF820000}"/>
    <cellStyle name="SAPBEXHLevel2 2 9 6 2 2" xfId="33596" xr:uid="{00000000-0005-0000-0000-000000830000}"/>
    <cellStyle name="SAPBEXHLevel2 2 9 6 3" xfId="33597" xr:uid="{00000000-0005-0000-0000-000001830000}"/>
    <cellStyle name="SAPBEXHLevel2 2 9 6 4" xfId="33598" xr:uid="{00000000-0005-0000-0000-000002830000}"/>
    <cellStyle name="SAPBEXHLevel2 2 9 6 5" xfId="33599" xr:uid="{00000000-0005-0000-0000-000003830000}"/>
    <cellStyle name="SAPBEXHLevel2 2 9 7" xfId="33600" xr:uid="{00000000-0005-0000-0000-000004830000}"/>
    <cellStyle name="SAPBEXHLevel2 2 9 7 2" xfId="33601" xr:uid="{00000000-0005-0000-0000-000005830000}"/>
    <cellStyle name="SAPBEXHLevel2 2 9 7 3" xfId="33602" xr:uid="{00000000-0005-0000-0000-000006830000}"/>
    <cellStyle name="SAPBEXHLevel2 2 9 7 4" xfId="33603" xr:uid="{00000000-0005-0000-0000-000007830000}"/>
    <cellStyle name="SAPBEXHLevel2 2 9 8" xfId="33604" xr:uid="{00000000-0005-0000-0000-000008830000}"/>
    <cellStyle name="SAPBEXHLevel2 2 9 8 2" xfId="33605" xr:uid="{00000000-0005-0000-0000-000009830000}"/>
    <cellStyle name="SAPBEXHLevel2 2 9 8 3" xfId="33606" xr:uid="{00000000-0005-0000-0000-00000A830000}"/>
    <cellStyle name="SAPBEXHLevel2 2 9 8 4" xfId="33607" xr:uid="{00000000-0005-0000-0000-00000B830000}"/>
    <cellStyle name="SAPBEXHLevel2 2 9 9" xfId="33608" xr:uid="{00000000-0005-0000-0000-00000C830000}"/>
    <cellStyle name="SAPBEXHLevel2 2 9 9 2" xfId="33609" xr:uid="{00000000-0005-0000-0000-00000D830000}"/>
    <cellStyle name="SAPBEXHLevel2 2_20120313_final_participating_bonds_mar2012_interest_calc" xfId="33610" xr:uid="{00000000-0005-0000-0000-00000E830000}"/>
    <cellStyle name="SAPBEXHLevel2 20" xfId="33611" xr:uid="{00000000-0005-0000-0000-00000F830000}"/>
    <cellStyle name="SAPBEXHLevel2 3" xfId="33612" xr:uid="{00000000-0005-0000-0000-000010830000}"/>
    <cellStyle name="SAPBEXHLevel2 3 10" xfId="33613" xr:uid="{00000000-0005-0000-0000-000011830000}"/>
    <cellStyle name="SAPBEXHLevel2 3 10 2" xfId="33614" xr:uid="{00000000-0005-0000-0000-000012830000}"/>
    <cellStyle name="SAPBEXHLevel2 3 11" xfId="33615" xr:uid="{00000000-0005-0000-0000-000013830000}"/>
    <cellStyle name="SAPBEXHLevel2 3 12" xfId="33616" xr:uid="{00000000-0005-0000-0000-000014830000}"/>
    <cellStyle name="SAPBEXHLevel2 3 2" xfId="33617" xr:uid="{00000000-0005-0000-0000-000015830000}"/>
    <cellStyle name="SAPBEXHLevel2 3 2 2" xfId="33618" xr:uid="{00000000-0005-0000-0000-000016830000}"/>
    <cellStyle name="SAPBEXHLevel2 3 2 2 2" xfId="33619" xr:uid="{00000000-0005-0000-0000-000017830000}"/>
    <cellStyle name="SAPBEXHLevel2 3 2 2 2 2" xfId="33620" xr:uid="{00000000-0005-0000-0000-000018830000}"/>
    <cellStyle name="SAPBEXHLevel2 3 2 2 3" xfId="33621" xr:uid="{00000000-0005-0000-0000-000019830000}"/>
    <cellStyle name="SAPBEXHLevel2 3 2 3" xfId="33622" xr:uid="{00000000-0005-0000-0000-00001A830000}"/>
    <cellStyle name="SAPBEXHLevel2 3 2 3 2" xfId="33623" xr:uid="{00000000-0005-0000-0000-00001B830000}"/>
    <cellStyle name="SAPBEXHLevel2 3 2 4" xfId="33624" xr:uid="{00000000-0005-0000-0000-00001C830000}"/>
    <cellStyle name="SAPBEXHLevel2 3 2 4 2" xfId="33625" xr:uid="{00000000-0005-0000-0000-00001D830000}"/>
    <cellStyle name="SAPBEXHLevel2 3 2 5" xfId="33626" xr:uid="{00000000-0005-0000-0000-00001E830000}"/>
    <cellStyle name="SAPBEXHLevel2 3 2 5 2" xfId="33627" xr:uid="{00000000-0005-0000-0000-00001F830000}"/>
    <cellStyle name="SAPBEXHLevel2 3 2 6" xfId="33628" xr:uid="{00000000-0005-0000-0000-000020830000}"/>
    <cellStyle name="SAPBEXHLevel2 3 3" xfId="33629" xr:uid="{00000000-0005-0000-0000-000021830000}"/>
    <cellStyle name="SAPBEXHLevel2 3 3 2" xfId="33630" xr:uid="{00000000-0005-0000-0000-000022830000}"/>
    <cellStyle name="SAPBEXHLevel2 3 3 2 2" xfId="33631" xr:uid="{00000000-0005-0000-0000-000023830000}"/>
    <cellStyle name="SAPBEXHLevel2 3 3 2 2 2" xfId="33632" xr:uid="{00000000-0005-0000-0000-000024830000}"/>
    <cellStyle name="SAPBEXHLevel2 3 3 2 3" xfId="33633" xr:uid="{00000000-0005-0000-0000-000025830000}"/>
    <cellStyle name="SAPBEXHLevel2 3 3 3" xfId="33634" xr:uid="{00000000-0005-0000-0000-000026830000}"/>
    <cellStyle name="SAPBEXHLevel2 3 3 3 2" xfId="33635" xr:uid="{00000000-0005-0000-0000-000027830000}"/>
    <cellStyle name="SAPBEXHLevel2 3 3 4" xfId="33636" xr:uid="{00000000-0005-0000-0000-000028830000}"/>
    <cellStyle name="SAPBEXHLevel2 3 3 4 2" xfId="33637" xr:uid="{00000000-0005-0000-0000-000029830000}"/>
    <cellStyle name="SAPBEXHLevel2 3 3 5" xfId="33638" xr:uid="{00000000-0005-0000-0000-00002A830000}"/>
    <cellStyle name="SAPBEXHLevel2 3 3 5 2" xfId="33639" xr:uid="{00000000-0005-0000-0000-00002B830000}"/>
    <cellStyle name="SAPBEXHLevel2 3 3 6" xfId="33640" xr:uid="{00000000-0005-0000-0000-00002C830000}"/>
    <cellStyle name="SAPBEXHLevel2 3 3 7" xfId="33641" xr:uid="{00000000-0005-0000-0000-00002D830000}"/>
    <cellStyle name="SAPBEXHLevel2 3 3 8" xfId="33642" xr:uid="{00000000-0005-0000-0000-00002E830000}"/>
    <cellStyle name="SAPBEXHLevel2 3 4" xfId="33643" xr:uid="{00000000-0005-0000-0000-00002F830000}"/>
    <cellStyle name="SAPBEXHLevel2 3 4 2" xfId="33644" xr:uid="{00000000-0005-0000-0000-000030830000}"/>
    <cellStyle name="SAPBEXHLevel2 3 4 2 2" xfId="33645" xr:uid="{00000000-0005-0000-0000-000031830000}"/>
    <cellStyle name="SAPBEXHLevel2 3 4 2 2 2" xfId="33646" xr:uid="{00000000-0005-0000-0000-000032830000}"/>
    <cellStyle name="SAPBEXHLevel2 3 4 2 3" xfId="33647" xr:uid="{00000000-0005-0000-0000-000033830000}"/>
    <cellStyle name="SAPBEXHLevel2 3 4 3" xfId="33648" xr:uid="{00000000-0005-0000-0000-000034830000}"/>
    <cellStyle name="SAPBEXHLevel2 3 4 3 2" xfId="33649" xr:uid="{00000000-0005-0000-0000-000035830000}"/>
    <cellStyle name="SAPBEXHLevel2 3 4 4" xfId="33650" xr:uid="{00000000-0005-0000-0000-000036830000}"/>
    <cellStyle name="SAPBEXHLevel2 3 4 4 2" xfId="33651" xr:uid="{00000000-0005-0000-0000-000037830000}"/>
    <cellStyle name="SAPBEXHLevel2 3 4 5" xfId="33652" xr:uid="{00000000-0005-0000-0000-000038830000}"/>
    <cellStyle name="SAPBEXHLevel2 3 4 5 2" xfId="33653" xr:uid="{00000000-0005-0000-0000-000039830000}"/>
    <cellStyle name="SAPBEXHLevel2 3 4 6" xfId="33654" xr:uid="{00000000-0005-0000-0000-00003A830000}"/>
    <cellStyle name="SAPBEXHLevel2 3 4 7" xfId="33655" xr:uid="{00000000-0005-0000-0000-00003B830000}"/>
    <cellStyle name="SAPBEXHLevel2 3 4 8" xfId="33656" xr:uid="{00000000-0005-0000-0000-00003C830000}"/>
    <cellStyle name="SAPBEXHLevel2 3 5" xfId="33657" xr:uid="{00000000-0005-0000-0000-00003D830000}"/>
    <cellStyle name="SAPBEXHLevel2 3 5 2" xfId="33658" xr:uid="{00000000-0005-0000-0000-00003E830000}"/>
    <cellStyle name="SAPBEXHLevel2 3 5 2 2" xfId="33659" xr:uid="{00000000-0005-0000-0000-00003F830000}"/>
    <cellStyle name="SAPBEXHLevel2 3 5 3" xfId="33660" xr:uid="{00000000-0005-0000-0000-000040830000}"/>
    <cellStyle name="SAPBEXHLevel2 3 5 4" xfId="33661" xr:uid="{00000000-0005-0000-0000-000041830000}"/>
    <cellStyle name="SAPBEXHLevel2 3 5 5" xfId="33662" xr:uid="{00000000-0005-0000-0000-000042830000}"/>
    <cellStyle name="SAPBEXHLevel2 3 6" xfId="33663" xr:uid="{00000000-0005-0000-0000-000043830000}"/>
    <cellStyle name="SAPBEXHLevel2 3 6 2" xfId="33664" xr:uid="{00000000-0005-0000-0000-000044830000}"/>
    <cellStyle name="SAPBEXHLevel2 3 6 2 2" xfId="33665" xr:uid="{00000000-0005-0000-0000-000045830000}"/>
    <cellStyle name="SAPBEXHLevel2 3 6 3" xfId="33666" xr:uid="{00000000-0005-0000-0000-000046830000}"/>
    <cellStyle name="SAPBEXHLevel2 3 6 4" xfId="33667" xr:uid="{00000000-0005-0000-0000-000047830000}"/>
    <cellStyle name="SAPBEXHLevel2 3 6 5" xfId="33668" xr:uid="{00000000-0005-0000-0000-000048830000}"/>
    <cellStyle name="SAPBEXHLevel2 3 7" xfId="33669" xr:uid="{00000000-0005-0000-0000-000049830000}"/>
    <cellStyle name="SAPBEXHLevel2 3 7 2" xfId="33670" xr:uid="{00000000-0005-0000-0000-00004A830000}"/>
    <cellStyle name="SAPBEXHLevel2 3 7 2 2" xfId="33671" xr:uid="{00000000-0005-0000-0000-00004B830000}"/>
    <cellStyle name="SAPBEXHLevel2 3 7 3" xfId="33672" xr:uid="{00000000-0005-0000-0000-00004C830000}"/>
    <cellStyle name="SAPBEXHLevel2 3 7 4" xfId="33673" xr:uid="{00000000-0005-0000-0000-00004D830000}"/>
    <cellStyle name="SAPBEXHLevel2 3 7 5" xfId="33674" xr:uid="{00000000-0005-0000-0000-00004E830000}"/>
    <cellStyle name="SAPBEXHLevel2 3 8" xfId="33675" xr:uid="{00000000-0005-0000-0000-00004F830000}"/>
    <cellStyle name="SAPBEXHLevel2 3 8 2" xfId="33676" xr:uid="{00000000-0005-0000-0000-000050830000}"/>
    <cellStyle name="SAPBEXHLevel2 3 8 3" xfId="33677" xr:uid="{00000000-0005-0000-0000-000051830000}"/>
    <cellStyle name="SAPBEXHLevel2 3 8 4" xfId="33678" xr:uid="{00000000-0005-0000-0000-000052830000}"/>
    <cellStyle name="SAPBEXHLevel2 3 9" xfId="33679" xr:uid="{00000000-0005-0000-0000-000053830000}"/>
    <cellStyle name="SAPBEXHLevel2 3 9 2" xfId="33680" xr:uid="{00000000-0005-0000-0000-000054830000}"/>
    <cellStyle name="SAPBEXHLevel2 4" xfId="33681" xr:uid="{00000000-0005-0000-0000-000055830000}"/>
    <cellStyle name="SAPBEXHLevel2 4 10" xfId="33682" xr:uid="{00000000-0005-0000-0000-000056830000}"/>
    <cellStyle name="SAPBEXHLevel2 4 11" xfId="33683" xr:uid="{00000000-0005-0000-0000-000057830000}"/>
    <cellStyle name="SAPBEXHLevel2 4 2" xfId="33684" xr:uid="{00000000-0005-0000-0000-000058830000}"/>
    <cellStyle name="SAPBEXHLevel2 4 2 2" xfId="33685" xr:uid="{00000000-0005-0000-0000-000059830000}"/>
    <cellStyle name="SAPBEXHLevel2 4 2 2 2" xfId="33686" xr:uid="{00000000-0005-0000-0000-00005A830000}"/>
    <cellStyle name="SAPBEXHLevel2 4 2 2 2 2" xfId="33687" xr:uid="{00000000-0005-0000-0000-00005B830000}"/>
    <cellStyle name="SAPBEXHLevel2 4 2 2 3" xfId="33688" xr:uid="{00000000-0005-0000-0000-00005C830000}"/>
    <cellStyle name="SAPBEXHLevel2 4 2 3" xfId="33689" xr:uid="{00000000-0005-0000-0000-00005D830000}"/>
    <cellStyle name="SAPBEXHLevel2 4 2 3 2" xfId="33690" xr:uid="{00000000-0005-0000-0000-00005E830000}"/>
    <cellStyle name="SAPBEXHLevel2 4 2 4" xfId="33691" xr:uid="{00000000-0005-0000-0000-00005F830000}"/>
    <cellStyle name="SAPBEXHLevel2 4 2 4 2" xfId="33692" xr:uid="{00000000-0005-0000-0000-000060830000}"/>
    <cellStyle name="SAPBEXHLevel2 4 2 5" xfId="33693" xr:uid="{00000000-0005-0000-0000-000061830000}"/>
    <cellStyle name="SAPBEXHLevel2 4 2 5 2" xfId="33694" xr:uid="{00000000-0005-0000-0000-000062830000}"/>
    <cellStyle name="SAPBEXHLevel2 4 2 6" xfId="33695" xr:uid="{00000000-0005-0000-0000-000063830000}"/>
    <cellStyle name="SAPBEXHLevel2 4 3" xfId="33696" xr:uid="{00000000-0005-0000-0000-000064830000}"/>
    <cellStyle name="SAPBEXHLevel2 4 3 2" xfId="33697" xr:uid="{00000000-0005-0000-0000-000065830000}"/>
    <cellStyle name="SAPBEXHLevel2 4 3 2 2" xfId="33698" xr:uid="{00000000-0005-0000-0000-000066830000}"/>
    <cellStyle name="SAPBEXHLevel2 4 3 2 2 2" xfId="33699" xr:uid="{00000000-0005-0000-0000-000067830000}"/>
    <cellStyle name="SAPBEXHLevel2 4 3 2 3" xfId="33700" xr:uid="{00000000-0005-0000-0000-000068830000}"/>
    <cellStyle name="SAPBEXHLevel2 4 3 3" xfId="33701" xr:uid="{00000000-0005-0000-0000-000069830000}"/>
    <cellStyle name="SAPBEXHLevel2 4 3 3 2" xfId="33702" xr:uid="{00000000-0005-0000-0000-00006A830000}"/>
    <cellStyle name="SAPBEXHLevel2 4 3 4" xfId="33703" xr:uid="{00000000-0005-0000-0000-00006B830000}"/>
    <cellStyle name="SAPBEXHLevel2 4 3 4 2" xfId="33704" xr:uid="{00000000-0005-0000-0000-00006C830000}"/>
    <cellStyle name="SAPBEXHLevel2 4 3 5" xfId="33705" xr:uid="{00000000-0005-0000-0000-00006D830000}"/>
    <cellStyle name="SAPBEXHLevel2 4 3 5 2" xfId="33706" xr:uid="{00000000-0005-0000-0000-00006E830000}"/>
    <cellStyle name="SAPBEXHLevel2 4 3 6" xfId="33707" xr:uid="{00000000-0005-0000-0000-00006F830000}"/>
    <cellStyle name="SAPBEXHLevel2 4 3 7" xfId="33708" xr:uid="{00000000-0005-0000-0000-000070830000}"/>
    <cellStyle name="SAPBEXHLevel2 4 3 8" xfId="33709" xr:uid="{00000000-0005-0000-0000-000071830000}"/>
    <cellStyle name="SAPBEXHLevel2 4 4" xfId="33710" xr:uid="{00000000-0005-0000-0000-000072830000}"/>
    <cellStyle name="SAPBEXHLevel2 4 4 2" xfId="33711" xr:uid="{00000000-0005-0000-0000-000073830000}"/>
    <cellStyle name="SAPBEXHLevel2 4 4 2 2" xfId="33712" xr:uid="{00000000-0005-0000-0000-000074830000}"/>
    <cellStyle name="SAPBEXHLevel2 4 4 3" xfId="33713" xr:uid="{00000000-0005-0000-0000-000075830000}"/>
    <cellStyle name="SAPBEXHLevel2 4 4 4" xfId="33714" xr:uid="{00000000-0005-0000-0000-000076830000}"/>
    <cellStyle name="SAPBEXHLevel2 4 4 5" xfId="33715" xr:uid="{00000000-0005-0000-0000-000077830000}"/>
    <cellStyle name="SAPBEXHLevel2 4 5" xfId="33716" xr:uid="{00000000-0005-0000-0000-000078830000}"/>
    <cellStyle name="SAPBEXHLevel2 4 5 2" xfId="33717" xr:uid="{00000000-0005-0000-0000-000079830000}"/>
    <cellStyle name="SAPBEXHLevel2 4 5 2 2" xfId="33718" xr:uid="{00000000-0005-0000-0000-00007A830000}"/>
    <cellStyle name="SAPBEXHLevel2 4 5 3" xfId="33719" xr:uid="{00000000-0005-0000-0000-00007B830000}"/>
    <cellStyle name="SAPBEXHLevel2 4 5 4" xfId="33720" xr:uid="{00000000-0005-0000-0000-00007C830000}"/>
    <cellStyle name="SAPBEXHLevel2 4 5 5" xfId="33721" xr:uid="{00000000-0005-0000-0000-00007D830000}"/>
    <cellStyle name="SAPBEXHLevel2 4 6" xfId="33722" xr:uid="{00000000-0005-0000-0000-00007E830000}"/>
    <cellStyle name="SAPBEXHLevel2 4 6 2" xfId="33723" xr:uid="{00000000-0005-0000-0000-00007F830000}"/>
    <cellStyle name="SAPBEXHLevel2 4 6 2 2" xfId="33724" xr:uid="{00000000-0005-0000-0000-000080830000}"/>
    <cellStyle name="SAPBEXHLevel2 4 6 3" xfId="33725" xr:uid="{00000000-0005-0000-0000-000081830000}"/>
    <cellStyle name="SAPBEXHLevel2 4 6 4" xfId="33726" xr:uid="{00000000-0005-0000-0000-000082830000}"/>
    <cellStyle name="SAPBEXHLevel2 4 6 5" xfId="33727" xr:uid="{00000000-0005-0000-0000-000083830000}"/>
    <cellStyle name="SAPBEXHLevel2 4 7" xfId="33728" xr:uid="{00000000-0005-0000-0000-000084830000}"/>
    <cellStyle name="SAPBEXHLevel2 4 7 2" xfId="33729" xr:uid="{00000000-0005-0000-0000-000085830000}"/>
    <cellStyle name="SAPBEXHLevel2 4 7 3" xfId="33730" xr:uid="{00000000-0005-0000-0000-000086830000}"/>
    <cellStyle name="SAPBEXHLevel2 4 7 4" xfId="33731" xr:uid="{00000000-0005-0000-0000-000087830000}"/>
    <cellStyle name="SAPBEXHLevel2 4 8" xfId="33732" xr:uid="{00000000-0005-0000-0000-000088830000}"/>
    <cellStyle name="SAPBEXHLevel2 4 8 2" xfId="33733" xr:uid="{00000000-0005-0000-0000-000089830000}"/>
    <cellStyle name="SAPBEXHLevel2 4 8 3" xfId="33734" xr:uid="{00000000-0005-0000-0000-00008A830000}"/>
    <cellStyle name="SAPBEXHLevel2 4 8 4" xfId="33735" xr:uid="{00000000-0005-0000-0000-00008B830000}"/>
    <cellStyle name="SAPBEXHLevel2 4 9" xfId="33736" xr:uid="{00000000-0005-0000-0000-00008C830000}"/>
    <cellStyle name="SAPBEXHLevel2 4 9 2" xfId="33737" xr:uid="{00000000-0005-0000-0000-00008D830000}"/>
    <cellStyle name="SAPBEXHLevel2 5" xfId="33738" xr:uid="{00000000-0005-0000-0000-00008E830000}"/>
    <cellStyle name="SAPBEXHLevel2 5 10" xfId="33739" xr:uid="{00000000-0005-0000-0000-00008F830000}"/>
    <cellStyle name="SAPBEXHLevel2 5 11" xfId="33740" xr:uid="{00000000-0005-0000-0000-000090830000}"/>
    <cellStyle name="SAPBEXHLevel2 5 2" xfId="33741" xr:uid="{00000000-0005-0000-0000-000091830000}"/>
    <cellStyle name="SAPBEXHLevel2 5 2 2" xfId="33742" xr:uid="{00000000-0005-0000-0000-000092830000}"/>
    <cellStyle name="SAPBEXHLevel2 5 2 2 2" xfId="33743" xr:uid="{00000000-0005-0000-0000-000093830000}"/>
    <cellStyle name="SAPBEXHLevel2 5 2 2 2 2" xfId="33744" xr:uid="{00000000-0005-0000-0000-000094830000}"/>
    <cellStyle name="SAPBEXHLevel2 5 2 2 3" xfId="33745" xr:uid="{00000000-0005-0000-0000-000095830000}"/>
    <cellStyle name="SAPBEXHLevel2 5 2 3" xfId="33746" xr:uid="{00000000-0005-0000-0000-000096830000}"/>
    <cellStyle name="SAPBEXHLevel2 5 2 3 2" xfId="33747" xr:uid="{00000000-0005-0000-0000-000097830000}"/>
    <cellStyle name="SAPBEXHLevel2 5 2 4" xfId="33748" xr:uid="{00000000-0005-0000-0000-000098830000}"/>
    <cellStyle name="SAPBEXHLevel2 5 2 4 2" xfId="33749" xr:uid="{00000000-0005-0000-0000-000099830000}"/>
    <cellStyle name="SAPBEXHLevel2 5 2 5" xfId="33750" xr:uid="{00000000-0005-0000-0000-00009A830000}"/>
    <cellStyle name="SAPBEXHLevel2 5 2 5 2" xfId="33751" xr:uid="{00000000-0005-0000-0000-00009B830000}"/>
    <cellStyle name="SAPBEXHLevel2 5 2 6" xfId="33752" xr:uid="{00000000-0005-0000-0000-00009C830000}"/>
    <cellStyle name="SAPBEXHLevel2 5 3" xfId="33753" xr:uid="{00000000-0005-0000-0000-00009D830000}"/>
    <cellStyle name="SAPBEXHLevel2 5 3 2" xfId="33754" xr:uid="{00000000-0005-0000-0000-00009E830000}"/>
    <cellStyle name="SAPBEXHLevel2 5 3 2 2" xfId="33755" xr:uid="{00000000-0005-0000-0000-00009F830000}"/>
    <cellStyle name="SAPBEXHLevel2 5 3 2 2 2" xfId="33756" xr:uid="{00000000-0005-0000-0000-0000A0830000}"/>
    <cellStyle name="SAPBEXHLevel2 5 3 2 3" xfId="33757" xr:uid="{00000000-0005-0000-0000-0000A1830000}"/>
    <cellStyle name="SAPBEXHLevel2 5 3 3" xfId="33758" xr:uid="{00000000-0005-0000-0000-0000A2830000}"/>
    <cellStyle name="SAPBEXHLevel2 5 3 3 2" xfId="33759" xr:uid="{00000000-0005-0000-0000-0000A3830000}"/>
    <cellStyle name="SAPBEXHLevel2 5 3 4" xfId="33760" xr:uid="{00000000-0005-0000-0000-0000A4830000}"/>
    <cellStyle name="SAPBEXHLevel2 5 3 4 2" xfId="33761" xr:uid="{00000000-0005-0000-0000-0000A5830000}"/>
    <cellStyle name="SAPBEXHLevel2 5 3 5" xfId="33762" xr:uid="{00000000-0005-0000-0000-0000A6830000}"/>
    <cellStyle name="SAPBEXHLevel2 5 3 5 2" xfId="33763" xr:uid="{00000000-0005-0000-0000-0000A7830000}"/>
    <cellStyle name="SAPBEXHLevel2 5 3 6" xfId="33764" xr:uid="{00000000-0005-0000-0000-0000A8830000}"/>
    <cellStyle name="SAPBEXHLevel2 5 3 7" xfId="33765" xr:uid="{00000000-0005-0000-0000-0000A9830000}"/>
    <cellStyle name="SAPBEXHLevel2 5 3 8" xfId="33766" xr:uid="{00000000-0005-0000-0000-0000AA830000}"/>
    <cellStyle name="SAPBEXHLevel2 5 4" xfId="33767" xr:uid="{00000000-0005-0000-0000-0000AB830000}"/>
    <cellStyle name="SAPBEXHLevel2 5 4 2" xfId="33768" xr:uid="{00000000-0005-0000-0000-0000AC830000}"/>
    <cellStyle name="SAPBEXHLevel2 5 4 2 2" xfId="33769" xr:uid="{00000000-0005-0000-0000-0000AD830000}"/>
    <cellStyle name="SAPBEXHLevel2 5 4 3" xfId="33770" xr:uid="{00000000-0005-0000-0000-0000AE830000}"/>
    <cellStyle name="SAPBEXHLevel2 5 4 4" xfId="33771" xr:uid="{00000000-0005-0000-0000-0000AF830000}"/>
    <cellStyle name="SAPBEXHLevel2 5 4 5" xfId="33772" xr:uid="{00000000-0005-0000-0000-0000B0830000}"/>
    <cellStyle name="SAPBEXHLevel2 5 5" xfId="33773" xr:uid="{00000000-0005-0000-0000-0000B1830000}"/>
    <cellStyle name="SAPBEXHLevel2 5 5 2" xfId="33774" xr:uid="{00000000-0005-0000-0000-0000B2830000}"/>
    <cellStyle name="SAPBEXHLevel2 5 5 2 2" xfId="33775" xr:uid="{00000000-0005-0000-0000-0000B3830000}"/>
    <cellStyle name="SAPBEXHLevel2 5 5 3" xfId="33776" xr:uid="{00000000-0005-0000-0000-0000B4830000}"/>
    <cellStyle name="SAPBEXHLevel2 5 5 4" xfId="33777" xr:uid="{00000000-0005-0000-0000-0000B5830000}"/>
    <cellStyle name="SAPBEXHLevel2 5 5 5" xfId="33778" xr:uid="{00000000-0005-0000-0000-0000B6830000}"/>
    <cellStyle name="SAPBEXHLevel2 5 6" xfId="33779" xr:uid="{00000000-0005-0000-0000-0000B7830000}"/>
    <cellStyle name="SAPBEXHLevel2 5 6 2" xfId="33780" xr:uid="{00000000-0005-0000-0000-0000B8830000}"/>
    <cellStyle name="SAPBEXHLevel2 5 6 2 2" xfId="33781" xr:uid="{00000000-0005-0000-0000-0000B9830000}"/>
    <cellStyle name="SAPBEXHLevel2 5 6 3" xfId="33782" xr:uid="{00000000-0005-0000-0000-0000BA830000}"/>
    <cellStyle name="SAPBEXHLevel2 5 6 4" xfId="33783" xr:uid="{00000000-0005-0000-0000-0000BB830000}"/>
    <cellStyle name="SAPBEXHLevel2 5 6 5" xfId="33784" xr:uid="{00000000-0005-0000-0000-0000BC830000}"/>
    <cellStyle name="SAPBEXHLevel2 5 7" xfId="33785" xr:uid="{00000000-0005-0000-0000-0000BD830000}"/>
    <cellStyle name="SAPBEXHLevel2 5 7 2" xfId="33786" xr:uid="{00000000-0005-0000-0000-0000BE830000}"/>
    <cellStyle name="SAPBEXHLevel2 5 7 3" xfId="33787" xr:uid="{00000000-0005-0000-0000-0000BF830000}"/>
    <cellStyle name="SAPBEXHLevel2 5 7 4" xfId="33788" xr:uid="{00000000-0005-0000-0000-0000C0830000}"/>
    <cellStyle name="SAPBEXHLevel2 5 8" xfId="33789" xr:uid="{00000000-0005-0000-0000-0000C1830000}"/>
    <cellStyle name="SAPBEXHLevel2 5 8 2" xfId="33790" xr:uid="{00000000-0005-0000-0000-0000C2830000}"/>
    <cellStyle name="SAPBEXHLevel2 5 8 3" xfId="33791" xr:uid="{00000000-0005-0000-0000-0000C3830000}"/>
    <cellStyle name="SAPBEXHLevel2 5 8 4" xfId="33792" xr:uid="{00000000-0005-0000-0000-0000C4830000}"/>
    <cellStyle name="SAPBEXHLevel2 5 9" xfId="33793" xr:uid="{00000000-0005-0000-0000-0000C5830000}"/>
    <cellStyle name="SAPBEXHLevel2 5 9 2" xfId="33794" xr:uid="{00000000-0005-0000-0000-0000C6830000}"/>
    <cellStyle name="SAPBEXHLevel2 6" xfId="33795" xr:uid="{00000000-0005-0000-0000-0000C7830000}"/>
    <cellStyle name="SAPBEXHLevel2 6 10" xfId="33796" xr:uid="{00000000-0005-0000-0000-0000C8830000}"/>
    <cellStyle name="SAPBEXHLevel2 6 11" xfId="33797" xr:uid="{00000000-0005-0000-0000-0000C9830000}"/>
    <cellStyle name="SAPBEXHLevel2 6 2" xfId="33798" xr:uid="{00000000-0005-0000-0000-0000CA830000}"/>
    <cellStyle name="SAPBEXHLevel2 6 2 2" xfId="33799" xr:uid="{00000000-0005-0000-0000-0000CB830000}"/>
    <cellStyle name="SAPBEXHLevel2 6 2 2 2" xfId="33800" xr:uid="{00000000-0005-0000-0000-0000CC830000}"/>
    <cellStyle name="SAPBEXHLevel2 6 2 2 2 2" xfId="33801" xr:uid="{00000000-0005-0000-0000-0000CD830000}"/>
    <cellStyle name="SAPBEXHLevel2 6 2 2 3" xfId="33802" xr:uid="{00000000-0005-0000-0000-0000CE830000}"/>
    <cellStyle name="SAPBEXHLevel2 6 2 3" xfId="33803" xr:uid="{00000000-0005-0000-0000-0000CF830000}"/>
    <cellStyle name="SAPBEXHLevel2 6 2 3 2" xfId="33804" xr:uid="{00000000-0005-0000-0000-0000D0830000}"/>
    <cellStyle name="SAPBEXHLevel2 6 2 4" xfId="33805" xr:uid="{00000000-0005-0000-0000-0000D1830000}"/>
    <cellStyle name="SAPBEXHLevel2 6 2 4 2" xfId="33806" xr:uid="{00000000-0005-0000-0000-0000D2830000}"/>
    <cellStyle name="SAPBEXHLevel2 6 2 5" xfId="33807" xr:uid="{00000000-0005-0000-0000-0000D3830000}"/>
    <cellStyle name="SAPBEXHLevel2 6 2 5 2" xfId="33808" xr:uid="{00000000-0005-0000-0000-0000D4830000}"/>
    <cellStyle name="SAPBEXHLevel2 6 2 6" xfId="33809" xr:uid="{00000000-0005-0000-0000-0000D5830000}"/>
    <cellStyle name="SAPBEXHLevel2 6 3" xfId="33810" xr:uid="{00000000-0005-0000-0000-0000D6830000}"/>
    <cellStyle name="SAPBEXHLevel2 6 3 2" xfId="33811" xr:uid="{00000000-0005-0000-0000-0000D7830000}"/>
    <cellStyle name="SAPBEXHLevel2 6 3 2 2" xfId="33812" xr:uid="{00000000-0005-0000-0000-0000D8830000}"/>
    <cellStyle name="SAPBEXHLevel2 6 3 2 2 2" xfId="33813" xr:uid="{00000000-0005-0000-0000-0000D9830000}"/>
    <cellStyle name="SAPBEXHLevel2 6 3 2 3" xfId="33814" xr:uid="{00000000-0005-0000-0000-0000DA830000}"/>
    <cellStyle name="SAPBEXHLevel2 6 3 3" xfId="33815" xr:uid="{00000000-0005-0000-0000-0000DB830000}"/>
    <cellStyle name="SAPBEXHLevel2 6 3 3 2" xfId="33816" xr:uid="{00000000-0005-0000-0000-0000DC830000}"/>
    <cellStyle name="SAPBEXHLevel2 6 3 4" xfId="33817" xr:uid="{00000000-0005-0000-0000-0000DD830000}"/>
    <cellStyle name="SAPBEXHLevel2 6 3 4 2" xfId="33818" xr:uid="{00000000-0005-0000-0000-0000DE830000}"/>
    <cellStyle name="SAPBEXHLevel2 6 3 5" xfId="33819" xr:uid="{00000000-0005-0000-0000-0000DF830000}"/>
    <cellStyle name="SAPBEXHLevel2 6 3 5 2" xfId="33820" xr:uid="{00000000-0005-0000-0000-0000E0830000}"/>
    <cellStyle name="SAPBEXHLevel2 6 3 6" xfId="33821" xr:uid="{00000000-0005-0000-0000-0000E1830000}"/>
    <cellStyle name="SAPBEXHLevel2 6 3 7" xfId="33822" xr:uid="{00000000-0005-0000-0000-0000E2830000}"/>
    <cellStyle name="SAPBEXHLevel2 6 3 8" xfId="33823" xr:uid="{00000000-0005-0000-0000-0000E3830000}"/>
    <cellStyle name="SAPBEXHLevel2 6 4" xfId="33824" xr:uid="{00000000-0005-0000-0000-0000E4830000}"/>
    <cellStyle name="SAPBEXHLevel2 6 4 2" xfId="33825" xr:uid="{00000000-0005-0000-0000-0000E5830000}"/>
    <cellStyle name="SAPBEXHLevel2 6 4 2 2" xfId="33826" xr:uid="{00000000-0005-0000-0000-0000E6830000}"/>
    <cellStyle name="SAPBEXHLevel2 6 4 3" xfId="33827" xr:uid="{00000000-0005-0000-0000-0000E7830000}"/>
    <cellStyle name="SAPBEXHLevel2 6 4 4" xfId="33828" xr:uid="{00000000-0005-0000-0000-0000E8830000}"/>
    <cellStyle name="SAPBEXHLevel2 6 4 5" xfId="33829" xr:uid="{00000000-0005-0000-0000-0000E9830000}"/>
    <cellStyle name="SAPBEXHLevel2 6 5" xfId="33830" xr:uid="{00000000-0005-0000-0000-0000EA830000}"/>
    <cellStyle name="SAPBEXHLevel2 6 5 2" xfId="33831" xr:uid="{00000000-0005-0000-0000-0000EB830000}"/>
    <cellStyle name="SAPBEXHLevel2 6 5 2 2" xfId="33832" xr:uid="{00000000-0005-0000-0000-0000EC830000}"/>
    <cellStyle name="SAPBEXHLevel2 6 5 3" xfId="33833" xr:uid="{00000000-0005-0000-0000-0000ED830000}"/>
    <cellStyle name="SAPBEXHLevel2 6 5 4" xfId="33834" xr:uid="{00000000-0005-0000-0000-0000EE830000}"/>
    <cellStyle name="SAPBEXHLevel2 6 5 5" xfId="33835" xr:uid="{00000000-0005-0000-0000-0000EF830000}"/>
    <cellStyle name="SAPBEXHLevel2 6 6" xfId="33836" xr:uid="{00000000-0005-0000-0000-0000F0830000}"/>
    <cellStyle name="SAPBEXHLevel2 6 6 2" xfId="33837" xr:uid="{00000000-0005-0000-0000-0000F1830000}"/>
    <cellStyle name="SAPBEXHLevel2 6 6 2 2" xfId="33838" xr:uid="{00000000-0005-0000-0000-0000F2830000}"/>
    <cellStyle name="SAPBEXHLevel2 6 6 3" xfId="33839" xr:uid="{00000000-0005-0000-0000-0000F3830000}"/>
    <cellStyle name="SAPBEXHLevel2 6 6 4" xfId="33840" xr:uid="{00000000-0005-0000-0000-0000F4830000}"/>
    <cellStyle name="SAPBEXHLevel2 6 6 5" xfId="33841" xr:uid="{00000000-0005-0000-0000-0000F5830000}"/>
    <cellStyle name="SAPBEXHLevel2 6 7" xfId="33842" xr:uid="{00000000-0005-0000-0000-0000F6830000}"/>
    <cellStyle name="SAPBEXHLevel2 6 7 2" xfId="33843" xr:uid="{00000000-0005-0000-0000-0000F7830000}"/>
    <cellStyle name="SAPBEXHLevel2 6 7 3" xfId="33844" xr:uid="{00000000-0005-0000-0000-0000F8830000}"/>
    <cellStyle name="SAPBEXHLevel2 6 7 4" xfId="33845" xr:uid="{00000000-0005-0000-0000-0000F9830000}"/>
    <cellStyle name="SAPBEXHLevel2 6 8" xfId="33846" xr:uid="{00000000-0005-0000-0000-0000FA830000}"/>
    <cellStyle name="SAPBEXHLevel2 6 8 2" xfId="33847" xr:uid="{00000000-0005-0000-0000-0000FB830000}"/>
    <cellStyle name="SAPBEXHLevel2 6 8 3" xfId="33848" xr:uid="{00000000-0005-0000-0000-0000FC830000}"/>
    <cellStyle name="SAPBEXHLevel2 6 8 4" xfId="33849" xr:uid="{00000000-0005-0000-0000-0000FD830000}"/>
    <cellStyle name="SAPBEXHLevel2 6 9" xfId="33850" xr:uid="{00000000-0005-0000-0000-0000FE830000}"/>
    <cellStyle name="SAPBEXHLevel2 6 9 2" xfId="33851" xr:uid="{00000000-0005-0000-0000-0000FF830000}"/>
    <cellStyle name="SAPBEXHLevel2 7" xfId="33852" xr:uid="{00000000-0005-0000-0000-000000840000}"/>
    <cellStyle name="SAPBEXHLevel2 7 10" xfId="33853" xr:uid="{00000000-0005-0000-0000-000001840000}"/>
    <cellStyle name="SAPBEXHLevel2 7 11" xfId="33854" xr:uid="{00000000-0005-0000-0000-000002840000}"/>
    <cellStyle name="SAPBEXHLevel2 7 2" xfId="33855" xr:uid="{00000000-0005-0000-0000-000003840000}"/>
    <cellStyle name="SAPBEXHLevel2 7 2 2" xfId="33856" xr:uid="{00000000-0005-0000-0000-000004840000}"/>
    <cellStyle name="SAPBEXHLevel2 7 2 2 2" xfId="33857" xr:uid="{00000000-0005-0000-0000-000005840000}"/>
    <cellStyle name="SAPBEXHLevel2 7 2 2 2 2" xfId="33858" xr:uid="{00000000-0005-0000-0000-000006840000}"/>
    <cellStyle name="SAPBEXHLevel2 7 2 2 3" xfId="33859" xr:uid="{00000000-0005-0000-0000-000007840000}"/>
    <cellStyle name="SAPBEXHLevel2 7 2 3" xfId="33860" xr:uid="{00000000-0005-0000-0000-000008840000}"/>
    <cellStyle name="SAPBEXHLevel2 7 2 3 2" xfId="33861" xr:uid="{00000000-0005-0000-0000-000009840000}"/>
    <cellStyle name="SAPBEXHLevel2 7 2 4" xfId="33862" xr:uid="{00000000-0005-0000-0000-00000A840000}"/>
    <cellStyle name="SAPBEXHLevel2 7 2 4 2" xfId="33863" xr:uid="{00000000-0005-0000-0000-00000B840000}"/>
    <cellStyle name="SAPBEXHLevel2 7 2 5" xfId="33864" xr:uid="{00000000-0005-0000-0000-00000C840000}"/>
    <cellStyle name="SAPBEXHLevel2 7 2 5 2" xfId="33865" xr:uid="{00000000-0005-0000-0000-00000D840000}"/>
    <cellStyle name="SAPBEXHLevel2 7 2 6" xfId="33866" xr:uid="{00000000-0005-0000-0000-00000E840000}"/>
    <cellStyle name="SAPBEXHLevel2 7 3" xfId="33867" xr:uid="{00000000-0005-0000-0000-00000F840000}"/>
    <cellStyle name="SAPBEXHLevel2 7 3 2" xfId="33868" xr:uid="{00000000-0005-0000-0000-000010840000}"/>
    <cellStyle name="SAPBEXHLevel2 7 3 2 2" xfId="33869" xr:uid="{00000000-0005-0000-0000-000011840000}"/>
    <cellStyle name="SAPBEXHLevel2 7 3 2 2 2" xfId="33870" xr:uid="{00000000-0005-0000-0000-000012840000}"/>
    <cellStyle name="SAPBEXHLevel2 7 3 2 3" xfId="33871" xr:uid="{00000000-0005-0000-0000-000013840000}"/>
    <cellStyle name="SAPBEXHLevel2 7 3 3" xfId="33872" xr:uid="{00000000-0005-0000-0000-000014840000}"/>
    <cellStyle name="SAPBEXHLevel2 7 3 3 2" xfId="33873" xr:uid="{00000000-0005-0000-0000-000015840000}"/>
    <cellStyle name="SAPBEXHLevel2 7 3 4" xfId="33874" xr:uid="{00000000-0005-0000-0000-000016840000}"/>
    <cellStyle name="SAPBEXHLevel2 7 3 4 2" xfId="33875" xr:uid="{00000000-0005-0000-0000-000017840000}"/>
    <cellStyle name="SAPBEXHLevel2 7 3 5" xfId="33876" xr:uid="{00000000-0005-0000-0000-000018840000}"/>
    <cellStyle name="SAPBEXHLevel2 7 3 5 2" xfId="33877" xr:uid="{00000000-0005-0000-0000-000019840000}"/>
    <cellStyle name="SAPBEXHLevel2 7 3 6" xfId="33878" xr:uid="{00000000-0005-0000-0000-00001A840000}"/>
    <cellStyle name="SAPBEXHLevel2 7 3 7" xfId="33879" xr:uid="{00000000-0005-0000-0000-00001B840000}"/>
    <cellStyle name="SAPBEXHLevel2 7 3 8" xfId="33880" xr:uid="{00000000-0005-0000-0000-00001C840000}"/>
    <cellStyle name="SAPBEXHLevel2 7 4" xfId="33881" xr:uid="{00000000-0005-0000-0000-00001D840000}"/>
    <cellStyle name="SAPBEXHLevel2 7 4 2" xfId="33882" xr:uid="{00000000-0005-0000-0000-00001E840000}"/>
    <cellStyle name="SAPBEXHLevel2 7 4 2 2" xfId="33883" xr:uid="{00000000-0005-0000-0000-00001F840000}"/>
    <cellStyle name="SAPBEXHLevel2 7 4 3" xfId="33884" xr:uid="{00000000-0005-0000-0000-000020840000}"/>
    <cellStyle name="SAPBEXHLevel2 7 4 4" xfId="33885" xr:uid="{00000000-0005-0000-0000-000021840000}"/>
    <cellStyle name="SAPBEXHLevel2 7 4 5" xfId="33886" xr:uid="{00000000-0005-0000-0000-000022840000}"/>
    <cellStyle name="SAPBEXHLevel2 7 5" xfId="33887" xr:uid="{00000000-0005-0000-0000-000023840000}"/>
    <cellStyle name="SAPBEXHLevel2 7 5 2" xfId="33888" xr:uid="{00000000-0005-0000-0000-000024840000}"/>
    <cellStyle name="SAPBEXHLevel2 7 5 2 2" xfId="33889" xr:uid="{00000000-0005-0000-0000-000025840000}"/>
    <cellStyle name="SAPBEXHLevel2 7 5 3" xfId="33890" xr:uid="{00000000-0005-0000-0000-000026840000}"/>
    <cellStyle name="SAPBEXHLevel2 7 5 4" xfId="33891" xr:uid="{00000000-0005-0000-0000-000027840000}"/>
    <cellStyle name="SAPBEXHLevel2 7 5 5" xfId="33892" xr:uid="{00000000-0005-0000-0000-000028840000}"/>
    <cellStyle name="SAPBEXHLevel2 7 6" xfId="33893" xr:uid="{00000000-0005-0000-0000-000029840000}"/>
    <cellStyle name="SAPBEXHLevel2 7 6 2" xfId="33894" xr:uid="{00000000-0005-0000-0000-00002A840000}"/>
    <cellStyle name="SAPBEXHLevel2 7 6 2 2" xfId="33895" xr:uid="{00000000-0005-0000-0000-00002B840000}"/>
    <cellStyle name="SAPBEXHLevel2 7 6 3" xfId="33896" xr:uid="{00000000-0005-0000-0000-00002C840000}"/>
    <cellStyle name="SAPBEXHLevel2 7 6 4" xfId="33897" xr:uid="{00000000-0005-0000-0000-00002D840000}"/>
    <cellStyle name="SAPBEXHLevel2 7 6 5" xfId="33898" xr:uid="{00000000-0005-0000-0000-00002E840000}"/>
    <cellStyle name="SAPBEXHLevel2 7 7" xfId="33899" xr:uid="{00000000-0005-0000-0000-00002F840000}"/>
    <cellStyle name="SAPBEXHLevel2 7 7 2" xfId="33900" xr:uid="{00000000-0005-0000-0000-000030840000}"/>
    <cellStyle name="SAPBEXHLevel2 7 7 3" xfId="33901" xr:uid="{00000000-0005-0000-0000-000031840000}"/>
    <cellStyle name="SAPBEXHLevel2 7 7 4" xfId="33902" xr:uid="{00000000-0005-0000-0000-000032840000}"/>
    <cellStyle name="SAPBEXHLevel2 7 8" xfId="33903" xr:uid="{00000000-0005-0000-0000-000033840000}"/>
    <cellStyle name="SAPBEXHLevel2 7 8 2" xfId="33904" xr:uid="{00000000-0005-0000-0000-000034840000}"/>
    <cellStyle name="SAPBEXHLevel2 7 8 3" xfId="33905" xr:uid="{00000000-0005-0000-0000-000035840000}"/>
    <cellStyle name="SAPBEXHLevel2 7 8 4" xfId="33906" xr:uid="{00000000-0005-0000-0000-000036840000}"/>
    <cellStyle name="SAPBEXHLevel2 7 9" xfId="33907" xr:uid="{00000000-0005-0000-0000-000037840000}"/>
    <cellStyle name="SAPBEXHLevel2 7 9 2" xfId="33908" xr:uid="{00000000-0005-0000-0000-000038840000}"/>
    <cellStyle name="SAPBEXHLevel2 8" xfId="33909" xr:uid="{00000000-0005-0000-0000-000039840000}"/>
    <cellStyle name="SAPBEXHLevel2 8 10" xfId="33910" xr:uid="{00000000-0005-0000-0000-00003A840000}"/>
    <cellStyle name="SAPBEXHLevel2 8 11" xfId="33911" xr:uid="{00000000-0005-0000-0000-00003B840000}"/>
    <cellStyle name="SAPBEXHLevel2 8 2" xfId="33912" xr:uid="{00000000-0005-0000-0000-00003C840000}"/>
    <cellStyle name="SAPBEXHLevel2 8 2 2" xfId="33913" xr:uid="{00000000-0005-0000-0000-00003D840000}"/>
    <cellStyle name="SAPBEXHLevel2 8 2 2 2" xfId="33914" xr:uid="{00000000-0005-0000-0000-00003E840000}"/>
    <cellStyle name="SAPBEXHLevel2 8 2 2 2 2" xfId="33915" xr:uid="{00000000-0005-0000-0000-00003F840000}"/>
    <cellStyle name="SAPBEXHLevel2 8 2 2 3" xfId="33916" xr:uid="{00000000-0005-0000-0000-000040840000}"/>
    <cellStyle name="SAPBEXHLevel2 8 2 3" xfId="33917" xr:uid="{00000000-0005-0000-0000-000041840000}"/>
    <cellStyle name="SAPBEXHLevel2 8 2 3 2" xfId="33918" xr:uid="{00000000-0005-0000-0000-000042840000}"/>
    <cellStyle name="SAPBEXHLevel2 8 2 4" xfId="33919" xr:uid="{00000000-0005-0000-0000-000043840000}"/>
    <cellStyle name="SAPBEXHLevel2 8 2 4 2" xfId="33920" xr:uid="{00000000-0005-0000-0000-000044840000}"/>
    <cellStyle name="SAPBEXHLevel2 8 2 5" xfId="33921" xr:uid="{00000000-0005-0000-0000-000045840000}"/>
    <cellStyle name="SAPBEXHLevel2 8 2 5 2" xfId="33922" xr:uid="{00000000-0005-0000-0000-000046840000}"/>
    <cellStyle name="SAPBEXHLevel2 8 2 6" xfId="33923" xr:uid="{00000000-0005-0000-0000-000047840000}"/>
    <cellStyle name="SAPBEXHLevel2 8 3" xfId="33924" xr:uid="{00000000-0005-0000-0000-000048840000}"/>
    <cellStyle name="SAPBEXHLevel2 8 3 2" xfId="33925" xr:uid="{00000000-0005-0000-0000-000049840000}"/>
    <cellStyle name="SAPBEXHLevel2 8 3 2 2" xfId="33926" xr:uid="{00000000-0005-0000-0000-00004A840000}"/>
    <cellStyle name="SAPBEXHLevel2 8 3 2 2 2" xfId="33927" xr:uid="{00000000-0005-0000-0000-00004B840000}"/>
    <cellStyle name="SAPBEXHLevel2 8 3 2 3" xfId="33928" xr:uid="{00000000-0005-0000-0000-00004C840000}"/>
    <cellStyle name="SAPBEXHLevel2 8 3 3" xfId="33929" xr:uid="{00000000-0005-0000-0000-00004D840000}"/>
    <cellStyle name="SAPBEXHLevel2 8 3 3 2" xfId="33930" xr:uid="{00000000-0005-0000-0000-00004E840000}"/>
    <cellStyle name="SAPBEXHLevel2 8 3 4" xfId="33931" xr:uid="{00000000-0005-0000-0000-00004F840000}"/>
    <cellStyle name="SAPBEXHLevel2 8 3 4 2" xfId="33932" xr:uid="{00000000-0005-0000-0000-000050840000}"/>
    <cellStyle name="SAPBEXHLevel2 8 3 5" xfId="33933" xr:uid="{00000000-0005-0000-0000-000051840000}"/>
    <cellStyle name="SAPBEXHLevel2 8 3 5 2" xfId="33934" xr:uid="{00000000-0005-0000-0000-000052840000}"/>
    <cellStyle name="SAPBEXHLevel2 8 3 6" xfId="33935" xr:uid="{00000000-0005-0000-0000-000053840000}"/>
    <cellStyle name="SAPBEXHLevel2 8 3 7" xfId="33936" xr:uid="{00000000-0005-0000-0000-000054840000}"/>
    <cellStyle name="SAPBEXHLevel2 8 3 8" xfId="33937" xr:uid="{00000000-0005-0000-0000-000055840000}"/>
    <cellStyle name="SAPBEXHLevel2 8 4" xfId="33938" xr:uid="{00000000-0005-0000-0000-000056840000}"/>
    <cellStyle name="SAPBEXHLevel2 8 4 2" xfId="33939" xr:uid="{00000000-0005-0000-0000-000057840000}"/>
    <cellStyle name="SAPBEXHLevel2 8 4 2 2" xfId="33940" xr:uid="{00000000-0005-0000-0000-000058840000}"/>
    <cellStyle name="SAPBEXHLevel2 8 4 3" xfId="33941" xr:uid="{00000000-0005-0000-0000-000059840000}"/>
    <cellStyle name="SAPBEXHLevel2 8 4 4" xfId="33942" xr:uid="{00000000-0005-0000-0000-00005A840000}"/>
    <cellStyle name="SAPBEXHLevel2 8 4 5" xfId="33943" xr:uid="{00000000-0005-0000-0000-00005B840000}"/>
    <cellStyle name="SAPBEXHLevel2 8 5" xfId="33944" xr:uid="{00000000-0005-0000-0000-00005C840000}"/>
    <cellStyle name="SAPBEXHLevel2 8 5 2" xfId="33945" xr:uid="{00000000-0005-0000-0000-00005D840000}"/>
    <cellStyle name="SAPBEXHLevel2 8 5 2 2" xfId="33946" xr:uid="{00000000-0005-0000-0000-00005E840000}"/>
    <cellStyle name="SAPBEXHLevel2 8 5 3" xfId="33947" xr:uid="{00000000-0005-0000-0000-00005F840000}"/>
    <cellStyle name="SAPBEXHLevel2 8 5 4" xfId="33948" xr:uid="{00000000-0005-0000-0000-000060840000}"/>
    <cellStyle name="SAPBEXHLevel2 8 5 5" xfId="33949" xr:uid="{00000000-0005-0000-0000-000061840000}"/>
    <cellStyle name="SAPBEXHLevel2 8 6" xfId="33950" xr:uid="{00000000-0005-0000-0000-000062840000}"/>
    <cellStyle name="SAPBEXHLevel2 8 6 2" xfId="33951" xr:uid="{00000000-0005-0000-0000-000063840000}"/>
    <cellStyle name="SAPBEXHLevel2 8 6 2 2" xfId="33952" xr:uid="{00000000-0005-0000-0000-000064840000}"/>
    <cellStyle name="SAPBEXHLevel2 8 6 3" xfId="33953" xr:uid="{00000000-0005-0000-0000-000065840000}"/>
    <cellStyle name="SAPBEXHLevel2 8 6 4" xfId="33954" xr:uid="{00000000-0005-0000-0000-000066840000}"/>
    <cellStyle name="SAPBEXHLevel2 8 6 5" xfId="33955" xr:uid="{00000000-0005-0000-0000-000067840000}"/>
    <cellStyle name="SAPBEXHLevel2 8 7" xfId="33956" xr:uid="{00000000-0005-0000-0000-000068840000}"/>
    <cellStyle name="SAPBEXHLevel2 8 7 2" xfId="33957" xr:uid="{00000000-0005-0000-0000-000069840000}"/>
    <cellStyle name="SAPBEXHLevel2 8 7 3" xfId="33958" xr:uid="{00000000-0005-0000-0000-00006A840000}"/>
    <cellStyle name="SAPBEXHLevel2 8 7 4" xfId="33959" xr:uid="{00000000-0005-0000-0000-00006B840000}"/>
    <cellStyle name="SAPBEXHLevel2 8 8" xfId="33960" xr:uid="{00000000-0005-0000-0000-00006C840000}"/>
    <cellStyle name="SAPBEXHLevel2 8 8 2" xfId="33961" xr:uid="{00000000-0005-0000-0000-00006D840000}"/>
    <cellStyle name="SAPBEXHLevel2 8 8 3" xfId="33962" xr:uid="{00000000-0005-0000-0000-00006E840000}"/>
    <cellStyle name="SAPBEXHLevel2 8 8 4" xfId="33963" xr:uid="{00000000-0005-0000-0000-00006F840000}"/>
    <cellStyle name="SAPBEXHLevel2 8 9" xfId="33964" xr:uid="{00000000-0005-0000-0000-000070840000}"/>
    <cellStyle name="SAPBEXHLevel2 8 9 2" xfId="33965" xr:uid="{00000000-0005-0000-0000-000071840000}"/>
    <cellStyle name="SAPBEXHLevel2 9" xfId="33966" xr:uid="{00000000-0005-0000-0000-000072840000}"/>
    <cellStyle name="SAPBEXHLevel2 9 2" xfId="33967" xr:uid="{00000000-0005-0000-0000-000073840000}"/>
    <cellStyle name="SAPBEXHLevel2 9 2 2" xfId="33968" xr:uid="{00000000-0005-0000-0000-000074840000}"/>
    <cellStyle name="SAPBEXHLevel2 9 2 2 2" xfId="33969" xr:uid="{00000000-0005-0000-0000-000075840000}"/>
    <cellStyle name="SAPBEXHLevel2 9 2 3" xfId="33970" xr:uid="{00000000-0005-0000-0000-000076840000}"/>
    <cellStyle name="SAPBEXHLevel2 9 3" xfId="33971" xr:uid="{00000000-0005-0000-0000-000077840000}"/>
    <cellStyle name="SAPBEXHLevel2 9 3 2" xfId="33972" xr:uid="{00000000-0005-0000-0000-000078840000}"/>
    <cellStyle name="SAPBEXHLevel2 9 4" xfId="33973" xr:uid="{00000000-0005-0000-0000-000079840000}"/>
    <cellStyle name="SAPBEXHLevel2 9 4 2" xfId="33974" xr:uid="{00000000-0005-0000-0000-00007A840000}"/>
    <cellStyle name="SAPBEXHLevel2 9 5" xfId="33975" xr:uid="{00000000-0005-0000-0000-00007B840000}"/>
    <cellStyle name="SAPBEXHLevel2 9 5 2" xfId="33976" xr:uid="{00000000-0005-0000-0000-00007C840000}"/>
    <cellStyle name="SAPBEXHLevel2 9 6" xfId="33977" xr:uid="{00000000-0005-0000-0000-00007D840000}"/>
    <cellStyle name="SAPBEXHLevel2 9 7" xfId="33978" xr:uid="{00000000-0005-0000-0000-00007E840000}"/>
    <cellStyle name="SAPBEXHLevel2 9 8" xfId="33979" xr:uid="{00000000-0005-0000-0000-00007F840000}"/>
    <cellStyle name="SAPBEXHLevel2_2011-10-03 DSA EL with PSI Oct" xfId="33980" xr:uid="{00000000-0005-0000-0000-000080840000}"/>
    <cellStyle name="SAPBEXHLevel2X" xfId="33981" xr:uid="{00000000-0005-0000-0000-000081840000}"/>
    <cellStyle name="SAPBEXHLevel2X 10" xfId="33982" xr:uid="{00000000-0005-0000-0000-000082840000}"/>
    <cellStyle name="SAPBEXHLevel2X 10 2" xfId="33983" xr:uid="{00000000-0005-0000-0000-000083840000}"/>
    <cellStyle name="SAPBEXHLevel2X 10 2 2" xfId="33984" xr:uid="{00000000-0005-0000-0000-000084840000}"/>
    <cellStyle name="SAPBEXHLevel2X 10 2 2 2" xfId="33985" xr:uid="{00000000-0005-0000-0000-000085840000}"/>
    <cellStyle name="SAPBEXHLevel2X 10 2 3" xfId="33986" xr:uid="{00000000-0005-0000-0000-000086840000}"/>
    <cellStyle name="SAPBEXHLevel2X 10 3" xfId="33987" xr:uid="{00000000-0005-0000-0000-000087840000}"/>
    <cellStyle name="SAPBEXHLevel2X 10 3 2" xfId="33988" xr:uid="{00000000-0005-0000-0000-000088840000}"/>
    <cellStyle name="SAPBEXHLevel2X 10 4" xfId="33989" xr:uid="{00000000-0005-0000-0000-000089840000}"/>
    <cellStyle name="SAPBEXHLevel2X 10 4 2" xfId="33990" xr:uid="{00000000-0005-0000-0000-00008A840000}"/>
    <cellStyle name="SAPBEXHLevel2X 10 5" xfId="33991" xr:uid="{00000000-0005-0000-0000-00008B840000}"/>
    <cellStyle name="SAPBEXHLevel2X 10 5 2" xfId="33992" xr:uid="{00000000-0005-0000-0000-00008C840000}"/>
    <cellStyle name="SAPBEXHLevel2X 10 6" xfId="33993" xr:uid="{00000000-0005-0000-0000-00008D840000}"/>
    <cellStyle name="SAPBEXHLevel2X 10 7" xfId="33994" xr:uid="{00000000-0005-0000-0000-00008E840000}"/>
    <cellStyle name="SAPBEXHLevel2X 10 8" xfId="33995" xr:uid="{00000000-0005-0000-0000-00008F840000}"/>
    <cellStyle name="SAPBEXHLevel2X 11" xfId="33996" xr:uid="{00000000-0005-0000-0000-000090840000}"/>
    <cellStyle name="SAPBEXHLevel2X 11 2" xfId="33997" xr:uid="{00000000-0005-0000-0000-000091840000}"/>
    <cellStyle name="SAPBEXHLevel2X 11 2 2" xfId="33998" xr:uid="{00000000-0005-0000-0000-000092840000}"/>
    <cellStyle name="SAPBEXHLevel2X 11 2 2 2" xfId="33999" xr:uid="{00000000-0005-0000-0000-000093840000}"/>
    <cellStyle name="SAPBEXHLevel2X 11 2 3" xfId="34000" xr:uid="{00000000-0005-0000-0000-000094840000}"/>
    <cellStyle name="SAPBEXHLevel2X 11 3" xfId="34001" xr:uid="{00000000-0005-0000-0000-000095840000}"/>
    <cellStyle name="SAPBEXHLevel2X 11 3 2" xfId="34002" xr:uid="{00000000-0005-0000-0000-000096840000}"/>
    <cellStyle name="SAPBEXHLevel2X 11 4" xfId="34003" xr:uid="{00000000-0005-0000-0000-000097840000}"/>
    <cellStyle name="SAPBEXHLevel2X 11 4 2" xfId="34004" xr:uid="{00000000-0005-0000-0000-000098840000}"/>
    <cellStyle name="SAPBEXHLevel2X 11 5" xfId="34005" xr:uid="{00000000-0005-0000-0000-000099840000}"/>
    <cellStyle name="SAPBEXHLevel2X 11 5 2" xfId="34006" xr:uid="{00000000-0005-0000-0000-00009A840000}"/>
    <cellStyle name="SAPBEXHLevel2X 11 6" xfId="34007" xr:uid="{00000000-0005-0000-0000-00009B840000}"/>
    <cellStyle name="SAPBEXHLevel2X 11 7" xfId="34008" xr:uid="{00000000-0005-0000-0000-00009C840000}"/>
    <cellStyle name="SAPBEXHLevel2X 12" xfId="34009" xr:uid="{00000000-0005-0000-0000-00009D840000}"/>
    <cellStyle name="SAPBEXHLevel2X 12 2" xfId="34010" xr:uid="{00000000-0005-0000-0000-00009E840000}"/>
    <cellStyle name="SAPBEXHLevel2X 12 2 2" xfId="34011" xr:uid="{00000000-0005-0000-0000-00009F840000}"/>
    <cellStyle name="SAPBEXHLevel2X 12 3" xfId="34012" xr:uid="{00000000-0005-0000-0000-0000A0840000}"/>
    <cellStyle name="SAPBEXHLevel2X 12 4" xfId="34013" xr:uid="{00000000-0005-0000-0000-0000A1840000}"/>
    <cellStyle name="SAPBEXHLevel2X 13" xfId="34014" xr:uid="{00000000-0005-0000-0000-0000A2840000}"/>
    <cellStyle name="SAPBEXHLevel2X 13 2" xfId="34015" xr:uid="{00000000-0005-0000-0000-0000A3840000}"/>
    <cellStyle name="SAPBEXHLevel2X 13 2 2" xfId="34016" xr:uid="{00000000-0005-0000-0000-0000A4840000}"/>
    <cellStyle name="SAPBEXHLevel2X 13 3" xfId="34017" xr:uid="{00000000-0005-0000-0000-0000A5840000}"/>
    <cellStyle name="SAPBEXHLevel2X 13 4" xfId="34018" xr:uid="{00000000-0005-0000-0000-0000A6840000}"/>
    <cellStyle name="SAPBEXHLevel2X 13 5" xfId="34019" xr:uid="{00000000-0005-0000-0000-0000A7840000}"/>
    <cellStyle name="SAPBEXHLevel2X 14" xfId="34020" xr:uid="{00000000-0005-0000-0000-0000A8840000}"/>
    <cellStyle name="SAPBEXHLevel2X 14 2" xfId="34021" xr:uid="{00000000-0005-0000-0000-0000A9840000}"/>
    <cellStyle name="SAPBEXHLevel2X 14 2 2" xfId="34022" xr:uid="{00000000-0005-0000-0000-0000AA840000}"/>
    <cellStyle name="SAPBEXHLevel2X 14 3" xfId="34023" xr:uid="{00000000-0005-0000-0000-0000AB840000}"/>
    <cellStyle name="SAPBEXHLevel2X 14 4" xfId="34024" xr:uid="{00000000-0005-0000-0000-0000AC840000}"/>
    <cellStyle name="SAPBEXHLevel2X 14 5" xfId="34025" xr:uid="{00000000-0005-0000-0000-0000AD840000}"/>
    <cellStyle name="SAPBEXHLevel2X 15" xfId="34026" xr:uid="{00000000-0005-0000-0000-0000AE840000}"/>
    <cellStyle name="SAPBEXHLevel2X 15 2" xfId="34027" xr:uid="{00000000-0005-0000-0000-0000AF840000}"/>
    <cellStyle name="SAPBEXHLevel2X 15 3" xfId="34028" xr:uid="{00000000-0005-0000-0000-0000B0840000}"/>
    <cellStyle name="SAPBEXHLevel2X 15 4" xfId="34029" xr:uid="{00000000-0005-0000-0000-0000B1840000}"/>
    <cellStyle name="SAPBEXHLevel2X 16" xfId="34030" xr:uid="{00000000-0005-0000-0000-0000B2840000}"/>
    <cellStyle name="SAPBEXHLevel2X 16 2" xfId="34031" xr:uid="{00000000-0005-0000-0000-0000B3840000}"/>
    <cellStyle name="SAPBEXHLevel2X 17" xfId="34032" xr:uid="{00000000-0005-0000-0000-0000B4840000}"/>
    <cellStyle name="SAPBEXHLevel2X 17 2" xfId="34033" xr:uid="{00000000-0005-0000-0000-0000B5840000}"/>
    <cellStyle name="SAPBEXHLevel2X 18" xfId="34034" xr:uid="{00000000-0005-0000-0000-0000B6840000}"/>
    <cellStyle name="SAPBEXHLevel2X 19" xfId="34035" xr:uid="{00000000-0005-0000-0000-0000B7840000}"/>
    <cellStyle name="SAPBEXHLevel2X 2" xfId="34036" xr:uid="{00000000-0005-0000-0000-0000B8840000}"/>
    <cellStyle name="SAPBEXHLevel2X 2 10" xfId="34037" xr:uid="{00000000-0005-0000-0000-0000B9840000}"/>
    <cellStyle name="SAPBEXHLevel2X 2 10 10" xfId="34038" xr:uid="{00000000-0005-0000-0000-0000BA840000}"/>
    <cellStyle name="SAPBEXHLevel2X 2 10 11" xfId="34039" xr:uid="{00000000-0005-0000-0000-0000BB840000}"/>
    <cellStyle name="SAPBEXHLevel2X 2 10 2" xfId="34040" xr:uid="{00000000-0005-0000-0000-0000BC840000}"/>
    <cellStyle name="SAPBEXHLevel2X 2 10 2 2" xfId="34041" xr:uid="{00000000-0005-0000-0000-0000BD840000}"/>
    <cellStyle name="SAPBEXHLevel2X 2 10 2 2 2" xfId="34042" xr:uid="{00000000-0005-0000-0000-0000BE840000}"/>
    <cellStyle name="SAPBEXHLevel2X 2 10 2 2 2 2" xfId="34043" xr:uid="{00000000-0005-0000-0000-0000BF840000}"/>
    <cellStyle name="SAPBEXHLevel2X 2 10 2 2 3" xfId="34044" xr:uid="{00000000-0005-0000-0000-0000C0840000}"/>
    <cellStyle name="SAPBEXHLevel2X 2 10 2 3" xfId="34045" xr:uid="{00000000-0005-0000-0000-0000C1840000}"/>
    <cellStyle name="SAPBEXHLevel2X 2 10 2 3 2" xfId="34046" xr:uid="{00000000-0005-0000-0000-0000C2840000}"/>
    <cellStyle name="SAPBEXHLevel2X 2 10 2 4" xfId="34047" xr:uid="{00000000-0005-0000-0000-0000C3840000}"/>
    <cellStyle name="SAPBEXHLevel2X 2 10 2 4 2" xfId="34048" xr:uid="{00000000-0005-0000-0000-0000C4840000}"/>
    <cellStyle name="SAPBEXHLevel2X 2 10 2 5" xfId="34049" xr:uid="{00000000-0005-0000-0000-0000C5840000}"/>
    <cellStyle name="SAPBEXHLevel2X 2 10 2 5 2" xfId="34050" xr:uid="{00000000-0005-0000-0000-0000C6840000}"/>
    <cellStyle name="SAPBEXHLevel2X 2 10 2 6" xfId="34051" xr:uid="{00000000-0005-0000-0000-0000C7840000}"/>
    <cellStyle name="SAPBEXHLevel2X 2 10 3" xfId="34052" xr:uid="{00000000-0005-0000-0000-0000C8840000}"/>
    <cellStyle name="SAPBEXHLevel2X 2 10 3 2" xfId="34053" xr:uid="{00000000-0005-0000-0000-0000C9840000}"/>
    <cellStyle name="SAPBEXHLevel2X 2 10 3 2 2" xfId="34054" xr:uid="{00000000-0005-0000-0000-0000CA840000}"/>
    <cellStyle name="SAPBEXHLevel2X 2 10 3 2 2 2" xfId="34055" xr:uid="{00000000-0005-0000-0000-0000CB840000}"/>
    <cellStyle name="SAPBEXHLevel2X 2 10 3 2 3" xfId="34056" xr:uid="{00000000-0005-0000-0000-0000CC840000}"/>
    <cellStyle name="SAPBEXHLevel2X 2 10 3 3" xfId="34057" xr:uid="{00000000-0005-0000-0000-0000CD840000}"/>
    <cellStyle name="SAPBEXHLevel2X 2 10 3 3 2" xfId="34058" xr:uid="{00000000-0005-0000-0000-0000CE840000}"/>
    <cellStyle name="SAPBEXHLevel2X 2 10 3 4" xfId="34059" xr:uid="{00000000-0005-0000-0000-0000CF840000}"/>
    <cellStyle name="SAPBEXHLevel2X 2 10 3 4 2" xfId="34060" xr:uid="{00000000-0005-0000-0000-0000D0840000}"/>
    <cellStyle name="SAPBEXHLevel2X 2 10 3 5" xfId="34061" xr:uid="{00000000-0005-0000-0000-0000D1840000}"/>
    <cellStyle name="SAPBEXHLevel2X 2 10 3 5 2" xfId="34062" xr:uid="{00000000-0005-0000-0000-0000D2840000}"/>
    <cellStyle name="SAPBEXHLevel2X 2 10 3 6" xfId="34063" xr:uid="{00000000-0005-0000-0000-0000D3840000}"/>
    <cellStyle name="SAPBEXHLevel2X 2 10 3 7" xfId="34064" xr:uid="{00000000-0005-0000-0000-0000D4840000}"/>
    <cellStyle name="SAPBEXHLevel2X 2 10 3 8" xfId="34065" xr:uid="{00000000-0005-0000-0000-0000D5840000}"/>
    <cellStyle name="SAPBEXHLevel2X 2 10 4" xfId="34066" xr:uid="{00000000-0005-0000-0000-0000D6840000}"/>
    <cellStyle name="SAPBEXHLevel2X 2 10 4 2" xfId="34067" xr:uid="{00000000-0005-0000-0000-0000D7840000}"/>
    <cellStyle name="SAPBEXHLevel2X 2 10 4 2 2" xfId="34068" xr:uid="{00000000-0005-0000-0000-0000D8840000}"/>
    <cellStyle name="SAPBEXHLevel2X 2 10 4 3" xfId="34069" xr:uid="{00000000-0005-0000-0000-0000D9840000}"/>
    <cellStyle name="SAPBEXHLevel2X 2 10 4 4" xfId="34070" xr:uid="{00000000-0005-0000-0000-0000DA840000}"/>
    <cellStyle name="SAPBEXHLevel2X 2 10 4 5" xfId="34071" xr:uid="{00000000-0005-0000-0000-0000DB840000}"/>
    <cellStyle name="SAPBEXHLevel2X 2 10 5" xfId="34072" xr:uid="{00000000-0005-0000-0000-0000DC840000}"/>
    <cellStyle name="SAPBEXHLevel2X 2 10 5 2" xfId="34073" xr:uid="{00000000-0005-0000-0000-0000DD840000}"/>
    <cellStyle name="SAPBEXHLevel2X 2 10 5 2 2" xfId="34074" xr:uid="{00000000-0005-0000-0000-0000DE840000}"/>
    <cellStyle name="SAPBEXHLevel2X 2 10 5 3" xfId="34075" xr:uid="{00000000-0005-0000-0000-0000DF840000}"/>
    <cellStyle name="SAPBEXHLevel2X 2 10 5 4" xfId="34076" xr:uid="{00000000-0005-0000-0000-0000E0840000}"/>
    <cellStyle name="SAPBEXHLevel2X 2 10 5 5" xfId="34077" xr:uid="{00000000-0005-0000-0000-0000E1840000}"/>
    <cellStyle name="SAPBEXHLevel2X 2 10 6" xfId="34078" xr:uid="{00000000-0005-0000-0000-0000E2840000}"/>
    <cellStyle name="SAPBEXHLevel2X 2 10 6 2" xfId="34079" xr:uid="{00000000-0005-0000-0000-0000E3840000}"/>
    <cellStyle name="SAPBEXHLevel2X 2 10 6 2 2" xfId="34080" xr:uid="{00000000-0005-0000-0000-0000E4840000}"/>
    <cellStyle name="SAPBEXHLevel2X 2 10 6 3" xfId="34081" xr:uid="{00000000-0005-0000-0000-0000E5840000}"/>
    <cellStyle name="SAPBEXHLevel2X 2 10 6 4" xfId="34082" xr:uid="{00000000-0005-0000-0000-0000E6840000}"/>
    <cellStyle name="SAPBEXHLevel2X 2 10 6 5" xfId="34083" xr:uid="{00000000-0005-0000-0000-0000E7840000}"/>
    <cellStyle name="SAPBEXHLevel2X 2 10 7" xfId="34084" xr:uid="{00000000-0005-0000-0000-0000E8840000}"/>
    <cellStyle name="SAPBEXHLevel2X 2 10 7 2" xfId="34085" xr:uid="{00000000-0005-0000-0000-0000E9840000}"/>
    <cellStyle name="SAPBEXHLevel2X 2 10 7 3" xfId="34086" xr:uid="{00000000-0005-0000-0000-0000EA840000}"/>
    <cellStyle name="SAPBEXHLevel2X 2 10 7 4" xfId="34087" xr:uid="{00000000-0005-0000-0000-0000EB840000}"/>
    <cellStyle name="SAPBEXHLevel2X 2 10 8" xfId="34088" xr:uid="{00000000-0005-0000-0000-0000EC840000}"/>
    <cellStyle name="SAPBEXHLevel2X 2 10 8 2" xfId="34089" xr:uid="{00000000-0005-0000-0000-0000ED840000}"/>
    <cellStyle name="SAPBEXHLevel2X 2 10 8 3" xfId="34090" xr:uid="{00000000-0005-0000-0000-0000EE840000}"/>
    <cellStyle name="SAPBEXHLevel2X 2 10 8 4" xfId="34091" xr:uid="{00000000-0005-0000-0000-0000EF840000}"/>
    <cellStyle name="SAPBEXHLevel2X 2 10 9" xfId="34092" xr:uid="{00000000-0005-0000-0000-0000F0840000}"/>
    <cellStyle name="SAPBEXHLevel2X 2 10 9 2" xfId="34093" xr:uid="{00000000-0005-0000-0000-0000F1840000}"/>
    <cellStyle name="SAPBEXHLevel2X 2 11" xfId="34094" xr:uid="{00000000-0005-0000-0000-0000F2840000}"/>
    <cellStyle name="SAPBEXHLevel2X 2 11 10" xfId="34095" xr:uid="{00000000-0005-0000-0000-0000F3840000}"/>
    <cellStyle name="SAPBEXHLevel2X 2 11 11" xfId="34096" xr:uid="{00000000-0005-0000-0000-0000F4840000}"/>
    <cellStyle name="SAPBEXHLevel2X 2 11 2" xfId="34097" xr:uid="{00000000-0005-0000-0000-0000F5840000}"/>
    <cellStyle name="SAPBEXHLevel2X 2 11 2 2" xfId="34098" xr:uid="{00000000-0005-0000-0000-0000F6840000}"/>
    <cellStyle name="SAPBEXHLevel2X 2 11 2 2 2" xfId="34099" xr:uid="{00000000-0005-0000-0000-0000F7840000}"/>
    <cellStyle name="SAPBEXHLevel2X 2 11 2 2 2 2" xfId="34100" xr:uid="{00000000-0005-0000-0000-0000F8840000}"/>
    <cellStyle name="SAPBEXHLevel2X 2 11 2 2 3" xfId="34101" xr:uid="{00000000-0005-0000-0000-0000F9840000}"/>
    <cellStyle name="SAPBEXHLevel2X 2 11 2 3" xfId="34102" xr:uid="{00000000-0005-0000-0000-0000FA840000}"/>
    <cellStyle name="SAPBEXHLevel2X 2 11 2 3 2" xfId="34103" xr:uid="{00000000-0005-0000-0000-0000FB840000}"/>
    <cellStyle name="SAPBEXHLevel2X 2 11 2 4" xfId="34104" xr:uid="{00000000-0005-0000-0000-0000FC840000}"/>
    <cellStyle name="SAPBEXHLevel2X 2 11 2 4 2" xfId="34105" xr:uid="{00000000-0005-0000-0000-0000FD840000}"/>
    <cellStyle name="SAPBEXHLevel2X 2 11 2 5" xfId="34106" xr:uid="{00000000-0005-0000-0000-0000FE840000}"/>
    <cellStyle name="SAPBEXHLevel2X 2 11 2 5 2" xfId="34107" xr:uid="{00000000-0005-0000-0000-0000FF840000}"/>
    <cellStyle name="SAPBEXHLevel2X 2 11 2 6" xfId="34108" xr:uid="{00000000-0005-0000-0000-000000850000}"/>
    <cellStyle name="SAPBEXHLevel2X 2 11 3" xfId="34109" xr:uid="{00000000-0005-0000-0000-000001850000}"/>
    <cellStyle name="SAPBEXHLevel2X 2 11 3 2" xfId="34110" xr:uid="{00000000-0005-0000-0000-000002850000}"/>
    <cellStyle name="SAPBEXHLevel2X 2 11 3 2 2" xfId="34111" xr:uid="{00000000-0005-0000-0000-000003850000}"/>
    <cellStyle name="SAPBEXHLevel2X 2 11 3 2 2 2" xfId="34112" xr:uid="{00000000-0005-0000-0000-000004850000}"/>
    <cellStyle name="SAPBEXHLevel2X 2 11 3 2 3" xfId="34113" xr:uid="{00000000-0005-0000-0000-000005850000}"/>
    <cellStyle name="SAPBEXHLevel2X 2 11 3 3" xfId="34114" xr:uid="{00000000-0005-0000-0000-000006850000}"/>
    <cellStyle name="SAPBEXHLevel2X 2 11 3 3 2" xfId="34115" xr:uid="{00000000-0005-0000-0000-000007850000}"/>
    <cellStyle name="SAPBEXHLevel2X 2 11 3 4" xfId="34116" xr:uid="{00000000-0005-0000-0000-000008850000}"/>
    <cellStyle name="SAPBEXHLevel2X 2 11 3 4 2" xfId="34117" xr:uid="{00000000-0005-0000-0000-000009850000}"/>
    <cellStyle name="SAPBEXHLevel2X 2 11 3 5" xfId="34118" xr:uid="{00000000-0005-0000-0000-00000A850000}"/>
    <cellStyle name="SAPBEXHLevel2X 2 11 3 5 2" xfId="34119" xr:uid="{00000000-0005-0000-0000-00000B850000}"/>
    <cellStyle name="SAPBEXHLevel2X 2 11 3 6" xfId="34120" xr:uid="{00000000-0005-0000-0000-00000C850000}"/>
    <cellStyle name="SAPBEXHLevel2X 2 11 3 7" xfId="34121" xr:uid="{00000000-0005-0000-0000-00000D850000}"/>
    <cellStyle name="SAPBEXHLevel2X 2 11 3 8" xfId="34122" xr:uid="{00000000-0005-0000-0000-00000E850000}"/>
    <cellStyle name="SAPBEXHLevel2X 2 11 4" xfId="34123" xr:uid="{00000000-0005-0000-0000-00000F850000}"/>
    <cellStyle name="SAPBEXHLevel2X 2 11 4 2" xfId="34124" xr:uid="{00000000-0005-0000-0000-000010850000}"/>
    <cellStyle name="SAPBEXHLevel2X 2 11 4 2 2" xfId="34125" xr:uid="{00000000-0005-0000-0000-000011850000}"/>
    <cellStyle name="SAPBEXHLevel2X 2 11 4 3" xfId="34126" xr:uid="{00000000-0005-0000-0000-000012850000}"/>
    <cellStyle name="SAPBEXHLevel2X 2 11 4 4" xfId="34127" xr:uid="{00000000-0005-0000-0000-000013850000}"/>
    <cellStyle name="SAPBEXHLevel2X 2 11 4 5" xfId="34128" xr:uid="{00000000-0005-0000-0000-000014850000}"/>
    <cellStyle name="SAPBEXHLevel2X 2 11 5" xfId="34129" xr:uid="{00000000-0005-0000-0000-000015850000}"/>
    <cellStyle name="SAPBEXHLevel2X 2 11 5 2" xfId="34130" xr:uid="{00000000-0005-0000-0000-000016850000}"/>
    <cellStyle name="SAPBEXHLevel2X 2 11 5 2 2" xfId="34131" xr:uid="{00000000-0005-0000-0000-000017850000}"/>
    <cellStyle name="SAPBEXHLevel2X 2 11 5 3" xfId="34132" xr:uid="{00000000-0005-0000-0000-000018850000}"/>
    <cellStyle name="SAPBEXHLevel2X 2 11 5 4" xfId="34133" xr:uid="{00000000-0005-0000-0000-000019850000}"/>
    <cellStyle name="SAPBEXHLevel2X 2 11 5 5" xfId="34134" xr:uid="{00000000-0005-0000-0000-00001A850000}"/>
    <cellStyle name="SAPBEXHLevel2X 2 11 6" xfId="34135" xr:uid="{00000000-0005-0000-0000-00001B850000}"/>
    <cellStyle name="SAPBEXHLevel2X 2 11 6 2" xfId="34136" xr:uid="{00000000-0005-0000-0000-00001C850000}"/>
    <cellStyle name="SAPBEXHLevel2X 2 11 6 2 2" xfId="34137" xr:uid="{00000000-0005-0000-0000-00001D850000}"/>
    <cellStyle name="SAPBEXHLevel2X 2 11 6 3" xfId="34138" xr:uid="{00000000-0005-0000-0000-00001E850000}"/>
    <cellStyle name="SAPBEXHLevel2X 2 11 6 4" xfId="34139" xr:uid="{00000000-0005-0000-0000-00001F850000}"/>
    <cellStyle name="SAPBEXHLevel2X 2 11 6 5" xfId="34140" xr:uid="{00000000-0005-0000-0000-000020850000}"/>
    <cellStyle name="SAPBEXHLevel2X 2 11 7" xfId="34141" xr:uid="{00000000-0005-0000-0000-000021850000}"/>
    <cellStyle name="SAPBEXHLevel2X 2 11 7 2" xfId="34142" xr:uid="{00000000-0005-0000-0000-000022850000}"/>
    <cellStyle name="SAPBEXHLevel2X 2 11 7 3" xfId="34143" xr:uid="{00000000-0005-0000-0000-000023850000}"/>
    <cellStyle name="SAPBEXHLevel2X 2 11 7 4" xfId="34144" xr:uid="{00000000-0005-0000-0000-000024850000}"/>
    <cellStyle name="SAPBEXHLevel2X 2 11 8" xfId="34145" xr:uid="{00000000-0005-0000-0000-000025850000}"/>
    <cellStyle name="SAPBEXHLevel2X 2 11 8 2" xfId="34146" xr:uid="{00000000-0005-0000-0000-000026850000}"/>
    <cellStyle name="SAPBEXHLevel2X 2 11 8 3" xfId="34147" xr:uid="{00000000-0005-0000-0000-000027850000}"/>
    <cellStyle name="SAPBEXHLevel2X 2 11 8 4" xfId="34148" xr:uid="{00000000-0005-0000-0000-000028850000}"/>
    <cellStyle name="SAPBEXHLevel2X 2 11 9" xfId="34149" xr:uid="{00000000-0005-0000-0000-000029850000}"/>
    <cellStyle name="SAPBEXHLevel2X 2 11 9 2" xfId="34150" xr:uid="{00000000-0005-0000-0000-00002A850000}"/>
    <cellStyle name="SAPBEXHLevel2X 2 12" xfId="34151" xr:uid="{00000000-0005-0000-0000-00002B850000}"/>
    <cellStyle name="SAPBEXHLevel2X 2 12 10" xfId="34152" xr:uid="{00000000-0005-0000-0000-00002C850000}"/>
    <cellStyle name="SAPBEXHLevel2X 2 12 11" xfId="34153" xr:uid="{00000000-0005-0000-0000-00002D850000}"/>
    <cellStyle name="SAPBEXHLevel2X 2 12 2" xfId="34154" xr:uid="{00000000-0005-0000-0000-00002E850000}"/>
    <cellStyle name="SAPBEXHLevel2X 2 12 2 2" xfId="34155" xr:uid="{00000000-0005-0000-0000-00002F850000}"/>
    <cellStyle name="SAPBEXHLevel2X 2 12 2 2 2" xfId="34156" xr:uid="{00000000-0005-0000-0000-000030850000}"/>
    <cellStyle name="SAPBEXHLevel2X 2 12 2 2 2 2" xfId="34157" xr:uid="{00000000-0005-0000-0000-000031850000}"/>
    <cellStyle name="SAPBEXHLevel2X 2 12 2 2 3" xfId="34158" xr:uid="{00000000-0005-0000-0000-000032850000}"/>
    <cellStyle name="SAPBEXHLevel2X 2 12 2 3" xfId="34159" xr:uid="{00000000-0005-0000-0000-000033850000}"/>
    <cellStyle name="SAPBEXHLevel2X 2 12 2 3 2" xfId="34160" xr:uid="{00000000-0005-0000-0000-000034850000}"/>
    <cellStyle name="SAPBEXHLevel2X 2 12 2 4" xfId="34161" xr:uid="{00000000-0005-0000-0000-000035850000}"/>
    <cellStyle name="SAPBEXHLevel2X 2 12 2 4 2" xfId="34162" xr:uid="{00000000-0005-0000-0000-000036850000}"/>
    <cellStyle name="SAPBEXHLevel2X 2 12 2 5" xfId="34163" xr:uid="{00000000-0005-0000-0000-000037850000}"/>
    <cellStyle name="SAPBEXHLevel2X 2 12 2 5 2" xfId="34164" xr:uid="{00000000-0005-0000-0000-000038850000}"/>
    <cellStyle name="SAPBEXHLevel2X 2 12 2 6" xfId="34165" xr:uid="{00000000-0005-0000-0000-000039850000}"/>
    <cellStyle name="SAPBEXHLevel2X 2 12 3" xfId="34166" xr:uid="{00000000-0005-0000-0000-00003A850000}"/>
    <cellStyle name="SAPBEXHLevel2X 2 12 3 2" xfId="34167" xr:uid="{00000000-0005-0000-0000-00003B850000}"/>
    <cellStyle name="SAPBEXHLevel2X 2 12 3 2 2" xfId="34168" xr:uid="{00000000-0005-0000-0000-00003C850000}"/>
    <cellStyle name="SAPBEXHLevel2X 2 12 3 2 2 2" xfId="34169" xr:uid="{00000000-0005-0000-0000-00003D850000}"/>
    <cellStyle name="SAPBEXHLevel2X 2 12 3 2 3" xfId="34170" xr:uid="{00000000-0005-0000-0000-00003E850000}"/>
    <cellStyle name="SAPBEXHLevel2X 2 12 3 3" xfId="34171" xr:uid="{00000000-0005-0000-0000-00003F850000}"/>
    <cellStyle name="SAPBEXHLevel2X 2 12 3 3 2" xfId="34172" xr:uid="{00000000-0005-0000-0000-000040850000}"/>
    <cellStyle name="SAPBEXHLevel2X 2 12 3 4" xfId="34173" xr:uid="{00000000-0005-0000-0000-000041850000}"/>
    <cellStyle name="SAPBEXHLevel2X 2 12 3 4 2" xfId="34174" xr:uid="{00000000-0005-0000-0000-000042850000}"/>
    <cellStyle name="SAPBEXHLevel2X 2 12 3 5" xfId="34175" xr:uid="{00000000-0005-0000-0000-000043850000}"/>
    <cellStyle name="SAPBEXHLevel2X 2 12 3 5 2" xfId="34176" xr:uid="{00000000-0005-0000-0000-000044850000}"/>
    <cellStyle name="SAPBEXHLevel2X 2 12 3 6" xfId="34177" xr:uid="{00000000-0005-0000-0000-000045850000}"/>
    <cellStyle name="SAPBEXHLevel2X 2 12 3 7" xfId="34178" xr:uid="{00000000-0005-0000-0000-000046850000}"/>
    <cellStyle name="SAPBEXHLevel2X 2 12 3 8" xfId="34179" xr:uid="{00000000-0005-0000-0000-000047850000}"/>
    <cellStyle name="SAPBEXHLevel2X 2 12 4" xfId="34180" xr:uid="{00000000-0005-0000-0000-000048850000}"/>
    <cellStyle name="SAPBEXHLevel2X 2 12 4 2" xfId="34181" xr:uid="{00000000-0005-0000-0000-000049850000}"/>
    <cellStyle name="SAPBEXHLevel2X 2 12 4 2 2" xfId="34182" xr:uid="{00000000-0005-0000-0000-00004A850000}"/>
    <cellStyle name="SAPBEXHLevel2X 2 12 4 3" xfId="34183" xr:uid="{00000000-0005-0000-0000-00004B850000}"/>
    <cellStyle name="SAPBEXHLevel2X 2 12 4 4" xfId="34184" xr:uid="{00000000-0005-0000-0000-00004C850000}"/>
    <cellStyle name="SAPBEXHLevel2X 2 12 4 5" xfId="34185" xr:uid="{00000000-0005-0000-0000-00004D850000}"/>
    <cellStyle name="SAPBEXHLevel2X 2 12 5" xfId="34186" xr:uid="{00000000-0005-0000-0000-00004E850000}"/>
    <cellStyle name="SAPBEXHLevel2X 2 12 5 2" xfId="34187" xr:uid="{00000000-0005-0000-0000-00004F850000}"/>
    <cellStyle name="SAPBEXHLevel2X 2 12 5 2 2" xfId="34188" xr:uid="{00000000-0005-0000-0000-000050850000}"/>
    <cellStyle name="SAPBEXHLevel2X 2 12 5 3" xfId="34189" xr:uid="{00000000-0005-0000-0000-000051850000}"/>
    <cellStyle name="SAPBEXHLevel2X 2 12 5 4" xfId="34190" xr:uid="{00000000-0005-0000-0000-000052850000}"/>
    <cellStyle name="SAPBEXHLevel2X 2 12 5 5" xfId="34191" xr:uid="{00000000-0005-0000-0000-000053850000}"/>
    <cellStyle name="SAPBEXHLevel2X 2 12 6" xfId="34192" xr:uid="{00000000-0005-0000-0000-000054850000}"/>
    <cellStyle name="SAPBEXHLevel2X 2 12 6 2" xfId="34193" xr:uid="{00000000-0005-0000-0000-000055850000}"/>
    <cellStyle name="SAPBEXHLevel2X 2 12 6 2 2" xfId="34194" xr:uid="{00000000-0005-0000-0000-000056850000}"/>
    <cellStyle name="SAPBEXHLevel2X 2 12 6 3" xfId="34195" xr:uid="{00000000-0005-0000-0000-000057850000}"/>
    <cellStyle name="SAPBEXHLevel2X 2 12 6 4" xfId="34196" xr:uid="{00000000-0005-0000-0000-000058850000}"/>
    <cellStyle name="SAPBEXHLevel2X 2 12 6 5" xfId="34197" xr:uid="{00000000-0005-0000-0000-000059850000}"/>
    <cellStyle name="SAPBEXHLevel2X 2 12 7" xfId="34198" xr:uid="{00000000-0005-0000-0000-00005A850000}"/>
    <cellStyle name="SAPBEXHLevel2X 2 12 7 2" xfId="34199" xr:uid="{00000000-0005-0000-0000-00005B850000}"/>
    <cellStyle name="SAPBEXHLevel2X 2 12 7 3" xfId="34200" xr:uid="{00000000-0005-0000-0000-00005C850000}"/>
    <cellStyle name="SAPBEXHLevel2X 2 12 7 4" xfId="34201" xr:uid="{00000000-0005-0000-0000-00005D850000}"/>
    <cellStyle name="SAPBEXHLevel2X 2 12 8" xfId="34202" xr:uid="{00000000-0005-0000-0000-00005E850000}"/>
    <cellStyle name="SAPBEXHLevel2X 2 12 8 2" xfId="34203" xr:uid="{00000000-0005-0000-0000-00005F850000}"/>
    <cellStyle name="SAPBEXHLevel2X 2 12 8 3" xfId="34204" xr:uid="{00000000-0005-0000-0000-000060850000}"/>
    <cellStyle name="SAPBEXHLevel2X 2 12 8 4" xfId="34205" xr:uid="{00000000-0005-0000-0000-000061850000}"/>
    <cellStyle name="SAPBEXHLevel2X 2 12 9" xfId="34206" xr:uid="{00000000-0005-0000-0000-000062850000}"/>
    <cellStyle name="SAPBEXHLevel2X 2 12 9 2" xfId="34207" xr:uid="{00000000-0005-0000-0000-000063850000}"/>
    <cellStyle name="SAPBEXHLevel2X 2 13" xfId="34208" xr:uid="{00000000-0005-0000-0000-000064850000}"/>
    <cellStyle name="SAPBEXHLevel2X 2 13 10" xfId="34209" xr:uid="{00000000-0005-0000-0000-000065850000}"/>
    <cellStyle name="SAPBEXHLevel2X 2 13 11" xfId="34210" xr:uid="{00000000-0005-0000-0000-000066850000}"/>
    <cellStyle name="SAPBEXHLevel2X 2 13 2" xfId="34211" xr:uid="{00000000-0005-0000-0000-000067850000}"/>
    <cellStyle name="SAPBEXHLevel2X 2 13 2 2" xfId="34212" xr:uid="{00000000-0005-0000-0000-000068850000}"/>
    <cellStyle name="SAPBEXHLevel2X 2 13 2 2 2" xfId="34213" xr:uid="{00000000-0005-0000-0000-000069850000}"/>
    <cellStyle name="SAPBEXHLevel2X 2 13 2 2 2 2" xfId="34214" xr:uid="{00000000-0005-0000-0000-00006A850000}"/>
    <cellStyle name="SAPBEXHLevel2X 2 13 2 2 3" xfId="34215" xr:uid="{00000000-0005-0000-0000-00006B850000}"/>
    <cellStyle name="SAPBEXHLevel2X 2 13 2 3" xfId="34216" xr:uid="{00000000-0005-0000-0000-00006C850000}"/>
    <cellStyle name="SAPBEXHLevel2X 2 13 2 3 2" xfId="34217" xr:uid="{00000000-0005-0000-0000-00006D850000}"/>
    <cellStyle name="SAPBEXHLevel2X 2 13 2 4" xfId="34218" xr:uid="{00000000-0005-0000-0000-00006E850000}"/>
    <cellStyle name="SAPBEXHLevel2X 2 13 2 4 2" xfId="34219" xr:uid="{00000000-0005-0000-0000-00006F850000}"/>
    <cellStyle name="SAPBEXHLevel2X 2 13 2 5" xfId="34220" xr:uid="{00000000-0005-0000-0000-000070850000}"/>
    <cellStyle name="SAPBEXHLevel2X 2 13 2 5 2" xfId="34221" xr:uid="{00000000-0005-0000-0000-000071850000}"/>
    <cellStyle name="SAPBEXHLevel2X 2 13 2 6" xfId="34222" xr:uid="{00000000-0005-0000-0000-000072850000}"/>
    <cellStyle name="SAPBEXHLevel2X 2 13 3" xfId="34223" xr:uid="{00000000-0005-0000-0000-000073850000}"/>
    <cellStyle name="SAPBEXHLevel2X 2 13 3 2" xfId="34224" xr:uid="{00000000-0005-0000-0000-000074850000}"/>
    <cellStyle name="SAPBEXHLevel2X 2 13 3 2 2" xfId="34225" xr:uid="{00000000-0005-0000-0000-000075850000}"/>
    <cellStyle name="SAPBEXHLevel2X 2 13 3 2 2 2" xfId="34226" xr:uid="{00000000-0005-0000-0000-000076850000}"/>
    <cellStyle name="SAPBEXHLevel2X 2 13 3 2 3" xfId="34227" xr:uid="{00000000-0005-0000-0000-000077850000}"/>
    <cellStyle name="SAPBEXHLevel2X 2 13 3 3" xfId="34228" xr:uid="{00000000-0005-0000-0000-000078850000}"/>
    <cellStyle name="SAPBEXHLevel2X 2 13 3 3 2" xfId="34229" xr:uid="{00000000-0005-0000-0000-000079850000}"/>
    <cellStyle name="SAPBEXHLevel2X 2 13 3 4" xfId="34230" xr:uid="{00000000-0005-0000-0000-00007A850000}"/>
    <cellStyle name="SAPBEXHLevel2X 2 13 3 4 2" xfId="34231" xr:uid="{00000000-0005-0000-0000-00007B850000}"/>
    <cellStyle name="SAPBEXHLevel2X 2 13 3 5" xfId="34232" xr:uid="{00000000-0005-0000-0000-00007C850000}"/>
    <cellStyle name="SAPBEXHLevel2X 2 13 3 5 2" xfId="34233" xr:uid="{00000000-0005-0000-0000-00007D850000}"/>
    <cellStyle name="SAPBEXHLevel2X 2 13 3 6" xfId="34234" xr:uid="{00000000-0005-0000-0000-00007E850000}"/>
    <cellStyle name="SAPBEXHLevel2X 2 13 3 7" xfId="34235" xr:uid="{00000000-0005-0000-0000-00007F850000}"/>
    <cellStyle name="SAPBEXHLevel2X 2 13 3 8" xfId="34236" xr:uid="{00000000-0005-0000-0000-000080850000}"/>
    <cellStyle name="SAPBEXHLevel2X 2 13 4" xfId="34237" xr:uid="{00000000-0005-0000-0000-000081850000}"/>
    <cellStyle name="SAPBEXHLevel2X 2 13 4 2" xfId="34238" xr:uid="{00000000-0005-0000-0000-000082850000}"/>
    <cellStyle name="SAPBEXHLevel2X 2 13 4 2 2" xfId="34239" xr:uid="{00000000-0005-0000-0000-000083850000}"/>
    <cellStyle name="SAPBEXHLevel2X 2 13 4 3" xfId="34240" xr:uid="{00000000-0005-0000-0000-000084850000}"/>
    <cellStyle name="SAPBEXHLevel2X 2 13 4 4" xfId="34241" xr:uid="{00000000-0005-0000-0000-000085850000}"/>
    <cellStyle name="SAPBEXHLevel2X 2 13 4 5" xfId="34242" xr:uid="{00000000-0005-0000-0000-000086850000}"/>
    <cellStyle name="SAPBEXHLevel2X 2 13 5" xfId="34243" xr:uid="{00000000-0005-0000-0000-000087850000}"/>
    <cellStyle name="SAPBEXHLevel2X 2 13 5 2" xfId="34244" xr:uid="{00000000-0005-0000-0000-000088850000}"/>
    <cellStyle name="SAPBEXHLevel2X 2 13 5 2 2" xfId="34245" xr:uid="{00000000-0005-0000-0000-000089850000}"/>
    <cellStyle name="SAPBEXHLevel2X 2 13 5 3" xfId="34246" xr:uid="{00000000-0005-0000-0000-00008A850000}"/>
    <cellStyle name="SAPBEXHLevel2X 2 13 5 4" xfId="34247" xr:uid="{00000000-0005-0000-0000-00008B850000}"/>
    <cellStyle name="SAPBEXHLevel2X 2 13 5 5" xfId="34248" xr:uid="{00000000-0005-0000-0000-00008C850000}"/>
    <cellStyle name="SAPBEXHLevel2X 2 13 6" xfId="34249" xr:uid="{00000000-0005-0000-0000-00008D850000}"/>
    <cellStyle name="SAPBEXHLevel2X 2 13 6 2" xfId="34250" xr:uid="{00000000-0005-0000-0000-00008E850000}"/>
    <cellStyle name="SAPBEXHLevel2X 2 13 6 2 2" xfId="34251" xr:uid="{00000000-0005-0000-0000-00008F850000}"/>
    <cellStyle name="SAPBEXHLevel2X 2 13 6 3" xfId="34252" xr:uid="{00000000-0005-0000-0000-000090850000}"/>
    <cellStyle name="SAPBEXHLevel2X 2 13 6 4" xfId="34253" xr:uid="{00000000-0005-0000-0000-000091850000}"/>
    <cellStyle name="SAPBEXHLevel2X 2 13 6 5" xfId="34254" xr:uid="{00000000-0005-0000-0000-000092850000}"/>
    <cellStyle name="SAPBEXHLevel2X 2 13 7" xfId="34255" xr:uid="{00000000-0005-0000-0000-000093850000}"/>
    <cellStyle name="SAPBEXHLevel2X 2 13 7 2" xfId="34256" xr:uid="{00000000-0005-0000-0000-000094850000}"/>
    <cellStyle name="SAPBEXHLevel2X 2 13 7 3" xfId="34257" xr:uid="{00000000-0005-0000-0000-000095850000}"/>
    <cellStyle name="SAPBEXHLevel2X 2 13 7 4" xfId="34258" xr:uid="{00000000-0005-0000-0000-000096850000}"/>
    <cellStyle name="SAPBEXHLevel2X 2 13 8" xfId="34259" xr:uid="{00000000-0005-0000-0000-000097850000}"/>
    <cellStyle name="SAPBEXHLevel2X 2 13 8 2" xfId="34260" xr:uid="{00000000-0005-0000-0000-000098850000}"/>
    <cellStyle name="SAPBEXHLevel2X 2 13 8 3" xfId="34261" xr:uid="{00000000-0005-0000-0000-000099850000}"/>
    <cellStyle name="SAPBEXHLevel2X 2 13 8 4" xfId="34262" xr:uid="{00000000-0005-0000-0000-00009A850000}"/>
    <cellStyle name="SAPBEXHLevel2X 2 13 9" xfId="34263" xr:uid="{00000000-0005-0000-0000-00009B850000}"/>
    <cellStyle name="SAPBEXHLevel2X 2 13 9 2" xfId="34264" xr:uid="{00000000-0005-0000-0000-00009C850000}"/>
    <cellStyle name="SAPBEXHLevel2X 2 14" xfId="34265" xr:uid="{00000000-0005-0000-0000-00009D850000}"/>
    <cellStyle name="SAPBEXHLevel2X 2 14 10" xfId="34266" xr:uid="{00000000-0005-0000-0000-00009E850000}"/>
    <cellStyle name="SAPBEXHLevel2X 2 14 11" xfId="34267" xr:uid="{00000000-0005-0000-0000-00009F850000}"/>
    <cellStyle name="SAPBEXHLevel2X 2 14 2" xfId="34268" xr:uid="{00000000-0005-0000-0000-0000A0850000}"/>
    <cellStyle name="SAPBEXHLevel2X 2 14 2 2" xfId="34269" xr:uid="{00000000-0005-0000-0000-0000A1850000}"/>
    <cellStyle name="SAPBEXHLevel2X 2 14 2 2 2" xfId="34270" xr:uid="{00000000-0005-0000-0000-0000A2850000}"/>
    <cellStyle name="SAPBEXHLevel2X 2 14 2 2 2 2" xfId="34271" xr:uid="{00000000-0005-0000-0000-0000A3850000}"/>
    <cellStyle name="SAPBEXHLevel2X 2 14 2 2 3" xfId="34272" xr:uid="{00000000-0005-0000-0000-0000A4850000}"/>
    <cellStyle name="SAPBEXHLevel2X 2 14 2 3" xfId="34273" xr:uid="{00000000-0005-0000-0000-0000A5850000}"/>
    <cellStyle name="SAPBEXHLevel2X 2 14 2 3 2" xfId="34274" xr:uid="{00000000-0005-0000-0000-0000A6850000}"/>
    <cellStyle name="SAPBEXHLevel2X 2 14 2 4" xfId="34275" xr:uid="{00000000-0005-0000-0000-0000A7850000}"/>
    <cellStyle name="SAPBEXHLevel2X 2 14 2 4 2" xfId="34276" xr:uid="{00000000-0005-0000-0000-0000A8850000}"/>
    <cellStyle name="SAPBEXHLevel2X 2 14 2 5" xfId="34277" xr:uid="{00000000-0005-0000-0000-0000A9850000}"/>
    <cellStyle name="SAPBEXHLevel2X 2 14 2 5 2" xfId="34278" xr:uid="{00000000-0005-0000-0000-0000AA850000}"/>
    <cellStyle name="SAPBEXHLevel2X 2 14 2 6" xfId="34279" xr:uid="{00000000-0005-0000-0000-0000AB850000}"/>
    <cellStyle name="SAPBEXHLevel2X 2 14 3" xfId="34280" xr:uid="{00000000-0005-0000-0000-0000AC850000}"/>
    <cellStyle name="SAPBEXHLevel2X 2 14 3 2" xfId="34281" xr:uid="{00000000-0005-0000-0000-0000AD850000}"/>
    <cellStyle name="SAPBEXHLevel2X 2 14 3 2 2" xfId="34282" xr:uid="{00000000-0005-0000-0000-0000AE850000}"/>
    <cellStyle name="SAPBEXHLevel2X 2 14 3 2 2 2" xfId="34283" xr:uid="{00000000-0005-0000-0000-0000AF850000}"/>
    <cellStyle name="SAPBEXHLevel2X 2 14 3 2 3" xfId="34284" xr:uid="{00000000-0005-0000-0000-0000B0850000}"/>
    <cellStyle name="SAPBEXHLevel2X 2 14 3 3" xfId="34285" xr:uid="{00000000-0005-0000-0000-0000B1850000}"/>
    <cellStyle name="SAPBEXHLevel2X 2 14 3 3 2" xfId="34286" xr:uid="{00000000-0005-0000-0000-0000B2850000}"/>
    <cellStyle name="SAPBEXHLevel2X 2 14 3 4" xfId="34287" xr:uid="{00000000-0005-0000-0000-0000B3850000}"/>
    <cellStyle name="SAPBEXHLevel2X 2 14 3 4 2" xfId="34288" xr:uid="{00000000-0005-0000-0000-0000B4850000}"/>
    <cellStyle name="SAPBEXHLevel2X 2 14 3 5" xfId="34289" xr:uid="{00000000-0005-0000-0000-0000B5850000}"/>
    <cellStyle name="SAPBEXHLevel2X 2 14 3 5 2" xfId="34290" xr:uid="{00000000-0005-0000-0000-0000B6850000}"/>
    <cellStyle name="SAPBEXHLevel2X 2 14 3 6" xfId="34291" xr:uid="{00000000-0005-0000-0000-0000B7850000}"/>
    <cellStyle name="SAPBEXHLevel2X 2 14 3 7" xfId="34292" xr:uid="{00000000-0005-0000-0000-0000B8850000}"/>
    <cellStyle name="SAPBEXHLevel2X 2 14 3 8" xfId="34293" xr:uid="{00000000-0005-0000-0000-0000B9850000}"/>
    <cellStyle name="SAPBEXHLevel2X 2 14 4" xfId="34294" xr:uid="{00000000-0005-0000-0000-0000BA850000}"/>
    <cellStyle name="SAPBEXHLevel2X 2 14 4 2" xfId="34295" xr:uid="{00000000-0005-0000-0000-0000BB850000}"/>
    <cellStyle name="SAPBEXHLevel2X 2 14 4 2 2" xfId="34296" xr:uid="{00000000-0005-0000-0000-0000BC850000}"/>
    <cellStyle name="SAPBEXHLevel2X 2 14 4 3" xfId="34297" xr:uid="{00000000-0005-0000-0000-0000BD850000}"/>
    <cellStyle name="SAPBEXHLevel2X 2 14 4 4" xfId="34298" xr:uid="{00000000-0005-0000-0000-0000BE850000}"/>
    <cellStyle name="SAPBEXHLevel2X 2 14 4 5" xfId="34299" xr:uid="{00000000-0005-0000-0000-0000BF850000}"/>
    <cellStyle name="SAPBEXHLevel2X 2 14 5" xfId="34300" xr:uid="{00000000-0005-0000-0000-0000C0850000}"/>
    <cellStyle name="SAPBEXHLevel2X 2 14 5 2" xfId="34301" xr:uid="{00000000-0005-0000-0000-0000C1850000}"/>
    <cellStyle name="SAPBEXHLevel2X 2 14 5 2 2" xfId="34302" xr:uid="{00000000-0005-0000-0000-0000C2850000}"/>
    <cellStyle name="SAPBEXHLevel2X 2 14 5 3" xfId="34303" xr:uid="{00000000-0005-0000-0000-0000C3850000}"/>
    <cellStyle name="SAPBEXHLevel2X 2 14 5 4" xfId="34304" xr:uid="{00000000-0005-0000-0000-0000C4850000}"/>
    <cellStyle name="SAPBEXHLevel2X 2 14 5 5" xfId="34305" xr:uid="{00000000-0005-0000-0000-0000C5850000}"/>
    <cellStyle name="SAPBEXHLevel2X 2 14 6" xfId="34306" xr:uid="{00000000-0005-0000-0000-0000C6850000}"/>
    <cellStyle name="SAPBEXHLevel2X 2 14 6 2" xfId="34307" xr:uid="{00000000-0005-0000-0000-0000C7850000}"/>
    <cellStyle name="SAPBEXHLevel2X 2 14 6 2 2" xfId="34308" xr:uid="{00000000-0005-0000-0000-0000C8850000}"/>
    <cellStyle name="SAPBEXHLevel2X 2 14 6 3" xfId="34309" xr:uid="{00000000-0005-0000-0000-0000C9850000}"/>
    <cellStyle name="SAPBEXHLevel2X 2 14 6 4" xfId="34310" xr:uid="{00000000-0005-0000-0000-0000CA850000}"/>
    <cellStyle name="SAPBEXHLevel2X 2 14 6 5" xfId="34311" xr:uid="{00000000-0005-0000-0000-0000CB850000}"/>
    <cellStyle name="SAPBEXHLevel2X 2 14 7" xfId="34312" xr:uid="{00000000-0005-0000-0000-0000CC850000}"/>
    <cellStyle name="SAPBEXHLevel2X 2 14 7 2" xfId="34313" xr:uid="{00000000-0005-0000-0000-0000CD850000}"/>
    <cellStyle name="SAPBEXHLevel2X 2 14 7 3" xfId="34314" xr:uid="{00000000-0005-0000-0000-0000CE850000}"/>
    <cellStyle name="SAPBEXHLevel2X 2 14 7 4" xfId="34315" xr:uid="{00000000-0005-0000-0000-0000CF850000}"/>
    <cellStyle name="SAPBEXHLevel2X 2 14 8" xfId="34316" xr:uid="{00000000-0005-0000-0000-0000D0850000}"/>
    <cellStyle name="SAPBEXHLevel2X 2 14 8 2" xfId="34317" xr:uid="{00000000-0005-0000-0000-0000D1850000}"/>
    <cellStyle name="SAPBEXHLevel2X 2 14 8 3" xfId="34318" xr:uid="{00000000-0005-0000-0000-0000D2850000}"/>
    <cellStyle name="SAPBEXHLevel2X 2 14 8 4" xfId="34319" xr:uid="{00000000-0005-0000-0000-0000D3850000}"/>
    <cellStyle name="SAPBEXHLevel2X 2 14 9" xfId="34320" xr:uid="{00000000-0005-0000-0000-0000D4850000}"/>
    <cellStyle name="SAPBEXHLevel2X 2 14 9 2" xfId="34321" xr:uid="{00000000-0005-0000-0000-0000D5850000}"/>
    <cellStyle name="SAPBEXHLevel2X 2 15" xfId="34322" xr:uid="{00000000-0005-0000-0000-0000D6850000}"/>
    <cellStyle name="SAPBEXHLevel2X 2 15 10" xfId="34323" xr:uid="{00000000-0005-0000-0000-0000D7850000}"/>
    <cellStyle name="SAPBEXHLevel2X 2 15 11" xfId="34324" xr:uid="{00000000-0005-0000-0000-0000D8850000}"/>
    <cellStyle name="SAPBEXHLevel2X 2 15 2" xfId="34325" xr:uid="{00000000-0005-0000-0000-0000D9850000}"/>
    <cellStyle name="SAPBEXHLevel2X 2 15 2 2" xfId="34326" xr:uid="{00000000-0005-0000-0000-0000DA850000}"/>
    <cellStyle name="SAPBEXHLevel2X 2 15 2 2 2" xfId="34327" xr:uid="{00000000-0005-0000-0000-0000DB850000}"/>
    <cellStyle name="SAPBEXHLevel2X 2 15 2 2 2 2" xfId="34328" xr:uid="{00000000-0005-0000-0000-0000DC850000}"/>
    <cellStyle name="SAPBEXHLevel2X 2 15 2 2 3" xfId="34329" xr:uid="{00000000-0005-0000-0000-0000DD850000}"/>
    <cellStyle name="SAPBEXHLevel2X 2 15 2 3" xfId="34330" xr:uid="{00000000-0005-0000-0000-0000DE850000}"/>
    <cellStyle name="SAPBEXHLevel2X 2 15 2 3 2" xfId="34331" xr:uid="{00000000-0005-0000-0000-0000DF850000}"/>
    <cellStyle name="SAPBEXHLevel2X 2 15 2 4" xfId="34332" xr:uid="{00000000-0005-0000-0000-0000E0850000}"/>
    <cellStyle name="SAPBEXHLevel2X 2 15 2 4 2" xfId="34333" xr:uid="{00000000-0005-0000-0000-0000E1850000}"/>
    <cellStyle name="SAPBEXHLevel2X 2 15 2 5" xfId="34334" xr:uid="{00000000-0005-0000-0000-0000E2850000}"/>
    <cellStyle name="SAPBEXHLevel2X 2 15 2 5 2" xfId="34335" xr:uid="{00000000-0005-0000-0000-0000E3850000}"/>
    <cellStyle name="SAPBEXHLevel2X 2 15 2 6" xfId="34336" xr:uid="{00000000-0005-0000-0000-0000E4850000}"/>
    <cellStyle name="SAPBEXHLevel2X 2 15 3" xfId="34337" xr:uid="{00000000-0005-0000-0000-0000E5850000}"/>
    <cellStyle name="SAPBEXHLevel2X 2 15 3 2" xfId="34338" xr:uid="{00000000-0005-0000-0000-0000E6850000}"/>
    <cellStyle name="SAPBEXHLevel2X 2 15 3 2 2" xfId="34339" xr:uid="{00000000-0005-0000-0000-0000E7850000}"/>
    <cellStyle name="SAPBEXHLevel2X 2 15 3 2 2 2" xfId="34340" xr:uid="{00000000-0005-0000-0000-0000E8850000}"/>
    <cellStyle name="SAPBEXHLevel2X 2 15 3 2 3" xfId="34341" xr:uid="{00000000-0005-0000-0000-0000E9850000}"/>
    <cellStyle name="SAPBEXHLevel2X 2 15 3 3" xfId="34342" xr:uid="{00000000-0005-0000-0000-0000EA850000}"/>
    <cellStyle name="SAPBEXHLevel2X 2 15 3 3 2" xfId="34343" xr:uid="{00000000-0005-0000-0000-0000EB850000}"/>
    <cellStyle name="SAPBEXHLevel2X 2 15 3 4" xfId="34344" xr:uid="{00000000-0005-0000-0000-0000EC850000}"/>
    <cellStyle name="SAPBEXHLevel2X 2 15 3 4 2" xfId="34345" xr:uid="{00000000-0005-0000-0000-0000ED850000}"/>
    <cellStyle name="SAPBEXHLevel2X 2 15 3 5" xfId="34346" xr:uid="{00000000-0005-0000-0000-0000EE850000}"/>
    <cellStyle name="SAPBEXHLevel2X 2 15 3 5 2" xfId="34347" xr:uid="{00000000-0005-0000-0000-0000EF850000}"/>
    <cellStyle name="SAPBEXHLevel2X 2 15 3 6" xfId="34348" xr:uid="{00000000-0005-0000-0000-0000F0850000}"/>
    <cellStyle name="SAPBEXHLevel2X 2 15 3 7" xfId="34349" xr:uid="{00000000-0005-0000-0000-0000F1850000}"/>
    <cellStyle name="SAPBEXHLevel2X 2 15 3 8" xfId="34350" xr:uid="{00000000-0005-0000-0000-0000F2850000}"/>
    <cellStyle name="SAPBEXHLevel2X 2 15 4" xfId="34351" xr:uid="{00000000-0005-0000-0000-0000F3850000}"/>
    <cellStyle name="SAPBEXHLevel2X 2 15 4 2" xfId="34352" xr:uid="{00000000-0005-0000-0000-0000F4850000}"/>
    <cellStyle name="SAPBEXHLevel2X 2 15 4 2 2" xfId="34353" xr:uid="{00000000-0005-0000-0000-0000F5850000}"/>
    <cellStyle name="SAPBEXHLevel2X 2 15 4 3" xfId="34354" xr:uid="{00000000-0005-0000-0000-0000F6850000}"/>
    <cellStyle name="SAPBEXHLevel2X 2 15 4 4" xfId="34355" xr:uid="{00000000-0005-0000-0000-0000F7850000}"/>
    <cellStyle name="SAPBEXHLevel2X 2 15 4 5" xfId="34356" xr:uid="{00000000-0005-0000-0000-0000F8850000}"/>
    <cellStyle name="SAPBEXHLevel2X 2 15 5" xfId="34357" xr:uid="{00000000-0005-0000-0000-0000F9850000}"/>
    <cellStyle name="SAPBEXHLevel2X 2 15 5 2" xfId="34358" xr:uid="{00000000-0005-0000-0000-0000FA850000}"/>
    <cellStyle name="SAPBEXHLevel2X 2 15 5 2 2" xfId="34359" xr:uid="{00000000-0005-0000-0000-0000FB850000}"/>
    <cellStyle name="SAPBEXHLevel2X 2 15 5 3" xfId="34360" xr:uid="{00000000-0005-0000-0000-0000FC850000}"/>
    <cellStyle name="SAPBEXHLevel2X 2 15 5 4" xfId="34361" xr:uid="{00000000-0005-0000-0000-0000FD850000}"/>
    <cellStyle name="SAPBEXHLevel2X 2 15 5 5" xfId="34362" xr:uid="{00000000-0005-0000-0000-0000FE850000}"/>
    <cellStyle name="SAPBEXHLevel2X 2 15 6" xfId="34363" xr:uid="{00000000-0005-0000-0000-0000FF850000}"/>
    <cellStyle name="SAPBEXHLevel2X 2 15 6 2" xfId="34364" xr:uid="{00000000-0005-0000-0000-000000860000}"/>
    <cellStyle name="SAPBEXHLevel2X 2 15 6 2 2" xfId="34365" xr:uid="{00000000-0005-0000-0000-000001860000}"/>
    <cellStyle name="SAPBEXHLevel2X 2 15 6 3" xfId="34366" xr:uid="{00000000-0005-0000-0000-000002860000}"/>
    <cellStyle name="SAPBEXHLevel2X 2 15 6 4" xfId="34367" xr:uid="{00000000-0005-0000-0000-000003860000}"/>
    <cellStyle name="SAPBEXHLevel2X 2 15 6 5" xfId="34368" xr:uid="{00000000-0005-0000-0000-000004860000}"/>
    <cellStyle name="SAPBEXHLevel2X 2 15 7" xfId="34369" xr:uid="{00000000-0005-0000-0000-000005860000}"/>
    <cellStyle name="SAPBEXHLevel2X 2 15 7 2" xfId="34370" xr:uid="{00000000-0005-0000-0000-000006860000}"/>
    <cellStyle name="SAPBEXHLevel2X 2 15 7 3" xfId="34371" xr:uid="{00000000-0005-0000-0000-000007860000}"/>
    <cellStyle name="SAPBEXHLevel2X 2 15 7 4" xfId="34372" xr:uid="{00000000-0005-0000-0000-000008860000}"/>
    <cellStyle name="SAPBEXHLevel2X 2 15 8" xfId="34373" xr:uid="{00000000-0005-0000-0000-000009860000}"/>
    <cellStyle name="SAPBEXHLevel2X 2 15 8 2" xfId="34374" xr:uid="{00000000-0005-0000-0000-00000A860000}"/>
    <cellStyle name="SAPBEXHLevel2X 2 15 8 3" xfId="34375" xr:uid="{00000000-0005-0000-0000-00000B860000}"/>
    <cellStyle name="SAPBEXHLevel2X 2 15 8 4" xfId="34376" xr:uid="{00000000-0005-0000-0000-00000C860000}"/>
    <cellStyle name="SAPBEXHLevel2X 2 15 9" xfId="34377" xr:uid="{00000000-0005-0000-0000-00000D860000}"/>
    <cellStyle name="SAPBEXHLevel2X 2 15 9 2" xfId="34378" xr:uid="{00000000-0005-0000-0000-00000E860000}"/>
    <cellStyle name="SAPBEXHLevel2X 2 16" xfId="34379" xr:uid="{00000000-0005-0000-0000-00000F860000}"/>
    <cellStyle name="SAPBEXHLevel2X 2 16 10" xfId="34380" xr:uid="{00000000-0005-0000-0000-000010860000}"/>
    <cellStyle name="SAPBEXHLevel2X 2 16 11" xfId="34381" xr:uid="{00000000-0005-0000-0000-000011860000}"/>
    <cellStyle name="SAPBEXHLevel2X 2 16 2" xfId="34382" xr:uid="{00000000-0005-0000-0000-000012860000}"/>
    <cellStyle name="SAPBEXHLevel2X 2 16 2 2" xfId="34383" xr:uid="{00000000-0005-0000-0000-000013860000}"/>
    <cellStyle name="SAPBEXHLevel2X 2 16 2 2 2" xfId="34384" xr:uid="{00000000-0005-0000-0000-000014860000}"/>
    <cellStyle name="SAPBEXHLevel2X 2 16 2 2 2 2" xfId="34385" xr:uid="{00000000-0005-0000-0000-000015860000}"/>
    <cellStyle name="SAPBEXHLevel2X 2 16 2 2 3" xfId="34386" xr:uid="{00000000-0005-0000-0000-000016860000}"/>
    <cellStyle name="SAPBEXHLevel2X 2 16 2 3" xfId="34387" xr:uid="{00000000-0005-0000-0000-000017860000}"/>
    <cellStyle name="SAPBEXHLevel2X 2 16 2 3 2" xfId="34388" xr:uid="{00000000-0005-0000-0000-000018860000}"/>
    <cellStyle name="SAPBEXHLevel2X 2 16 2 4" xfId="34389" xr:uid="{00000000-0005-0000-0000-000019860000}"/>
    <cellStyle name="SAPBEXHLevel2X 2 16 2 4 2" xfId="34390" xr:uid="{00000000-0005-0000-0000-00001A860000}"/>
    <cellStyle name="SAPBEXHLevel2X 2 16 2 5" xfId="34391" xr:uid="{00000000-0005-0000-0000-00001B860000}"/>
    <cellStyle name="SAPBEXHLevel2X 2 16 2 5 2" xfId="34392" xr:uid="{00000000-0005-0000-0000-00001C860000}"/>
    <cellStyle name="SAPBEXHLevel2X 2 16 2 6" xfId="34393" xr:uid="{00000000-0005-0000-0000-00001D860000}"/>
    <cellStyle name="SAPBEXHLevel2X 2 16 3" xfId="34394" xr:uid="{00000000-0005-0000-0000-00001E860000}"/>
    <cellStyle name="SAPBEXHLevel2X 2 16 3 2" xfId="34395" xr:uid="{00000000-0005-0000-0000-00001F860000}"/>
    <cellStyle name="SAPBEXHLevel2X 2 16 3 2 2" xfId="34396" xr:uid="{00000000-0005-0000-0000-000020860000}"/>
    <cellStyle name="SAPBEXHLevel2X 2 16 3 2 2 2" xfId="34397" xr:uid="{00000000-0005-0000-0000-000021860000}"/>
    <cellStyle name="SAPBEXHLevel2X 2 16 3 2 3" xfId="34398" xr:uid="{00000000-0005-0000-0000-000022860000}"/>
    <cellStyle name="SAPBEXHLevel2X 2 16 3 3" xfId="34399" xr:uid="{00000000-0005-0000-0000-000023860000}"/>
    <cellStyle name="SAPBEXHLevel2X 2 16 3 3 2" xfId="34400" xr:uid="{00000000-0005-0000-0000-000024860000}"/>
    <cellStyle name="SAPBEXHLevel2X 2 16 3 4" xfId="34401" xr:uid="{00000000-0005-0000-0000-000025860000}"/>
    <cellStyle name="SAPBEXHLevel2X 2 16 3 4 2" xfId="34402" xr:uid="{00000000-0005-0000-0000-000026860000}"/>
    <cellStyle name="SAPBEXHLevel2X 2 16 3 5" xfId="34403" xr:uid="{00000000-0005-0000-0000-000027860000}"/>
    <cellStyle name="SAPBEXHLevel2X 2 16 3 5 2" xfId="34404" xr:uid="{00000000-0005-0000-0000-000028860000}"/>
    <cellStyle name="SAPBEXHLevel2X 2 16 3 6" xfId="34405" xr:uid="{00000000-0005-0000-0000-000029860000}"/>
    <cellStyle name="SAPBEXHLevel2X 2 16 3 7" xfId="34406" xr:uid="{00000000-0005-0000-0000-00002A860000}"/>
    <cellStyle name="SAPBEXHLevel2X 2 16 3 8" xfId="34407" xr:uid="{00000000-0005-0000-0000-00002B860000}"/>
    <cellStyle name="SAPBEXHLevel2X 2 16 4" xfId="34408" xr:uid="{00000000-0005-0000-0000-00002C860000}"/>
    <cellStyle name="SAPBEXHLevel2X 2 16 4 2" xfId="34409" xr:uid="{00000000-0005-0000-0000-00002D860000}"/>
    <cellStyle name="SAPBEXHLevel2X 2 16 4 2 2" xfId="34410" xr:uid="{00000000-0005-0000-0000-00002E860000}"/>
    <cellStyle name="SAPBEXHLevel2X 2 16 4 3" xfId="34411" xr:uid="{00000000-0005-0000-0000-00002F860000}"/>
    <cellStyle name="SAPBEXHLevel2X 2 16 4 4" xfId="34412" xr:uid="{00000000-0005-0000-0000-000030860000}"/>
    <cellStyle name="SAPBEXHLevel2X 2 16 4 5" xfId="34413" xr:uid="{00000000-0005-0000-0000-000031860000}"/>
    <cellStyle name="SAPBEXHLevel2X 2 16 5" xfId="34414" xr:uid="{00000000-0005-0000-0000-000032860000}"/>
    <cellStyle name="SAPBEXHLevel2X 2 16 5 2" xfId="34415" xr:uid="{00000000-0005-0000-0000-000033860000}"/>
    <cellStyle name="SAPBEXHLevel2X 2 16 5 2 2" xfId="34416" xr:uid="{00000000-0005-0000-0000-000034860000}"/>
    <cellStyle name="SAPBEXHLevel2X 2 16 5 3" xfId="34417" xr:uid="{00000000-0005-0000-0000-000035860000}"/>
    <cellStyle name="SAPBEXHLevel2X 2 16 5 4" xfId="34418" xr:uid="{00000000-0005-0000-0000-000036860000}"/>
    <cellStyle name="SAPBEXHLevel2X 2 16 5 5" xfId="34419" xr:uid="{00000000-0005-0000-0000-000037860000}"/>
    <cellStyle name="SAPBEXHLevel2X 2 16 6" xfId="34420" xr:uid="{00000000-0005-0000-0000-000038860000}"/>
    <cellStyle name="SAPBEXHLevel2X 2 16 6 2" xfId="34421" xr:uid="{00000000-0005-0000-0000-000039860000}"/>
    <cellStyle name="SAPBEXHLevel2X 2 16 6 2 2" xfId="34422" xr:uid="{00000000-0005-0000-0000-00003A860000}"/>
    <cellStyle name="SAPBEXHLevel2X 2 16 6 3" xfId="34423" xr:uid="{00000000-0005-0000-0000-00003B860000}"/>
    <cellStyle name="SAPBEXHLevel2X 2 16 6 4" xfId="34424" xr:uid="{00000000-0005-0000-0000-00003C860000}"/>
    <cellStyle name="SAPBEXHLevel2X 2 16 6 5" xfId="34425" xr:uid="{00000000-0005-0000-0000-00003D860000}"/>
    <cellStyle name="SAPBEXHLevel2X 2 16 7" xfId="34426" xr:uid="{00000000-0005-0000-0000-00003E860000}"/>
    <cellStyle name="SAPBEXHLevel2X 2 16 7 2" xfId="34427" xr:uid="{00000000-0005-0000-0000-00003F860000}"/>
    <cellStyle name="SAPBEXHLevel2X 2 16 7 3" xfId="34428" xr:uid="{00000000-0005-0000-0000-000040860000}"/>
    <cellStyle name="SAPBEXHLevel2X 2 16 7 4" xfId="34429" xr:uid="{00000000-0005-0000-0000-000041860000}"/>
    <cellStyle name="SAPBEXHLevel2X 2 16 8" xfId="34430" xr:uid="{00000000-0005-0000-0000-000042860000}"/>
    <cellStyle name="SAPBEXHLevel2X 2 16 8 2" xfId="34431" xr:uid="{00000000-0005-0000-0000-000043860000}"/>
    <cellStyle name="SAPBEXHLevel2X 2 16 8 3" xfId="34432" xr:uid="{00000000-0005-0000-0000-000044860000}"/>
    <cellStyle name="SAPBEXHLevel2X 2 16 8 4" xfId="34433" xr:uid="{00000000-0005-0000-0000-000045860000}"/>
    <cellStyle name="SAPBEXHLevel2X 2 16 9" xfId="34434" xr:uid="{00000000-0005-0000-0000-000046860000}"/>
    <cellStyle name="SAPBEXHLevel2X 2 16 9 2" xfId="34435" xr:uid="{00000000-0005-0000-0000-000047860000}"/>
    <cellStyle name="SAPBEXHLevel2X 2 17" xfId="34436" xr:uid="{00000000-0005-0000-0000-000048860000}"/>
    <cellStyle name="SAPBEXHLevel2X 2 17 10" xfId="34437" xr:uid="{00000000-0005-0000-0000-000049860000}"/>
    <cellStyle name="SAPBEXHLevel2X 2 17 11" xfId="34438" xr:uid="{00000000-0005-0000-0000-00004A860000}"/>
    <cellStyle name="SAPBEXHLevel2X 2 17 2" xfId="34439" xr:uid="{00000000-0005-0000-0000-00004B860000}"/>
    <cellStyle name="SAPBEXHLevel2X 2 17 2 2" xfId="34440" xr:uid="{00000000-0005-0000-0000-00004C860000}"/>
    <cellStyle name="SAPBEXHLevel2X 2 17 2 2 2" xfId="34441" xr:uid="{00000000-0005-0000-0000-00004D860000}"/>
    <cellStyle name="SAPBEXHLevel2X 2 17 2 2 2 2" xfId="34442" xr:uid="{00000000-0005-0000-0000-00004E860000}"/>
    <cellStyle name="SAPBEXHLevel2X 2 17 2 2 3" xfId="34443" xr:uid="{00000000-0005-0000-0000-00004F860000}"/>
    <cellStyle name="SAPBEXHLevel2X 2 17 2 3" xfId="34444" xr:uid="{00000000-0005-0000-0000-000050860000}"/>
    <cellStyle name="SAPBEXHLevel2X 2 17 2 3 2" xfId="34445" xr:uid="{00000000-0005-0000-0000-000051860000}"/>
    <cellStyle name="SAPBEXHLevel2X 2 17 2 4" xfId="34446" xr:uid="{00000000-0005-0000-0000-000052860000}"/>
    <cellStyle name="SAPBEXHLevel2X 2 17 2 4 2" xfId="34447" xr:uid="{00000000-0005-0000-0000-000053860000}"/>
    <cellStyle name="SAPBEXHLevel2X 2 17 2 5" xfId="34448" xr:uid="{00000000-0005-0000-0000-000054860000}"/>
    <cellStyle name="SAPBEXHLevel2X 2 17 2 5 2" xfId="34449" xr:uid="{00000000-0005-0000-0000-000055860000}"/>
    <cellStyle name="SAPBEXHLevel2X 2 17 2 6" xfId="34450" xr:uid="{00000000-0005-0000-0000-000056860000}"/>
    <cellStyle name="SAPBEXHLevel2X 2 17 3" xfId="34451" xr:uid="{00000000-0005-0000-0000-000057860000}"/>
    <cellStyle name="SAPBEXHLevel2X 2 17 3 2" xfId="34452" xr:uid="{00000000-0005-0000-0000-000058860000}"/>
    <cellStyle name="SAPBEXHLevel2X 2 17 3 2 2" xfId="34453" xr:uid="{00000000-0005-0000-0000-000059860000}"/>
    <cellStyle name="SAPBEXHLevel2X 2 17 3 2 2 2" xfId="34454" xr:uid="{00000000-0005-0000-0000-00005A860000}"/>
    <cellStyle name="SAPBEXHLevel2X 2 17 3 2 3" xfId="34455" xr:uid="{00000000-0005-0000-0000-00005B860000}"/>
    <cellStyle name="SAPBEXHLevel2X 2 17 3 3" xfId="34456" xr:uid="{00000000-0005-0000-0000-00005C860000}"/>
    <cellStyle name="SAPBEXHLevel2X 2 17 3 3 2" xfId="34457" xr:uid="{00000000-0005-0000-0000-00005D860000}"/>
    <cellStyle name="SAPBEXHLevel2X 2 17 3 4" xfId="34458" xr:uid="{00000000-0005-0000-0000-00005E860000}"/>
    <cellStyle name="SAPBEXHLevel2X 2 17 3 4 2" xfId="34459" xr:uid="{00000000-0005-0000-0000-00005F860000}"/>
    <cellStyle name="SAPBEXHLevel2X 2 17 3 5" xfId="34460" xr:uid="{00000000-0005-0000-0000-000060860000}"/>
    <cellStyle name="SAPBEXHLevel2X 2 17 3 5 2" xfId="34461" xr:uid="{00000000-0005-0000-0000-000061860000}"/>
    <cellStyle name="SAPBEXHLevel2X 2 17 3 6" xfId="34462" xr:uid="{00000000-0005-0000-0000-000062860000}"/>
    <cellStyle name="SAPBEXHLevel2X 2 17 3 7" xfId="34463" xr:uid="{00000000-0005-0000-0000-000063860000}"/>
    <cellStyle name="SAPBEXHLevel2X 2 17 3 8" xfId="34464" xr:uid="{00000000-0005-0000-0000-000064860000}"/>
    <cellStyle name="SAPBEXHLevel2X 2 17 4" xfId="34465" xr:uid="{00000000-0005-0000-0000-000065860000}"/>
    <cellStyle name="SAPBEXHLevel2X 2 17 4 2" xfId="34466" xr:uid="{00000000-0005-0000-0000-000066860000}"/>
    <cellStyle name="SAPBEXHLevel2X 2 17 4 2 2" xfId="34467" xr:uid="{00000000-0005-0000-0000-000067860000}"/>
    <cellStyle name="SAPBEXHLevel2X 2 17 4 3" xfId="34468" xr:uid="{00000000-0005-0000-0000-000068860000}"/>
    <cellStyle name="SAPBEXHLevel2X 2 17 4 4" xfId="34469" xr:uid="{00000000-0005-0000-0000-000069860000}"/>
    <cellStyle name="SAPBEXHLevel2X 2 17 4 5" xfId="34470" xr:uid="{00000000-0005-0000-0000-00006A860000}"/>
    <cellStyle name="SAPBEXHLevel2X 2 17 5" xfId="34471" xr:uid="{00000000-0005-0000-0000-00006B860000}"/>
    <cellStyle name="SAPBEXHLevel2X 2 17 5 2" xfId="34472" xr:uid="{00000000-0005-0000-0000-00006C860000}"/>
    <cellStyle name="SAPBEXHLevel2X 2 17 5 2 2" xfId="34473" xr:uid="{00000000-0005-0000-0000-00006D860000}"/>
    <cellStyle name="SAPBEXHLevel2X 2 17 5 3" xfId="34474" xr:uid="{00000000-0005-0000-0000-00006E860000}"/>
    <cellStyle name="SAPBEXHLevel2X 2 17 5 4" xfId="34475" xr:uid="{00000000-0005-0000-0000-00006F860000}"/>
    <cellStyle name="SAPBEXHLevel2X 2 17 5 5" xfId="34476" xr:uid="{00000000-0005-0000-0000-000070860000}"/>
    <cellStyle name="SAPBEXHLevel2X 2 17 6" xfId="34477" xr:uid="{00000000-0005-0000-0000-000071860000}"/>
    <cellStyle name="SAPBEXHLevel2X 2 17 6 2" xfId="34478" xr:uid="{00000000-0005-0000-0000-000072860000}"/>
    <cellStyle name="SAPBEXHLevel2X 2 17 6 2 2" xfId="34479" xr:uid="{00000000-0005-0000-0000-000073860000}"/>
    <cellStyle name="SAPBEXHLevel2X 2 17 6 3" xfId="34480" xr:uid="{00000000-0005-0000-0000-000074860000}"/>
    <cellStyle name="SAPBEXHLevel2X 2 17 6 4" xfId="34481" xr:uid="{00000000-0005-0000-0000-000075860000}"/>
    <cellStyle name="SAPBEXHLevel2X 2 17 6 5" xfId="34482" xr:uid="{00000000-0005-0000-0000-000076860000}"/>
    <cellStyle name="SAPBEXHLevel2X 2 17 7" xfId="34483" xr:uid="{00000000-0005-0000-0000-000077860000}"/>
    <cellStyle name="SAPBEXHLevel2X 2 17 7 2" xfId="34484" xr:uid="{00000000-0005-0000-0000-000078860000}"/>
    <cellStyle name="SAPBEXHLevel2X 2 17 7 3" xfId="34485" xr:uid="{00000000-0005-0000-0000-000079860000}"/>
    <cellStyle name="SAPBEXHLevel2X 2 17 7 4" xfId="34486" xr:uid="{00000000-0005-0000-0000-00007A860000}"/>
    <cellStyle name="SAPBEXHLevel2X 2 17 8" xfId="34487" xr:uid="{00000000-0005-0000-0000-00007B860000}"/>
    <cellStyle name="SAPBEXHLevel2X 2 17 8 2" xfId="34488" xr:uid="{00000000-0005-0000-0000-00007C860000}"/>
    <cellStyle name="SAPBEXHLevel2X 2 17 8 3" xfId="34489" xr:uid="{00000000-0005-0000-0000-00007D860000}"/>
    <cellStyle name="SAPBEXHLevel2X 2 17 8 4" xfId="34490" xr:uid="{00000000-0005-0000-0000-00007E860000}"/>
    <cellStyle name="SAPBEXHLevel2X 2 17 9" xfId="34491" xr:uid="{00000000-0005-0000-0000-00007F860000}"/>
    <cellStyle name="SAPBEXHLevel2X 2 17 9 2" xfId="34492" xr:uid="{00000000-0005-0000-0000-000080860000}"/>
    <cellStyle name="SAPBEXHLevel2X 2 18" xfId="34493" xr:uid="{00000000-0005-0000-0000-000081860000}"/>
    <cellStyle name="SAPBEXHLevel2X 2 18 2" xfId="34494" xr:uid="{00000000-0005-0000-0000-000082860000}"/>
    <cellStyle name="SAPBEXHLevel2X 2 18 2 2" xfId="34495" xr:uid="{00000000-0005-0000-0000-000083860000}"/>
    <cellStyle name="SAPBEXHLevel2X 2 18 2 2 2" xfId="34496" xr:uid="{00000000-0005-0000-0000-000084860000}"/>
    <cellStyle name="SAPBEXHLevel2X 2 18 2 3" xfId="34497" xr:uid="{00000000-0005-0000-0000-000085860000}"/>
    <cellStyle name="SAPBEXHLevel2X 2 18 3" xfId="34498" xr:uid="{00000000-0005-0000-0000-000086860000}"/>
    <cellStyle name="SAPBEXHLevel2X 2 18 3 2" xfId="34499" xr:uid="{00000000-0005-0000-0000-000087860000}"/>
    <cellStyle name="SAPBEXHLevel2X 2 18 4" xfId="34500" xr:uid="{00000000-0005-0000-0000-000088860000}"/>
    <cellStyle name="SAPBEXHLevel2X 2 18 4 2" xfId="34501" xr:uid="{00000000-0005-0000-0000-000089860000}"/>
    <cellStyle name="SAPBEXHLevel2X 2 18 5" xfId="34502" xr:uid="{00000000-0005-0000-0000-00008A860000}"/>
    <cellStyle name="SAPBEXHLevel2X 2 18 5 2" xfId="34503" xr:uid="{00000000-0005-0000-0000-00008B860000}"/>
    <cellStyle name="SAPBEXHLevel2X 2 18 6" xfId="34504" xr:uid="{00000000-0005-0000-0000-00008C860000}"/>
    <cellStyle name="SAPBEXHLevel2X 2 18 7" xfId="34505" xr:uid="{00000000-0005-0000-0000-00008D860000}"/>
    <cellStyle name="SAPBEXHLevel2X 2 18 8" xfId="34506" xr:uid="{00000000-0005-0000-0000-00008E860000}"/>
    <cellStyle name="SAPBEXHLevel2X 2 19" xfId="34507" xr:uid="{00000000-0005-0000-0000-00008F860000}"/>
    <cellStyle name="SAPBEXHLevel2X 2 19 2" xfId="34508" xr:uid="{00000000-0005-0000-0000-000090860000}"/>
    <cellStyle name="SAPBEXHLevel2X 2 19 2 2" xfId="34509" xr:uid="{00000000-0005-0000-0000-000091860000}"/>
    <cellStyle name="SAPBEXHLevel2X 2 19 2 2 2" xfId="34510" xr:uid="{00000000-0005-0000-0000-000092860000}"/>
    <cellStyle name="SAPBEXHLevel2X 2 19 2 3" xfId="34511" xr:uid="{00000000-0005-0000-0000-000093860000}"/>
    <cellStyle name="SAPBEXHLevel2X 2 19 3" xfId="34512" xr:uid="{00000000-0005-0000-0000-000094860000}"/>
    <cellStyle name="SAPBEXHLevel2X 2 19 3 2" xfId="34513" xr:uid="{00000000-0005-0000-0000-000095860000}"/>
    <cellStyle name="SAPBEXHLevel2X 2 19 4" xfId="34514" xr:uid="{00000000-0005-0000-0000-000096860000}"/>
    <cellStyle name="SAPBEXHLevel2X 2 19 4 2" xfId="34515" xr:uid="{00000000-0005-0000-0000-000097860000}"/>
    <cellStyle name="SAPBEXHLevel2X 2 19 5" xfId="34516" xr:uid="{00000000-0005-0000-0000-000098860000}"/>
    <cellStyle name="SAPBEXHLevel2X 2 19 5 2" xfId="34517" xr:uid="{00000000-0005-0000-0000-000099860000}"/>
    <cellStyle name="SAPBEXHLevel2X 2 19 6" xfId="34518" xr:uid="{00000000-0005-0000-0000-00009A860000}"/>
    <cellStyle name="SAPBEXHLevel2X 2 19 7" xfId="34519" xr:uid="{00000000-0005-0000-0000-00009B860000}"/>
    <cellStyle name="SAPBEXHLevel2X 2 19 8" xfId="34520" xr:uid="{00000000-0005-0000-0000-00009C860000}"/>
    <cellStyle name="SAPBEXHLevel2X 2 2" xfId="34521" xr:uid="{00000000-0005-0000-0000-00009D860000}"/>
    <cellStyle name="SAPBEXHLevel2X 2 2 10" xfId="34522" xr:uid="{00000000-0005-0000-0000-00009E860000}"/>
    <cellStyle name="SAPBEXHLevel2X 2 2 10 2" xfId="34523" xr:uid="{00000000-0005-0000-0000-00009F860000}"/>
    <cellStyle name="SAPBEXHLevel2X 2 2 11" xfId="34524" xr:uid="{00000000-0005-0000-0000-0000A0860000}"/>
    <cellStyle name="SAPBEXHLevel2X 2 2 12" xfId="34525" xr:uid="{00000000-0005-0000-0000-0000A1860000}"/>
    <cellStyle name="SAPBEXHLevel2X 2 2 2" xfId="34526" xr:uid="{00000000-0005-0000-0000-0000A2860000}"/>
    <cellStyle name="SAPBEXHLevel2X 2 2 2 2" xfId="34527" xr:uid="{00000000-0005-0000-0000-0000A3860000}"/>
    <cellStyle name="SAPBEXHLevel2X 2 2 2 2 2" xfId="34528" xr:uid="{00000000-0005-0000-0000-0000A4860000}"/>
    <cellStyle name="SAPBEXHLevel2X 2 2 2 2 2 2" xfId="34529" xr:uid="{00000000-0005-0000-0000-0000A5860000}"/>
    <cellStyle name="SAPBEXHLevel2X 2 2 2 2 3" xfId="34530" xr:uid="{00000000-0005-0000-0000-0000A6860000}"/>
    <cellStyle name="SAPBEXHLevel2X 2 2 2 3" xfId="34531" xr:uid="{00000000-0005-0000-0000-0000A7860000}"/>
    <cellStyle name="SAPBEXHLevel2X 2 2 2 3 2" xfId="34532" xr:uid="{00000000-0005-0000-0000-0000A8860000}"/>
    <cellStyle name="SAPBEXHLevel2X 2 2 2 4" xfId="34533" xr:uid="{00000000-0005-0000-0000-0000A9860000}"/>
    <cellStyle name="SAPBEXHLevel2X 2 2 2 4 2" xfId="34534" xr:uid="{00000000-0005-0000-0000-0000AA860000}"/>
    <cellStyle name="SAPBEXHLevel2X 2 2 2 5" xfId="34535" xr:uid="{00000000-0005-0000-0000-0000AB860000}"/>
    <cellStyle name="SAPBEXHLevel2X 2 2 2 5 2" xfId="34536" xr:uid="{00000000-0005-0000-0000-0000AC860000}"/>
    <cellStyle name="SAPBEXHLevel2X 2 2 2 6" xfId="34537" xr:uid="{00000000-0005-0000-0000-0000AD860000}"/>
    <cellStyle name="SAPBEXHLevel2X 2 2 3" xfId="34538" xr:uid="{00000000-0005-0000-0000-0000AE860000}"/>
    <cellStyle name="SAPBEXHLevel2X 2 2 3 2" xfId="34539" xr:uid="{00000000-0005-0000-0000-0000AF860000}"/>
    <cellStyle name="SAPBEXHLevel2X 2 2 3 2 2" xfId="34540" xr:uid="{00000000-0005-0000-0000-0000B0860000}"/>
    <cellStyle name="SAPBEXHLevel2X 2 2 3 2 2 2" xfId="34541" xr:uid="{00000000-0005-0000-0000-0000B1860000}"/>
    <cellStyle name="SAPBEXHLevel2X 2 2 3 2 3" xfId="34542" xr:uid="{00000000-0005-0000-0000-0000B2860000}"/>
    <cellStyle name="SAPBEXHLevel2X 2 2 3 3" xfId="34543" xr:uid="{00000000-0005-0000-0000-0000B3860000}"/>
    <cellStyle name="SAPBEXHLevel2X 2 2 3 3 2" xfId="34544" xr:uid="{00000000-0005-0000-0000-0000B4860000}"/>
    <cellStyle name="SAPBEXHLevel2X 2 2 3 4" xfId="34545" xr:uid="{00000000-0005-0000-0000-0000B5860000}"/>
    <cellStyle name="SAPBEXHLevel2X 2 2 3 4 2" xfId="34546" xr:uid="{00000000-0005-0000-0000-0000B6860000}"/>
    <cellStyle name="SAPBEXHLevel2X 2 2 3 5" xfId="34547" xr:uid="{00000000-0005-0000-0000-0000B7860000}"/>
    <cellStyle name="SAPBEXHLevel2X 2 2 3 5 2" xfId="34548" xr:uid="{00000000-0005-0000-0000-0000B8860000}"/>
    <cellStyle name="SAPBEXHLevel2X 2 2 3 6" xfId="34549" xr:uid="{00000000-0005-0000-0000-0000B9860000}"/>
    <cellStyle name="SAPBEXHLevel2X 2 2 3 7" xfId="34550" xr:uid="{00000000-0005-0000-0000-0000BA860000}"/>
    <cellStyle name="SAPBEXHLevel2X 2 2 3 8" xfId="34551" xr:uid="{00000000-0005-0000-0000-0000BB860000}"/>
    <cellStyle name="SAPBEXHLevel2X 2 2 4" xfId="34552" xr:uid="{00000000-0005-0000-0000-0000BC860000}"/>
    <cellStyle name="SAPBEXHLevel2X 2 2 4 2" xfId="34553" xr:uid="{00000000-0005-0000-0000-0000BD860000}"/>
    <cellStyle name="SAPBEXHLevel2X 2 2 4 2 2" xfId="34554" xr:uid="{00000000-0005-0000-0000-0000BE860000}"/>
    <cellStyle name="SAPBEXHLevel2X 2 2 4 2 2 2" xfId="34555" xr:uid="{00000000-0005-0000-0000-0000BF860000}"/>
    <cellStyle name="SAPBEXHLevel2X 2 2 4 2 3" xfId="34556" xr:uid="{00000000-0005-0000-0000-0000C0860000}"/>
    <cellStyle name="SAPBEXHLevel2X 2 2 4 3" xfId="34557" xr:uid="{00000000-0005-0000-0000-0000C1860000}"/>
    <cellStyle name="SAPBEXHLevel2X 2 2 4 3 2" xfId="34558" xr:uid="{00000000-0005-0000-0000-0000C2860000}"/>
    <cellStyle name="SAPBEXHLevel2X 2 2 4 4" xfId="34559" xr:uid="{00000000-0005-0000-0000-0000C3860000}"/>
    <cellStyle name="SAPBEXHLevel2X 2 2 4 4 2" xfId="34560" xr:uid="{00000000-0005-0000-0000-0000C4860000}"/>
    <cellStyle name="SAPBEXHLevel2X 2 2 4 5" xfId="34561" xr:uid="{00000000-0005-0000-0000-0000C5860000}"/>
    <cellStyle name="SAPBEXHLevel2X 2 2 4 5 2" xfId="34562" xr:uid="{00000000-0005-0000-0000-0000C6860000}"/>
    <cellStyle name="SAPBEXHLevel2X 2 2 4 6" xfId="34563" xr:uid="{00000000-0005-0000-0000-0000C7860000}"/>
    <cellStyle name="SAPBEXHLevel2X 2 2 4 7" xfId="34564" xr:uid="{00000000-0005-0000-0000-0000C8860000}"/>
    <cellStyle name="SAPBEXHLevel2X 2 2 4 8" xfId="34565" xr:uid="{00000000-0005-0000-0000-0000C9860000}"/>
    <cellStyle name="SAPBEXHLevel2X 2 2 5" xfId="34566" xr:uid="{00000000-0005-0000-0000-0000CA860000}"/>
    <cellStyle name="SAPBEXHLevel2X 2 2 5 2" xfId="34567" xr:uid="{00000000-0005-0000-0000-0000CB860000}"/>
    <cellStyle name="SAPBEXHLevel2X 2 2 5 2 2" xfId="34568" xr:uid="{00000000-0005-0000-0000-0000CC860000}"/>
    <cellStyle name="SAPBEXHLevel2X 2 2 5 3" xfId="34569" xr:uid="{00000000-0005-0000-0000-0000CD860000}"/>
    <cellStyle name="SAPBEXHLevel2X 2 2 5 4" xfId="34570" xr:uid="{00000000-0005-0000-0000-0000CE860000}"/>
    <cellStyle name="SAPBEXHLevel2X 2 2 5 5" xfId="34571" xr:uid="{00000000-0005-0000-0000-0000CF860000}"/>
    <cellStyle name="SAPBEXHLevel2X 2 2 6" xfId="34572" xr:uid="{00000000-0005-0000-0000-0000D0860000}"/>
    <cellStyle name="SAPBEXHLevel2X 2 2 6 2" xfId="34573" xr:uid="{00000000-0005-0000-0000-0000D1860000}"/>
    <cellStyle name="SAPBEXHLevel2X 2 2 6 2 2" xfId="34574" xr:uid="{00000000-0005-0000-0000-0000D2860000}"/>
    <cellStyle name="SAPBEXHLevel2X 2 2 6 3" xfId="34575" xr:uid="{00000000-0005-0000-0000-0000D3860000}"/>
    <cellStyle name="SAPBEXHLevel2X 2 2 6 4" xfId="34576" xr:uid="{00000000-0005-0000-0000-0000D4860000}"/>
    <cellStyle name="SAPBEXHLevel2X 2 2 6 5" xfId="34577" xr:uid="{00000000-0005-0000-0000-0000D5860000}"/>
    <cellStyle name="SAPBEXHLevel2X 2 2 7" xfId="34578" xr:uid="{00000000-0005-0000-0000-0000D6860000}"/>
    <cellStyle name="SAPBEXHLevel2X 2 2 7 2" xfId="34579" xr:uid="{00000000-0005-0000-0000-0000D7860000}"/>
    <cellStyle name="SAPBEXHLevel2X 2 2 7 2 2" xfId="34580" xr:uid="{00000000-0005-0000-0000-0000D8860000}"/>
    <cellStyle name="SAPBEXHLevel2X 2 2 7 3" xfId="34581" xr:uid="{00000000-0005-0000-0000-0000D9860000}"/>
    <cellStyle name="SAPBEXHLevel2X 2 2 7 4" xfId="34582" xr:uid="{00000000-0005-0000-0000-0000DA860000}"/>
    <cellStyle name="SAPBEXHLevel2X 2 2 7 5" xfId="34583" xr:uid="{00000000-0005-0000-0000-0000DB860000}"/>
    <cellStyle name="SAPBEXHLevel2X 2 2 8" xfId="34584" xr:uid="{00000000-0005-0000-0000-0000DC860000}"/>
    <cellStyle name="SAPBEXHLevel2X 2 2 8 2" xfId="34585" xr:uid="{00000000-0005-0000-0000-0000DD860000}"/>
    <cellStyle name="SAPBEXHLevel2X 2 2 8 3" xfId="34586" xr:uid="{00000000-0005-0000-0000-0000DE860000}"/>
    <cellStyle name="SAPBEXHLevel2X 2 2 8 4" xfId="34587" xr:uid="{00000000-0005-0000-0000-0000DF860000}"/>
    <cellStyle name="SAPBEXHLevel2X 2 2 9" xfId="34588" xr:uid="{00000000-0005-0000-0000-0000E0860000}"/>
    <cellStyle name="SAPBEXHLevel2X 2 2 9 2" xfId="34589" xr:uid="{00000000-0005-0000-0000-0000E1860000}"/>
    <cellStyle name="SAPBEXHLevel2X 2 20" xfId="34590" xr:uid="{00000000-0005-0000-0000-0000E2860000}"/>
    <cellStyle name="SAPBEXHLevel2X 2 20 2" xfId="34591" xr:uid="{00000000-0005-0000-0000-0000E3860000}"/>
    <cellStyle name="SAPBEXHLevel2X 2 20 2 2" xfId="34592" xr:uid="{00000000-0005-0000-0000-0000E4860000}"/>
    <cellStyle name="SAPBEXHLevel2X 2 20 2 2 2" xfId="34593" xr:uid="{00000000-0005-0000-0000-0000E5860000}"/>
    <cellStyle name="SAPBEXHLevel2X 2 20 2 3" xfId="34594" xr:uid="{00000000-0005-0000-0000-0000E6860000}"/>
    <cellStyle name="SAPBEXHLevel2X 2 20 3" xfId="34595" xr:uid="{00000000-0005-0000-0000-0000E7860000}"/>
    <cellStyle name="SAPBEXHLevel2X 2 20 3 2" xfId="34596" xr:uid="{00000000-0005-0000-0000-0000E8860000}"/>
    <cellStyle name="SAPBEXHLevel2X 2 20 4" xfId="34597" xr:uid="{00000000-0005-0000-0000-0000E9860000}"/>
    <cellStyle name="SAPBEXHLevel2X 2 20 4 2" xfId="34598" xr:uid="{00000000-0005-0000-0000-0000EA860000}"/>
    <cellStyle name="SAPBEXHLevel2X 2 20 5" xfId="34599" xr:uid="{00000000-0005-0000-0000-0000EB860000}"/>
    <cellStyle name="SAPBEXHLevel2X 2 20 5 2" xfId="34600" xr:uid="{00000000-0005-0000-0000-0000EC860000}"/>
    <cellStyle name="SAPBEXHLevel2X 2 20 6" xfId="34601" xr:uid="{00000000-0005-0000-0000-0000ED860000}"/>
    <cellStyle name="SAPBEXHLevel2X 2 20 7" xfId="34602" xr:uid="{00000000-0005-0000-0000-0000EE860000}"/>
    <cellStyle name="SAPBEXHLevel2X 2 21" xfId="34603" xr:uid="{00000000-0005-0000-0000-0000EF860000}"/>
    <cellStyle name="SAPBEXHLevel2X 2 21 2" xfId="34604" xr:uid="{00000000-0005-0000-0000-0000F0860000}"/>
    <cellStyle name="SAPBEXHLevel2X 2 21 2 2" xfId="34605" xr:uid="{00000000-0005-0000-0000-0000F1860000}"/>
    <cellStyle name="SAPBEXHLevel2X 2 21 3" xfId="34606" xr:uid="{00000000-0005-0000-0000-0000F2860000}"/>
    <cellStyle name="SAPBEXHLevel2X 2 21 4" xfId="34607" xr:uid="{00000000-0005-0000-0000-0000F3860000}"/>
    <cellStyle name="SAPBEXHLevel2X 2 22" xfId="34608" xr:uid="{00000000-0005-0000-0000-0000F4860000}"/>
    <cellStyle name="SAPBEXHLevel2X 2 22 2" xfId="34609" xr:uid="{00000000-0005-0000-0000-0000F5860000}"/>
    <cellStyle name="SAPBEXHLevel2X 2 22 2 2" xfId="34610" xr:uid="{00000000-0005-0000-0000-0000F6860000}"/>
    <cellStyle name="SAPBEXHLevel2X 2 22 3" xfId="34611" xr:uid="{00000000-0005-0000-0000-0000F7860000}"/>
    <cellStyle name="SAPBEXHLevel2X 2 22 4" xfId="34612" xr:uid="{00000000-0005-0000-0000-0000F8860000}"/>
    <cellStyle name="SAPBEXHLevel2X 2 22 5" xfId="34613" xr:uid="{00000000-0005-0000-0000-0000F9860000}"/>
    <cellStyle name="SAPBEXHLevel2X 2 23" xfId="34614" xr:uid="{00000000-0005-0000-0000-0000FA860000}"/>
    <cellStyle name="SAPBEXHLevel2X 2 23 2" xfId="34615" xr:uid="{00000000-0005-0000-0000-0000FB860000}"/>
    <cellStyle name="SAPBEXHLevel2X 2 23 2 2" xfId="34616" xr:uid="{00000000-0005-0000-0000-0000FC860000}"/>
    <cellStyle name="SAPBEXHLevel2X 2 23 3" xfId="34617" xr:uid="{00000000-0005-0000-0000-0000FD860000}"/>
    <cellStyle name="SAPBEXHLevel2X 2 23 4" xfId="34618" xr:uid="{00000000-0005-0000-0000-0000FE860000}"/>
    <cellStyle name="SAPBEXHLevel2X 2 23 5" xfId="34619" xr:uid="{00000000-0005-0000-0000-0000FF860000}"/>
    <cellStyle name="SAPBEXHLevel2X 2 24" xfId="34620" xr:uid="{00000000-0005-0000-0000-000000870000}"/>
    <cellStyle name="SAPBEXHLevel2X 2 24 2" xfId="34621" xr:uid="{00000000-0005-0000-0000-000001870000}"/>
    <cellStyle name="SAPBEXHLevel2X 2 24 3" xfId="34622" xr:uid="{00000000-0005-0000-0000-000002870000}"/>
    <cellStyle name="SAPBEXHLevel2X 2 24 4" xfId="34623" xr:uid="{00000000-0005-0000-0000-000003870000}"/>
    <cellStyle name="SAPBEXHLevel2X 2 25" xfId="34624" xr:uid="{00000000-0005-0000-0000-000004870000}"/>
    <cellStyle name="SAPBEXHLevel2X 2 25 2" xfId="34625" xr:uid="{00000000-0005-0000-0000-000005870000}"/>
    <cellStyle name="SAPBEXHLevel2X 2 26" xfId="34626" xr:uid="{00000000-0005-0000-0000-000006870000}"/>
    <cellStyle name="SAPBEXHLevel2X 2 26 2" xfId="34627" xr:uid="{00000000-0005-0000-0000-000007870000}"/>
    <cellStyle name="SAPBEXHLevel2X 2 27" xfId="34628" xr:uid="{00000000-0005-0000-0000-000008870000}"/>
    <cellStyle name="SAPBEXHLevel2X 2 28" xfId="34629" xr:uid="{00000000-0005-0000-0000-000009870000}"/>
    <cellStyle name="SAPBEXHLevel2X 2 29" xfId="34630" xr:uid="{00000000-0005-0000-0000-00000A870000}"/>
    <cellStyle name="SAPBEXHLevel2X 2 3" xfId="34631" xr:uid="{00000000-0005-0000-0000-00000B870000}"/>
    <cellStyle name="SAPBEXHLevel2X 2 3 10" xfId="34632" xr:uid="{00000000-0005-0000-0000-00000C870000}"/>
    <cellStyle name="SAPBEXHLevel2X 2 3 11" xfId="34633" xr:uid="{00000000-0005-0000-0000-00000D870000}"/>
    <cellStyle name="SAPBEXHLevel2X 2 3 2" xfId="34634" xr:uid="{00000000-0005-0000-0000-00000E870000}"/>
    <cellStyle name="SAPBEXHLevel2X 2 3 2 2" xfId="34635" xr:uid="{00000000-0005-0000-0000-00000F870000}"/>
    <cellStyle name="SAPBEXHLevel2X 2 3 2 2 2" xfId="34636" xr:uid="{00000000-0005-0000-0000-000010870000}"/>
    <cellStyle name="SAPBEXHLevel2X 2 3 2 2 2 2" xfId="34637" xr:uid="{00000000-0005-0000-0000-000011870000}"/>
    <cellStyle name="SAPBEXHLevel2X 2 3 2 2 3" xfId="34638" xr:uid="{00000000-0005-0000-0000-000012870000}"/>
    <cellStyle name="SAPBEXHLevel2X 2 3 2 3" xfId="34639" xr:uid="{00000000-0005-0000-0000-000013870000}"/>
    <cellStyle name="SAPBEXHLevel2X 2 3 2 3 2" xfId="34640" xr:uid="{00000000-0005-0000-0000-000014870000}"/>
    <cellStyle name="SAPBEXHLevel2X 2 3 2 4" xfId="34641" xr:uid="{00000000-0005-0000-0000-000015870000}"/>
    <cellStyle name="SAPBEXHLevel2X 2 3 2 4 2" xfId="34642" xr:uid="{00000000-0005-0000-0000-000016870000}"/>
    <cellStyle name="SAPBEXHLevel2X 2 3 2 5" xfId="34643" xr:uid="{00000000-0005-0000-0000-000017870000}"/>
    <cellStyle name="SAPBEXHLevel2X 2 3 2 5 2" xfId="34644" xr:uid="{00000000-0005-0000-0000-000018870000}"/>
    <cellStyle name="SAPBEXHLevel2X 2 3 2 6" xfId="34645" xr:uid="{00000000-0005-0000-0000-000019870000}"/>
    <cellStyle name="SAPBEXHLevel2X 2 3 3" xfId="34646" xr:uid="{00000000-0005-0000-0000-00001A870000}"/>
    <cellStyle name="SAPBEXHLevel2X 2 3 3 2" xfId="34647" xr:uid="{00000000-0005-0000-0000-00001B870000}"/>
    <cellStyle name="SAPBEXHLevel2X 2 3 3 2 2" xfId="34648" xr:uid="{00000000-0005-0000-0000-00001C870000}"/>
    <cellStyle name="SAPBEXHLevel2X 2 3 3 2 2 2" xfId="34649" xr:uid="{00000000-0005-0000-0000-00001D870000}"/>
    <cellStyle name="SAPBEXHLevel2X 2 3 3 2 3" xfId="34650" xr:uid="{00000000-0005-0000-0000-00001E870000}"/>
    <cellStyle name="SAPBEXHLevel2X 2 3 3 3" xfId="34651" xr:uid="{00000000-0005-0000-0000-00001F870000}"/>
    <cellStyle name="SAPBEXHLevel2X 2 3 3 3 2" xfId="34652" xr:uid="{00000000-0005-0000-0000-000020870000}"/>
    <cellStyle name="SAPBEXHLevel2X 2 3 3 4" xfId="34653" xr:uid="{00000000-0005-0000-0000-000021870000}"/>
    <cellStyle name="SAPBEXHLevel2X 2 3 3 4 2" xfId="34654" xr:uid="{00000000-0005-0000-0000-000022870000}"/>
    <cellStyle name="SAPBEXHLevel2X 2 3 3 5" xfId="34655" xr:uid="{00000000-0005-0000-0000-000023870000}"/>
    <cellStyle name="SAPBEXHLevel2X 2 3 3 5 2" xfId="34656" xr:uid="{00000000-0005-0000-0000-000024870000}"/>
    <cellStyle name="SAPBEXHLevel2X 2 3 3 6" xfId="34657" xr:uid="{00000000-0005-0000-0000-000025870000}"/>
    <cellStyle name="SAPBEXHLevel2X 2 3 3 7" xfId="34658" xr:uid="{00000000-0005-0000-0000-000026870000}"/>
    <cellStyle name="SAPBEXHLevel2X 2 3 3 8" xfId="34659" xr:uid="{00000000-0005-0000-0000-000027870000}"/>
    <cellStyle name="SAPBEXHLevel2X 2 3 4" xfId="34660" xr:uid="{00000000-0005-0000-0000-000028870000}"/>
    <cellStyle name="SAPBEXHLevel2X 2 3 4 2" xfId="34661" xr:uid="{00000000-0005-0000-0000-000029870000}"/>
    <cellStyle name="SAPBEXHLevel2X 2 3 4 2 2" xfId="34662" xr:uid="{00000000-0005-0000-0000-00002A870000}"/>
    <cellStyle name="SAPBEXHLevel2X 2 3 4 3" xfId="34663" xr:uid="{00000000-0005-0000-0000-00002B870000}"/>
    <cellStyle name="SAPBEXHLevel2X 2 3 4 4" xfId="34664" xr:uid="{00000000-0005-0000-0000-00002C870000}"/>
    <cellStyle name="SAPBEXHLevel2X 2 3 4 5" xfId="34665" xr:uid="{00000000-0005-0000-0000-00002D870000}"/>
    <cellStyle name="SAPBEXHLevel2X 2 3 5" xfId="34666" xr:uid="{00000000-0005-0000-0000-00002E870000}"/>
    <cellStyle name="SAPBEXHLevel2X 2 3 5 2" xfId="34667" xr:uid="{00000000-0005-0000-0000-00002F870000}"/>
    <cellStyle name="SAPBEXHLevel2X 2 3 5 2 2" xfId="34668" xr:uid="{00000000-0005-0000-0000-000030870000}"/>
    <cellStyle name="SAPBEXHLevel2X 2 3 5 3" xfId="34669" xr:uid="{00000000-0005-0000-0000-000031870000}"/>
    <cellStyle name="SAPBEXHLevel2X 2 3 5 4" xfId="34670" xr:uid="{00000000-0005-0000-0000-000032870000}"/>
    <cellStyle name="SAPBEXHLevel2X 2 3 5 5" xfId="34671" xr:uid="{00000000-0005-0000-0000-000033870000}"/>
    <cellStyle name="SAPBEXHLevel2X 2 3 6" xfId="34672" xr:uid="{00000000-0005-0000-0000-000034870000}"/>
    <cellStyle name="SAPBEXHLevel2X 2 3 6 2" xfId="34673" xr:uid="{00000000-0005-0000-0000-000035870000}"/>
    <cellStyle name="SAPBEXHLevel2X 2 3 6 2 2" xfId="34674" xr:uid="{00000000-0005-0000-0000-000036870000}"/>
    <cellStyle name="SAPBEXHLevel2X 2 3 6 3" xfId="34675" xr:uid="{00000000-0005-0000-0000-000037870000}"/>
    <cellStyle name="SAPBEXHLevel2X 2 3 6 4" xfId="34676" xr:uid="{00000000-0005-0000-0000-000038870000}"/>
    <cellStyle name="SAPBEXHLevel2X 2 3 6 5" xfId="34677" xr:uid="{00000000-0005-0000-0000-000039870000}"/>
    <cellStyle name="SAPBEXHLevel2X 2 3 7" xfId="34678" xr:uid="{00000000-0005-0000-0000-00003A870000}"/>
    <cellStyle name="SAPBEXHLevel2X 2 3 7 2" xfId="34679" xr:uid="{00000000-0005-0000-0000-00003B870000}"/>
    <cellStyle name="SAPBEXHLevel2X 2 3 7 3" xfId="34680" xr:uid="{00000000-0005-0000-0000-00003C870000}"/>
    <cellStyle name="SAPBEXHLevel2X 2 3 7 4" xfId="34681" xr:uid="{00000000-0005-0000-0000-00003D870000}"/>
    <cellStyle name="SAPBEXHLevel2X 2 3 8" xfId="34682" xr:uid="{00000000-0005-0000-0000-00003E870000}"/>
    <cellStyle name="SAPBEXHLevel2X 2 3 8 2" xfId="34683" xr:uid="{00000000-0005-0000-0000-00003F870000}"/>
    <cellStyle name="SAPBEXHLevel2X 2 3 8 3" xfId="34684" xr:uid="{00000000-0005-0000-0000-000040870000}"/>
    <cellStyle name="SAPBEXHLevel2X 2 3 8 4" xfId="34685" xr:uid="{00000000-0005-0000-0000-000041870000}"/>
    <cellStyle name="SAPBEXHLevel2X 2 3 9" xfId="34686" xr:uid="{00000000-0005-0000-0000-000042870000}"/>
    <cellStyle name="SAPBEXHLevel2X 2 3 9 2" xfId="34687" xr:uid="{00000000-0005-0000-0000-000043870000}"/>
    <cellStyle name="SAPBEXHLevel2X 2 4" xfId="34688" xr:uid="{00000000-0005-0000-0000-000044870000}"/>
    <cellStyle name="SAPBEXHLevel2X 2 4 10" xfId="34689" xr:uid="{00000000-0005-0000-0000-000045870000}"/>
    <cellStyle name="SAPBEXHLevel2X 2 4 11" xfId="34690" xr:uid="{00000000-0005-0000-0000-000046870000}"/>
    <cellStyle name="SAPBEXHLevel2X 2 4 2" xfId="34691" xr:uid="{00000000-0005-0000-0000-000047870000}"/>
    <cellStyle name="SAPBEXHLevel2X 2 4 2 2" xfId="34692" xr:uid="{00000000-0005-0000-0000-000048870000}"/>
    <cellStyle name="SAPBEXHLevel2X 2 4 2 2 2" xfId="34693" xr:uid="{00000000-0005-0000-0000-000049870000}"/>
    <cellStyle name="SAPBEXHLevel2X 2 4 2 2 2 2" xfId="34694" xr:uid="{00000000-0005-0000-0000-00004A870000}"/>
    <cellStyle name="SAPBEXHLevel2X 2 4 2 2 3" xfId="34695" xr:uid="{00000000-0005-0000-0000-00004B870000}"/>
    <cellStyle name="SAPBEXHLevel2X 2 4 2 3" xfId="34696" xr:uid="{00000000-0005-0000-0000-00004C870000}"/>
    <cellStyle name="SAPBEXHLevel2X 2 4 2 3 2" xfId="34697" xr:uid="{00000000-0005-0000-0000-00004D870000}"/>
    <cellStyle name="SAPBEXHLevel2X 2 4 2 4" xfId="34698" xr:uid="{00000000-0005-0000-0000-00004E870000}"/>
    <cellStyle name="SAPBEXHLevel2X 2 4 2 4 2" xfId="34699" xr:uid="{00000000-0005-0000-0000-00004F870000}"/>
    <cellStyle name="SAPBEXHLevel2X 2 4 2 5" xfId="34700" xr:uid="{00000000-0005-0000-0000-000050870000}"/>
    <cellStyle name="SAPBEXHLevel2X 2 4 2 5 2" xfId="34701" xr:uid="{00000000-0005-0000-0000-000051870000}"/>
    <cellStyle name="SAPBEXHLevel2X 2 4 2 6" xfId="34702" xr:uid="{00000000-0005-0000-0000-000052870000}"/>
    <cellStyle name="SAPBEXHLevel2X 2 4 3" xfId="34703" xr:uid="{00000000-0005-0000-0000-000053870000}"/>
    <cellStyle name="SAPBEXHLevel2X 2 4 3 2" xfId="34704" xr:uid="{00000000-0005-0000-0000-000054870000}"/>
    <cellStyle name="SAPBEXHLevel2X 2 4 3 2 2" xfId="34705" xr:uid="{00000000-0005-0000-0000-000055870000}"/>
    <cellStyle name="SAPBEXHLevel2X 2 4 3 2 2 2" xfId="34706" xr:uid="{00000000-0005-0000-0000-000056870000}"/>
    <cellStyle name="SAPBEXHLevel2X 2 4 3 2 3" xfId="34707" xr:uid="{00000000-0005-0000-0000-000057870000}"/>
    <cellStyle name="SAPBEXHLevel2X 2 4 3 3" xfId="34708" xr:uid="{00000000-0005-0000-0000-000058870000}"/>
    <cellStyle name="SAPBEXHLevel2X 2 4 3 3 2" xfId="34709" xr:uid="{00000000-0005-0000-0000-000059870000}"/>
    <cellStyle name="SAPBEXHLevel2X 2 4 3 4" xfId="34710" xr:uid="{00000000-0005-0000-0000-00005A870000}"/>
    <cellStyle name="SAPBEXHLevel2X 2 4 3 4 2" xfId="34711" xr:uid="{00000000-0005-0000-0000-00005B870000}"/>
    <cellStyle name="SAPBEXHLevel2X 2 4 3 5" xfId="34712" xr:uid="{00000000-0005-0000-0000-00005C870000}"/>
    <cellStyle name="SAPBEXHLevel2X 2 4 3 5 2" xfId="34713" xr:uid="{00000000-0005-0000-0000-00005D870000}"/>
    <cellStyle name="SAPBEXHLevel2X 2 4 3 6" xfId="34714" xr:uid="{00000000-0005-0000-0000-00005E870000}"/>
    <cellStyle name="SAPBEXHLevel2X 2 4 3 7" xfId="34715" xr:uid="{00000000-0005-0000-0000-00005F870000}"/>
    <cellStyle name="SAPBEXHLevel2X 2 4 3 8" xfId="34716" xr:uid="{00000000-0005-0000-0000-000060870000}"/>
    <cellStyle name="SAPBEXHLevel2X 2 4 4" xfId="34717" xr:uid="{00000000-0005-0000-0000-000061870000}"/>
    <cellStyle name="SAPBEXHLevel2X 2 4 4 2" xfId="34718" xr:uid="{00000000-0005-0000-0000-000062870000}"/>
    <cellStyle name="SAPBEXHLevel2X 2 4 4 2 2" xfId="34719" xr:uid="{00000000-0005-0000-0000-000063870000}"/>
    <cellStyle name="SAPBEXHLevel2X 2 4 4 3" xfId="34720" xr:uid="{00000000-0005-0000-0000-000064870000}"/>
    <cellStyle name="SAPBEXHLevel2X 2 4 4 4" xfId="34721" xr:uid="{00000000-0005-0000-0000-000065870000}"/>
    <cellStyle name="SAPBEXHLevel2X 2 4 4 5" xfId="34722" xr:uid="{00000000-0005-0000-0000-000066870000}"/>
    <cellStyle name="SAPBEXHLevel2X 2 4 5" xfId="34723" xr:uid="{00000000-0005-0000-0000-000067870000}"/>
    <cellStyle name="SAPBEXHLevel2X 2 4 5 2" xfId="34724" xr:uid="{00000000-0005-0000-0000-000068870000}"/>
    <cellStyle name="SAPBEXHLevel2X 2 4 5 2 2" xfId="34725" xr:uid="{00000000-0005-0000-0000-000069870000}"/>
    <cellStyle name="SAPBEXHLevel2X 2 4 5 3" xfId="34726" xr:uid="{00000000-0005-0000-0000-00006A870000}"/>
    <cellStyle name="SAPBEXHLevel2X 2 4 5 4" xfId="34727" xr:uid="{00000000-0005-0000-0000-00006B870000}"/>
    <cellStyle name="SAPBEXHLevel2X 2 4 5 5" xfId="34728" xr:uid="{00000000-0005-0000-0000-00006C870000}"/>
    <cellStyle name="SAPBEXHLevel2X 2 4 6" xfId="34729" xr:uid="{00000000-0005-0000-0000-00006D870000}"/>
    <cellStyle name="SAPBEXHLevel2X 2 4 6 2" xfId="34730" xr:uid="{00000000-0005-0000-0000-00006E870000}"/>
    <cellStyle name="SAPBEXHLevel2X 2 4 6 2 2" xfId="34731" xr:uid="{00000000-0005-0000-0000-00006F870000}"/>
    <cellStyle name="SAPBEXHLevel2X 2 4 6 3" xfId="34732" xr:uid="{00000000-0005-0000-0000-000070870000}"/>
    <cellStyle name="SAPBEXHLevel2X 2 4 6 4" xfId="34733" xr:uid="{00000000-0005-0000-0000-000071870000}"/>
    <cellStyle name="SAPBEXHLevel2X 2 4 6 5" xfId="34734" xr:uid="{00000000-0005-0000-0000-000072870000}"/>
    <cellStyle name="SAPBEXHLevel2X 2 4 7" xfId="34735" xr:uid="{00000000-0005-0000-0000-000073870000}"/>
    <cellStyle name="SAPBEXHLevel2X 2 4 7 2" xfId="34736" xr:uid="{00000000-0005-0000-0000-000074870000}"/>
    <cellStyle name="SAPBEXHLevel2X 2 4 7 3" xfId="34737" xr:uid="{00000000-0005-0000-0000-000075870000}"/>
    <cellStyle name="SAPBEXHLevel2X 2 4 7 4" xfId="34738" xr:uid="{00000000-0005-0000-0000-000076870000}"/>
    <cellStyle name="SAPBEXHLevel2X 2 4 8" xfId="34739" xr:uid="{00000000-0005-0000-0000-000077870000}"/>
    <cellStyle name="SAPBEXHLevel2X 2 4 8 2" xfId="34740" xr:uid="{00000000-0005-0000-0000-000078870000}"/>
    <cellStyle name="SAPBEXHLevel2X 2 4 8 3" xfId="34741" xr:uid="{00000000-0005-0000-0000-000079870000}"/>
    <cellStyle name="SAPBEXHLevel2X 2 4 8 4" xfId="34742" xr:uid="{00000000-0005-0000-0000-00007A870000}"/>
    <cellStyle name="SAPBEXHLevel2X 2 4 9" xfId="34743" xr:uid="{00000000-0005-0000-0000-00007B870000}"/>
    <cellStyle name="SAPBEXHLevel2X 2 4 9 2" xfId="34744" xr:uid="{00000000-0005-0000-0000-00007C870000}"/>
    <cellStyle name="SAPBEXHLevel2X 2 5" xfId="34745" xr:uid="{00000000-0005-0000-0000-00007D870000}"/>
    <cellStyle name="SAPBEXHLevel2X 2 5 10" xfId="34746" xr:uid="{00000000-0005-0000-0000-00007E870000}"/>
    <cellStyle name="SAPBEXHLevel2X 2 5 11" xfId="34747" xr:uid="{00000000-0005-0000-0000-00007F870000}"/>
    <cellStyle name="SAPBEXHLevel2X 2 5 2" xfId="34748" xr:uid="{00000000-0005-0000-0000-000080870000}"/>
    <cellStyle name="SAPBEXHLevel2X 2 5 2 2" xfId="34749" xr:uid="{00000000-0005-0000-0000-000081870000}"/>
    <cellStyle name="SAPBEXHLevel2X 2 5 2 2 2" xfId="34750" xr:uid="{00000000-0005-0000-0000-000082870000}"/>
    <cellStyle name="SAPBEXHLevel2X 2 5 2 2 2 2" xfId="34751" xr:uid="{00000000-0005-0000-0000-000083870000}"/>
    <cellStyle name="SAPBEXHLevel2X 2 5 2 2 3" xfId="34752" xr:uid="{00000000-0005-0000-0000-000084870000}"/>
    <cellStyle name="SAPBEXHLevel2X 2 5 2 3" xfId="34753" xr:uid="{00000000-0005-0000-0000-000085870000}"/>
    <cellStyle name="SAPBEXHLevel2X 2 5 2 3 2" xfId="34754" xr:uid="{00000000-0005-0000-0000-000086870000}"/>
    <cellStyle name="SAPBEXHLevel2X 2 5 2 4" xfId="34755" xr:uid="{00000000-0005-0000-0000-000087870000}"/>
    <cellStyle name="SAPBEXHLevel2X 2 5 2 4 2" xfId="34756" xr:uid="{00000000-0005-0000-0000-000088870000}"/>
    <cellStyle name="SAPBEXHLevel2X 2 5 2 5" xfId="34757" xr:uid="{00000000-0005-0000-0000-000089870000}"/>
    <cellStyle name="SAPBEXHLevel2X 2 5 2 5 2" xfId="34758" xr:uid="{00000000-0005-0000-0000-00008A870000}"/>
    <cellStyle name="SAPBEXHLevel2X 2 5 2 6" xfId="34759" xr:uid="{00000000-0005-0000-0000-00008B870000}"/>
    <cellStyle name="SAPBEXHLevel2X 2 5 3" xfId="34760" xr:uid="{00000000-0005-0000-0000-00008C870000}"/>
    <cellStyle name="SAPBEXHLevel2X 2 5 3 2" xfId="34761" xr:uid="{00000000-0005-0000-0000-00008D870000}"/>
    <cellStyle name="SAPBEXHLevel2X 2 5 3 2 2" xfId="34762" xr:uid="{00000000-0005-0000-0000-00008E870000}"/>
    <cellStyle name="SAPBEXHLevel2X 2 5 3 2 2 2" xfId="34763" xr:uid="{00000000-0005-0000-0000-00008F870000}"/>
    <cellStyle name="SAPBEXHLevel2X 2 5 3 2 3" xfId="34764" xr:uid="{00000000-0005-0000-0000-000090870000}"/>
    <cellStyle name="SAPBEXHLevel2X 2 5 3 3" xfId="34765" xr:uid="{00000000-0005-0000-0000-000091870000}"/>
    <cellStyle name="SAPBEXHLevel2X 2 5 3 3 2" xfId="34766" xr:uid="{00000000-0005-0000-0000-000092870000}"/>
    <cellStyle name="SAPBEXHLevel2X 2 5 3 4" xfId="34767" xr:uid="{00000000-0005-0000-0000-000093870000}"/>
    <cellStyle name="SAPBEXHLevel2X 2 5 3 4 2" xfId="34768" xr:uid="{00000000-0005-0000-0000-000094870000}"/>
    <cellStyle name="SAPBEXHLevel2X 2 5 3 5" xfId="34769" xr:uid="{00000000-0005-0000-0000-000095870000}"/>
    <cellStyle name="SAPBEXHLevel2X 2 5 3 5 2" xfId="34770" xr:uid="{00000000-0005-0000-0000-000096870000}"/>
    <cellStyle name="SAPBEXHLevel2X 2 5 3 6" xfId="34771" xr:uid="{00000000-0005-0000-0000-000097870000}"/>
    <cellStyle name="SAPBEXHLevel2X 2 5 3 7" xfId="34772" xr:uid="{00000000-0005-0000-0000-000098870000}"/>
    <cellStyle name="SAPBEXHLevel2X 2 5 3 8" xfId="34773" xr:uid="{00000000-0005-0000-0000-000099870000}"/>
    <cellStyle name="SAPBEXHLevel2X 2 5 4" xfId="34774" xr:uid="{00000000-0005-0000-0000-00009A870000}"/>
    <cellStyle name="SAPBEXHLevel2X 2 5 4 2" xfId="34775" xr:uid="{00000000-0005-0000-0000-00009B870000}"/>
    <cellStyle name="SAPBEXHLevel2X 2 5 4 2 2" xfId="34776" xr:uid="{00000000-0005-0000-0000-00009C870000}"/>
    <cellStyle name="SAPBEXHLevel2X 2 5 4 3" xfId="34777" xr:uid="{00000000-0005-0000-0000-00009D870000}"/>
    <cellStyle name="SAPBEXHLevel2X 2 5 4 4" xfId="34778" xr:uid="{00000000-0005-0000-0000-00009E870000}"/>
    <cellStyle name="SAPBEXHLevel2X 2 5 4 5" xfId="34779" xr:uid="{00000000-0005-0000-0000-00009F870000}"/>
    <cellStyle name="SAPBEXHLevel2X 2 5 5" xfId="34780" xr:uid="{00000000-0005-0000-0000-0000A0870000}"/>
    <cellStyle name="SAPBEXHLevel2X 2 5 5 2" xfId="34781" xr:uid="{00000000-0005-0000-0000-0000A1870000}"/>
    <cellStyle name="SAPBEXHLevel2X 2 5 5 2 2" xfId="34782" xr:uid="{00000000-0005-0000-0000-0000A2870000}"/>
    <cellStyle name="SAPBEXHLevel2X 2 5 5 3" xfId="34783" xr:uid="{00000000-0005-0000-0000-0000A3870000}"/>
    <cellStyle name="SAPBEXHLevel2X 2 5 5 4" xfId="34784" xr:uid="{00000000-0005-0000-0000-0000A4870000}"/>
    <cellStyle name="SAPBEXHLevel2X 2 5 5 5" xfId="34785" xr:uid="{00000000-0005-0000-0000-0000A5870000}"/>
    <cellStyle name="SAPBEXHLevel2X 2 5 6" xfId="34786" xr:uid="{00000000-0005-0000-0000-0000A6870000}"/>
    <cellStyle name="SAPBEXHLevel2X 2 5 6 2" xfId="34787" xr:uid="{00000000-0005-0000-0000-0000A7870000}"/>
    <cellStyle name="SAPBEXHLevel2X 2 5 6 2 2" xfId="34788" xr:uid="{00000000-0005-0000-0000-0000A8870000}"/>
    <cellStyle name="SAPBEXHLevel2X 2 5 6 3" xfId="34789" xr:uid="{00000000-0005-0000-0000-0000A9870000}"/>
    <cellStyle name="SAPBEXHLevel2X 2 5 6 4" xfId="34790" xr:uid="{00000000-0005-0000-0000-0000AA870000}"/>
    <cellStyle name="SAPBEXHLevel2X 2 5 6 5" xfId="34791" xr:uid="{00000000-0005-0000-0000-0000AB870000}"/>
    <cellStyle name="SAPBEXHLevel2X 2 5 7" xfId="34792" xr:uid="{00000000-0005-0000-0000-0000AC870000}"/>
    <cellStyle name="SAPBEXHLevel2X 2 5 7 2" xfId="34793" xr:uid="{00000000-0005-0000-0000-0000AD870000}"/>
    <cellStyle name="SAPBEXHLevel2X 2 5 7 3" xfId="34794" xr:uid="{00000000-0005-0000-0000-0000AE870000}"/>
    <cellStyle name="SAPBEXHLevel2X 2 5 7 4" xfId="34795" xr:uid="{00000000-0005-0000-0000-0000AF870000}"/>
    <cellStyle name="SAPBEXHLevel2X 2 5 8" xfId="34796" xr:uid="{00000000-0005-0000-0000-0000B0870000}"/>
    <cellStyle name="SAPBEXHLevel2X 2 5 8 2" xfId="34797" xr:uid="{00000000-0005-0000-0000-0000B1870000}"/>
    <cellStyle name="SAPBEXHLevel2X 2 5 8 3" xfId="34798" xr:uid="{00000000-0005-0000-0000-0000B2870000}"/>
    <cellStyle name="SAPBEXHLevel2X 2 5 8 4" xfId="34799" xr:uid="{00000000-0005-0000-0000-0000B3870000}"/>
    <cellStyle name="SAPBEXHLevel2X 2 5 9" xfId="34800" xr:uid="{00000000-0005-0000-0000-0000B4870000}"/>
    <cellStyle name="SAPBEXHLevel2X 2 5 9 2" xfId="34801" xr:uid="{00000000-0005-0000-0000-0000B5870000}"/>
    <cellStyle name="SAPBEXHLevel2X 2 6" xfId="34802" xr:uid="{00000000-0005-0000-0000-0000B6870000}"/>
    <cellStyle name="SAPBEXHLevel2X 2 6 10" xfId="34803" xr:uid="{00000000-0005-0000-0000-0000B7870000}"/>
    <cellStyle name="SAPBEXHLevel2X 2 6 11" xfId="34804" xr:uid="{00000000-0005-0000-0000-0000B8870000}"/>
    <cellStyle name="SAPBEXHLevel2X 2 6 2" xfId="34805" xr:uid="{00000000-0005-0000-0000-0000B9870000}"/>
    <cellStyle name="SAPBEXHLevel2X 2 6 2 2" xfId="34806" xr:uid="{00000000-0005-0000-0000-0000BA870000}"/>
    <cellStyle name="SAPBEXHLevel2X 2 6 2 2 2" xfId="34807" xr:uid="{00000000-0005-0000-0000-0000BB870000}"/>
    <cellStyle name="SAPBEXHLevel2X 2 6 2 2 2 2" xfId="34808" xr:uid="{00000000-0005-0000-0000-0000BC870000}"/>
    <cellStyle name="SAPBEXHLevel2X 2 6 2 2 3" xfId="34809" xr:uid="{00000000-0005-0000-0000-0000BD870000}"/>
    <cellStyle name="SAPBEXHLevel2X 2 6 2 3" xfId="34810" xr:uid="{00000000-0005-0000-0000-0000BE870000}"/>
    <cellStyle name="SAPBEXHLevel2X 2 6 2 3 2" xfId="34811" xr:uid="{00000000-0005-0000-0000-0000BF870000}"/>
    <cellStyle name="SAPBEXHLevel2X 2 6 2 4" xfId="34812" xr:uid="{00000000-0005-0000-0000-0000C0870000}"/>
    <cellStyle name="SAPBEXHLevel2X 2 6 2 4 2" xfId="34813" xr:uid="{00000000-0005-0000-0000-0000C1870000}"/>
    <cellStyle name="SAPBEXHLevel2X 2 6 2 5" xfId="34814" xr:uid="{00000000-0005-0000-0000-0000C2870000}"/>
    <cellStyle name="SAPBEXHLevel2X 2 6 2 5 2" xfId="34815" xr:uid="{00000000-0005-0000-0000-0000C3870000}"/>
    <cellStyle name="SAPBEXHLevel2X 2 6 2 6" xfId="34816" xr:uid="{00000000-0005-0000-0000-0000C4870000}"/>
    <cellStyle name="SAPBEXHLevel2X 2 6 3" xfId="34817" xr:uid="{00000000-0005-0000-0000-0000C5870000}"/>
    <cellStyle name="SAPBEXHLevel2X 2 6 3 2" xfId="34818" xr:uid="{00000000-0005-0000-0000-0000C6870000}"/>
    <cellStyle name="SAPBEXHLevel2X 2 6 3 2 2" xfId="34819" xr:uid="{00000000-0005-0000-0000-0000C7870000}"/>
    <cellStyle name="SAPBEXHLevel2X 2 6 3 2 2 2" xfId="34820" xr:uid="{00000000-0005-0000-0000-0000C8870000}"/>
    <cellStyle name="SAPBEXHLevel2X 2 6 3 2 3" xfId="34821" xr:uid="{00000000-0005-0000-0000-0000C9870000}"/>
    <cellStyle name="SAPBEXHLevel2X 2 6 3 3" xfId="34822" xr:uid="{00000000-0005-0000-0000-0000CA870000}"/>
    <cellStyle name="SAPBEXHLevel2X 2 6 3 3 2" xfId="34823" xr:uid="{00000000-0005-0000-0000-0000CB870000}"/>
    <cellStyle name="SAPBEXHLevel2X 2 6 3 4" xfId="34824" xr:uid="{00000000-0005-0000-0000-0000CC870000}"/>
    <cellStyle name="SAPBEXHLevel2X 2 6 3 4 2" xfId="34825" xr:uid="{00000000-0005-0000-0000-0000CD870000}"/>
    <cellStyle name="SAPBEXHLevel2X 2 6 3 5" xfId="34826" xr:uid="{00000000-0005-0000-0000-0000CE870000}"/>
    <cellStyle name="SAPBEXHLevel2X 2 6 3 5 2" xfId="34827" xr:uid="{00000000-0005-0000-0000-0000CF870000}"/>
    <cellStyle name="SAPBEXHLevel2X 2 6 3 6" xfId="34828" xr:uid="{00000000-0005-0000-0000-0000D0870000}"/>
    <cellStyle name="SAPBEXHLevel2X 2 6 3 7" xfId="34829" xr:uid="{00000000-0005-0000-0000-0000D1870000}"/>
    <cellStyle name="SAPBEXHLevel2X 2 6 3 8" xfId="34830" xr:uid="{00000000-0005-0000-0000-0000D2870000}"/>
    <cellStyle name="SAPBEXHLevel2X 2 6 4" xfId="34831" xr:uid="{00000000-0005-0000-0000-0000D3870000}"/>
    <cellStyle name="SAPBEXHLevel2X 2 6 4 2" xfId="34832" xr:uid="{00000000-0005-0000-0000-0000D4870000}"/>
    <cellStyle name="SAPBEXHLevel2X 2 6 4 2 2" xfId="34833" xr:uid="{00000000-0005-0000-0000-0000D5870000}"/>
    <cellStyle name="SAPBEXHLevel2X 2 6 4 3" xfId="34834" xr:uid="{00000000-0005-0000-0000-0000D6870000}"/>
    <cellStyle name="SAPBEXHLevel2X 2 6 4 4" xfId="34835" xr:uid="{00000000-0005-0000-0000-0000D7870000}"/>
    <cellStyle name="SAPBEXHLevel2X 2 6 4 5" xfId="34836" xr:uid="{00000000-0005-0000-0000-0000D8870000}"/>
    <cellStyle name="SAPBEXHLevel2X 2 6 5" xfId="34837" xr:uid="{00000000-0005-0000-0000-0000D9870000}"/>
    <cellStyle name="SAPBEXHLevel2X 2 6 5 2" xfId="34838" xr:uid="{00000000-0005-0000-0000-0000DA870000}"/>
    <cellStyle name="SAPBEXHLevel2X 2 6 5 2 2" xfId="34839" xr:uid="{00000000-0005-0000-0000-0000DB870000}"/>
    <cellStyle name="SAPBEXHLevel2X 2 6 5 3" xfId="34840" xr:uid="{00000000-0005-0000-0000-0000DC870000}"/>
    <cellStyle name="SAPBEXHLevel2X 2 6 5 4" xfId="34841" xr:uid="{00000000-0005-0000-0000-0000DD870000}"/>
    <cellStyle name="SAPBEXHLevel2X 2 6 5 5" xfId="34842" xr:uid="{00000000-0005-0000-0000-0000DE870000}"/>
    <cellStyle name="SAPBEXHLevel2X 2 6 6" xfId="34843" xr:uid="{00000000-0005-0000-0000-0000DF870000}"/>
    <cellStyle name="SAPBEXHLevel2X 2 6 6 2" xfId="34844" xr:uid="{00000000-0005-0000-0000-0000E0870000}"/>
    <cellStyle name="SAPBEXHLevel2X 2 6 6 2 2" xfId="34845" xr:uid="{00000000-0005-0000-0000-0000E1870000}"/>
    <cellStyle name="SAPBEXHLevel2X 2 6 6 3" xfId="34846" xr:uid="{00000000-0005-0000-0000-0000E2870000}"/>
    <cellStyle name="SAPBEXHLevel2X 2 6 6 4" xfId="34847" xr:uid="{00000000-0005-0000-0000-0000E3870000}"/>
    <cellStyle name="SAPBEXHLevel2X 2 6 6 5" xfId="34848" xr:uid="{00000000-0005-0000-0000-0000E4870000}"/>
    <cellStyle name="SAPBEXHLevel2X 2 6 7" xfId="34849" xr:uid="{00000000-0005-0000-0000-0000E5870000}"/>
    <cellStyle name="SAPBEXHLevel2X 2 6 7 2" xfId="34850" xr:uid="{00000000-0005-0000-0000-0000E6870000}"/>
    <cellStyle name="SAPBEXHLevel2X 2 6 7 3" xfId="34851" xr:uid="{00000000-0005-0000-0000-0000E7870000}"/>
    <cellStyle name="SAPBEXHLevel2X 2 6 7 4" xfId="34852" xr:uid="{00000000-0005-0000-0000-0000E8870000}"/>
    <cellStyle name="SAPBEXHLevel2X 2 6 8" xfId="34853" xr:uid="{00000000-0005-0000-0000-0000E9870000}"/>
    <cellStyle name="SAPBEXHLevel2X 2 6 8 2" xfId="34854" xr:uid="{00000000-0005-0000-0000-0000EA870000}"/>
    <cellStyle name="SAPBEXHLevel2X 2 6 8 3" xfId="34855" xr:uid="{00000000-0005-0000-0000-0000EB870000}"/>
    <cellStyle name="SAPBEXHLevel2X 2 6 8 4" xfId="34856" xr:uid="{00000000-0005-0000-0000-0000EC870000}"/>
    <cellStyle name="SAPBEXHLevel2X 2 6 9" xfId="34857" xr:uid="{00000000-0005-0000-0000-0000ED870000}"/>
    <cellStyle name="SAPBEXHLevel2X 2 6 9 2" xfId="34858" xr:uid="{00000000-0005-0000-0000-0000EE870000}"/>
    <cellStyle name="SAPBEXHLevel2X 2 7" xfId="34859" xr:uid="{00000000-0005-0000-0000-0000EF870000}"/>
    <cellStyle name="SAPBEXHLevel2X 2 7 10" xfId="34860" xr:uid="{00000000-0005-0000-0000-0000F0870000}"/>
    <cellStyle name="SAPBEXHLevel2X 2 7 11" xfId="34861" xr:uid="{00000000-0005-0000-0000-0000F1870000}"/>
    <cellStyle name="SAPBEXHLevel2X 2 7 2" xfId="34862" xr:uid="{00000000-0005-0000-0000-0000F2870000}"/>
    <cellStyle name="SAPBEXHLevel2X 2 7 2 2" xfId="34863" xr:uid="{00000000-0005-0000-0000-0000F3870000}"/>
    <cellStyle name="SAPBEXHLevel2X 2 7 2 2 2" xfId="34864" xr:uid="{00000000-0005-0000-0000-0000F4870000}"/>
    <cellStyle name="SAPBEXHLevel2X 2 7 2 2 2 2" xfId="34865" xr:uid="{00000000-0005-0000-0000-0000F5870000}"/>
    <cellStyle name="SAPBEXHLevel2X 2 7 2 2 3" xfId="34866" xr:uid="{00000000-0005-0000-0000-0000F6870000}"/>
    <cellStyle name="SAPBEXHLevel2X 2 7 2 3" xfId="34867" xr:uid="{00000000-0005-0000-0000-0000F7870000}"/>
    <cellStyle name="SAPBEXHLevel2X 2 7 2 3 2" xfId="34868" xr:uid="{00000000-0005-0000-0000-0000F8870000}"/>
    <cellStyle name="SAPBEXHLevel2X 2 7 2 4" xfId="34869" xr:uid="{00000000-0005-0000-0000-0000F9870000}"/>
    <cellStyle name="SAPBEXHLevel2X 2 7 2 4 2" xfId="34870" xr:uid="{00000000-0005-0000-0000-0000FA870000}"/>
    <cellStyle name="SAPBEXHLevel2X 2 7 2 5" xfId="34871" xr:uid="{00000000-0005-0000-0000-0000FB870000}"/>
    <cellStyle name="SAPBEXHLevel2X 2 7 2 5 2" xfId="34872" xr:uid="{00000000-0005-0000-0000-0000FC870000}"/>
    <cellStyle name="SAPBEXHLevel2X 2 7 2 6" xfId="34873" xr:uid="{00000000-0005-0000-0000-0000FD870000}"/>
    <cellStyle name="SAPBEXHLevel2X 2 7 3" xfId="34874" xr:uid="{00000000-0005-0000-0000-0000FE870000}"/>
    <cellStyle name="SAPBEXHLevel2X 2 7 3 2" xfId="34875" xr:uid="{00000000-0005-0000-0000-0000FF870000}"/>
    <cellStyle name="SAPBEXHLevel2X 2 7 3 2 2" xfId="34876" xr:uid="{00000000-0005-0000-0000-000000880000}"/>
    <cellStyle name="SAPBEXHLevel2X 2 7 3 2 2 2" xfId="34877" xr:uid="{00000000-0005-0000-0000-000001880000}"/>
    <cellStyle name="SAPBEXHLevel2X 2 7 3 2 3" xfId="34878" xr:uid="{00000000-0005-0000-0000-000002880000}"/>
    <cellStyle name="SAPBEXHLevel2X 2 7 3 3" xfId="34879" xr:uid="{00000000-0005-0000-0000-000003880000}"/>
    <cellStyle name="SAPBEXHLevel2X 2 7 3 3 2" xfId="34880" xr:uid="{00000000-0005-0000-0000-000004880000}"/>
    <cellStyle name="SAPBEXHLevel2X 2 7 3 4" xfId="34881" xr:uid="{00000000-0005-0000-0000-000005880000}"/>
    <cellStyle name="SAPBEXHLevel2X 2 7 3 4 2" xfId="34882" xr:uid="{00000000-0005-0000-0000-000006880000}"/>
    <cellStyle name="SAPBEXHLevel2X 2 7 3 5" xfId="34883" xr:uid="{00000000-0005-0000-0000-000007880000}"/>
    <cellStyle name="SAPBEXHLevel2X 2 7 3 5 2" xfId="34884" xr:uid="{00000000-0005-0000-0000-000008880000}"/>
    <cellStyle name="SAPBEXHLevel2X 2 7 3 6" xfId="34885" xr:uid="{00000000-0005-0000-0000-000009880000}"/>
    <cellStyle name="SAPBEXHLevel2X 2 7 3 7" xfId="34886" xr:uid="{00000000-0005-0000-0000-00000A880000}"/>
    <cellStyle name="SAPBEXHLevel2X 2 7 3 8" xfId="34887" xr:uid="{00000000-0005-0000-0000-00000B880000}"/>
    <cellStyle name="SAPBEXHLevel2X 2 7 4" xfId="34888" xr:uid="{00000000-0005-0000-0000-00000C880000}"/>
    <cellStyle name="SAPBEXHLevel2X 2 7 4 2" xfId="34889" xr:uid="{00000000-0005-0000-0000-00000D880000}"/>
    <cellStyle name="SAPBEXHLevel2X 2 7 4 2 2" xfId="34890" xr:uid="{00000000-0005-0000-0000-00000E880000}"/>
    <cellStyle name="SAPBEXHLevel2X 2 7 4 3" xfId="34891" xr:uid="{00000000-0005-0000-0000-00000F880000}"/>
    <cellStyle name="SAPBEXHLevel2X 2 7 4 4" xfId="34892" xr:uid="{00000000-0005-0000-0000-000010880000}"/>
    <cellStyle name="SAPBEXHLevel2X 2 7 4 5" xfId="34893" xr:uid="{00000000-0005-0000-0000-000011880000}"/>
    <cellStyle name="SAPBEXHLevel2X 2 7 5" xfId="34894" xr:uid="{00000000-0005-0000-0000-000012880000}"/>
    <cellStyle name="SAPBEXHLevel2X 2 7 5 2" xfId="34895" xr:uid="{00000000-0005-0000-0000-000013880000}"/>
    <cellStyle name="SAPBEXHLevel2X 2 7 5 2 2" xfId="34896" xr:uid="{00000000-0005-0000-0000-000014880000}"/>
    <cellStyle name="SAPBEXHLevel2X 2 7 5 3" xfId="34897" xr:uid="{00000000-0005-0000-0000-000015880000}"/>
    <cellStyle name="SAPBEXHLevel2X 2 7 5 4" xfId="34898" xr:uid="{00000000-0005-0000-0000-000016880000}"/>
    <cellStyle name="SAPBEXHLevel2X 2 7 5 5" xfId="34899" xr:uid="{00000000-0005-0000-0000-000017880000}"/>
    <cellStyle name="SAPBEXHLevel2X 2 7 6" xfId="34900" xr:uid="{00000000-0005-0000-0000-000018880000}"/>
    <cellStyle name="SAPBEXHLevel2X 2 7 6 2" xfId="34901" xr:uid="{00000000-0005-0000-0000-000019880000}"/>
    <cellStyle name="SAPBEXHLevel2X 2 7 6 2 2" xfId="34902" xr:uid="{00000000-0005-0000-0000-00001A880000}"/>
    <cellStyle name="SAPBEXHLevel2X 2 7 6 3" xfId="34903" xr:uid="{00000000-0005-0000-0000-00001B880000}"/>
    <cellStyle name="SAPBEXHLevel2X 2 7 6 4" xfId="34904" xr:uid="{00000000-0005-0000-0000-00001C880000}"/>
    <cellStyle name="SAPBEXHLevel2X 2 7 6 5" xfId="34905" xr:uid="{00000000-0005-0000-0000-00001D880000}"/>
    <cellStyle name="SAPBEXHLevel2X 2 7 7" xfId="34906" xr:uid="{00000000-0005-0000-0000-00001E880000}"/>
    <cellStyle name="SAPBEXHLevel2X 2 7 7 2" xfId="34907" xr:uid="{00000000-0005-0000-0000-00001F880000}"/>
    <cellStyle name="SAPBEXHLevel2X 2 7 7 3" xfId="34908" xr:uid="{00000000-0005-0000-0000-000020880000}"/>
    <cellStyle name="SAPBEXHLevel2X 2 7 7 4" xfId="34909" xr:uid="{00000000-0005-0000-0000-000021880000}"/>
    <cellStyle name="SAPBEXHLevel2X 2 7 8" xfId="34910" xr:uid="{00000000-0005-0000-0000-000022880000}"/>
    <cellStyle name="SAPBEXHLevel2X 2 7 8 2" xfId="34911" xr:uid="{00000000-0005-0000-0000-000023880000}"/>
    <cellStyle name="SAPBEXHLevel2X 2 7 8 3" xfId="34912" xr:uid="{00000000-0005-0000-0000-000024880000}"/>
    <cellStyle name="SAPBEXHLevel2X 2 7 8 4" xfId="34913" xr:uid="{00000000-0005-0000-0000-000025880000}"/>
    <cellStyle name="SAPBEXHLevel2X 2 7 9" xfId="34914" xr:uid="{00000000-0005-0000-0000-000026880000}"/>
    <cellStyle name="SAPBEXHLevel2X 2 7 9 2" xfId="34915" xr:uid="{00000000-0005-0000-0000-000027880000}"/>
    <cellStyle name="SAPBEXHLevel2X 2 8" xfId="34916" xr:uid="{00000000-0005-0000-0000-000028880000}"/>
    <cellStyle name="SAPBEXHLevel2X 2 8 10" xfId="34917" xr:uid="{00000000-0005-0000-0000-000029880000}"/>
    <cellStyle name="SAPBEXHLevel2X 2 8 11" xfId="34918" xr:uid="{00000000-0005-0000-0000-00002A880000}"/>
    <cellStyle name="SAPBEXHLevel2X 2 8 2" xfId="34919" xr:uid="{00000000-0005-0000-0000-00002B880000}"/>
    <cellStyle name="SAPBEXHLevel2X 2 8 2 2" xfId="34920" xr:uid="{00000000-0005-0000-0000-00002C880000}"/>
    <cellStyle name="SAPBEXHLevel2X 2 8 2 2 2" xfId="34921" xr:uid="{00000000-0005-0000-0000-00002D880000}"/>
    <cellStyle name="SAPBEXHLevel2X 2 8 2 2 2 2" xfId="34922" xr:uid="{00000000-0005-0000-0000-00002E880000}"/>
    <cellStyle name="SAPBEXHLevel2X 2 8 2 2 3" xfId="34923" xr:uid="{00000000-0005-0000-0000-00002F880000}"/>
    <cellStyle name="SAPBEXHLevel2X 2 8 2 3" xfId="34924" xr:uid="{00000000-0005-0000-0000-000030880000}"/>
    <cellStyle name="SAPBEXHLevel2X 2 8 2 3 2" xfId="34925" xr:uid="{00000000-0005-0000-0000-000031880000}"/>
    <cellStyle name="SAPBEXHLevel2X 2 8 2 4" xfId="34926" xr:uid="{00000000-0005-0000-0000-000032880000}"/>
    <cellStyle name="SAPBEXHLevel2X 2 8 2 4 2" xfId="34927" xr:uid="{00000000-0005-0000-0000-000033880000}"/>
    <cellStyle name="SAPBEXHLevel2X 2 8 2 5" xfId="34928" xr:uid="{00000000-0005-0000-0000-000034880000}"/>
    <cellStyle name="SAPBEXHLevel2X 2 8 2 5 2" xfId="34929" xr:uid="{00000000-0005-0000-0000-000035880000}"/>
    <cellStyle name="SAPBEXHLevel2X 2 8 2 6" xfId="34930" xr:uid="{00000000-0005-0000-0000-000036880000}"/>
    <cellStyle name="SAPBEXHLevel2X 2 8 3" xfId="34931" xr:uid="{00000000-0005-0000-0000-000037880000}"/>
    <cellStyle name="SAPBEXHLevel2X 2 8 3 2" xfId="34932" xr:uid="{00000000-0005-0000-0000-000038880000}"/>
    <cellStyle name="SAPBEXHLevel2X 2 8 3 2 2" xfId="34933" xr:uid="{00000000-0005-0000-0000-000039880000}"/>
    <cellStyle name="SAPBEXHLevel2X 2 8 3 2 2 2" xfId="34934" xr:uid="{00000000-0005-0000-0000-00003A880000}"/>
    <cellStyle name="SAPBEXHLevel2X 2 8 3 2 3" xfId="34935" xr:uid="{00000000-0005-0000-0000-00003B880000}"/>
    <cellStyle name="SAPBEXHLevel2X 2 8 3 3" xfId="34936" xr:uid="{00000000-0005-0000-0000-00003C880000}"/>
    <cellStyle name="SAPBEXHLevel2X 2 8 3 3 2" xfId="34937" xr:uid="{00000000-0005-0000-0000-00003D880000}"/>
    <cellStyle name="SAPBEXHLevel2X 2 8 3 4" xfId="34938" xr:uid="{00000000-0005-0000-0000-00003E880000}"/>
    <cellStyle name="SAPBEXHLevel2X 2 8 3 4 2" xfId="34939" xr:uid="{00000000-0005-0000-0000-00003F880000}"/>
    <cellStyle name="SAPBEXHLevel2X 2 8 3 5" xfId="34940" xr:uid="{00000000-0005-0000-0000-000040880000}"/>
    <cellStyle name="SAPBEXHLevel2X 2 8 3 5 2" xfId="34941" xr:uid="{00000000-0005-0000-0000-000041880000}"/>
    <cellStyle name="SAPBEXHLevel2X 2 8 3 6" xfId="34942" xr:uid="{00000000-0005-0000-0000-000042880000}"/>
    <cellStyle name="SAPBEXHLevel2X 2 8 3 7" xfId="34943" xr:uid="{00000000-0005-0000-0000-000043880000}"/>
    <cellStyle name="SAPBEXHLevel2X 2 8 3 8" xfId="34944" xr:uid="{00000000-0005-0000-0000-000044880000}"/>
    <cellStyle name="SAPBEXHLevel2X 2 8 4" xfId="34945" xr:uid="{00000000-0005-0000-0000-000045880000}"/>
    <cellStyle name="SAPBEXHLevel2X 2 8 4 2" xfId="34946" xr:uid="{00000000-0005-0000-0000-000046880000}"/>
    <cellStyle name="SAPBEXHLevel2X 2 8 4 2 2" xfId="34947" xr:uid="{00000000-0005-0000-0000-000047880000}"/>
    <cellStyle name="SAPBEXHLevel2X 2 8 4 3" xfId="34948" xr:uid="{00000000-0005-0000-0000-000048880000}"/>
    <cellStyle name="SAPBEXHLevel2X 2 8 4 4" xfId="34949" xr:uid="{00000000-0005-0000-0000-000049880000}"/>
    <cellStyle name="SAPBEXHLevel2X 2 8 4 5" xfId="34950" xr:uid="{00000000-0005-0000-0000-00004A880000}"/>
    <cellStyle name="SAPBEXHLevel2X 2 8 5" xfId="34951" xr:uid="{00000000-0005-0000-0000-00004B880000}"/>
    <cellStyle name="SAPBEXHLevel2X 2 8 5 2" xfId="34952" xr:uid="{00000000-0005-0000-0000-00004C880000}"/>
    <cellStyle name="SAPBEXHLevel2X 2 8 5 2 2" xfId="34953" xr:uid="{00000000-0005-0000-0000-00004D880000}"/>
    <cellStyle name="SAPBEXHLevel2X 2 8 5 3" xfId="34954" xr:uid="{00000000-0005-0000-0000-00004E880000}"/>
    <cellStyle name="SAPBEXHLevel2X 2 8 5 4" xfId="34955" xr:uid="{00000000-0005-0000-0000-00004F880000}"/>
    <cellStyle name="SAPBEXHLevel2X 2 8 5 5" xfId="34956" xr:uid="{00000000-0005-0000-0000-000050880000}"/>
    <cellStyle name="SAPBEXHLevel2X 2 8 6" xfId="34957" xr:uid="{00000000-0005-0000-0000-000051880000}"/>
    <cellStyle name="SAPBEXHLevel2X 2 8 6 2" xfId="34958" xr:uid="{00000000-0005-0000-0000-000052880000}"/>
    <cellStyle name="SAPBEXHLevel2X 2 8 6 2 2" xfId="34959" xr:uid="{00000000-0005-0000-0000-000053880000}"/>
    <cellStyle name="SAPBEXHLevel2X 2 8 6 3" xfId="34960" xr:uid="{00000000-0005-0000-0000-000054880000}"/>
    <cellStyle name="SAPBEXHLevel2X 2 8 6 4" xfId="34961" xr:uid="{00000000-0005-0000-0000-000055880000}"/>
    <cellStyle name="SAPBEXHLevel2X 2 8 6 5" xfId="34962" xr:uid="{00000000-0005-0000-0000-000056880000}"/>
    <cellStyle name="SAPBEXHLevel2X 2 8 7" xfId="34963" xr:uid="{00000000-0005-0000-0000-000057880000}"/>
    <cellStyle name="SAPBEXHLevel2X 2 8 7 2" xfId="34964" xr:uid="{00000000-0005-0000-0000-000058880000}"/>
    <cellStyle name="SAPBEXHLevel2X 2 8 7 3" xfId="34965" xr:uid="{00000000-0005-0000-0000-000059880000}"/>
    <cellStyle name="SAPBEXHLevel2X 2 8 7 4" xfId="34966" xr:uid="{00000000-0005-0000-0000-00005A880000}"/>
    <cellStyle name="SAPBEXHLevel2X 2 8 8" xfId="34967" xr:uid="{00000000-0005-0000-0000-00005B880000}"/>
    <cellStyle name="SAPBEXHLevel2X 2 8 8 2" xfId="34968" xr:uid="{00000000-0005-0000-0000-00005C880000}"/>
    <cellStyle name="SAPBEXHLevel2X 2 8 8 3" xfId="34969" xr:uid="{00000000-0005-0000-0000-00005D880000}"/>
    <cellStyle name="SAPBEXHLevel2X 2 8 8 4" xfId="34970" xr:uid="{00000000-0005-0000-0000-00005E880000}"/>
    <cellStyle name="SAPBEXHLevel2X 2 8 9" xfId="34971" xr:uid="{00000000-0005-0000-0000-00005F880000}"/>
    <cellStyle name="SAPBEXHLevel2X 2 8 9 2" xfId="34972" xr:uid="{00000000-0005-0000-0000-000060880000}"/>
    <cellStyle name="SAPBEXHLevel2X 2 9" xfId="34973" xr:uid="{00000000-0005-0000-0000-000061880000}"/>
    <cellStyle name="SAPBEXHLevel2X 2 9 10" xfId="34974" xr:uid="{00000000-0005-0000-0000-000062880000}"/>
    <cellStyle name="SAPBEXHLevel2X 2 9 11" xfId="34975" xr:uid="{00000000-0005-0000-0000-000063880000}"/>
    <cellStyle name="SAPBEXHLevel2X 2 9 2" xfId="34976" xr:uid="{00000000-0005-0000-0000-000064880000}"/>
    <cellStyle name="SAPBEXHLevel2X 2 9 2 2" xfId="34977" xr:uid="{00000000-0005-0000-0000-000065880000}"/>
    <cellStyle name="SAPBEXHLevel2X 2 9 2 2 2" xfId="34978" xr:uid="{00000000-0005-0000-0000-000066880000}"/>
    <cellStyle name="SAPBEXHLevel2X 2 9 2 2 2 2" xfId="34979" xr:uid="{00000000-0005-0000-0000-000067880000}"/>
    <cellStyle name="SAPBEXHLevel2X 2 9 2 2 3" xfId="34980" xr:uid="{00000000-0005-0000-0000-000068880000}"/>
    <cellStyle name="SAPBEXHLevel2X 2 9 2 3" xfId="34981" xr:uid="{00000000-0005-0000-0000-000069880000}"/>
    <cellStyle name="SAPBEXHLevel2X 2 9 2 3 2" xfId="34982" xr:uid="{00000000-0005-0000-0000-00006A880000}"/>
    <cellStyle name="SAPBEXHLevel2X 2 9 2 4" xfId="34983" xr:uid="{00000000-0005-0000-0000-00006B880000}"/>
    <cellStyle name="SAPBEXHLevel2X 2 9 2 4 2" xfId="34984" xr:uid="{00000000-0005-0000-0000-00006C880000}"/>
    <cellStyle name="SAPBEXHLevel2X 2 9 2 5" xfId="34985" xr:uid="{00000000-0005-0000-0000-00006D880000}"/>
    <cellStyle name="SAPBEXHLevel2X 2 9 2 5 2" xfId="34986" xr:uid="{00000000-0005-0000-0000-00006E880000}"/>
    <cellStyle name="SAPBEXHLevel2X 2 9 2 6" xfId="34987" xr:uid="{00000000-0005-0000-0000-00006F880000}"/>
    <cellStyle name="SAPBEXHLevel2X 2 9 3" xfId="34988" xr:uid="{00000000-0005-0000-0000-000070880000}"/>
    <cellStyle name="SAPBEXHLevel2X 2 9 3 2" xfId="34989" xr:uid="{00000000-0005-0000-0000-000071880000}"/>
    <cellStyle name="SAPBEXHLevel2X 2 9 3 2 2" xfId="34990" xr:uid="{00000000-0005-0000-0000-000072880000}"/>
    <cellStyle name="SAPBEXHLevel2X 2 9 3 2 2 2" xfId="34991" xr:uid="{00000000-0005-0000-0000-000073880000}"/>
    <cellStyle name="SAPBEXHLevel2X 2 9 3 2 3" xfId="34992" xr:uid="{00000000-0005-0000-0000-000074880000}"/>
    <cellStyle name="SAPBEXHLevel2X 2 9 3 3" xfId="34993" xr:uid="{00000000-0005-0000-0000-000075880000}"/>
    <cellStyle name="SAPBEXHLevel2X 2 9 3 3 2" xfId="34994" xr:uid="{00000000-0005-0000-0000-000076880000}"/>
    <cellStyle name="SAPBEXHLevel2X 2 9 3 4" xfId="34995" xr:uid="{00000000-0005-0000-0000-000077880000}"/>
    <cellStyle name="SAPBEXHLevel2X 2 9 3 4 2" xfId="34996" xr:uid="{00000000-0005-0000-0000-000078880000}"/>
    <cellStyle name="SAPBEXHLevel2X 2 9 3 5" xfId="34997" xr:uid="{00000000-0005-0000-0000-000079880000}"/>
    <cellStyle name="SAPBEXHLevel2X 2 9 3 5 2" xfId="34998" xr:uid="{00000000-0005-0000-0000-00007A880000}"/>
    <cellStyle name="SAPBEXHLevel2X 2 9 3 6" xfId="34999" xr:uid="{00000000-0005-0000-0000-00007B880000}"/>
    <cellStyle name="SAPBEXHLevel2X 2 9 3 7" xfId="35000" xr:uid="{00000000-0005-0000-0000-00007C880000}"/>
    <cellStyle name="SAPBEXHLevel2X 2 9 3 8" xfId="35001" xr:uid="{00000000-0005-0000-0000-00007D880000}"/>
    <cellStyle name="SAPBEXHLevel2X 2 9 4" xfId="35002" xr:uid="{00000000-0005-0000-0000-00007E880000}"/>
    <cellStyle name="SAPBEXHLevel2X 2 9 4 2" xfId="35003" xr:uid="{00000000-0005-0000-0000-00007F880000}"/>
    <cellStyle name="SAPBEXHLevel2X 2 9 4 2 2" xfId="35004" xr:uid="{00000000-0005-0000-0000-000080880000}"/>
    <cellStyle name="SAPBEXHLevel2X 2 9 4 3" xfId="35005" xr:uid="{00000000-0005-0000-0000-000081880000}"/>
    <cellStyle name="SAPBEXHLevel2X 2 9 4 4" xfId="35006" xr:uid="{00000000-0005-0000-0000-000082880000}"/>
    <cellStyle name="SAPBEXHLevel2X 2 9 4 5" xfId="35007" xr:uid="{00000000-0005-0000-0000-000083880000}"/>
    <cellStyle name="SAPBEXHLevel2X 2 9 5" xfId="35008" xr:uid="{00000000-0005-0000-0000-000084880000}"/>
    <cellStyle name="SAPBEXHLevel2X 2 9 5 2" xfId="35009" xr:uid="{00000000-0005-0000-0000-000085880000}"/>
    <cellStyle name="SAPBEXHLevel2X 2 9 5 2 2" xfId="35010" xr:uid="{00000000-0005-0000-0000-000086880000}"/>
    <cellStyle name="SAPBEXHLevel2X 2 9 5 3" xfId="35011" xr:uid="{00000000-0005-0000-0000-000087880000}"/>
    <cellStyle name="SAPBEXHLevel2X 2 9 5 4" xfId="35012" xr:uid="{00000000-0005-0000-0000-000088880000}"/>
    <cellStyle name="SAPBEXHLevel2X 2 9 5 5" xfId="35013" xr:uid="{00000000-0005-0000-0000-000089880000}"/>
    <cellStyle name="SAPBEXHLevel2X 2 9 6" xfId="35014" xr:uid="{00000000-0005-0000-0000-00008A880000}"/>
    <cellStyle name="SAPBEXHLevel2X 2 9 6 2" xfId="35015" xr:uid="{00000000-0005-0000-0000-00008B880000}"/>
    <cellStyle name="SAPBEXHLevel2X 2 9 6 2 2" xfId="35016" xr:uid="{00000000-0005-0000-0000-00008C880000}"/>
    <cellStyle name="SAPBEXHLevel2X 2 9 6 3" xfId="35017" xr:uid="{00000000-0005-0000-0000-00008D880000}"/>
    <cellStyle name="SAPBEXHLevel2X 2 9 6 4" xfId="35018" xr:uid="{00000000-0005-0000-0000-00008E880000}"/>
    <cellStyle name="SAPBEXHLevel2X 2 9 6 5" xfId="35019" xr:uid="{00000000-0005-0000-0000-00008F880000}"/>
    <cellStyle name="SAPBEXHLevel2X 2 9 7" xfId="35020" xr:uid="{00000000-0005-0000-0000-000090880000}"/>
    <cellStyle name="SAPBEXHLevel2X 2 9 7 2" xfId="35021" xr:uid="{00000000-0005-0000-0000-000091880000}"/>
    <cellStyle name="SAPBEXHLevel2X 2 9 7 3" xfId="35022" xr:uid="{00000000-0005-0000-0000-000092880000}"/>
    <cellStyle name="SAPBEXHLevel2X 2 9 7 4" xfId="35023" xr:uid="{00000000-0005-0000-0000-000093880000}"/>
    <cellStyle name="SAPBEXHLevel2X 2 9 8" xfId="35024" xr:uid="{00000000-0005-0000-0000-000094880000}"/>
    <cellStyle name="SAPBEXHLevel2X 2 9 8 2" xfId="35025" xr:uid="{00000000-0005-0000-0000-000095880000}"/>
    <cellStyle name="SAPBEXHLevel2X 2 9 8 3" xfId="35026" xr:uid="{00000000-0005-0000-0000-000096880000}"/>
    <cellStyle name="SAPBEXHLevel2X 2 9 8 4" xfId="35027" xr:uid="{00000000-0005-0000-0000-000097880000}"/>
    <cellStyle name="SAPBEXHLevel2X 2 9 9" xfId="35028" xr:uid="{00000000-0005-0000-0000-000098880000}"/>
    <cellStyle name="SAPBEXHLevel2X 2 9 9 2" xfId="35029" xr:uid="{00000000-0005-0000-0000-000099880000}"/>
    <cellStyle name="SAPBEXHLevel2X 2_20120313_final_participating_bonds_mar2012_interest_calc" xfId="35030" xr:uid="{00000000-0005-0000-0000-00009A880000}"/>
    <cellStyle name="SAPBEXHLevel2X 20" xfId="35031" xr:uid="{00000000-0005-0000-0000-00009B880000}"/>
    <cellStyle name="SAPBEXHLevel2X 3" xfId="35032" xr:uid="{00000000-0005-0000-0000-00009C880000}"/>
    <cellStyle name="SAPBEXHLevel2X 3 10" xfId="35033" xr:uid="{00000000-0005-0000-0000-00009D880000}"/>
    <cellStyle name="SAPBEXHLevel2X 3 10 2" xfId="35034" xr:uid="{00000000-0005-0000-0000-00009E880000}"/>
    <cellStyle name="SAPBEXHLevel2X 3 11" xfId="35035" xr:uid="{00000000-0005-0000-0000-00009F880000}"/>
    <cellStyle name="SAPBEXHLevel2X 3 12" xfId="35036" xr:uid="{00000000-0005-0000-0000-0000A0880000}"/>
    <cellStyle name="SAPBEXHLevel2X 3 2" xfId="35037" xr:uid="{00000000-0005-0000-0000-0000A1880000}"/>
    <cellStyle name="SAPBEXHLevel2X 3 2 2" xfId="35038" xr:uid="{00000000-0005-0000-0000-0000A2880000}"/>
    <cellStyle name="SAPBEXHLevel2X 3 2 2 2" xfId="35039" xr:uid="{00000000-0005-0000-0000-0000A3880000}"/>
    <cellStyle name="SAPBEXHLevel2X 3 2 2 2 2" xfId="35040" xr:uid="{00000000-0005-0000-0000-0000A4880000}"/>
    <cellStyle name="SAPBEXHLevel2X 3 2 2 3" xfId="35041" xr:uid="{00000000-0005-0000-0000-0000A5880000}"/>
    <cellStyle name="SAPBEXHLevel2X 3 2 3" xfId="35042" xr:uid="{00000000-0005-0000-0000-0000A6880000}"/>
    <cellStyle name="SAPBEXHLevel2X 3 2 3 2" xfId="35043" xr:uid="{00000000-0005-0000-0000-0000A7880000}"/>
    <cellStyle name="SAPBEXHLevel2X 3 2 4" xfId="35044" xr:uid="{00000000-0005-0000-0000-0000A8880000}"/>
    <cellStyle name="SAPBEXHLevel2X 3 2 4 2" xfId="35045" xr:uid="{00000000-0005-0000-0000-0000A9880000}"/>
    <cellStyle name="SAPBEXHLevel2X 3 2 5" xfId="35046" xr:uid="{00000000-0005-0000-0000-0000AA880000}"/>
    <cellStyle name="SAPBEXHLevel2X 3 2 5 2" xfId="35047" xr:uid="{00000000-0005-0000-0000-0000AB880000}"/>
    <cellStyle name="SAPBEXHLevel2X 3 2 6" xfId="35048" xr:uid="{00000000-0005-0000-0000-0000AC880000}"/>
    <cellStyle name="SAPBEXHLevel2X 3 3" xfId="35049" xr:uid="{00000000-0005-0000-0000-0000AD880000}"/>
    <cellStyle name="SAPBEXHLevel2X 3 3 2" xfId="35050" xr:uid="{00000000-0005-0000-0000-0000AE880000}"/>
    <cellStyle name="SAPBEXHLevel2X 3 3 2 2" xfId="35051" xr:uid="{00000000-0005-0000-0000-0000AF880000}"/>
    <cellStyle name="SAPBEXHLevel2X 3 3 2 2 2" xfId="35052" xr:uid="{00000000-0005-0000-0000-0000B0880000}"/>
    <cellStyle name="SAPBEXHLevel2X 3 3 2 3" xfId="35053" xr:uid="{00000000-0005-0000-0000-0000B1880000}"/>
    <cellStyle name="SAPBEXHLevel2X 3 3 3" xfId="35054" xr:uid="{00000000-0005-0000-0000-0000B2880000}"/>
    <cellStyle name="SAPBEXHLevel2X 3 3 3 2" xfId="35055" xr:uid="{00000000-0005-0000-0000-0000B3880000}"/>
    <cellStyle name="SAPBEXHLevel2X 3 3 4" xfId="35056" xr:uid="{00000000-0005-0000-0000-0000B4880000}"/>
    <cellStyle name="SAPBEXHLevel2X 3 3 4 2" xfId="35057" xr:uid="{00000000-0005-0000-0000-0000B5880000}"/>
    <cellStyle name="SAPBEXHLevel2X 3 3 5" xfId="35058" xr:uid="{00000000-0005-0000-0000-0000B6880000}"/>
    <cellStyle name="SAPBEXHLevel2X 3 3 5 2" xfId="35059" xr:uid="{00000000-0005-0000-0000-0000B7880000}"/>
    <cellStyle name="SAPBEXHLevel2X 3 3 6" xfId="35060" xr:uid="{00000000-0005-0000-0000-0000B8880000}"/>
    <cellStyle name="SAPBEXHLevel2X 3 3 7" xfId="35061" xr:uid="{00000000-0005-0000-0000-0000B9880000}"/>
    <cellStyle name="SAPBEXHLevel2X 3 3 8" xfId="35062" xr:uid="{00000000-0005-0000-0000-0000BA880000}"/>
    <cellStyle name="SAPBEXHLevel2X 3 4" xfId="35063" xr:uid="{00000000-0005-0000-0000-0000BB880000}"/>
    <cellStyle name="SAPBEXHLevel2X 3 4 2" xfId="35064" xr:uid="{00000000-0005-0000-0000-0000BC880000}"/>
    <cellStyle name="SAPBEXHLevel2X 3 4 2 2" xfId="35065" xr:uid="{00000000-0005-0000-0000-0000BD880000}"/>
    <cellStyle name="SAPBEXHLevel2X 3 4 2 2 2" xfId="35066" xr:uid="{00000000-0005-0000-0000-0000BE880000}"/>
    <cellStyle name="SAPBEXHLevel2X 3 4 2 3" xfId="35067" xr:uid="{00000000-0005-0000-0000-0000BF880000}"/>
    <cellStyle name="SAPBEXHLevel2X 3 4 3" xfId="35068" xr:uid="{00000000-0005-0000-0000-0000C0880000}"/>
    <cellStyle name="SAPBEXHLevel2X 3 4 3 2" xfId="35069" xr:uid="{00000000-0005-0000-0000-0000C1880000}"/>
    <cellStyle name="SAPBEXHLevel2X 3 4 4" xfId="35070" xr:uid="{00000000-0005-0000-0000-0000C2880000}"/>
    <cellStyle name="SAPBEXHLevel2X 3 4 4 2" xfId="35071" xr:uid="{00000000-0005-0000-0000-0000C3880000}"/>
    <cellStyle name="SAPBEXHLevel2X 3 4 5" xfId="35072" xr:uid="{00000000-0005-0000-0000-0000C4880000}"/>
    <cellStyle name="SAPBEXHLevel2X 3 4 5 2" xfId="35073" xr:uid="{00000000-0005-0000-0000-0000C5880000}"/>
    <cellStyle name="SAPBEXHLevel2X 3 4 6" xfId="35074" xr:uid="{00000000-0005-0000-0000-0000C6880000}"/>
    <cellStyle name="SAPBEXHLevel2X 3 4 7" xfId="35075" xr:uid="{00000000-0005-0000-0000-0000C7880000}"/>
    <cellStyle name="SAPBEXHLevel2X 3 4 8" xfId="35076" xr:uid="{00000000-0005-0000-0000-0000C8880000}"/>
    <cellStyle name="SAPBEXHLevel2X 3 5" xfId="35077" xr:uid="{00000000-0005-0000-0000-0000C9880000}"/>
    <cellStyle name="SAPBEXHLevel2X 3 5 2" xfId="35078" xr:uid="{00000000-0005-0000-0000-0000CA880000}"/>
    <cellStyle name="SAPBEXHLevel2X 3 5 2 2" xfId="35079" xr:uid="{00000000-0005-0000-0000-0000CB880000}"/>
    <cellStyle name="SAPBEXHLevel2X 3 5 3" xfId="35080" xr:uid="{00000000-0005-0000-0000-0000CC880000}"/>
    <cellStyle name="SAPBEXHLevel2X 3 5 4" xfId="35081" xr:uid="{00000000-0005-0000-0000-0000CD880000}"/>
    <cellStyle name="SAPBEXHLevel2X 3 5 5" xfId="35082" xr:uid="{00000000-0005-0000-0000-0000CE880000}"/>
    <cellStyle name="SAPBEXHLevel2X 3 6" xfId="35083" xr:uid="{00000000-0005-0000-0000-0000CF880000}"/>
    <cellStyle name="SAPBEXHLevel2X 3 6 2" xfId="35084" xr:uid="{00000000-0005-0000-0000-0000D0880000}"/>
    <cellStyle name="SAPBEXHLevel2X 3 6 2 2" xfId="35085" xr:uid="{00000000-0005-0000-0000-0000D1880000}"/>
    <cellStyle name="SAPBEXHLevel2X 3 6 3" xfId="35086" xr:uid="{00000000-0005-0000-0000-0000D2880000}"/>
    <cellStyle name="SAPBEXHLevel2X 3 6 4" xfId="35087" xr:uid="{00000000-0005-0000-0000-0000D3880000}"/>
    <cellStyle name="SAPBEXHLevel2X 3 6 5" xfId="35088" xr:uid="{00000000-0005-0000-0000-0000D4880000}"/>
    <cellStyle name="SAPBEXHLevel2X 3 7" xfId="35089" xr:uid="{00000000-0005-0000-0000-0000D5880000}"/>
    <cellStyle name="SAPBEXHLevel2X 3 7 2" xfId="35090" xr:uid="{00000000-0005-0000-0000-0000D6880000}"/>
    <cellStyle name="SAPBEXHLevel2X 3 7 2 2" xfId="35091" xr:uid="{00000000-0005-0000-0000-0000D7880000}"/>
    <cellStyle name="SAPBEXHLevel2X 3 7 3" xfId="35092" xr:uid="{00000000-0005-0000-0000-0000D8880000}"/>
    <cellStyle name="SAPBEXHLevel2X 3 7 4" xfId="35093" xr:uid="{00000000-0005-0000-0000-0000D9880000}"/>
    <cellStyle name="SAPBEXHLevel2X 3 7 5" xfId="35094" xr:uid="{00000000-0005-0000-0000-0000DA880000}"/>
    <cellStyle name="SAPBEXHLevel2X 3 8" xfId="35095" xr:uid="{00000000-0005-0000-0000-0000DB880000}"/>
    <cellStyle name="SAPBEXHLevel2X 3 8 2" xfId="35096" xr:uid="{00000000-0005-0000-0000-0000DC880000}"/>
    <cellStyle name="SAPBEXHLevel2X 3 8 3" xfId="35097" xr:uid="{00000000-0005-0000-0000-0000DD880000}"/>
    <cellStyle name="SAPBEXHLevel2X 3 8 4" xfId="35098" xr:uid="{00000000-0005-0000-0000-0000DE880000}"/>
    <cellStyle name="SAPBEXHLevel2X 3 9" xfId="35099" xr:uid="{00000000-0005-0000-0000-0000DF880000}"/>
    <cellStyle name="SAPBEXHLevel2X 3 9 2" xfId="35100" xr:uid="{00000000-0005-0000-0000-0000E0880000}"/>
    <cellStyle name="SAPBEXHLevel2X 4" xfId="35101" xr:uid="{00000000-0005-0000-0000-0000E1880000}"/>
    <cellStyle name="SAPBEXHLevel2X 4 10" xfId="35102" xr:uid="{00000000-0005-0000-0000-0000E2880000}"/>
    <cellStyle name="SAPBEXHLevel2X 4 11" xfId="35103" xr:uid="{00000000-0005-0000-0000-0000E3880000}"/>
    <cellStyle name="SAPBEXHLevel2X 4 2" xfId="35104" xr:uid="{00000000-0005-0000-0000-0000E4880000}"/>
    <cellStyle name="SAPBEXHLevel2X 4 2 2" xfId="35105" xr:uid="{00000000-0005-0000-0000-0000E5880000}"/>
    <cellStyle name="SAPBEXHLevel2X 4 2 2 2" xfId="35106" xr:uid="{00000000-0005-0000-0000-0000E6880000}"/>
    <cellStyle name="SAPBEXHLevel2X 4 2 2 2 2" xfId="35107" xr:uid="{00000000-0005-0000-0000-0000E7880000}"/>
    <cellStyle name="SAPBEXHLevel2X 4 2 2 3" xfId="35108" xr:uid="{00000000-0005-0000-0000-0000E8880000}"/>
    <cellStyle name="SAPBEXHLevel2X 4 2 3" xfId="35109" xr:uid="{00000000-0005-0000-0000-0000E9880000}"/>
    <cellStyle name="SAPBEXHLevel2X 4 2 3 2" xfId="35110" xr:uid="{00000000-0005-0000-0000-0000EA880000}"/>
    <cellStyle name="SAPBEXHLevel2X 4 2 4" xfId="35111" xr:uid="{00000000-0005-0000-0000-0000EB880000}"/>
    <cellStyle name="SAPBEXHLevel2X 4 2 4 2" xfId="35112" xr:uid="{00000000-0005-0000-0000-0000EC880000}"/>
    <cellStyle name="SAPBEXHLevel2X 4 2 5" xfId="35113" xr:uid="{00000000-0005-0000-0000-0000ED880000}"/>
    <cellStyle name="SAPBEXHLevel2X 4 2 5 2" xfId="35114" xr:uid="{00000000-0005-0000-0000-0000EE880000}"/>
    <cellStyle name="SAPBEXHLevel2X 4 2 6" xfId="35115" xr:uid="{00000000-0005-0000-0000-0000EF880000}"/>
    <cellStyle name="SAPBEXHLevel2X 4 3" xfId="35116" xr:uid="{00000000-0005-0000-0000-0000F0880000}"/>
    <cellStyle name="SAPBEXHLevel2X 4 3 2" xfId="35117" xr:uid="{00000000-0005-0000-0000-0000F1880000}"/>
    <cellStyle name="SAPBEXHLevel2X 4 3 2 2" xfId="35118" xr:uid="{00000000-0005-0000-0000-0000F2880000}"/>
    <cellStyle name="SAPBEXHLevel2X 4 3 2 2 2" xfId="35119" xr:uid="{00000000-0005-0000-0000-0000F3880000}"/>
    <cellStyle name="SAPBEXHLevel2X 4 3 2 3" xfId="35120" xr:uid="{00000000-0005-0000-0000-0000F4880000}"/>
    <cellStyle name="SAPBEXHLevel2X 4 3 3" xfId="35121" xr:uid="{00000000-0005-0000-0000-0000F5880000}"/>
    <cellStyle name="SAPBEXHLevel2X 4 3 3 2" xfId="35122" xr:uid="{00000000-0005-0000-0000-0000F6880000}"/>
    <cellStyle name="SAPBEXHLevel2X 4 3 4" xfId="35123" xr:uid="{00000000-0005-0000-0000-0000F7880000}"/>
    <cellStyle name="SAPBEXHLevel2X 4 3 4 2" xfId="35124" xr:uid="{00000000-0005-0000-0000-0000F8880000}"/>
    <cellStyle name="SAPBEXHLevel2X 4 3 5" xfId="35125" xr:uid="{00000000-0005-0000-0000-0000F9880000}"/>
    <cellStyle name="SAPBEXHLevel2X 4 3 5 2" xfId="35126" xr:uid="{00000000-0005-0000-0000-0000FA880000}"/>
    <cellStyle name="SAPBEXHLevel2X 4 3 6" xfId="35127" xr:uid="{00000000-0005-0000-0000-0000FB880000}"/>
    <cellStyle name="SAPBEXHLevel2X 4 3 7" xfId="35128" xr:uid="{00000000-0005-0000-0000-0000FC880000}"/>
    <cellStyle name="SAPBEXHLevel2X 4 3 8" xfId="35129" xr:uid="{00000000-0005-0000-0000-0000FD880000}"/>
    <cellStyle name="SAPBEXHLevel2X 4 4" xfId="35130" xr:uid="{00000000-0005-0000-0000-0000FE880000}"/>
    <cellStyle name="SAPBEXHLevel2X 4 4 2" xfId="35131" xr:uid="{00000000-0005-0000-0000-0000FF880000}"/>
    <cellStyle name="SAPBEXHLevel2X 4 4 2 2" xfId="35132" xr:uid="{00000000-0005-0000-0000-000000890000}"/>
    <cellStyle name="SAPBEXHLevel2X 4 4 3" xfId="35133" xr:uid="{00000000-0005-0000-0000-000001890000}"/>
    <cellStyle name="SAPBEXHLevel2X 4 4 4" xfId="35134" xr:uid="{00000000-0005-0000-0000-000002890000}"/>
    <cellStyle name="SAPBEXHLevel2X 4 4 5" xfId="35135" xr:uid="{00000000-0005-0000-0000-000003890000}"/>
    <cellStyle name="SAPBEXHLevel2X 4 5" xfId="35136" xr:uid="{00000000-0005-0000-0000-000004890000}"/>
    <cellStyle name="SAPBEXHLevel2X 4 5 2" xfId="35137" xr:uid="{00000000-0005-0000-0000-000005890000}"/>
    <cellStyle name="SAPBEXHLevel2X 4 5 2 2" xfId="35138" xr:uid="{00000000-0005-0000-0000-000006890000}"/>
    <cellStyle name="SAPBEXHLevel2X 4 5 3" xfId="35139" xr:uid="{00000000-0005-0000-0000-000007890000}"/>
    <cellStyle name="SAPBEXHLevel2X 4 5 4" xfId="35140" xr:uid="{00000000-0005-0000-0000-000008890000}"/>
    <cellStyle name="SAPBEXHLevel2X 4 5 5" xfId="35141" xr:uid="{00000000-0005-0000-0000-000009890000}"/>
    <cellStyle name="SAPBEXHLevel2X 4 6" xfId="35142" xr:uid="{00000000-0005-0000-0000-00000A890000}"/>
    <cellStyle name="SAPBEXHLevel2X 4 6 2" xfId="35143" xr:uid="{00000000-0005-0000-0000-00000B890000}"/>
    <cellStyle name="SAPBEXHLevel2X 4 6 2 2" xfId="35144" xr:uid="{00000000-0005-0000-0000-00000C890000}"/>
    <cellStyle name="SAPBEXHLevel2X 4 6 3" xfId="35145" xr:uid="{00000000-0005-0000-0000-00000D890000}"/>
    <cellStyle name="SAPBEXHLevel2X 4 6 4" xfId="35146" xr:uid="{00000000-0005-0000-0000-00000E890000}"/>
    <cellStyle name="SAPBEXHLevel2X 4 6 5" xfId="35147" xr:uid="{00000000-0005-0000-0000-00000F890000}"/>
    <cellStyle name="SAPBEXHLevel2X 4 7" xfId="35148" xr:uid="{00000000-0005-0000-0000-000010890000}"/>
    <cellStyle name="SAPBEXHLevel2X 4 7 2" xfId="35149" xr:uid="{00000000-0005-0000-0000-000011890000}"/>
    <cellStyle name="SAPBEXHLevel2X 4 7 3" xfId="35150" xr:uid="{00000000-0005-0000-0000-000012890000}"/>
    <cellStyle name="SAPBEXHLevel2X 4 7 4" xfId="35151" xr:uid="{00000000-0005-0000-0000-000013890000}"/>
    <cellStyle name="SAPBEXHLevel2X 4 8" xfId="35152" xr:uid="{00000000-0005-0000-0000-000014890000}"/>
    <cellStyle name="SAPBEXHLevel2X 4 8 2" xfId="35153" xr:uid="{00000000-0005-0000-0000-000015890000}"/>
    <cellStyle name="SAPBEXHLevel2X 4 8 3" xfId="35154" xr:uid="{00000000-0005-0000-0000-000016890000}"/>
    <cellStyle name="SAPBEXHLevel2X 4 8 4" xfId="35155" xr:uid="{00000000-0005-0000-0000-000017890000}"/>
    <cellStyle name="SAPBEXHLevel2X 4 9" xfId="35156" xr:uid="{00000000-0005-0000-0000-000018890000}"/>
    <cellStyle name="SAPBEXHLevel2X 4 9 2" xfId="35157" xr:uid="{00000000-0005-0000-0000-000019890000}"/>
    <cellStyle name="SAPBEXHLevel2X 5" xfId="35158" xr:uid="{00000000-0005-0000-0000-00001A890000}"/>
    <cellStyle name="SAPBEXHLevel2X 5 10" xfId="35159" xr:uid="{00000000-0005-0000-0000-00001B890000}"/>
    <cellStyle name="SAPBEXHLevel2X 5 11" xfId="35160" xr:uid="{00000000-0005-0000-0000-00001C890000}"/>
    <cellStyle name="SAPBEXHLevel2X 5 2" xfId="35161" xr:uid="{00000000-0005-0000-0000-00001D890000}"/>
    <cellStyle name="SAPBEXHLevel2X 5 2 2" xfId="35162" xr:uid="{00000000-0005-0000-0000-00001E890000}"/>
    <cellStyle name="SAPBEXHLevel2X 5 2 2 2" xfId="35163" xr:uid="{00000000-0005-0000-0000-00001F890000}"/>
    <cellStyle name="SAPBEXHLevel2X 5 2 2 2 2" xfId="35164" xr:uid="{00000000-0005-0000-0000-000020890000}"/>
    <cellStyle name="SAPBEXHLevel2X 5 2 2 3" xfId="35165" xr:uid="{00000000-0005-0000-0000-000021890000}"/>
    <cellStyle name="SAPBEXHLevel2X 5 2 3" xfId="35166" xr:uid="{00000000-0005-0000-0000-000022890000}"/>
    <cellStyle name="SAPBEXHLevel2X 5 2 3 2" xfId="35167" xr:uid="{00000000-0005-0000-0000-000023890000}"/>
    <cellStyle name="SAPBEXHLevel2X 5 2 4" xfId="35168" xr:uid="{00000000-0005-0000-0000-000024890000}"/>
    <cellStyle name="SAPBEXHLevel2X 5 2 4 2" xfId="35169" xr:uid="{00000000-0005-0000-0000-000025890000}"/>
    <cellStyle name="SAPBEXHLevel2X 5 2 5" xfId="35170" xr:uid="{00000000-0005-0000-0000-000026890000}"/>
    <cellStyle name="SAPBEXHLevel2X 5 2 5 2" xfId="35171" xr:uid="{00000000-0005-0000-0000-000027890000}"/>
    <cellStyle name="SAPBEXHLevel2X 5 2 6" xfId="35172" xr:uid="{00000000-0005-0000-0000-000028890000}"/>
    <cellStyle name="SAPBEXHLevel2X 5 3" xfId="35173" xr:uid="{00000000-0005-0000-0000-000029890000}"/>
    <cellStyle name="SAPBEXHLevel2X 5 3 2" xfId="35174" xr:uid="{00000000-0005-0000-0000-00002A890000}"/>
    <cellStyle name="SAPBEXHLevel2X 5 3 2 2" xfId="35175" xr:uid="{00000000-0005-0000-0000-00002B890000}"/>
    <cellStyle name="SAPBEXHLevel2X 5 3 2 2 2" xfId="35176" xr:uid="{00000000-0005-0000-0000-00002C890000}"/>
    <cellStyle name="SAPBEXHLevel2X 5 3 2 3" xfId="35177" xr:uid="{00000000-0005-0000-0000-00002D890000}"/>
    <cellStyle name="SAPBEXHLevel2X 5 3 3" xfId="35178" xr:uid="{00000000-0005-0000-0000-00002E890000}"/>
    <cellStyle name="SAPBEXHLevel2X 5 3 3 2" xfId="35179" xr:uid="{00000000-0005-0000-0000-00002F890000}"/>
    <cellStyle name="SAPBEXHLevel2X 5 3 4" xfId="35180" xr:uid="{00000000-0005-0000-0000-000030890000}"/>
    <cellStyle name="SAPBEXHLevel2X 5 3 4 2" xfId="35181" xr:uid="{00000000-0005-0000-0000-000031890000}"/>
    <cellStyle name="SAPBEXHLevel2X 5 3 5" xfId="35182" xr:uid="{00000000-0005-0000-0000-000032890000}"/>
    <cellStyle name="SAPBEXHLevel2X 5 3 5 2" xfId="35183" xr:uid="{00000000-0005-0000-0000-000033890000}"/>
    <cellStyle name="SAPBEXHLevel2X 5 3 6" xfId="35184" xr:uid="{00000000-0005-0000-0000-000034890000}"/>
    <cellStyle name="SAPBEXHLevel2X 5 3 7" xfId="35185" xr:uid="{00000000-0005-0000-0000-000035890000}"/>
    <cellStyle name="SAPBEXHLevel2X 5 3 8" xfId="35186" xr:uid="{00000000-0005-0000-0000-000036890000}"/>
    <cellStyle name="SAPBEXHLevel2X 5 4" xfId="35187" xr:uid="{00000000-0005-0000-0000-000037890000}"/>
    <cellStyle name="SAPBEXHLevel2X 5 4 2" xfId="35188" xr:uid="{00000000-0005-0000-0000-000038890000}"/>
    <cellStyle name="SAPBEXHLevel2X 5 4 2 2" xfId="35189" xr:uid="{00000000-0005-0000-0000-000039890000}"/>
    <cellStyle name="SAPBEXHLevel2X 5 4 3" xfId="35190" xr:uid="{00000000-0005-0000-0000-00003A890000}"/>
    <cellStyle name="SAPBEXHLevel2X 5 4 4" xfId="35191" xr:uid="{00000000-0005-0000-0000-00003B890000}"/>
    <cellStyle name="SAPBEXHLevel2X 5 4 5" xfId="35192" xr:uid="{00000000-0005-0000-0000-00003C890000}"/>
    <cellStyle name="SAPBEXHLevel2X 5 5" xfId="35193" xr:uid="{00000000-0005-0000-0000-00003D890000}"/>
    <cellStyle name="SAPBEXHLevel2X 5 5 2" xfId="35194" xr:uid="{00000000-0005-0000-0000-00003E890000}"/>
    <cellStyle name="SAPBEXHLevel2X 5 5 2 2" xfId="35195" xr:uid="{00000000-0005-0000-0000-00003F890000}"/>
    <cellStyle name="SAPBEXHLevel2X 5 5 3" xfId="35196" xr:uid="{00000000-0005-0000-0000-000040890000}"/>
    <cellStyle name="SAPBEXHLevel2X 5 5 4" xfId="35197" xr:uid="{00000000-0005-0000-0000-000041890000}"/>
    <cellStyle name="SAPBEXHLevel2X 5 5 5" xfId="35198" xr:uid="{00000000-0005-0000-0000-000042890000}"/>
    <cellStyle name="SAPBEXHLevel2X 5 6" xfId="35199" xr:uid="{00000000-0005-0000-0000-000043890000}"/>
    <cellStyle name="SAPBEXHLevel2X 5 6 2" xfId="35200" xr:uid="{00000000-0005-0000-0000-000044890000}"/>
    <cellStyle name="SAPBEXHLevel2X 5 6 2 2" xfId="35201" xr:uid="{00000000-0005-0000-0000-000045890000}"/>
    <cellStyle name="SAPBEXHLevel2X 5 6 3" xfId="35202" xr:uid="{00000000-0005-0000-0000-000046890000}"/>
    <cellStyle name="SAPBEXHLevel2X 5 6 4" xfId="35203" xr:uid="{00000000-0005-0000-0000-000047890000}"/>
    <cellStyle name="SAPBEXHLevel2X 5 6 5" xfId="35204" xr:uid="{00000000-0005-0000-0000-000048890000}"/>
    <cellStyle name="SAPBEXHLevel2X 5 7" xfId="35205" xr:uid="{00000000-0005-0000-0000-000049890000}"/>
    <cellStyle name="SAPBEXHLevel2X 5 7 2" xfId="35206" xr:uid="{00000000-0005-0000-0000-00004A890000}"/>
    <cellStyle name="SAPBEXHLevel2X 5 7 3" xfId="35207" xr:uid="{00000000-0005-0000-0000-00004B890000}"/>
    <cellStyle name="SAPBEXHLevel2X 5 7 4" xfId="35208" xr:uid="{00000000-0005-0000-0000-00004C890000}"/>
    <cellStyle name="SAPBEXHLevel2X 5 8" xfId="35209" xr:uid="{00000000-0005-0000-0000-00004D890000}"/>
    <cellStyle name="SAPBEXHLevel2X 5 8 2" xfId="35210" xr:uid="{00000000-0005-0000-0000-00004E890000}"/>
    <cellStyle name="SAPBEXHLevel2X 5 8 3" xfId="35211" xr:uid="{00000000-0005-0000-0000-00004F890000}"/>
    <cellStyle name="SAPBEXHLevel2X 5 8 4" xfId="35212" xr:uid="{00000000-0005-0000-0000-000050890000}"/>
    <cellStyle name="SAPBEXHLevel2X 5 9" xfId="35213" xr:uid="{00000000-0005-0000-0000-000051890000}"/>
    <cellStyle name="SAPBEXHLevel2X 5 9 2" xfId="35214" xr:uid="{00000000-0005-0000-0000-000052890000}"/>
    <cellStyle name="SAPBEXHLevel2X 6" xfId="35215" xr:uid="{00000000-0005-0000-0000-000053890000}"/>
    <cellStyle name="SAPBEXHLevel2X 6 10" xfId="35216" xr:uid="{00000000-0005-0000-0000-000054890000}"/>
    <cellStyle name="SAPBEXHLevel2X 6 11" xfId="35217" xr:uid="{00000000-0005-0000-0000-000055890000}"/>
    <cellStyle name="SAPBEXHLevel2X 6 2" xfId="35218" xr:uid="{00000000-0005-0000-0000-000056890000}"/>
    <cellStyle name="SAPBEXHLevel2X 6 2 2" xfId="35219" xr:uid="{00000000-0005-0000-0000-000057890000}"/>
    <cellStyle name="SAPBEXHLevel2X 6 2 2 2" xfId="35220" xr:uid="{00000000-0005-0000-0000-000058890000}"/>
    <cellStyle name="SAPBEXHLevel2X 6 2 2 2 2" xfId="35221" xr:uid="{00000000-0005-0000-0000-000059890000}"/>
    <cellStyle name="SAPBEXHLevel2X 6 2 2 3" xfId="35222" xr:uid="{00000000-0005-0000-0000-00005A890000}"/>
    <cellStyle name="SAPBEXHLevel2X 6 2 3" xfId="35223" xr:uid="{00000000-0005-0000-0000-00005B890000}"/>
    <cellStyle name="SAPBEXHLevel2X 6 2 3 2" xfId="35224" xr:uid="{00000000-0005-0000-0000-00005C890000}"/>
    <cellStyle name="SAPBEXHLevel2X 6 2 4" xfId="35225" xr:uid="{00000000-0005-0000-0000-00005D890000}"/>
    <cellStyle name="SAPBEXHLevel2X 6 2 4 2" xfId="35226" xr:uid="{00000000-0005-0000-0000-00005E890000}"/>
    <cellStyle name="SAPBEXHLevel2X 6 2 5" xfId="35227" xr:uid="{00000000-0005-0000-0000-00005F890000}"/>
    <cellStyle name="SAPBEXHLevel2X 6 2 5 2" xfId="35228" xr:uid="{00000000-0005-0000-0000-000060890000}"/>
    <cellStyle name="SAPBEXHLevel2X 6 2 6" xfId="35229" xr:uid="{00000000-0005-0000-0000-000061890000}"/>
    <cellStyle name="SAPBEXHLevel2X 6 3" xfId="35230" xr:uid="{00000000-0005-0000-0000-000062890000}"/>
    <cellStyle name="SAPBEXHLevel2X 6 3 2" xfId="35231" xr:uid="{00000000-0005-0000-0000-000063890000}"/>
    <cellStyle name="SAPBEXHLevel2X 6 3 2 2" xfId="35232" xr:uid="{00000000-0005-0000-0000-000064890000}"/>
    <cellStyle name="SAPBEXHLevel2X 6 3 2 2 2" xfId="35233" xr:uid="{00000000-0005-0000-0000-000065890000}"/>
    <cellStyle name="SAPBEXHLevel2X 6 3 2 3" xfId="35234" xr:uid="{00000000-0005-0000-0000-000066890000}"/>
    <cellStyle name="SAPBEXHLevel2X 6 3 3" xfId="35235" xr:uid="{00000000-0005-0000-0000-000067890000}"/>
    <cellStyle name="SAPBEXHLevel2X 6 3 3 2" xfId="35236" xr:uid="{00000000-0005-0000-0000-000068890000}"/>
    <cellStyle name="SAPBEXHLevel2X 6 3 4" xfId="35237" xr:uid="{00000000-0005-0000-0000-000069890000}"/>
    <cellStyle name="SAPBEXHLevel2X 6 3 4 2" xfId="35238" xr:uid="{00000000-0005-0000-0000-00006A890000}"/>
    <cellStyle name="SAPBEXHLevel2X 6 3 5" xfId="35239" xr:uid="{00000000-0005-0000-0000-00006B890000}"/>
    <cellStyle name="SAPBEXHLevel2X 6 3 5 2" xfId="35240" xr:uid="{00000000-0005-0000-0000-00006C890000}"/>
    <cellStyle name="SAPBEXHLevel2X 6 3 6" xfId="35241" xr:uid="{00000000-0005-0000-0000-00006D890000}"/>
    <cellStyle name="SAPBEXHLevel2X 6 3 7" xfId="35242" xr:uid="{00000000-0005-0000-0000-00006E890000}"/>
    <cellStyle name="SAPBEXHLevel2X 6 3 8" xfId="35243" xr:uid="{00000000-0005-0000-0000-00006F890000}"/>
    <cellStyle name="SAPBEXHLevel2X 6 4" xfId="35244" xr:uid="{00000000-0005-0000-0000-000070890000}"/>
    <cellStyle name="SAPBEXHLevel2X 6 4 2" xfId="35245" xr:uid="{00000000-0005-0000-0000-000071890000}"/>
    <cellStyle name="SAPBEXHLevel2X 6 4 2 2" xfId="35246" xr:uid="{00000000-0005-0000-0000-000072890000}"/>
    <cellStyle name="SAPBEXHLevel2X 6 4 3" xfId="35247" xr:uid="{00000000-0005-0000-0000-000073890000}"/>
    <cellStyle name="SAPBEXHLevel2X 6 4 4" xfId="35248" xr:uid="{00000000-0005-0000-0000-000074890000}"/>
    <cellStyle name="SAPBEXHLevel2X 6 4 5" xfId="35249" xr:uid="{00000000-0005-0000-0000-000075890000}"/>
    <cellStyle name="SAPBEXHLevel2X 6 5" xfId="35250" xr:uid="{00000000-0005-0000-0000-000076890000}"/>
    <cellStyle name="SAPBEXHLevel2X 6 5 2" xfId="35251" xr:uid="{00000000-0005-0000-0000-000077890000}"/>
    <cellStyle name="SAPBEXHLevel2X 6 5 2 2" xfId="35252" xr:uid="{00000000-0005-0000-0000-000078890000}"/>
    <cellStyle name="SAPBEXHLevel2X 6 5 3" xfId="35253" xr:uid="{00000000-0005-0000-0000-000079890000}"/>
    <cellStyle name="SAPBEXHLevel2X 6 5 4" xfId="35254" xr:uid="{00000000-0005-0000-0000-00007A890000}"/>
    <cellStyle name="SAPBEXHLevel2X 6 5 5" xfId="35255" xr:uid="{00000000-0005-0000-0000-00007B890000}"/>
    <cellStyle name="SAPBEXHLevel2X 6 6" xfId="35256" xr:uid="{00000000-0005-0000-0000-00007C890000}"/>
    <cellStyle name="SAPBEXHLevel2X 6 6 2" xfId="35257" xr:uid="{00000000-0005-0000-0000-00007D890000}"/>
    <cellStyle name="SAPBEXHLevel2X 6 6 2 2" xfId="35258" xr:uid="{00000000-0005-0000-0000-00007E890000}"/>
    <cellStyle name="SAPBEXHLevel2X 6 6 3" xfId="35259" xr:uid="{00000000-0005-0000-0000-00007F890000}"/>
    <cellStyle name="SAPBEXHLevel2X 6 6 4" xfId="35260" xr:uid="{00000000-0005-0000-0000-000080890000}"/>
    <cellStyle name="SAPBEXHLevel2X 6 6 5" xfId="35261" xr:uid="{00000000-0005-0000-0000-000081890000}"/>
    <cellStyle name="SAPBEXHLevel2X 6 7" xfId="35262" xr:uid="{00000000-0005-0000-0000-000082890000}"/>
    <cellStyle name="SAPBEXHLevel2X 6 7 2" xfId="35263" xr:uid="{00000000-0005-0000-0000-000083890000}"/>
    <cellStyle name="SAPBEXHLevel2X 6 7 3" xfId="35264" xr:uid="{00000000-0005-0000-0000-000084890000}"/>
    <cellStyle name="SAPBEXHLevel2X 6 7 4" xfId="35265" xr:uid="{00000000-0005-0000-0000-000085890000}"/>
    <cellStyle name="SAPBEXHLevel2X 6 8" xfId="35266" xr:uid="{00000000-0005-0000-0000-000086890000}"/>
    <cellStyle name="SAPBEXHLevel2X 6 8 2" xfId="35267" xr:uid="{00000000-0005-0000-0000-000087890000}"/>
    <cellStyle name="SAPBEXHLevel2X 6 8 3" xfId="35268" xr:uid="{00000000-0005-0000-0000-000088890000}"/>
    <cellStyle name="SAPBEXHLevel2X 6 8 4" xfId="35269" xr:uid="{00000000-0005-0000-0000-000089890000}"/>
    <cellStyle name="SAPBEXHLevel2X 6 9" xfId="35270" xr:uid="{00000000-0005-0000-0000-00008A890000}"/>
    <cellStyle name="SAPBEXHLevel2X 6 9 2" xfId="35271" xr:uid="{00000000-0005-0000-0000-00008B890000}"/>
    <cellStyle name="SAPBEXHLevel2X 7" xfId="35272" xr:uid="{00000000-0005-0000-0000-00008C890000}"/>
    <cellStyle name="SAPBEXHLevel2X 7 10" xfId="35273" xr:uid="{00000000-0005-0000-0000-00008D890000}"/>
    <cellStyle name="SAPBEXHLevel2X 7 11" xfId="35274" xr:uid="{00000000-0005-0000-0000-00008E890000}"/>
    <cellStyle name="SAPBEXHLevel2X 7 2" xfId="35275" xr:uid="{00000000-0005-0000-0000-00008F890000}"/>
    <cellStyle name="SAPBEXHLevel2X 7 2 2" xfId="35276" xr:uid="{00000000-0005-0000-0000-000090890000}"/>
    <cellStyle name="SAPBEXHLevel2X 7 2 2 2" xfId="35277" xr:uid="{00000000-0005-0000-0000-000091890000}"/>
    <cellStyle name="SAPBEXHLevel2X 7 2 2 2 2" xfId="35278" xr:uid="{00000000-0005-0000-0000-000092890000}"/>
    <cellStyle name="SAPBEXHLevel2X 7 2 2 3" xfId="35279" xr:uid="{00000000-0005-0000-0000-000093890000}"/>
    <cellStyle name="SAPBEXHLevel2X 7 2 3" xfId="35280" xr:uid="{00000000-0005-0000-0000-000094890000}"/>
    <cellStyle name="SAPBEXHLevel2X 7 2 3 2" xfId="35281" xr:uid="{00000000-0005-0000-0000-000095890000}"/>
    <cellStyle name="SAPBEXHLevel2X 7 2 4" xfId="35282" xr:uid="{00000000-0005-0000-0000-000096890000}"/>
    <cellStyle name="SAPBEXHLevel2X 7 2 4 2" xfId="35283" xr:uid="{00000000-0005-0000-0000-000097890000}"/>
    <cellStyle name="SAPBEXHLevel2X 7 2 5" xfId="35284" xr:uid="{00000000-0005-0000-0000-000098890000}"/>
    <cellStyle name="SAPBEXHLevel2X 7 2 5 2" xfId="35285" xr:uid="{00000000-0005-0000-0000-000099890000}"/>
    <cellStyle name="SAPBEXHLevel2X 7 2 6" xfId="35286" xr:uid="{00000000-0005-0000-0000-00009A890000}"/>
    <cellStyle name="SAPBEXHLevel2X 7 3" xfId="35287" xr:uid="{00000000-0005-0000-0000-00009B890000}"/>
    <cellStyle name="SAPBEXHLevel2X 7 3 2" xfId="35288" xr:uid="{00000000-0005-0000-0000-00009C890000}"/>
    <cellStyle name="SAPBEXHLevel2X 7 3 2 2" xfId="35289" xr:uid="{00000000-0005-0000-0000-00009D890000}"/>
    <cellStyle name="SAPBEXHLevel2X 7 3 2 2 2" xfId="35290" xr:uid="{00000000-0005-0000-0000-00009E890000}"/>
    <cellStyle name="SAPBEXHLevel2X 7 3 2 3" xfId="35291" xr:uid="{00000000-0005-0000-0000-00009F890000}"/>
    <cellStyle name="SAPBEXHLevel2X 7 3 3" xfId="35292" xr:uid="{00000000-0005-0000-0000-0000A0890000}"/>
    <cellStyle name="SAPBEXHLevel2X 7 3 3 2" xfId="35293" xr:uid="{00000000-0005-0000-0000-0000A1890000}"/>
    <cellStyle name="SAPBEXHLevel2X 7 3 4" xfId="35294" xr:uid="{00000000-0005-0000-0000-0000A2890000}"/>
    <cellStyle name="SAPBEXHLevel2X 7 3 4 2" xfId="35295" xr:uid="{00000000-0005-0000-0000-0000A3890000}"/>
    <cellStyle name="SAPBEXHLevel2X 7 3 5" xfId="35296" xr:uid="{00000000-0005-0000-0000-0000A4890000}"/>
    <cellStyle name="SAPBEXHLevel2X 7 3 5 2" xfId="35297" xr:uid="{00000000-0005-0000-0000-0000A5890000}"/>
    <cellStyle name="SAPBEXHLevel2X 7 3 6" xfId="35298" xr:uid="{00000000-0005-0000-0000-0000A6890000}"/>
    <cellStyle name="SAPBEXHLevel2X 7 3 7" xfId="35299" xr:uid="{00000000-0005-0000-0000-0000A7890000}"/>
    <cellStyle name="SAPBEXHLevel2X 7 3 8" xfId="35300" xr:uid="{00000000-0005-0000-0000-0000A8890000}"/>
    <cellStyle name="SAPBEXHLevel2X 7 4" xfId="35301" xr:uid="{00000000-0005-0000-0000-0000A9890000}"/>
    <cellStyle name="SAPBEXHLevel2X 7 4 2" xfId="35302" xr:uid="{00000000-0005-0000-0000-0000AA890000}"/>
    <cellStyle name="SAPBEXHLevel2X 7 4 2 2" xfId="35303" xr:uid="{00000000-0005-0000-0000-0000AB890000}"/>
    <cellStyle name="SAPBEXHLevel2X 7 4 3" xfId="35304" xr:uid="{00000000-0005-0000-0000-0000AC890000}"/>
    <cellStyle name="SAPBEXHLevel2X 7 4 4" xfId="35305" xr:uid="{00000000-0005-0000-0000-0000AD890000}"/>
    <cellStyle name="SAPBEXHLevel2X 7 4 5" xfId="35306" xr:uid="{00000000-0005-0000-0000-0000AE890000}"/>
    <cellStyle name="SAPBEXHLevel2X 7 5" xfId="35307" xr:uid="{00000000-0005-0000-0000-0000AF890000}"/>
    <cellStyle name="SAPBEXHLevel2X 7 5 2" xfId="35308" xr:uid="{00000000-0005-0000-0000-0000B0890000}"/>
    <cellStyle name="SAPBEXHLevel2X 7 5 2 2" xfId="35309" xr:uid="{00000000-0005-0000-0000-0000B1890000}"/>
    <cellStyle name="SAPBEXHLevel2X 7 5 3" xfId="35310" xr:uid="{00000000-0005-0000-0000-0000B2890000}"/>
    <cellStyle name="SAPBEXHLevel2X 7 5 4" xfId="35311" xr:uid="{00000000-0005-0000-0000-0000B3890000}"/>
    <cellStyle name="SAPBEXHLevel2X 7 5 5" xfId="35312" xr:uid="{00000000-0005-0000-0000-0000B4890000}"/>
    <cellStyle name="SAPBEXHLevel2X 7 6" xfId="35313" xr:uid="{00000000-0005-0000-0000-0000B5890000}"/>
    <cellStyle name="SAPBEXHLevel2X 7 6 2" xfId="35314" xr:uid="{00000000-0005-0000-0000-0000B6890000}"/>
    <cellStyle name="SAPBEXHLevel2X 7 6 2 2" xfId="35315" xr:uid="{00000000-0005-0000-0000-0000B7890000}"/>
    <cellStyle name="SAPBEXHLevel2X 7 6 3" xfId="35316" xr:uid="{00000000-0005-0000-0000-0000B8890000}"/>
    <cellStyle name="SAPBEXHLevel2X 7 6 4" xfId="35317" xr:uid="{00000000-0005-0000-0000-0000B9890000}"/>
    <cellStyle name="SAPBEXHLevel2X 7 6 5" xfId="35318" xr:uid="{00000000-0005-0000-0000-0000BA890000}"/>
    <cellStyle name="SAPBEXHLevel2X 7 7" xfId="35319" xr:uid="{00000000-0005-0000-0000-0000BB890000}"/>
    <cellStyle name="SAPBEXHLevel2X 7 7 2" xfId="35320" xr:uid="{00000000-0005-0000-0000-0000BC890000}"/>
    <cellStyle name="SAPBEXHLevel2X 7 7 3" xfId="35321" xr:uid="{00000000-0005-0000-0000-0000BD890000}"/>
    <cellStyle name="SAPBEXHLevel2X 7 7 4" xfId="35322" xr:uid="{00000000-0005-0000-0000-0000BE890000}"/>
    <cellStyle name="SAPBEXHLevel2X 7 8" xfId="35323" xr:uid="{00000000-0005-0000-0000-0000BF890000}"/>
    <cellStyle name="SAPBEXHLevel2X 7 8 2" xfId="35324" xr:uid="{00000000-0005-0000-0000-0000C0890000}"/>
    <cellStyle name="SAPBEXHLevel2X 7 8 3" xfId="35325" xr:uid="{00000000-0005-0000-0000-0000C1890000}"/>
    <cellStyle name="SAPBEXHLevel2X 7 8 4" xfId="35326" xr:uid="{00000000-0005-0000-0000-0000C2890000}"/>
    <cellStyle name="SAPBEXHLevel2X 7 9" xfId="35327" xr:uid="{00000000-0005-0000-0000-0000C3890000}"/>
    <cellStyle name="SAPBEXHLevel2X 7 9 2" xfId="35328" xr:uid="{00000000-0005-0000-0000-0000C4890000}"/>
    <cellStyle name="SAPBEXHLevel2X 8" xfId="35329" xr:uid="{00000000-0005-0000-0000-0000C5890000}"/>
    <cellStyle name="SAPBEXHLevel2X 8 10" xfId="35330" xr:uid="{00000000-0005-0000-0000-0000C6890000}"/>
    <cellStyle name="SAPBEXHLevel2X 8 11" xfId="35331" xr:uid="{00000000-0005-0000-0000-0000C7890000}"/>
    <cellStyle name="SAPBEXHLevel2X 8 2" xfId="35332" xr:uid="{00000000-0005-0000-0000-0000C8890000}"/>
    <cellStyle name="SAPBEXHLevel2X 8 2 2" xfId="35333" xr:uid="{00000000-0005-0000-0000-0000C9890000}"/>
    <cellStyle name="SAPBEXHLevel2X 8 2 2 2" xfId="35334" xr:uid="{00000000-0005-0000-0000-0000CA890000}"/>
    <cellStyle name="SAPBEXHLevel2X 8 2 2 2 2" xfId="35335" xr:uid="{00000000-0005-0000-0000-0000CB890000}"/>
    <cellStyle name="SAPBEXHLevel2X 8 2 2 3" xfId="35336" xr:uid="{00000000-0005-0000-0000-0000CC890000}"/>
    <cellStyle name="SAPBEXHLevel2X 8 2 3" xfId="35337" xr:uid="{00000000-0005-0000-0000-0000CD890000}"/>
    <cellStyle name="SAPBEXHLevel2X 8 2 3 2" xfId="35338" xr:uid="{00000000-0005-0000-0000-0000CE890000}"/>
    <cellStyle name="SAPBEXHLevel2X 8 2 4" xfId="35339" xr:uid="{00000000-0005-0000-0000-0000CF890000}"/>
    <cellStyle name="SAPBEXHLevel2X 8 2 4 2" xfId="35340" xr:uid="{00000000-0005-0000-0000-0000D0890000}"/>
    <cellStyle name="SAPBEXHLevel2X 8 2 5" xfId="35341" xr:uid="{00000000-0005-0000-0000-0000D1890000}"/>
    <cellStyle name="SAPBEXHLevel2X 8 2 5 2" xfId="35342" xr:uid="{00000000-0005-0000-0000-0000D2890000}"/>
    <cellStyle name="SAPBEXHLevel2X 8 2 6" xfId="35343" xr:uid="{00000000-0005-0000-0000-0000D3890000}"/>
    <cellStyle name="SAPBEXHLevel2X 8 3" xfId="35344" xr:uid="{00000000-0005-0000-0000-0000D4890000}"/>
    <cellStyle name="SAPBEXHLevel2X 8 3 2" xfId="35345" xr:uid="{00000000-0005-0000-0000-0000D5890000}"/>
    <cellStyle name="SAPBEXHLevel2X 8 3 2 2" xfId="35346" xr:uid="{00000000-0005-0000-0000-0000D6890000}"/>
    <cellStyle name="SAPBEXHLevel2X 8 3 2 2 2" xfId="35347" xr:uid="{00000000-0005-0000-0000-0000D7890000}"/>
    <cellStyle name="SAPBEXHLevel2X 8 3 2 3" xfId="35348" xr:uid="{00000000-0005-0000-0000-0000D8890000}"/>
    <cellStyle name="SAPBEXHLevel2X 8 3 3" xfId="35349" xr:uid="{00000000-0005-0000-0000-0000D9890000}"/>
    <cellStyle name="SAPBEXHLevel2X 8 3 3 2" xfId="35350" xr:uid="{00000000-0005-0000-0000-0000DA890000}"/>
    <cellStyle name="SAPBEXHLevel2X 8 3 4" xfId="35351" xr:uid="{00000000-0005-0000-0000-0000DB890000}"/>
    <cellStyle name="SAPBEXHLevel2X 8 3 4 2" xfId="35352" xr:uid="{00000000-0005-0000-0000-0000DC890000}"/>
    <cellStyle name="SAPBEXHLevel2X 8 3 5" xfId="35353" xr:uid="{00000000-0005-0000-0000-0000DD890000}"/>
    <cellStyle name="SAPBEXHLevel2X 8 3 5 2" xfId="35354" xr:uid="{00000000-0005-0000-0000-0000DE890000}"/>
    <cellStyle name="SAPBEXHLevel2X 8 3 6" xfId="35355" xr:uid="{00000000-0005-0000-0000-0000DF890000}"/>
    <cellStyle name="SAPBEXHLevel2X 8 3 7" xfId="35356" xr:uid="{00000000-0005-0000-0000-0000E0890000}"/>
    <cellStyle name="SAPBEXHLevel2X 8 3 8" xfId="35357" xr:uid="{00000000-0005-0000-0000-0000E1890000}"/>
    <cellStyle name="SAPBEXHLevel2X 8 4" xfId="35358" xr:uid="{00000000-0005-0000-0000-0000E2890000}"/>
    <cellStyle name="SAPBEXHLevel2X 8 4 2" xfId="35359" xr:uid="{00000000-0005-0000-0000-0000E3890000}"/>
    <cellStyle name="SAPBEXHLevel2X 8 4 2 2" xfId="35360" xr:uid="{00000000-0005-0000-0000-0000E4890000}"/>
    <cellStyle name="SAPBEXHLevel2X 8 4 3" xfId="35361" xr:uid="{00000000-0005-0000-0000-0000E5890000}"/>
    <cellStyle name="SAPBEXHLevel2X 8 4 4" xfId="35362" xr:uid="{00000000-0005-0000-0000-0000E6890000}"/>
    <cellStyle name="SAPBEXHLevel2X 8 4 5" xfId="35363" xr:uid="{00000000-0005-0000-0000-0000E7890000}"/>
    <cellStyle name="SAPBEXHLevel2X 8 5" xfId="35364" xr:uid="{00000000-0005-0000-0000-0000E8890000}"/>
    <cellStyle name="SAPBEXHLevel2X 8 5 2" xfId="35365" xr:uid="{00000000-0005-0000-0000-0000E9890000}"/>
    <cellStyle name="SAPBEXHLevel2X 8 5 2 2" xfId="35366" xr:uid="{00000000-0005-0000-0000-0000EA890000}"/>
    <cellStyle name="SAPBEXHLevel2X 8 5 3" xfId="35367" xr:uid="{00000000-0005-0000-0000-0000EB890000}"/>
    <cellStyle name="SAPBEXHLevel2X 8 5 4" xfId="35368" xr:uid="{00000000-0005-0000-0000-0000EC890000}"/>
    <cellStyle name="SAPBEXHLevel2X 8 5 5" xfId="35369" xr:uid="{00000000-0005-0000-0000-0000ED890000}"/>
    <cellStyle name="SAPBEXHLevel2X 8 6" xfId="35370" xr:uid="{00000000-0005-0000-0000-0000EE890000}"/>
    <cellStyle name="SAPBEXHLevel2X 8 6 2" xfId="35371" xr:uid="{00000000-0005-0000-0000-0000EF890000}"/>
    <cellStyle name="SAPBEXHLevel2X 8 6 2 2" xfId="35372" xr:uid="{00000000-0005-0000-0000-0000F0890000}"/>
    <cellStyle name="SAPBEXHLevel2X 8 6 3" xfId="35373" xr:uid="{00000000-0005-0000-0000-0000F1890000}"/>
    <cellStyle name="SAPBEXHLevel2X 8 6 4" xfId="35374" xr:uid="{00000000-0005-0000-0000-0000F2890000}"/>
    <cellStyle name="SAPBEXHLevel2X 8 6 5" xfId="35375" xr:uid="{00000000-0005-0000-0000-0000F3890000}"/>
    <cellStyle name="SAPBEXHLevel2X 8 7" xfId="35376" xr:uid="{00000000-0005-0000-0000-0000F4890000}"/>
    <cellStyle name="SAPBEXHLevel2X 8 7 2" xfId="35377" xr:uid="{00000000-0005-0000-0000-0000F5890000}"/>
    <cellStyle name="SAPBEXHLevel2X 8 7 3" xfId="35378" xr:uid="{00000000-0005-0000-0000-0000F6890000}"/>
    <cellStyle name="SAPBEXHLevel2X 8 7 4" xfId="35379" xr:uid="{00000000-0005-0000-0000-0000F7890000}"/>
    <cellStyle name="SAPBEXHLevel2X 8 8" xfId="35380" xr:uid="{00000000-0005-0000-0000-0000F8890000}"/>
    <cellStyle name="SAPBEXHLevel2X 8 8 2" xfId="35381" xr:uid="{00000000-0005-0000-0000-0000F9890000}"/>
    <cellStyle name="SAPBEXHLevel2X 8 8 3" xfId="35382" xr:uid="{00000000-0005-0000-0000-0000FA890000}"/>
    <cellStyle name="SAPBEXHLevel2X 8 8 4" xfId="35383" xr:uid="{00000000-0005-0000-0000-0000FB890000}"/>
    <cellStyle name="SAPBEXHLevel2X 8 9" xfId="35384" xr:uid="{00000000-0005-0000-0000-0000FC890000}"/>
    <cellStyle name="SAPBEXHLevel2X 8 9 2" xfId="35385" xr:uid="{00000000-0005-0000-0000-0000FD890000}"/>
    <cellStyle name="SAPBEXHLevel2X 9" xfId="35386" xr:uid="{00000000-0005-0000-0000-0000FE890000}"/>
    <cellStyle name="SAPBEXHLevel2X 9 2" xfId="35387" xr:uid="{00000000-0005-0000-0000-0000FF890000}"/>
    <cellStyle name="SAPBEXHLevel2X 9 2 2" xfId="35388" xr:uid="{00000000-0005-0000-0000-0000008A0000}"/>
    <cellStyle name="SAPBEXHLevel2X 9 2 2 2" xfId="35389" xr:uid="{00000000-0005-0000-0000-0000018A0000}"/>
    <cellStyle name="SAPBEXHLevel2X 9 2 3" xfId="35390" xr:uid="{00000000-0005-0000-0000-0000028A0000}"/>
    <cellStyle name="SAPBEXHLevel2X 9 3" xfId="35391" xr:uid="{00000000-0005-0000-0000-0000038A0000}"/>
    <cellStyle name="SAPBEXHLevel2X 9 3 2" xfId="35392" xr:uid="{00000000-0005-0000-0000-0000048A0000}"/>
    <cellStyle name="SAPBEXHLevel2X 9 4" xfId="35393" xr:uid="{00000000-0005-0000-0000-0000058A0000}"/>
    <cellStyle name="SAPBEXHLevel2X 9 4 2" xfId="35394" xr:uid="{00000000-0005-0000-0000-0000068A0000}"/>
    <cellStyle name="SAPBEXHLevel2X 9 5" xfId="35395" xr:uid="{00000000-0005-0000-0000-0000078A0000}"/>
    <cellStyle name="SAPBEXHLevel2X 9 5 2" xfId="35396" xr:uid="{00000000-0005-0000-0000-0000088A0000}"/>
    <cellStyle name="SAPBEXHLevel2X 9 6" xfId="35397" xr:uid="{00000000-0005-0000-0000-0000098A0000}"/>
    <cellStyle name="SAPBEXHLevel2X 9 7" xfId="35398" xr:uid="{00000000-0005-0000-0000-00000A8A0000}"/>
    <cellStyle name="SAPBEXHLevel2X 9 8" xfId="35399" xr:uid="{00000000-0005-0000-0000-00000B8A0000}"/>
    <cellStyle name="SAPBEXHLevel2X_2011-10-03 DSA EL with PSI Oct" xfId="35400" xr:uid="{00000000-0005-0000-0000-00000C8A0000}"/>
    <cellStyle name="SAPBEXHLevel3" xfId="35401" xr:uid="{00000000-0005-0000-0000-00000D8A0000}"/>
    <cellStyle name="SAPBEXHLevel3 10" xfId="35402" xr:uid="{00000000-0005-0000-0000-00000E8A0000}"/>
    <cellStyle name="SAPBEXHLevel3 10 2" xfId="35403" xr:uid="{00000000-0005-0000-0000-00000F8A0000}"/>
    <cellStyle name="SAPBEXHLevel3 10 2 2" xfId="35404" xr:uid="{00000000-0005-0000-0000-0000108A0000}"/>
    <cellStyle name="SAPBEXHLevel3 10 2 2 2" xfId="35405" xr:uid="{00000000-0005-0000-0000-0000118A0000}"/>
    <cellStyle name="SAPBEXHLevel3 10 2 3" xfId="35406" xr:uid="{00000000-0005-0000-0000-0000128A0000}"/>
    <cellStyle name="SAPBEXHLevel3 10 3" xfId="35407" xr:uid="{00000000-0005-0000-0000-0000138A0000}"/>
    <cellStyle name="SAPBEXHLevel3 10 3 2" xfId="35408" xr:uid="{00000000-0005-0000-0000-0000148A0000}"/>
    <cellStyle name="SAPBEXHLevel3 10 4" xfId="35409" xr:uid="{00000000-0005-0000-0000-0000158A0000}"/>
    <cellStyle name="SAPBEXHLevel3 10 4 2" xfId="35410" xr:uid="{00000000-0005-0000-0000-0000168A0000}"/>
    <cellStyle name="SAPBEXHLevel3 10 5" xfId="35411" xr:uid="{00000000-0005-0000-0000-0000178A0000}"/>
    <cellStyle name="SAPBEXHLevel3 10 5 2" xfId="35412" xr:uid="{00000000-0005-0000-0000-0000188A0000}"/>
    <cellStyle name="SAPBEXHLevel3 10 6" xfId="35413" xr:uid="{00000000-0005-0000-0000-0000198A0000}"/>
    <cellStyle name="SAPBEXHLevel3 10 7" xfId="35414" xr:uid="{00000000-0005-0000-0000-00001A8A0000}"/>
    <cellStyle name="SAPBEXHLevel3 10 8" xfId="35415" xr:uid="{00000000-0005-0000-0000-00001B8A0000}"/>
    <cellStyle name="SAPBEXHLevel3 11" xfId="35416" xr:uid="{00000000-0005-0000-0000-00001C8A0000}"/>
    <cellStyle name="SAPBEXHLevel3 11 2" xfId="35417" xr:uid="{00000000-0005-0000-0000-00001D8A0000}"/>
    <cellStyle name="SAPBEXHLevel3 11 2 2" xfId="35418" xr:uid="{00000000-0005-0000-0000-00001E8A0000}"/>
    <cellStyle name="SAPBEXHLevel3 11 2 2 2" xfId="35419" xr:uid="{00000000-0005-0000-0000-00001F8A0000}"/>
    <cellStyle name="SAPBEXHLevel3 11 2 3" xfId="35420" xr:uid="{00000000-0005-0000-0000-0000208A0000}"/>
    <cellStyle name="SAPBEXHLevel3 11 3" xfId="35421" xr:uid="{00000000-0005-0000-0000-0000218A0000}"/>
    <cellStyle name="SAPBEXHLevel3 11 3 2" xfId="35422" xr:uid="{00000000-0005-0000-0000-0000228A0000}"/>
    <cellStyle name="SAPBEXHLevel3 11 4" xfId="35423" xr:uid="{00000000-0005-0000-0000-0000238A0000}"/>
    <cellStyle name="SAPBEXHLevel3 11 4 2" xfId="35424" xr:uid="{00000000-0005-0000-0000-0000248A0000}"/>
    <cellStyle name="SAPBEXHLevel3 11 5" xfId="35425" xr:uid="{00000000-0005-0000-0000-0000258A0000}"/>
    <cellStyle name="SAPBEXHLevel3 11 5 2" xfId="35426" xr:uid="{00000000-0005-0000-0000-0000268A0000}"/>
    <cellStyle name="SAPBEXHLevel3 11 6" xfId="35427" xr:uid="{00000000-0005-0000-0000-0000278A0000}"/>
    <cellStyle name="SAPBEXHLevel3 11 7" xfId="35428" xr:uid="{00000000-0005-0000-0000-0000288A0000}"/>
    <cellStyle name="SAPBEXHLevel3 12" xfId="35429" xr:uid="{00000000-0005-0000-0000-0000298A0000}"/>
    <cellStyle name="SAPBEXHLevel3 12 2" xfId="35430" xr:uid="{00000000-0005-0000-0000-00002A8A0000}"/>
    <cellStyle name="SAPBEXHLevel3 12 2 2" xfId="35431" xr:uid="{00000000-0005-0000-0000-00002B8A0000}"/>
    <cellStyle name="SAPBEXHLevel3 12 3" xfId="35432" xr:uid="{00000000-0005-0000-0000-00002C8A0000}"/>
    <cellStyle name="SAPBEXHLevel3 12 4" xfId="35433" xr:uid="{00000000-0005-0000-0000-00002D8A0000}"/>
    <cellStyle name="SAPBEXHLevel3 13" xfId="35434" xr:uid="{00000000-0005-0000-0000-00002E8A0000}"/>
    <cellStyle name="SAPBEXHLevel3 13 2" xfId="35435" xr:uid="{00000000-0005-0000-0000-00002F8A0000}"/>
    <cellStyle name="SAPBEXHLevel3 13 2 2" xfId="35436" xr:uid="{00000000-0005-0000-0000-0000308A0000}"/>
    <cellStyle name="SAPBEXHLevel3 13 3" xfId="35437" xr:uid="{00000000-0005-0000-0000-0000318A0000}"/>
    <cellStyle name="SAPBEXHLevel3 13 4" xfId="35438" xr:uid="{00000000-0005-0000-0000-0000328A0000}"/>
    <cellStyle name="SAPBEXHLevel3 13 5" xfId="35439" xr:uid="{00000000-0005-0000-0000-0000338A0000}"/>
    <cellStyle name="SAPBEXHLevel3 14" xfId="35440" xr:uid="{00000000-0005-0000-0000-0000348A0000}"/>
    <cellStyle name="SAPBEXHLevel3 14 2" xfId="35441" xr:uid="{00000000-0005-0000-0000-0000358A0000}"/>
    <cellStyle name="SAPBEXHLevel3 14 2 2" xfId="35442" xr:uid="{00000000-0005-0000-0000-0000368A0000}"/>
    <cellStyle name="SAPBEXHLevel3 14 3" xfId="35443" xr:uid="{00000000-0005-0000-0000-0000378A0000}"/>
    <cellStyle name="SAPBEXHLevel3 14 4" xfId="35444" xr:uid="{00000000-0005-0000-0000-0000388A0000}"/>
    <cellStyle name="SAPBEXHLevel3 14 5" xfId="35445" xr:uid="{00000000-0005-0000-0000-0000398A0000}"/>
    <cellStyle name="SAPBEXHLevel3 15" xfId="35446" xr:uid="{00000000-0005-0000-0000-00003A8A0000}"/>
    <cellStyle name="SAPBEXHLevel3 15 2" xfId="35447" xr:uid="{00000000-0005-0000-0000-00003B8A0000}"/>
    <cellStyle name="SAPBEXHLevel3 15 3" xfId="35448" xr:uid="{00000000-0005-0000-0000-00003C8A0000}"/>
    <cellStyle name="SAPBEXHLevel3 15 4" xfId="35449" xr:uid="{00000000-0005-0000-0000-00003D8A0000}"/>
    <cellStyle name="SAPBEXHLevel3 16" xfId="35450" xr:uid="{00000000-0005-0000-0000-00003E8A0000}"/>
    <cellStyle name="SAPBEXHLevel3 16 2" xfId="35451" xr:uid="{00000000-0005-0000-0000-00003F8A0000}"/>
    <cellStyle name="SAPBEXHLevel3 17" xfId="35452" xr:uid="{00000000-0005-0000-0000-0000408A0000}"/>
    <cellStyle name="SAPBEXHLevel3 17 2" xfId="35453" xr:uid="{00000000-0005-0000-0000-0000418A0000}"/>
    <cellStyle name="SAPBEXHLevel3 18" xfId="35454" xr:uid="{00000000-0005-0000-0000-0000428A0000}"/>
    <cellStyle name="SAPBEXHLevel3 19" xfId="35455" xr:uid="{00000000-0005-0000-0000-0000438A0000}"/>
    <cellStyle name="SAPBEXHLevel3 2" xfId="35456" xr:uid="{00000000-0005-0000-0000-0000448A0000}"/>
    <cellStyle name="SAPBEXHLevel3 2 10" xfId="35457" xr:uid="{00000000-0005-0000-0000-0000458A0000}"/>
    <cellStyle name="SAPBEXHLevel3 2 10 10" xfId="35458" xr:uid="{00000000-0005-0000-0000-0000468A0000}"/>
    <cellStyle name="SAPBEXHLevel3 2 10 11" xfId="35459" xr:uid="{00000000-0005-0000-0000-0000478A0000}"/>
    <cellStyle name="SAPBEXHLevel3 2 10 2" xfId="35460" xr:uid="{00000000-0005-0000-0000-0000488A0000}"/>
    <cellStyle name="SAPBEXHLevel3 2 10 2 2" xfId="35461" xr:uid="{00000000-0005-0000-0000-0000498A0000}"/>
    <cellStyle name="SAPBEXHLevel3 2 10 2 2 2" xfId="35462" xr:uid="{00000000-0005-0000-0000-00004A8A0000}"/>
    <cellStyle name="SAPBEXHLevel3 2 10 2 2 2 2" xfId="35463" xr:uid="{00000000-0005-0000-0000-00004B8A0000}"/>
    <cellStyle name="SAPBEXHLevel3 2 10 2 2 3" xfId="35464" xr:uid="{00000000-0005-0000-0000-00004C8A0000}"/>
    <cellStyle name="SAPBEXHLevel3 2 10 2 3" xfId="35465" xr:uid="{00000000-0005-0000-0000-00004D8A0000}"/>
    <cellStyle name="SAPBEXHLevel3 2 10 2 3 2" xfId="35466" xr:uid="{00000000-0005-0000-0000-00004E8A0000}"/>
    <cellStyle name="SAPBEXHLevel3 2 10 2 4" xfId="35467" xr:uid="{00000000-0005-0000-0000-00004F8A0000}"/>
    <cellStyle name="SAPBEXHLevel3 2 10 2 4 2" xfId="35468" xr:uid="{00000000-0005-0000-0000-0000508A0000}"/>
    <cellStyle name="SAPBEXHLevel3 2 10 2 5" xfId="35469" xr:uid="{00000000-0005-0000-0000-0000518A0000}"/>
    <cellStyle name="SAPBEXHLevel3 2 10 2 5 2" xfId="35470" xr:uid="{00000000-0005-0000-0000-0000528A0000}"/>
    <cellStyle name="SAPBEXHLevel3 2 10 2 6" xfId="35471" xr:uid="{00000000-0005-0000-0000-0000538A0000}"/>
    <cellStyle name="SAPBEXHLevel3 2 10 3" xfId="35472" xr:uid="{00000000-0005-0000-0000-0000548A0000}"/>
    <cellStyle name="SAPBEXHLevel3 2 10 3 2" xfId="35473" xr:uid="{00000000-0005-0000-0000-0000558A0000}"/>
    <cellStyle name="SAPBEXHLevel3 2 10 3 2 2" xfId="35474" xr:uid="{00000000-0005-0000-0000-0000568A0000}"/>
    <cellStyle name="SAPBEXHLevel3 2 10 3 2 2 2" xfId="35475" xr:uid="{00000000-0005-0000-0000-0000578A0000}"/>
    <cellStyle name="SAPBEXHLevel3 2 10 3 2 3" xfId="35476" xr:uid="{00000000-0005-0000-0000-0000588A0000}"/>
    <cellStyle name="SAPBEXHLevel3 2 10 3 3" xfId="35477" xr:uid="{00000000-0005-0000-0000-0000598A0000}"/>
    <cellStyle name="SAPBEXHLevel3 2 10 3 3 2" xfId="35478" xr:uid="{00000000-0005-0000-0000-00005A8A0000}"/>
    <cellStyle name="SAPBEXHLevel3 2 10 3 4" xfId="35479" xr:uid="{00000000-0005-0000-0000-00005B8A0000}"/>
    <cellStyle name="SAPBEXHLevel3 2 10 3 4 2" xfId="35480" xr:uid="{00000000-0005-0000-0000-00005C8A0000}"/>
    <cellStyle name="SAPBEXHLevel3 2 10 3 5" xfId="35481" xr:uid="{00000000-0005-0000-0000-00005D8A0000}"/>
    <cellStyle name="SAPBEXHLevel3 2 10 3 5 2" xfId="35482" xr:uid="{00000000-0005-0000-0000-00005E8A0000}"/>
    <cellStyle name="SAPBEXHLevel3 2 10 3 6" xfId="35483" xr:uid="{00000000-0005-0000-0000-00005F8A0000}"/>
    <cellStyle name="SAPBEXHLevel3 2 10 3 7" xfId="35484" xr:uid="{00000000-0005-0000-0000-0000608A0000}"/>
    <cellStyle name="SAPBEXHLevel3 2 10 3 8" xfId="35485" xr:uid="{00000000-0005-0000-0000-0000618A0000}"/>
    <cellStyle name="SAPBEXHLevel3 2 10 4" xfId="35486" xr:uid="{00000000-0005-0000-0000-0000628A0000}"/>
    <cellStyle name="SAPBEXHLevel3 2 10 4 2" xfId="35487" xr:uid="{00000000-0005-0000-0000-0000638A0000}"/>
    <cellStyle name="SAPBEXHLevel3 2 10 4 2 2" xfId="35488" xr:uid="{00000000-0005-0000-0000-0000648A0000}"/>
    <cellStyle name="SAPBEXHLevel3 2 10 4 3" xfId="35489" xr:uid="{00000000-0005-0000-0000-0000658A0000}"/>
    <cellStyle name="SAPBEXHLevel3 2 10 4 4" xfId="35490" xr:uid="{00000000-0005-0000-0000-0000668A0000}"/>
    <cellStyle name="SAPBEXHLevel3 2 10 4 5" xfId="35491" xr:uid="{00000000-0005-0000-0000-0000678A0000}"/>
    <cellStyle name="SAPBEXHLevel3 2 10 5" xfId="35492" xr:uid="{00000000-0005-0000-0000-0000688A0000}"/>
    <cellStyle name="SAPBEXHLevel3 2 10 5 2" xfId="35493" xr:uid="{00000000-0005-0000-0000-0000698A0000}"/>
    <cellStyle name="SAPBEXHLevel3 2 10 5 2 2" xfId="35494" xr:uid="{00000000-0005-0000-0000-00006A8A0000}"/>
    <cellStyle name="SAPBEXHLevel3 2 10 5 3" xfId="35495" xr:uid="{00000000-0005-0000-0000-00006B8A0000}"/>
    <cellStyle name="SAPBEXHLevel3 2 10 5 4" xfId="35496" xr:uid="{00000000-0005-0000-0000-00006C8A0000}"/>
    <cellStyle name="SAPBEXHLevel3 2 10 5 5" xfId="35497" xr:uid="{00000000-0005-0000-0000-00006D8A0000}"/>
    <cellStyle name="SAPBEXHLevel3 2 10 6" xfId="35498" xr:uid="{00000000-0005-0000-0000-00006E8A0000}"/>
    <cellStyle name="SAPBEXHLevel3 2 10 6 2" xfId="35499" xr:uid="{00000000-0005-0000-0000-00006F8A0000}"/>
    <cellStyle name="SAPBEXHLevel3 2 10 6 2 2" xfId="35500" xr:uid="{00000000-0005-0000-0000-0000708A0000}"/>
    <cellStyle name="SAPBEXHLevel3 2 10 6 3" xfId="35501" xr:uid="{00000000-0005-0000-0000-0000718A0000}"/>
    <cellStyle name="SAPBEXHLevel3 2 10 6 4" xfId="35502" xr:uid="{00000000-0005-0000-0000-0000728A0000}"/>
    <cellStyle name="SAPBEXHLevel3 2 10 6 5" xfId="35503" xr:uid="{00000000-0005-0000-0000-0000738A0000}"/>
    <cellStyle name="SAPBEXHLevel3 2 10 7" xfId="35504" xr:uid="{00000000-0005-0000-0000-0000748A0000}"/>
    <cellStyle name="SAPBEXHLevel3 2 10 7 2" xfId="35505" xr:uid="{00000000-0005-0000-0000-0000758A0000}"/>
    <cellStyle name="SAPBEXHLevel3 2 10 7 3" xfId="35506" xr:uid="{00000000-0005-0000-0000-0000768A0000}"/>
    <cellStyle name="SAPBEXHLevel3 2 10 7 4" xfId="35507" xr:uid="{00000000-0005-0000-0000-0000778A0000}"/>
    <cellStyle name="SAPBEXHLevel3 2 10 8" xfId="35508" xr:uid="{00000000-0005-0000-0000-0000788A0000}"/>
    <cellStyle name="SAPBEXHLevel3 2 10 8 2" xfId="35509" xr:uid="{00000000-0005-0000-0000-0000798A0000}"/>
    <cellStyle name="SAPBEXHLevel3 2 10 8 3" xfId="35510" xr:uid="{00000000-0005-0000-0000-00007A8A0000}"/>
    <cellStyle name="SAPBEXHLevel3 2 10 8 4" xfId="35511" xr:uid="{00000000-0005-0000-0000-00007B8A0000}"/>
    <cellStyle name="SAPBEXHLevel3 2 10 9" xfId="35512" xr:uid="{00000000-0005-0000-0000-00007C8A0000}"/>
    <cellStyle name="SAPBEXHLevel3 2 10 9 2" xfId="35513" xr:uid="{00000000-0005-0000-0000-00007D8A0000}"/>
    <cellStyle name="SAPBEXHLevel3 2 11" xfId="35514" xr:uid="{00000000-0005-0000-0000-00007E8A0000}"/>
    <cellStyle name="SAPBEXHLevel3 2 11 10" xfId="35515" xr:uid="{00000000-0005-0000-0000-00007F8A0000}"/>
    <cellStyle name="SAPBEXHLevel3 2 11 11" xfId="35516" xr:uid="{00000000-0005-0000-0000-0000808A0000}"/>
    <cellStyle name="SAPBEXHLevel3 2 11 2" xfId="35517" xr:uid="{00000000-0005-0000-0000-0000818A0000}"/>
    <cellStyle name="SAPBEXHLevel3 2 11 2 2" xfId="35518" xr:uid="{00000000-0005-0000-0000-0000828A0000}"/>
    <cellStyle name="SAPBEXHLevel3 2 11 2 2 2" xfId="35519" xr:uid="{00000000-0005-0000-0000-0000838A0000}"/>
    <cellStyle name="SAPBEXHLevel3 2 11 2 2 2 2" xfId="35520" xr:uid="{00000000-0005-0000-0000-0000848A0000}"/>
    <cellStyle name="SAPBEXHLevel3 2 11 2 2 3" xfId="35521" xr:uid="{00000000-0005-0000-0000-0000858A0000}"/>
    <cellStyle name="SAPBEXHLevel3 2 11 2 3" xfId="35522" xr:uid="{00000000-0005-0000-0000-0000868A0000}"/>
    <cellStyle name="SAPBEXHLevel3 2 11 2 3 2" xfId="35523" xr:uid="{00000000-0005-0000-0000-0000878A0000}"/>
    <cellStyle name="SAPBEXHLevel3 2 11 2 4" xfId="35524" xr:uid="{00000000-0005-0000-0000-0000888A0000}"/>
    <cellStyle name="SAPBEXHLevel3 2 11 2 4 2" xfId="35525" xr:uid="{00000000-0005-0000-0000-0000898A0000}"/>
    <cellStyle name="SAPBEXHLevel3 2 11 2 5" xfId="35526" xr:uid="{00000000-0005-0000-0000-00008A8A0000}"/>
    <cellStyle name="SAPBEXHLevel3 2 11 2 5 2" xfId="35527" xr:uid="{00000000-0005-0000-0000-00008B8A0000}"/>
    <cellStyle name="SAPBEXHLevel3 2 11 2 6" xfId="35528" xr:uid="{00000000-0005-0000-0000-00008C8A0000}"/>
    <cellStyle name="SAPBEXHLevel3 2 11 3" xfId="35529" xr:uid="{00000000-0005-0000-0000-00008D8A0000}"/>
    <cellStyle name="SAPBEXHLevel3 2 11 3 2" xfId="35530" xr:uid="{00000000-0005-0000-0000-00008E8A0000}"/>
    <cellStyle name="SAPBEXHLevel3 2 11 3 2 2" xfId="35531" xr:uid="{00000000-0005-0000-0000-00008F8A0000}"/>
    <cellStyle name="SAPBEXHLevel3 2 11 3 2 2 2" xfId="35532" xr:uid="{00000000-0005-0000-0000-0000908A0000}"/>
    <cellStyle name="SAPBEXHLevel3 2 11 3 2 3" xfId="35533" xr:uid="{00000000-0005-0000-0000-0000918A0000}"/>
    <cellStyle name="SAPBEXHLevel3 2 11 3 3" xfId="35534" xr:uid="{00000000-0005-0000-0000-0000928A0000}"/>
    <cellStyle name="SAPBEXHLevel3 2 11 3 3 2" xfId="35535" xr:uid="{00000000-0005-0000-0000-0000938A0000}"/>
    <cellStyle name="SAPBEXHLevel3 2 11 3 4" xfId="35536" xr:uid="{00000000-0005-0000-0000-0000948A0000}"/>
    <cellStyle name="SAPBEXHLevel3 2 11 3 4 2" xfId="35537" xr:uid="{00000000-0005-0000-0000-0000958A0000}"/>
    <cellStyle name="SAPBEXHLevel3 2 11 3 5" xfId="35538" xr:uid="{00000000-0005-0000-0000-0000968A0000}"/>
    <cellStyle name="SAPBEXHLevel3 2 11 3 5 2" xfId="35539" xr:uid="{00000000-0005-0000-0000-0000978A0000}"/>
    <cellStyle name="SAPBEXHLevel3 2 11 3 6" xfId="35540" xr:uid="{00000000-0005-0000-0000-0000988A0000}"/>
    <cellStyle name="SAPBEXHLevel3 2 11 3 7" xfId="35541" xr:uid="{00000000-0005-0000-0000-0000998A0000}"/>
    <cellStyle name="SAPBEXHLevel3 2 11 3 8" xfId="35542" xr:uid="{00000000-0005-0000-0000-00009A8A0000}"/>
    <cellStyle name="SAPBEXHLevel3 2 11 4" xfId="35543" xr:uid="{00000000-0005-0000-0000-00009B8A0000}"/>
    <cellStyle name="SAPBEXHLevel3 2 11 4 2" xfId="35544" xr:uid="{00000000-0005-0000-0000-00009C8A0000}"/>
    <cellStyle name="SAPBEXHLevel3 2 11 4 2 2" xfId="35545" xr:uid="{00000000-0005-0000-0000-00009D8A0000}"/>
    <cellStyle name="SAPBEXHLevel3 2 11 4 3" xfId="35546" xr:uid="{00000000-0005-0000-0000-00009E8A0000}"/>
    <cellStyle name="SAPBEXHLevel3 2 11 4 4" xfId="35547" xr:uid="{00000000-0005-0000-0000-00009F8A0000}"/>
    <cellStyle name="SAPBEXHLevel3 2 11 4 5" xfId="35548" xr:uid="{00000000-0005-0000-0000-0000A08A0000}"/>
    <cellStyle name="SAPBEXHLevel3 2 11 5" xfId="35549" xr:uid="{00000000-0005-0000-0000-0000A18A0000}"/>
    <cellStyle name="SAPBEXHLevel3 2 11 5 2" xfId="35550" xr:uid="{00000000-0005-0000-0000-0000A28A0000}"/>
    <cellStyle name="SAPBEXHLevel3 2 11 5 2 2" xfId="35551" xr:uid="{00000000-0005-0000-0000-0000A38A0000}"/>
    <cellStyle name="SAPBEXHLevel3 2 11 5 3" xfId="35552" xr:uid="{00000000-0005-0000-0000-0000A48A0000}"/>
    <cellStyle name="SAPBEXHLevel3 2 11 5 4" xfId="35553" xr:uid="{00000000-0005-0000-0000-0000A58A0000}"/>
    <cellStyle name="SAPBEXHLevel3 2 11 5 5" xfId="35554" xr:uid="{00000000-0005-0000-0000-0000A68A0000}"/>
    <cellStyle name="SAPBEXHLevel3 2 11 6" xfId="35555" xr:uid="{00000000-0005-0000-0000-0000A78A0000}"/>
    <cellStyle name="SAPBEXHLevel3 2 11 6 2" xfId="35556" xr:uid="{00000000-0005-0000-0000-0000A88A0000}"/>
    <cellStyle name="SAPBEXHLevel3 2 11 6 2 2" xfId="35557" xr:uid="{00000000-0005-0000-0000-0000A98A0000}"/>
    <cellStyle name="SAPBEXHLevel3 2 11 6 3" xfId="35558" xr:uid="{00000000-0005-0000-0000-0000AA8A0000}"/>
    <cellStyle name="SAPBEXHLevel3 2 11 6 4" xfId="35559" xr:uid="{00000000-0005-0000-0000-0000AB8A0000}"/>
    <cellStyle name="SAPBEXHLevel3 2 11 6 5" xfId="35560" xr:uid="{00000000-0005-0000-0000-0000AC8A0000}"/>
    <cellStyle name="SAPBEXHLevel3 2 11 7" xfId="35561" xr:uid="{00000000-0005-0000-0000-0000AD8A0000}"/>
    <cellStyle name="SAPBEXHLevel3 2 11 7 2" xfId="35562" xr:uid="{00000000-0005-0000-0000-0000AE8A0000}"/>
    <cellStyle name="SAPBEXHLevel3 2 11 7 3" xfId="35563" xr:uid="{00000000-0005-0000-0000-0000AF8A0000}"/>
    <cellStyle name="SAPBEXHLevel3 2 11 7 4" xfId="35564" xr:uid="{00000000-0005-0000-0000-0000B08A0000}"/>
    <cellStyle name="SAPBEXHLevel3 2 11 8" xfId="35565" xr:uid="{00000000-0005-0000-0000-0000B18A0000}"/>
    <cellStyle name="SAPBEXHLevel3 2 11 8 2" xfId="35566" xr:uid="{00000000-0005-0000-0000-0000B28A0000}"/>
    <cellStyle name="SAPBEXHLevel3 2 11 8 3" xfId="35567" xr:uid="{00000000-0005-0000-0000-0000B38A0000}"/>
    <cellStyle name="SAPBEXHLevel3 2 11 8 4" xfId="35568" xr:uid="{00000000-0005-0000-0000-0000B48A0000}"/>
    <cellStyle name="SAPBEXHLevel3 2 11 9" xfId="35569" xr:uid="{00000000-0005-0000-0000-0000B58A0000}"/>
    <cellStyle name="SAPBEXHLevel3 2 11 9 2" xfId="35570" xr:uid="{00000000-0005-0000-0000-0000B68A0000}"/>
    <cellStyle name="SAPBEXHLevel3 2 12" xfId="35571" xr:uid="{00000000-0005-0000-0000-0000B78A0000}"/>
    <cellStyle name="SAPBEXHLevel3 2 12 10" xfId="35572" xr:uid="{00000000-0005-0000-0000-0000B88A0000}"/>
    <cellStyle name="SAPBEXHLevel3 2 12 11" xfId="35573" xr:uid="{00000000-0005-0000-0000-0000B98A0000}"/>
    <cellStyle name="SAPBEXHLevel3 2 12 2" xfId="35574" xr:uid="{00000000-0005-0000-0000-0000BA8A0000}"/>
    <cellStyle name="SAPBEXHLevel3 2 12 2 2" xfId="35575" xr:uid="{00000000-0005-0000-0000-0000BB8A0000}"/>
    <cellStyle name="SAPBEXHLevel3 2 12 2 2 2" xfId="35576" xr:uid="{00000000-0005-0000-0000-0000BC8A0000}"/>
    <cellStyle name="SAPBEXHLevel3 2 12 2 2 2 2" xfId="35577" xr:uid="{00000000-0005-0000-0000-0000BD8A0000}"/>
    <cellStyle name="SAPBEXHLevel3 2 12 2 2 3" xfId="35578" xr:uid="{00000000-0005-0000-0000-0000BE8A0000}"/>
    <cellStyle name="SAPBEXHLevel3 2 12 2 3" xfId="35579" xr:uid="{00000000-0005-0000-0000-0000BF8A0000}"/>
    <cellStyle name="SAPBEXHLevel3 2 12 2 3 2" xfId="35580" xr:uid="{00000000-0005-0000-0000-0000C08A0000}"/>
    <cellStyle name="SAPBEXHLevel3 2 12 2 4" xfId="35581" xr:uid="{00000000-0005-0000-0000-0000C18A0000}"/>
    <cellStyle name="SAPBEXHLevel3 2 12 2 4 2" xfId="35582" xr:uid="{00000000-0005-0000-0000-0000C28A0000}"/>
    <cellStyle name="SAPBEXHLevel3 2 12 2 5" xfId="35583" xr:uid="{00000000-0005-0000-0000-0000C38A0000}"/>
    <cellStyle name="SAPBEXHLevel3 2 12 2 5 2" xfId="35584" xr:uid="{00000000-0005-0000-0000-0000C48A0000}"/>
    <cellStyle name="SAPBEXHLevel3 2 12 2 6" xfId="35585" xr:uid="{00000000-0005-0000-0000-0000C58A0000}"/>
    <cellStyle name="SAPBEXHLevel3 2 12 3" xfId="35586" xr:uid="{00000000-0005-0000-0000-0000C68A0000}"/>
    <cellStyle name="SAPBEXHLevel3 2 12 3 2" xfId="35587" xr:uid="{00000000-0005-0000-0000-0000C78A0000}"/>
    <cellStyle name="SAPBEXHLevel3 2 12 3 2 2" xfId="35588" xr:uid="{00000000-0005-0000-0000-0000C88A0000}"/>
    <cellStyle name="SAPBEXHLevel3 2 12 3 2 2 2" xfId="35589" xr:uid="{00000000-0005-0000-0000-0000C98A0000}"/>
    <cellStyle name="SAPBEXHLevel3 2 12 3 2 3" xfId="35590" xr:uid="{00000000-0005-0000-0000-0000CA8A0000}"/>
    <cellStyle name="SAPBEXHLevel3 2 12 3 3" xfId="35591" xr:uid="{00000000-0005-0000-0000-0000CB8A0000}"/>
    <cellStyle name="SAPBEXHLevel3 2 12 3 3 2" xfId="35592" xr:uid="{00000000-0005-0000-0000-0000CC8A0000}"/>
    <cellStyle name="SAPBEXHLevel3 2 12 3 4" xfId="35593" xr:uid="{00000000-0005-0000-0000-0000CD8A0000}"/>
    <cellStyle name="SAPBEXHLevel3 2 12 3 4 2" xfId="35594" xr:uid="{00000000-0005-0000-0000-0000CE8A0000}"/>
    <cellStyle name="SAPBEXHLevel3 2 12 3 5" xfId="35595" xr:uid="{00000000-0005-0000-0000-0000CF8A0000}"/>
    <cellStyle name="SAPBEXHLevel3 2 12 3 5 2" xfId="35596" xr:uid="{00000000-0005-0000-0000-0000D08A0000}"/>
    <cellStyle name="SAPBEXHLevel3 2 12 3 6" xfId="35597" xr:uid="{00000000-0005-0000-0000-0000D18A0000}"/>
    <cellStyle name="SAPBEXHLevel3 2 12 3 7" xfId="35598" xr:uid="{00000000-0005-0000-0000-0000D28A0000}"/>
    <cellStyle name="SAPBEXHLevel3 2 12 3 8" xfId="35599" xr:uid="{00000000-0005-0000-0000-0000D38A0000}"/>
    <cellStyle name="SAPBEXHLevel3 2 12 4" xfId="35600" xr:uid="{00000000-0005-0000-0000-0000D48A0000}"/>
    <cellStyle name="SAPBEXHLevel3 2 12 4 2" xfId="35601" xr:uid="{00000000-0005-0000-0000-0000D58A0000}"/>
    <cellStyle name="SAPBEXHLevel3 2 12 4 2 2" xfId="35602" xr:uid="{00000000-0005-0000-0000-0000D68A0000}"/>
    <cellStyle name="SAPBEXHLevel3 2 12 4 3" xfId="35603" xr:uid="{00000000-0005-0000-0000-0000D78A0000}"/>
    <cellStyle name="SAPBEXHLevel3 2 12 4 4" xfId="35604" xr:uid="{00000000-0005-0000-0000-0000D88A0000}"/>
    <cellStyle name="SAPBEXHLevel3 2 12 4 5" xfId="35605" xr:uid="{00000000-0005-0000-0000-0000D98A0000}"/>
    <cellStyle name="SAPBEXHLevel3 2 12 5" xfId="35606" xr:uid="{00000000-0005-0000-0000-0000DA8A0000}"/>
    <cellStyle name="SAPBEXHLevel3 2 12 5 2" xfId="35607" xr:uid="{00000000-0005-0000-0000-0000DB8A0000}"/>
    <cellStyle name="SAPBEXHLevel3 2 12 5 2 2" xfId="35608" xr:uid="{00000000-0005-0000-0000-0000DC8A0000}"/>
    <cellStyle name="SAPBEXHLevel3 2 12 5 3" xfId="35609" xr:uid="{00000000-0005-0000-0000-0000DD8A0000}"/>
    <cellStyle name="SAPBEXHLevel3 2 12 5 4" xfId="35610" xr:uid="{00000000-0005-0000-0000-0000DE8A0000}"/>
    <cellStyle name="SAPBEXHLevel3 2 12 5 5" xfId="35611" xr:uid="{00000000-0005-0000-0000-0000DF8A0000}"/>
    <cellStyle name="SAPBEXHLevel3 2 12 6" xfId="35612" xr:uid="{00000000-0005-0000-0000-0000E08A0000}"/>
    <cellStyle name="SAPBEXHLevel3 2 12 6 2" xfId="35613" xr:uid="{00000000-0005-0000-0000-0000E18A0000}"/>
    <cellStyle name="SAPBEXHLevel3 2 12 6 2 2" xfId="35614" xr:uid="{00000000-0005-0000-0000-0000E28A0000}"/>
    <cellStyle name="SAPBEXHLevel3 2 12 6 3" xfId="35615" xr:uid="{00000000-0005-0000-0000-0000E38A0000}"/>
    <cellStyle name="SAPBEXHLevel3 2 12 6 4" xfId="35616" xr:uid="{00000000-0005-0000-0000-0000E48A0000}"/>
    <cellStyle name="SAPBEXHLevel3 2 12 6 5" xfId="35617" xr:uid="{00000000-0005-0000-0000-0000E58A0000}"/>
    <cellStyle name="SAPBEXHLevel3 2 12 7" xfId="35618" xr:uid="{00000000-0005-0000-0000-0000E68A0000}"/>
    <cellStyle name="SAPBEXHLevel3 2 12 7 2" xfId="35619" xr:uid="{00000000-0005-0000-0000-0000E78A0000}"/>
    <cellStyle name="SAPBEXHLevel3 2 12 7 3" xfId="35620" xr:uid="{00000000-0005-0000-0000-0000E88A0000}"/>
    <cellStyle name="SAPBEXHLevel3 2 12 7 4" xfId="35621" xr:uid="{00000000-0005-0000-0000-0000E98A0000}"/>
    <cellStyle name="SAPBEXHLevel3 2 12 8" xfId="35622" xr:uid="{00000000-0005-0000-0000-0000EA8A0000}"/>
    <cellStyle name="SAPBEXHLevel3 2 12 8 2" xfId="35623" xr:uid="{00000000-0005-0000-0000-0000EB8A0000}"/>
    <cellStyle name="SAPBEXHLevel3 2 12 8 3" xfId="35624" xr:uid="{00000000-0005-0000-0000-0000EC8A0000}"/>
    <cellStyle name="SAPBEXHLevel3 2 12 8 4" xfId="35625" xr:uid="{00000000-0005-0000-0000-0000ED8A0000}"/>
    <cellStyle name="SAPBEXHLevel3 2 12 9" xfId="35626" xr:uid="{00000000-0005-0000-0000-0000EE8A0000}"/>
    <cellStyle name="SAPBEXHLevel3 2 12 9 2" xfId="35627" xr:uid="{00000000-0005-0000-0000-0000EF8A0000}"/>
    <cellStyle name="SAPBEXHLevel3 2 13" xfId="35628" xr:uid="{00000000-0005-0000-0000-0000F08A0000}"/>
    <cellStyle name="SAPBEXHLevel3 2 13 10" xfId="35629" xr:uid="{00000000-0005-0000-0000-0000F18A0000}"/>
    <cellStyle name="SAPBEXHLevel3 2 13 11" xfId="35630" xr:uid="{00000000-0005-0000-0000-0000F28A0000}"/>
    <cellStyle name="SAPBEXHLevel3 2 13 2" xfId="35631" xr:uid="{00000000-0005-0000-0000-0000F38A0000}"/>
    <cellStyle name="SAPBEXHLevel3 2 13 2 2" xfId="35632" xr:uid="{00000000-0005-0000-0000-0000F48A0000}"/>
    <cellStyle name="SAPBEXHLevel3 2 13 2 2 2" xfId="35633" xr:uid="{00000000-0005-0000-0000-0000F58A0000}"/>
    <cellStyle name="SAPBEXHLevel3 2 13 2 2 2 2" xfId="35634" xr:uid="{00000000-0005-0000-0000-0000F68A0000}"/>
    <cellStyle name="SAPBEXHLevel3 2 13 2 2 3" xfId="35635" xr:uid="{00000000-0005-0000-0000-0000F78A0000}"/>
    <cellStyle name="SAPBEXHLevel3 2 13 2 3" xfId="35636" xr:uid="{00000000-0005-0000-0000-0000F88A0000}"/>
    <cellStyle name="SAPBEXHLevel3 2 13 2 3 2" xfId="35637" xr:uid="{00000000-0005-0000-0000-0000F98A0000}"/>
    <cellStyle name="SAPBEXHLevel3 2 13 2 4" xfId="35638" xr:uid="{00000000-0005-0000-0000-0000FA8A0000}"/>
    <cellStyle name="SAPBEXHLevel3 2 13 2 4 2" xfId="35639" xr:uid="{00000000-0005-0000-0000-0000FB8A0000}"/>
    <cellStyle name="SAPBEXHLevel3 2 13 2 5" xfId="35640" xr:uid="{00000000-0005-0000-0000-0000FC8A0000}"/>
    <cellStyle name="SAPBEXHLevel3 2 13 2 5 2" xfId="35641" xr:uid="{00000000-0005-0000-0000-0000FD8A0000}"/>
    <cellStyle name="SAPBEXHLevel3 2 13 2 6" xfId="35642" xr:uid="{00000000-0005-0000-0000-0000FE8A0000}"/>
    <cellStyle name="SAPBEXHLevel3 2 13 3" xfId="35643" xr:uid="{00000000-0005-0000-0000-0000FF8A0000}"/>
    <cellStyle name="SAPBEXHLevel3 2 13 3 2" xfId="35644" xr:uid="{00000000-0005-0000-0000-0000008B0000}"/>
    <cellStyle name="SAPBEXHLevel3 2 13 3 2 2" xfId="35645" xr:uid="{00000000-0005-0000-0000-0000018B0000}"/>
    <cellStyle name="SAPBEXHLevel3 2 13 3 2 2 2" xfId="35646" xr:uid="{00000000-0005-0000-0000-0000028B0000}"/>
    <cellStyle name="SAPBEXHLevel3 2 13 3 2 3" xfId="35647" xr:uid="{00000000-0005-0000-0000-0000038B0000}"/>
    <cellStyle name="SAPBEXHLevel3 2 13 3 3" xfId="35648" xr:uid="{00000000-0005-0000-0000-0000048B0000}"/>
    <cellStyle name="SAPBEXHLevel3 2 13 3 3 2" xfId="35649" xr:uid="{00000000-0005-0000-0000-0000058B0000}"/>
    <cellStyle name="SAPBEXHLevel3 2 13 3 4" xfId="35650" xr:uid="{00000000-0005-0000-0000-0000068B0000}"/>
    <cellStyle name="SAPBEXHLevel3 2 13 3 4 2" xfId="35651" xr:uid="{00000000-0005-0000-0000-0000078B0000}"/>
    <cellStyle name="SAPBEXHLevel3 2 13 3 5" xfId="35652" xr:uid="{00000000-0005-0000-0000-0000088B0000}"/>
    <cellStyle name="SAPBEXHLevel3 2 13 3 5 2" xfId="35653" xr:uid="{00000000-0005-0000-0000-0000098B0000}"/>
    <cellStyle name="SAPBEXHLevel3 2 13 3 6" xfId="35654" xr:uid="{00000000-0005-0000-0000-00000A8B0000}"/>
    <cellStyle name="SAPBEXHLevel3 2 13 3 7" xfId="35655" xr:uid="{00000000-0005-0000-0000-00000B8B0000}"/>
    <cellStyle name="SAPBEXHLevel3 2 13 3 8" xfId="35656" xr:uid="{00000000-0005-0000-0000-00000C8B0000}"/>
    <cellStyle name="SAPBEXHLevel3 2 13 4" xfId="35657" xr:uid="{00000000-0005-0000-0000-00000D8B0000}"/>
    <cellStyle name="SAPBEXHLevel3 2 13 4 2" xfId="35658" xr:uid="{00000000-0005-0000-0000-00000E8B0000}"/>
    <cellStyle name="SAPBEXHLevel3 2 13 4 2 2" xfId="35659" xr:uid="{00000000-0005-0000-0000-00000F8B0000}"/>
    <cellStyle name="SAPBEXHLevel3 2 13 4 3" xfId="35660" xr:uid="{00000000-0005-0000-0000-0000108B0000}"/>
    <cellStyle name="SAPBEXHLevel3 2 13 4 4" xfId="35661" xr:uid="{00000000-0005-0000-0000-0000118B0000}"/>
    <cellStyle name="SAPBEXHLevel3 2 13 4 5" xfId="35662" xr:uid="{00000000-0005-0000-0000-0000128B0000}"/>
    <cellStyle name="SAPBEXHLevel3 2 13 5" xfId="35663" xr:uid="{00000000-0005-0000-0000-0000138B0000}"/>
    <cellStyle name="SAPBEXHLevel3 2 13 5 2" xfId="35664" xr:uid="{00000000-0005-0000-0000-0000148B0000}"/>
    <cellStyle name="SAPBEXHLevel3 2 13 5 2 2" xfId="35665" xr:uid="{00000000-0005-0000-0000-0000158B0000}"/>
    <cellStyle name="SAPBEXHLevel3 2 13 5 3" xfId="35666" xr:uid="{00000000-0005-0000-0000-0000168B0000}"/>
    <cellStyle name="SAPBEXHLevel3 2 13 5 4" xfId="35667" xr:uid="{00000000-0005-0000-0000-0000178B0000}"/>
    <cellStyle name="SAPBEXHLevel3 2 13 5 5" xfId="35668" xr:uid="{00000000-0005-0000-0000-0000188B0000}"/>
    <cellStyle name="SAPBEXHLevel3 2 13 6" xfId="35669" xr:uid="{00000000-0005-0000-0000-0000198B0000}"/>
    <cellStyle name="SAPBEXHLevel3 2 13 6 2" xfId="35670" xr:uid="{00000000-0005-0000-0000-00001A8B0000}"/>
    <cellStyle name="SAPBEXHLevel3 2 13 6 2 2" xfId="35671" xr:uid="{00000000-0005-0000-0000-00001B8B0000}"/>
    <cellStyle name="SAPBEXHLevel3 2 13 6 3" xfId="35672" xr:uid="{00000000-0005-0000-0000-00001C8B0000}"/>
    <cellStyle name="SAPBEXHLevel3 2 13 6 4" xfId="35673" xr:uid="{00000000-0005-0000-0000-00001D8B0000}"/>
    <cellStyle name="SAPBEXHLevel3 2 13 6 5" xfId="35674" xr:uid="{00000000-0005-0000-0000-00001E8B0000}"/>
    <cellStyle name="SAPBEXHLevel3 2 13 7" xfId="35675" xr:uid="{00000000-0005-0000-0000-00001F8B0000}"/>
    <cellStyle name="SAPBEXHLevel3 2 13 7 2" xfId="35676" xr:uid="{00000000-0005-0000-0000-0000208B0000}"/>
    <cellStyle name="SAPBEXHLevel3 2 13 7 3" xfId="35677" xr:uid="{00000000-0005-0000-0000-0000218B0000}"/>
    <cellStyle name="SAPBEXHLevel3 2 13 7 4" xfId="35678" xr:uid="{00000000-0005-0000-0000-0000228B0000}"/>
    <cellStyle name="SAPBEXHLevel3 2 13 8" xfId="35679" xr:uid="{00000000-0005-0000-0000-0000238B0000}"/>
    <cellStyle name="SAPBEXHLevel3 2 13 8 2" xfId="35680" xr:uid="{00000000-0005-0000-0000-0000248B0000}"/>
    <cellStyle name="SAPBEXHLevel3 2 13 8 3" xfId="35681" xr:uid="{00000000-0005-0000-0000-0000258B0000}"/>
    <cellStyle name="SAPBEXHLevel3 2 13 8 4" xfId="35682" xr:uid="{00000000-0005-0000-0000-0000268B0000}"/>
    <cellStyle name="SAPBEXHLevel3 2 13 9" xfId="35683" xr:uid="{00000000-0005-0000-0000-0000278B0000}"/>
    <cellStyle name="SAPBEXHLevel3 2 13 9 2" xfId="35684" xr:uid="{00000000-0005-0000-0000-0000288B0000}"/>
    <cellStyle name="SAPBEXHLevel3 2 14" xfId="35685" xr:uid="{00000000-0005-0000-0000-0000298B0000}"/>
    <cellStyle name="SAPBEXHLevel3 2 14 10" xfId="35686" xr:uid="{00000000-0005-0000-0000-00002A8B0000}"/>
    <cellStyle name="SAPBEXHLevel3 2 14 11" xfId="35687" xr:uid="{00000000-0005-0000-0000-00002B8B0000}"/>
    <cellStyle name="SAPBEXHLevel3 2 14 2" xfId="35688" xr:uid="{00000000-0005-0000-0000-00002C8B0000}"/>
    <cellStyle name="SAPBEXHLevel3 2 14 2 2" xfId="35689" xr:uid="{00000000-0005-0000-0000-00002D8B0000}"/>
    <cellStyle name="SAPBEXHLevel3 2 14 2 2 2" xfId="35690" xr:uid="{00000000-0005-0000-0000-00002E8B0000}"/>
    <cellStyle name="SAPBEXHLevel3 2 14 2 2 2 2" xfId="35691" xr:uid="{00000000-0005-0000-0000-00002F8B0000}"/>
    <cellStyle name="SAPBEXHLevel3 2 14 2 2 3" xfId="35692" xr:uid="{00000000-0005-0000-0000-0000308B0000}"/>
    <cellStyle name="SAPBEXHLevel3 2 14 2 3" xfId="35693" xr:uid="{00000000-0005-0000-0000-0000318B0000}"/>
    <cellStyle name="SAPBEXHLevel3 2 14 2 3 2" xfId="35694" xr:uid="{00000000-0005-0000-0000-0000328B0000}"/>
    <cellStyle name="SAPBEXHLevel3 2 14 2 4" xfId="35695" xr:uid="{00000000-0005-0000-0000-0000338B0000}"/>
    <cellStyle name="SAPBEXHLevel3 2 14 2 4 2" xfId="35696" xr:uid="{00000000-0005-0000-0000-0000348B0000}"/>
    <cellStyle name="SAPBEXHLevel3 2 14 2 5" xfId="35697" xr:uid="{00000000-0005-0000-0000-0000358B0000}"/>
    <cellStyle name="SAPBEXHLevel3 2 14 2 5 2" xfId="35698" xr:uid="{00000000-0005-0000-0000-0000368B0000}"/>
    <cellStyle name="SAPBEXHLevel3 2 14 2 6" xfId="35699" xr:uid="{00000000-0005-0000-0000-0000378B0000}"/>
    <cellStyle name="SAPBEXHLevel3 2 14 3" xfId="35700" xr:uid="{00000000-0005-0000-0000-0000388B0000}"/>
    <cellStyle name="SAPBEXHLevel3 2 14 3 2" xfId="35701" xr:uid="{00000000-0005-0000-0000-0000398B0000}"/>
    <cellStyle name="SAPBEXHLevel3 2 14 3 2 2" xfId="35702" xr:uid="{00000000-0005-0000-0000-00003A8B0000}"/>
    <cellStyle name="SAPBEXHLevel3 2 14 3 2 2 2" xfId="35703" xr:uid="{00000000-0005-0000-0000-00003B8B0000}"/>
    <cellStyle name="SAPBEXHLevel3 2 14 3 2 3" xfId="35704" xr:uid="{00000000-0005-0000-0000-00003C8B0000}"/>
    <cellStyle name="SAPBEXHLevel3 2 14 3 3" xfId="35705" xr:uid="{00000000-0005-0000-0000-00003D8B0000}"/>
    <cellStyle name="SAPBEXHLevel3 2 14 3 3 2" xfId="35706" xr:uid="{00000000-0005-0000-0000-00003E8B0000}"/>
    <cellStyle name="SAPBEXHLevel3 2 14 3 4" xfId="35707" xr:uid="{00000000-0005-0000-0000-00003F8B0000}"/>
    <cellStyle name="SAPBEXHLevel3 2 14 3 4 2" xfId="35708" xr:uid="{00000000-0005-0000-0000-0000408B0000}"/>
    <cellStyle name="SAPBEXHLevel3 2 14 3 5" xfId="35709" xr:uid="{00000000-0005-0000-0000-0000418B0000}"/>
    <cellStyle name="SAPBEXHLevel3 2 14 3 5 2" xfId="35710" xr:uid="{00000000-0005-0000-0000-0000428B0000}"/>
    <cellStyle name="SAPBEXHLevel3 2 14 3 6" xfId="35711" xr:uid="{00000000-0005-0000-0000-0000438B0000}"/>
    <cellStyle name="SAPBEXHLevel3 2 14 3 7" xfId="35712" xr:uid="{00000000-0005-0000-0000-0000448B0000}"/>
    <cellStyle name="SAPBEXHLevel3 2 14 3 8" xfId="35713" xr:uid="{00000000-0005-0000-0000-0000458B0000}"/>
    <cellStyle name="SAPBEXHLevel3 2 14 4" xfId="35714" xr:uid="{00000000-0005-0000-0000-0000468B0000}"/>
    <cellStyle name="SAPBEXHLevel3 2 14 4 2" xfId="35715" xr:uid="{00000000-0005-0000-0000-0000478B0000}"/>
    <cellStyle name="SAPBEXHLevel3 2 14 4 2 2" xfId="35716" xr:uid="{00000000-0005-0000-0000-0000488B0000}"/>
    <cellStyle name="SAPBEXHLevel3 2 14 4 3" xfId="35717" xr:uid="{00000000-0005-0000-0000-0000498B0000}"/>
    <cellStyle name="SAPBEXHLevel3 2 14 4 4" xfId="35718" xr:uid="{00000000-0005-0000-0000-00004A8B0000}"/>
    <cellStyle name="SAPBEXHLevel3 2 14 4 5" xfId="35719" xr:uid="{00000000-0005-0000-0000-00004B8B0000}"/>
    <cellStyle name="SAPBEXHLevel3 2 14 5" xfId="35720" xr:uid="{00000000-0005-0000-0000-00004C8B0000}"/>
    <cellStyle name="SAPBEXHLevel3 2 14 5 2" xfId="35721" xr:uid="{00000000-0005-0000-0000-00004D8B0000}"/>
    <cellStyle name="SAPBEXHLevel3 2 14 5 2 2" xfId="35722" xr:uid="{00000000-0005-0000-0000-00004E8B0000}"/>
    <cellStyle name="SAPBEXHLevel3 2 14 5 3" xfId="35723" xr:uid="{00000000-0005-0000-0000-00004F8B0000}"/>
    <cellStyle name="SAPBEXHLevel3 2 14 5 4" xfId="35724" xr:uid="{00000000-0005-0000-0000-0000508B0000}"/>
    <cellStyle name="SAPBEXHLevel3 2 14 5 5" xfId="35725" xr:uid="{00000000-0005-0000-0000-0000518B0000}"/>
    <cellStyle name="SAPBEXHLevel3 2 14 6" xfId="35726" xr:uid="{00000000-0005-0000-0000-0000528B0000}"/>
    <cellStyle name="SAPBEXHLevel3 2 14 6 2" xfId="35727" xr:uid="{00000000-0005-0000-0000-0000538B0000}"/>
    <cellStyle name="SAPBEXHLevel3 2 14 6 2 2" xfId="35728" xr:uid="{00000000-0005-0000-0000-0000548B0000}"/>
    <cellStyle name="SAPBEXHLevel3 2 14 6 3" xfId="35729" xr:uid="{00000000-0005-0000-0000-0000558B0000}"/>
    <cellStyle name="SAPBEXHLevel3 2 14 6 4" xfId="35730" xr:uid="{00000000-0005-0000-0000-0000568B0000}"/>
    <cellStyle name="SAPBEXHLevel3 2 14 6 5" xfId="35731" xr:uid="{00000000-0005-0000-0000-0000578B0000}"/>
    <cellStyle name="SAPBEXHLevel3 2 14 7" xfId="35732" xr:uid="{00000000-0005-0000-0000-0000588B0000}"/>
    <cellStyle name="SAPBEXHLevel3 2 14 7 2" xfId="35733" xr:uid="{00000000-0005-0000-0000-0000598B0000}"/>
    <cellStyle name="SAPBEXHLevel3 2 14 7 3" xfId="35734" xr:uid="{00000000-0005-0000-0000-00005A8B0000}"/>
    <cellStyle name="SAPBEXHLevel3 2 14 7 4" xfId="35735" xr:uid="{00000000-0005-0000-0000-00005B8B0000}"/>
    <cellStyle name="SAPBEXHLevel3 2 14 8" xfId="35736" xr:uid="{00000000-0005-0000-0000-00005C8B0000}"/>
    <cellStyle name="SAPBEXHLevel3 2 14 8 2" xfId="35737" xr:uid="{00000000-0005-0000-0000-00005D8B0000}"/>
    <cellStyle name="SAPBEXHLevel3 2 14 8 3" xfId="35738" xr:uid="{00000000-0005-0000-0000-00005E8B0000}"/>
    <cellStyle name="SAPBEXHLevel3 2 14 8 4" xfId="35739" xr:uid="{00000000-0005-0000-0000-00005F8B0000}"/>
    <cellStyle name="SAPBEXHLevel3 2 14 9" xfId="35740" xr:uid="{00000000-0005-0000-0000-0000608B0000}"/>
    <cellStyle name="SAPBEXHLevel3 2 14 9 2" xfId="35741" xr:uid="{00000000-0005-0000-0000-0000618B0000}"/>
    <cellStyle name="SAPBEXHLevel3 2 15" xfId="35742" xr:uid="{00000000-0005-0000-0000-0000628B0000}"/>
    <cellStyle name="SAPBEXHLevel3 2 15 10" xfId="35743" xr:uid="{00000000-0005-0000-0000-0000638B0000}"/>
    <cellStyle name="SAPBEXHLevel3 2 15 11" xfId="35744" xr:uid="{00000000-0005-0000-0000-0000648B0000}"/>
    <cellStyle name="SAPBEXHLevel3 2 15 2" xfId="35745" xr:uid="{00000000-0005-0000-0000-0000658B0000}"/>
    <cellStyle name="SAPBEXHLevel3 2 15 2 2" xfId="35746" xr:uid="{00000000-0005-0000-0000-0000668B0000}"/>
    <cellStyle name="SAPBEXHLevel3 2 15 2 2 2" xfId="35747" xr:uid="{00000000-0005-0000-0000-0000678B0000}"/>
    <cellStyle name="SAPBEXHLevel3 2 15 2 2 2 2" xfId="35748" xr:uid="{00000000-0005-0000-0000-0000688B0000}"/>
    <cellStyle name="SAPBEXHLevel3 2 15 2 2 3" xfId="35749" xr:uid="{00000000-0005-0000-0000-0000698B0000}"/>
    <cellStyle name="SAPBEXHLevel3 2 15 2 3" xfId="35750" xr:uid="{00000000-0005-0000-0000-00006A8B0000}"/>
    <cellStyle name="SAPBEXHLevel3 2 15 2 3 2" xfId="35751" xr:uid="{00000000-0005-0000-0000-00006B8B0000}"/>
    <cellStyle name="SAPBEXHLevel3 2 15 2 4" xfId="35752" xr:uid="{00000000-0005-0000-0000-00006C8B0000}"/>
    <cellStyle name="SAPBEXHLevel3 2 15 2 4 2" xfId="35753" xr:uid="{00000000-0005-0000-0000-00006D8B0000}"/>
    <cellStyle name="SAPBEXHLevel3 2 15 2 5" xfId="35754" xr:uid="{00000000-0005-0000-0000-00006E8B0000}"/>
    <cellStyle name="SAPBEXHLevel3 2 15 2 5 2" xfId="35755" xr:uid="{00000000-0005-0000-0000-00006F8B0000}"/>
    <cellStyle name="SAPBEXHLevel3 2 15 2 6" xfId="35756" xr:uid="{00000000-0005-0000-0000-0000708B0000}"/>
    <cellStyle name="SAPBEXHLevel3 2 15 3" xfId="35757" xr:uid="{00000000-0005-0000-0000-0000718B0000}"/>
    <cellStyle name="SAPBEXHLevel3 2 15 3 2" xfId="35758" xr:uid="{00000000-0005-0000-0000-0000728B0000}"/>
    <cellStyle name="SAPBEXHLevel3 2 15 3 2 2" xfId="35759" xr:uid="{00000000-0005-0000-0000-0000738B0000}"/>
    <cellStyle name="SAPBEXHLevel3 2 15 3 2 2 2" xfId="35760" xr:uid="{00000000-0005-0000-0000-0000748B0000}"/>
    <cellStyle name="SAPBEXHLevel3 2 15 3 2 3" xfId="35761" xr:uid="{00000000-0005-0000-0000-0000758B0000}"/>
    <cellStyle name="SAPBEXHLevel3 2 15 3 3" xfId="35762" xr:uid="{00000000-0005-0000-0000-0000768B0000}"/>
    <cellStyle name="SAPBEXHLevel3 2 15 3 3 2" xfId="35763" xr:uid="{00000000-0005-0000-0000-0000778B0000}"/>
    <cellStyle name="SAPBEXHLevel3 2 15 3 4" xfId="35764" xr:uid="{00000000-0005-0000-0000-0000788B0000}"/>
    <cellStyle name="SAPBEXHLevel3 2 15 3 4 2" xfId="35765" xr:uid="{00000000-0005-0000-0000-0000798B0000}"/>
    <cellStyle name="SAPBEXHLevel3 2 15 3 5" xfId="35766" xr:uid="{00000000-0005-0000-0000-00007A8B0000}"/>
    <cellStyle name="SAPBEXHLevel3 2 15 3 5 2" xfId="35767" xr:uid="{00000000-0005-0000-0000-00007B8B0000}"/>
    <cellStyle name="SAPBEXHLevel3 2 15 3 6" xfId="35768" xr:uid="{00000000-0005-0000-0000-00007C8B0000}"/>
    <cellStyle name="SAPBEXHLevel3 2 15 3 7" xfId="35769" xr:uid="{00000000-0005-0000-0000-00007D8B0000}"/>
    <cellStyle name="SAPBEXHLevel3 2 15 3 8" xfId="35770" xr:uid="{00000000-0005-0000-0000-00007E8B0000}"/>
    <cellStyle name="SAPBEXHLevel3 2 15 4" xfId="35771" xr:uid="{00000000-0005-0000-0000-00007F8B0000}"/>
    <cellStyle name="SAPBEXHLevel3 2 15 4 2" xfId="35772" xr:uid="{00000000-0005-0000-0000-0000808B0000}"/>
    <cellStyle name="SAPBEXHLevel3 2 15 4 2 2" xfId="35773" xr:uid="{00000000-0005-0000-0000-0000818B0000}"/>
    <cellStyle name="SAPBEXHLevel3 2 15 4 3" xfId="35774" xr:uid="{00000000-0005-0000-0000-0000828B0000}"/>
    <cellStyle name="SAPBEXHLevel3 2 15 4 4" xfId="35775" xr:uid="{00000000-0005-0000-0000-0000838B0000}"/>
    <cellStyle name="SAPBEXHLevel3 2 15 4 5" xfId="35776" xr:uid="{00000000-0005-0000-0000-0000848B0000}"/>
    <cellStyle name="SAPBEXHLevel3 2 15 5" xfId="35777" xr:uid="{00000000-0005-0000-0000-0000858B0000}"/>
    <cellStyle name="SAPBEXHLevel3 2 15 5 2" xfId="35778" xr:uid="{00000000-0005-0000-0000-0000868B0000}"/>
    <cellStyle name="SAPBEXHLevel3 2 15 5 2 2" xfId="35779" xr:uid="{00000000-0005-0000-0000-0000878B0000}"/>
    <cellStyle name="SAPBEXHLevel3 2 15 5 3" xfId="35780" xr:uid="{00000000-0005-0000-0000-0000888B0000}"/>
    <cellStyle name="SAPBEXHLevel3 2 15 5 4" xfId="35781" xr:uid="{00000000-0005-0000-0000-0000898B0000}"/>
    <cellStyle name="SAPBEXHLevel3 2 15 5 5" xfId="35782" xr:uid="{00000000-0005-0000-0000-00008A8B0000}"/>
    <cellStyle name="SAPBEXHLevel3 2 15 6" xfId="35783" xr:uid="{00000000-0005-0000-0000-00008B8B0000}"/>
    <cellStyle name="SAPBEXHLevel3 2 15 6 2" xfId="35784" xr:uid="{00000000-0005-0000-0000-00008C8B0000}"/>
    <cellStyle name="SAPBEXHLevel3 2 15 6 2 2" xfId="35785" xr:uid="{00000000-0005-0000-0000-00008D8B0000}"/>
    <cellStyle name="SAPBEXHLevel3 2 15 6 3" xfId="35786" xr:uid="{00000000-0005-0000-0000-00008E8B0000}"/>
    <cellStyle name="SAPBEXHLevel3 2 15 6 4" xfId="35787" xr:uid="{00000000-0005-0000-0000-00008F8B0000}"/>
    <cellStyle name="SAPBEXHLevel3 2 15 6 5" xfId="35788" xr:uid="{00000000-0005-0000-0000-0000908B0000}"/>
    <cellStyle name="SAPBEXHLevel3 2 15 7" xfId="35789" xr:uid="{00000000-0005-0000-0000-0000918B0000}"/>
    <cellStyle name="SAPBEXHLevel3 2 15 7 2" xfId="35790" xr:uid="{00000000-0005-0000-0000-0000928B0000}"/>
    <cellStyle name="SAPBEXHLevel3 2 15 7 3" xfId="35791" xr:uid="{00000000-0005-0000-0000-0000938B0000}"/>
    <cellStyle name="SAPBEXHLevel3 2 15 7 4" xfId="35792" xr:uid="{00000000-0005-0000-0000-0000948B0000}"/>
    <cellStyle name="SAPBEXHLevel3 2 15 8" xfId="35793" xr:uid="{00000000-0005-0000-0000-0000958B0000}"/>
    <cellStyle name="SAPBEXHLevel3 2 15 8 2" xfId="35794" xr:uid="{00000000-0005-0000-0000-0000968B0000}"/>
    <cellStyle name="SAPBEXHLevel3 2 15 8 3" xfId="35795" xr:uid="{00000000-0005-0000-0000-0000978B0000}"/>
    <cellStyle name="SAPBEXHLevel3 2 15 8 4" xfId="35796" xr:uid="{00000000-0005-0000-0000-0000988B0000}"/>
    <cellStyle name="SAPBEXHLevel3 2 15 9" xfId="35797" xr:uid="{00000000-0005-0000-0000-0000998B0000}"/>
    <cellStyle name="SAPBEXHLevel3 2 15 9 2" xfId="35798" xr:uid="{00000000-0005-0000-0000-00009A8B0000}"/>
    <cellStyle name="SAPBEXHLevel3 2 16" xfId="35799" xr:uid="{00000000-0005-0000-0000-00009B8B0000}"/>
    <cellStyle name="SAPBEXHLevel3 2 16 10" xfId="35800" xr:uid="{00000000-0005-0000-0000-00009C8B0000}"/>
    <cellStyle name="SAPBEXHLevel3 2 16 11" xfId="35801" xr:uid="{00000000-0005-0000-0000-00009D8B0000}"/>
    <cellStyle name="SAPBEXHLevel3 2 16 2" xfId="35802" xr:uid="{00000000-0005-0000-0000-00009E8B0000}"/>
    <cellStyle name="SAPBEXHLevel3 2 16 2 2" xfId="35803" xr:uid="{00000000-0005-0000-0000-00009F8B0000}"/>
    <cellStyle name="SAPBEXHLevel3 2 16 2 2 2" xfId="35804" xr:uid="{00000000-0005-0000-0000-0000A08B0000}"/>
    <cellStyle name="SAPBEXHLevel3 2 16 2 2 2 2" xfId="35805" xr:uid="{00000000-0005-0000-0000-0000A18B0000}"/>
    <cellStyle name="SAPBEXHLevel3 2 16 2 2 3" xfId="35806" xr:uid="{00000000-0005-0000-0000-0000A28B0000}"/>
    <cellStyle name="SAPBEXHLevel3 2 16 2 3" xfId="35807" xr:uid="{00000000-0005-0000-0000-0000A38B0000}"/>
    <cellStyle name="SAPBEXHLevel3 2 16 2 3 2" xfId="35808" xr:uid="{00000000-0005-0000-0000-0000A48B0000}"/>
    <cellStyle name="SAPBEXHLevel3 2 16 2 4" xfId="35809" xr:uid="{00000000-0005-0000-0000-0000A58B0000}"/>
    <cellStyle name="SAPBEXHLevel3 2 16 2 4 2" xfId="35810" xr:uid="{00000000-0005-0000-0000-0000A68B0000}"/>
    <cellStyle name="SAPBEXHLevel3 2 16 2 5" xfId="35811" xr:uid="{00000000-0005-0000-0000-0000A78B0000}"/>
    <cellStyle name="SAPBEXHLevel3 2 16 2 5 2" xfId="35812" xr:uid="{00000000-0005-0000-0000-0000A88B0000}"/>
    <cellStyle name="SAPBEXHLevel3 2 16 2 6" xfId="35813" xr:uid="{00000000-0005-0000-0000-0000A98B0000}"/>
    <cellStyle name="SAPBEXHLevel3 2 16 3" xfId="35814" xr:uid="{00000000-0005-0000-0000-0000AA8B0000}"/>
    <cellStyle name="SAPBEXHLevel3 2 16 3 2" xfId="35815" xr:uid="{00000000-0005-0000-0000-0000AB8B0000}"/>
    <cellStyle name="SAPBEXHLevel3 2 16 3 2 2" xfId="35816" xr:uid="{00000000-0005-0000-0000-0000AC8B0000}"/>
    <cellStyle name="SAPBEXHLevel3 2 16 3 2 2 2" xfId="35817" xr:uid="{00000000-0005-0000-0000-0000AD8B0000}"/>
    <cellStyle name="SAPBEXHLevel3 2 16 3 2 3" xfId="35818" xr:uid="{00000000-0005-0000-0000-0000AE8B0000}"/>
    <cellStyle name="SAPBEXHLevel3 2 16 3 3" xfId="35819" xr:uid="{00000000-0005-0000-0000-0000AF8B0000}"/>
    <cellStyle name="SAPBEXHLevel3 2 16 3 3 2" xfId="35820" xr:uid="{00000000-0005-0000-0000-0000B08B0000}"/>
    <cellStyle name="SAPBEXHLevel3 2 16 3 4" xfId="35821" xr:uid="{00000000-0005-0000-0000-0000B18B0000}"/>
    <cellStyle name="SAPBEXHLevel3 2 16 3 4 2" xfId="35822" xr:uid="{00000000-0005-0000-0000-0000B28B0000}"/>
    <cellStyle name="SAPBEXHLevel3 2 16 3 5" xfId="35823" xr:uid="{00000000-0005-0000-0000-0000B38B0000}"/>
    <cellStyle name="SAPBEXHLevel3 2 16 3 5 2" xfId="35824" xr:uid="{00000000-0005-0000-0000-0000B48B0000}"/>
    <cellStyle name="SAPBEXHLevel3 2 16 3 6" xfId="35825" xr:uid="{00000000-0005-0000-0000-0000B58B0000}"/>
    <cellStyle name="SAPBEXHLevel3 2 16 3 7" xfId="35826" xr:uid="{00000000-0005-0000-0000-0000B68B0000}"/>
    <cellStyle name="SAPBEXHLevel3 2 16 3 8" xfId="35827" xr:uid="{00000000-0005-0000-0000-0000B78B0000}"/>
    <cellStyle name="SAPBEXHLevel3 2 16 4" xfId="35828" xr:uid="{00000000-0005-0000-0000-0000B88B0000}"/>
    <cellStyle name="SAPBEXHLevel3 2 16 4 2" xfId="35829" xr:uid="{00000000-0005-0000-0000-0000B98B0000}"/>
    <cellStyle name="SAPBEXHLevel3 2 16 4 2 2" xfId="35830" xr:uid="{00000000-0005-0000-0000-0000BA8B0000}"/>
    <cellStyle name="SAPBEXHLevel3 2 16 4 3" xfId="35831" xr:uid="{00000000-0005-0000-0000-0000BB8B0000}"/>
    <cellStyle name="SAPBEXHLevel3 2 16 4 4" xfId="35832" xr:uid="{00000000-0005-0000-0000-0000BC8B0000}"/>
    <cellStyle name="SAPBEXHLevel3 2 16 4 5" xfId="35833" xr:uid="{00000000-0005-0000-0000-0000BD8B0000}"/>
    <cellStyle name="SAPBEXHLevel3 2 16 5" xfId="35834" xr:uid="{00000000-0005-0000-0000-0000BE8B0000}"/>
    <cellStyle name="SAPBEXHLevel3 2 16 5 2" xfId="35835" xr:uid="{00000000-0005-0000-0000-0000BF8B0000}"/>
    <cellStyle name="SAPBEXHLevel3 2 16 5 2 2" xfId="35836" xr:uid="{00000000-0005-0000-0000-0000C08B0000}"/>
    <cellStyle name="SAPBEXHLevel3 2 16 5 3" xfId="35837" xr:uid="{00000000-0005-0000-0000-0000C18B0000}"/>
    <cellStyle name="SAPBEXHLevel3 2 16 5 4" xfId="35838" xr:uid="{00000000-0005-0000-0000-0000C28B0000}"/>
    <cellStyle name="SAPBEXHLevel3 2 16 5 5" xfId="35839" xr:uid="{00000000-0005-0000-0000-0000C38B0000}"/>
    <cellStyle name="SAPBEXHLevel3 2 16 6" xfId="35840" xr:uid="{00000000-0005-0000-0000-0000C48B0000}"/>
    <cellStyle name="SAPBEXHLevel3 2 16 6 2" xfId="35841" xr:uid="{00000000-0005-0000-0000-0000C58B0000}"/>
    <cellStyle name="SAPBEXHLevel3 2 16 6 2 2" xfId="35842" xr:uid="{00000000-0005-0000-0000-0000C68B0000}"/>
    <cellStyle name="SAPBEXHLevel3 2 16 6 3" xfId="35843" xr:uid="{00000000-0005-0000-0000-0000C78B0000}"/>
    <cellStyle name="SAPBEXHLevel3 2 16 6 4" xfId="35844" xr:uid="{00000000-0005-0000-0000-0000C88B0000}"/>
    <cellStyle name="SAPBEXHLevel3 2 16 6 5" xfId="35845" xr:uid="{00000000-0005-0000-0000-0000C98B0000}"/>
    <cellStyle name="SAPBEXHLevel3 2 16 7" xfId="35846" xr:uid="{00000000-0005-0000-0000-0000CA8B0000}"/>
    <cellStyle name="SAPBEXHLevel3 2 16 7 2" xfId="35847" xr:uid="{00000000-0005-0000-0000-0000CB8B0000}"/>
    <cellStyle name="SAPBEXHLevel3 2 16 7 3" xfId="35848" xr:uid="{00000000-0005-0000-0000-0000CC8B0000}"/>
    <cellStyle name="SAPBEXHLevel3 2 16 7 4" xfId="35849" xr:uid="{00000000-0005-0000-0000-0000CD8B0000}"/>
    <cellStyle name="SAPBEXHLevel3 2 16 8" xfId="35850" xr:uid="{00000000-0005-0000-0000-0000CE8B0000}"/>
    <cellStyle name="SAPBEXHLevel3 2 16 8 2" xfId="35851" xr:uid="{00000000-0005-0000-0000-0000CF8B0000}"/>
    <cellStyle name="SAPBEXHLevel3 2 16 8 3" xfId="35852" xr:uid="{00000000-0005-0000-0000-0000D08B0000}"/>
    <cellStyle name="SAPBEXHLevel3 2 16 8 4" xfId="35853" xr:uid="{00000000-0005-0000-0000-0000D18B0000}"/>
    <cellStyle name="SAPBEXHLevel3 2 16 9" xfId="35854" xr:uid="{00000000-0005-0000-0000-0000D28B0000}"/>
    <cellStyle name="SAPBEXHLevel3 2 16 9 2" xfId="35855" xr:uid="{00000000-0005-0000-0000-0000D38B0000}"/>
    <cellStyle name="SAPBEXHLevel3 2 17" xfId="35856" xr:uid="{00000000-0005-0000-0000-0000D48B0000}"/>
    <cellStyle name="SAPBEXHLevel3 2 17 10" xfId="35857" xr:uid="{00000000-0005-0000-0000-0000D58B0000}"/>
    <cellStyle name="SAPBEXHLevel3 2 17 11" xfId="35858" xr:uid="{00000000-0005-0000-0000-0000D68B0000}"/>
    <cellStyle name="SAPBEXHLevel3 2 17 2" xfId="35859" xr:uid="{00000000-0005-0000-0000-0000D78B0000}"/>
    <cellStyle name="SAPBEXHLevel3 2 17 2 2" xfId="35860" xr:uid="{00000000-0005-0000-0000-0000D88B0000}"/>
    <cellStyle name="SAPBEXHLevel3 2 17 2 2 2" xfId="35861" xr:uid="{00000000-0005-0000-0000-0000D98B0000}"/>
    <cellStyle name="SAPBEXHLevel3 2 17 2 2 2 2" xfId="35862" xr:uid="{00000000-0005-0000-0000-0000DA8B0000}"/>
    <cellStyle name="SAPBEXHLevel3 2 17 2 2 3" xfId="35863" xr:uid="{00000000-0005-0000-0000-0000DB8B0000}"/>
    <cellStyle name="SAPBEXHLevel3 2 17 2 3" xfId="35864" xr:uid="{00000000-0005-0000-0000-0000DC8B0000}"/>
    <cellStyle name="SAPBEXHLevel3 2 17 2 3 2" xfId="35865" xr:uid="{00000000-0005-0000-0000-0000DD8B0000}"/>
    <cellStyle name="SAPBEXHLevel3 2 17 2 4" xfId="35866" xr:uid="{00000000-0005-0000-0000-0000DE8B0000}"/>
    <cellStyle name="SAPBEXHLevel3 2 17 2 4 2" xfId="35867" xr:uid="{00000000-0005-0000-0000-0000DF8B0000}"/>
    <cellStyle name="SAPBEXHLevel3 2 17 2 5" xfId="35868" xr:uid="{00000000-0005-0000-0000-0000E08B0000}"/>
    <cellStyle name="SAPBEXHLevel3 2 17 2 5 2" xfId="35869" xr:uid="{00000000-0005-0000-0000-0000E18B0000}"/>
    <cellStyle name="SAPBEXHLevel3 2 17 2 6" xfId="35870" xr:uid="{00000000-0005-0000-0000-0000E28B0000}"/>
    <cellStyle name="SAPBEXHLevel3 2 17 3" xfId="35871" xr:uid="{00000000-0005-0000-0000-0000E38B0000}"/>
    <cellStyle name="SAPBEXHLevel3 2 17 3 2" xfId="35872" xr:uid="{00000000-0005-0000-0000-0000E48B0000}"/>
    <cellStyle name="SAPBEXHLevel3 2 17 3 2 2" xfId="35873" xr:uid="{00000000-0005-0000-0000-0000E58B0000}"/>
    <cellStyle name="SAPBEXHLevel3 2 17 3 2 2 2" xfId="35874" xr:uid="{00000000-0005-0000-0000-0000E68B0000}"/>
    <cellStyle name="SAPBEXHLevel3 2 17 3 2 3" xfId="35875" xr:uid="{00000000-0005-0000-0000-0000E78B0000}"/>
    <cellStyle name="SAPBEXHLevel3 2 17 3 3" xfId="35876" xr:uid="{00000000-0005-0000-0000-0000E88B0000}"/>
    <cellStyle name="SAPBEXHLevel3 2 17 3 3 2" xfId="35877" xr:uid="{00000000-0005-0000-0000-0000E98B0000}"/>
    <cellStyle name="SAPBEXHLevel3 2 17 3 4" xfId="35878" xr:uid="{00000000-0005-0000-0000-0000EA8B0000}"/>
    <cellStyle name="SAPBEXHLevel3 2 17 3 4 2" xfId="35879" xr:uid="{00000000-0005-0000-0000-0000EB8B0000}"/>
    <cellStyle name="SAPBEXHLevel3 2 17 3 5" xfId="35880" xr:uid="{00000000-0005-0000-0000-0000EC8B0000}"/>
    <cellStyle name="SAPBEXHLevel3 2 17 3 5 2" xfId="35881" xr:uid="{00000000-0005-0000-0000-0000ED8B0000}"/>
    <cellStyle name="SAPBEXHLevel3 2 17 3 6" xfId="35882" xr:uid="{00000000-0005-0000-0000-0000EE8B0000}"/>
    <cellStyle name="SAPBEXHLevel3 2 17 3 7" xfId="35883" xr:uid="{00000000-0005-0000-0000-0000EF8B0000}"/>
    <cellStyle name="SAPBEXHLevel3 2 17 3 8" xfId="35884" xr:uid="{00000000-0005-0000-0000-0000F08B0000}"/>
    <cellStyle name="SAPBEXHLevel3 2 17 4" xfId="35885" xr:uid="{00000000-0005-0000-0000-0000F18B0000}"/>
    <cellStyle name="SAPBEXHLevel3 2 17 4 2" xfId="35886" xr:uid="{00000000-0005-0000-0000-0000F28B0000}"/>
    <cellStyle name="SAPBEXHLevel3 2 17 4 2 2" xfId="35887" xr:uid="{00000000-0005-0000-0000-0000F38B0000}"/>
    <cellStyle name="SAPBEXHLevel3 2 17 4 3" xfId="35888" xr:uid="{00000000-0005-0000-0000-0000F48B0000}"/>
    <cellStyle name="SAPBEXHLevel3 2 17 4 4" xfId="35889" xr:uid="{00000000-0005-0000-0000-0000F58B0000}"/>
    <cellStyle name="SAPBEXHLevel3 2 17 4 5" xfId="35890" xr:uid="{00000000-0005-0000-0000-0000F68B0000}"/>
    <cellStyle name="SAPBEXHLevel3 2 17 5" xfId="35891" xr:uid="{00000000-0005-0000-0000-0000F78B0000}"/>
    <cellStyle name="SAPBEXHLevel3 2 17 5 2" xfId="35892" xr:uid="{00000000-0005-0000-0000-0000F88B0000}"/>
    <cellStyle name="SAPBEXHLevel3 2 17 5 2 2" xfId="35893" xr:uid="{00000000-0005-0000-0000-0000F98B0000}"/>
    <cellStyle name="SAPBEXHLevel3 2 17 5 3" xfId="35894" xr:uid="{00000000-0005-0000-0000-0000FA8B0000}"/>
    <cellStyle name="SAPBEXHLevel3 2 17 5 4" xfId="35895" xr:uid="{00000000-0005-0000-0000-0000FB8B0000}"/>
    <cellStyle name="SAPBEXHLevel3 2 17 5 5" xfId="35896" xr:uid="{00000000-0005-0000-0000-0000FC8B0000}"/>
    <cellStyle name="SAPBEXHLevel3 2 17 6" xfId="35897" xr:uid="{00000000-0005-0000-0000-0000FD8B0000}"/>
    <cellStyle name="SAPBEXHLevel3 2 17 6 2" xfId="35898" xr:uid="{00000000-0005-0000-0000-0000FE8B0000}"/>
    <cellStyle name="SAPBEXHLevel3 2 17 6 2 2" xfId="35899" xr:uid="{00000000-0005-0000-0000-0000FF8B0000}"/>
    <cellStyle name="SAPBEXHLevel3 2 17 6 3" xfId="35900" xr:uid="{00000000-0005-0000-0000-0000008C0000}"/>
    <cellStyle name="SAPBEXHLevel3 2 17 6 4" xfId="35901" xr:uid="{00000000-0005-0000-0000-0000018C0000}"/>
    <cellStyle name="SAPBEXHLevel3 2 17 6 5" xfId="35902" xr:uid="{00000000-0005-0000-0000-0000028C0000}"/>
    <cellStyle name="SAPBEXHLevel3 2 17 7" xfId="35903" xr:uid="{00000000-0005-0000-0000-0000038C0000}"/>
    <cellStyle name="SAPBEXHLevel3 2 17 7 2" xfId="35904" xr:uid="{00000000-0005-0000-0000-0000048C0000}"/>
    <cellStyle name="SAPBEXHLevel3 2 17 7 3" xfId="35905" xr:uid="{00000000-0005-0000-0000-0000058C0000}"/>
    <cellStyle name="SAPBEXHLevel3 2 17 7 4" xfId="35906" xr:uid="{00000000-0005-0000-0000-0000068C0000}"/>
    <cellStyle name="SAPBEXHLevel3 2 17 8" xfId="35907" xr:uid="{00000000-0005-0000-0000-0000078C0000}"/>
    <cellStyle name="SAPBEXHLevel3 2 17 8 2" xfId="35908" xr:uid="{00000000-0005-0000-0000-0000088C0000}"/>
    <cellStyle name="SAPBEXHLevel3 2 17 8 3" xfId="35909" xr:uid="{00000000-0005-0000-0000-0000098C0000}"/>
    <cellStyle name="SAPBEXHLevel3 2 17 8 4" xfId="35910" xr:uid="{00000000-0005-0000-0000-00000A8C0000}"/>
    <cellStyle name="SAPBEXHLevel3 2 17 9" xfId="35911" xr:uid="{00000000-0005-0000-0000-00000B8C0000}"/>
    <cellStyle name="SAPBEXHLevel3 2 17 9 2" xfId="35912" xr:uid="{00000000-0005-0000-0000-00000C8C0000}"/>
    <cellStyle name="SAPBEXHLevel3 2 18" xfId="35913" xr:uid="{00000000-0005-0000-0000-00000D8C0000}"/>
    <cellStyle name="SAPBEXHLevel3 2 18 2" xfId="35914" xr:uid="{00000000-0005-0000-0000-00000E8C0000}"/>
    <cellStyle name="SAPBEXHLevel3 2 18 2 2" xfId="35915" xr:uid="{00000000-0005-0000-0000-00000F8C0000}"/>
    <cellStyle name="SAPBEXHLevel3 2 18 2 2 2" xfId="35916" xr:uid="{00000000-0005-0000-0000-0000108C0000}"/>
    <cellStyle name="SAPBEXHLevel3 2 18 2 3" xfId="35917" xr:uid="{00000000-0005-0000-0000-0000118C0000}"/>
    <cellStyle name="SAPBEXHLevel3 2 18 3" xfId="35918" xr:uid="{00000000-0005-0000-0000-0000128C0000}"/>
    <cellStyle name="SAPBEXHLevel3 2 18 3 2" xfId="35919" xr:uid="{00000000-0005-0000-0000-0000138C0000}"/>
    <cellStyle name="SAPBEXHLevel3 2 18 4" xfId="35920" xr:uid="{00000000-0005-0000-0000-0000148C0000}"/>
    <cellStyle name="SAPBEXHLevel3 2 18 4 2" xfId="35921" xr:uid="{00000000-0005-0000-0000-0000158C0000}"/>
    <cellStyle name="SAPBEXHLevel3 2 18 5" xfId="35922" xr:uid="{00000000-0005-0000-0000-0000168C0000}"/>
    <cellStyle name="SAPBEXHLevel3 2 18 5 2" xfId="35923" xr:uid="{00000000-0005-0000-0000-0000178C0000}"/>
    <cellStyle name="SAPBEXHLevel3 2 18 6" xfId="35924" xr:uid="{00000000-0005-0000-0000-0000188C0000}"/>
    <cellStyle name="SAPBEXHLevel3 2 18 7" xfId="35925" xr:uid="{00000000-0005-0000-0000-0000198C0000}"/>
    <cellStyle name="SAPBEXHLevel3 2 18 8" xfId="35926" xr:uid="{00000000-0005-0000-0000-00001A8C0000}"/>
    <cellStyle name="SAPBEXHLevel3 2 19" xfId="35927" xr:uid="{00000000-0005-0000-0000-00001B8C0000}"/>
    <cellStyle name="SAPBEXHLevel3 2 19 2" xfId="35928" xr:uid="{00000000-0005-0000-0000-00001C8C0000}"/>
    <cellStyle name="SAPBEXHLevel3 2 19 2 2" xfId="35929" xr:uid="{00000000-0005-0000-0000-00001D8C0000}"/>
    <cellStyle name="SAPBEXHLevel3 2 19 2 2 2" xfId="35930" xr:uid="{00000000-0005-0000-0000-00001E8C0000}"/>
    <cellStyle name="SAPBEXHLevel3 2 19 2 3" xfId="35931" xr:uid="{00000000-0005-0000-0000-00001F8C0000}"/>
    <cellStyle name="SAPBEXHLevel3 2 19 3" xfId="35932" xr:uid="{00000000-0005-0000-0000-0000208C0000}"/>
    <cellStyle name="SAPBEXHLevel3 2 19 3 2" xfId="35933" xr:uid="{00000000-0005-0000-0000-0000218C0000}"/>
    <cellStyle name="SAPBEXHLevel3 2 19 4" xfId="35934" xr:uid="{00000000-0005-0000-0000-0000228C0000}"/>
    <cellStyle name="SAPBEXHLevel3 2 19 4 2" xfId="35935" xr:uid="{00000000-0005-0000-0000-0000238C0000}"/>
    <cellStyle name="SAPBEXHLevel3 2 19 5" xfId="35936" xr:uid="{00000000-0005-0000-0000-0000248C0000}"/>
    <cellStyle name="SAPBEXHLevel3 2 19 5 2" xfId="35937" xr:uid="{00000000-0005-0000-0000-0000258C0000}"/>
    <cellStyle name="SAPBEXHLevel3 2 19 6" xfId="35938" xr:uid="{00000000-0005-0000-0000-0000268C0000}"/>
    <cellStyle name="SAPBEXHLevel3 2 19 7" xfId="35939" xr:uid="{00000000-0005-0000-0000-0000278C0000}"/>
    <cellStyle name="SAPBEXHLevel3 2 19 8" xfId="35940" xr:uid="{00000000-0005-0000-0000-0000288C0000}"/>
    <cellStyle name="SAPBEXHLevel3 2 2" xfId="35941" xr:uid="{00000000-0005-0000-0000-0000298C0000}"/>
    <cellStyle name="SAPBEXHLevel3 2 2 10" xfId="35942" xr:uid="{00000000-0005-0000-0000-00002A8C0000}"/>
    <cellStyle name="SAPBEXHLevel3 2 2 10 2" xfId="35943" xr:uid="{00000000-0005-0000-0000-00002B8C0000}"/>
    <cellStyle name="SAPBEXHLevel3 2 2 11" xfId="35944" xr:uid="{00000000-0005-0000-0000-00002C8C0000}"/>
    <cellStyle name="SAPBEXHLevel3 2 2 12" xfId="35945" xr:uid="{00000000-0005-0000-0000-00002D8C0000}"/>
    <cellStyle name="SAPBEXHLevel3 2 2 2" xfId="35946" xr:uid="{00000000-0005-0000-0000-00002E8C0000}"/>
    <cellStyle name="SAPBEXHLevel3 2 2 2 2" xfId="35947" xr:uid="{00000000-0005-0000-0000-00002F8C0000}"/>
    <cellStyle name="SAPBEXHLevel3 2 2 2 2 2" xfId="35948" xr:uid="{00000000-0005-0000-0000-0000308C0000}"/>
    <cellStyle name="SAPBEXHLevel3 2 2 2 2 2 2" xfId="35949" xr:uid="{00000000-0005-0000-0000-0000318C0000}"/>
    <cellStyle name="SAPBEXHLevel3 2 2 2 2 3" xfId="35950" xr:uid="{00000000-0005-0000-0000-0000328C0000}"/>
    <cellStyle name="SAPBEXHLevel3 2 2 2 3" xfId="35951" xr:uid="{00000000-0005-0000-0000-0000338C0000}"/>
    <cellStyle name="SAPBEXHLevel3 2 2 2 3 2" xfId="35952" xr:uid="{00000000-0005-0000-0000-0000348C0000}"/>
    <cellStyle name="SAPBEXHLevel3 2 2 2 4" xfId="35953" xr:uid="{00000000-0005-0000-0000-0000358C0000}"/>
    <cellStyle name="SAPBEXHLevel3 2 2 2 4 2" xfId="35954" xr:uid="{00000000-0005-0000-0000-0000368C0000}"/>
    <cellStyle name="SAPBEXHLevel3 2 2 2 5" xfId="35955" xr:uid="{00000000-0005-0000-0000-0000378C0000}"/>
    <cellStyle name="SAPBEXHLevel3 2 2 2 5 2" xfId="35956" xr:uid="{00000000-0005-0000-0000-0000388C0000}"/>
    <cellStyle name="SAPBEXHLevel3 2 2 2 6" xfId="35957" xr:uid="{00000000-0005-0000-0000-0000398C0000}"/>
    <cellStyle name="SAPBEXHLevel3 2 2 3" xfId="35958" xr:uid="{00000000-0005-0000-0000-00003A8C0000}"/>
    <cellStyle name="SAPBEXHLevel3 2 2 3 2" xfId="35959" xr:uid="{00000000-0005-0000-0000-00003B8C0000}"/>
    <cellStyle name="SAPBEXHLevel3 2 2 3 2 2" xfId="35960" xr:uid="{00000000-0005-0000-0000-00003C8C0000}"/>
    <cellStyle name="SAPBEXHLevel3 2 2 3 2 2 2" xfId="35961" xr:uid="{00000000-0005-0000-0000-00003D8C0000}"/>
    <cellStyle name="SAPBEXHLevel3 2 2 3 2 3" xfId="35962" xr:uid="{00000000-0005-0000-0000-00003E8C0000}"/>
    <cellStyle name="SAPBEXHLevel3 2 2 3 3" xfId="35963" xr:uid="{00000000-0005-0000-0000-00003F8C0000}"/>
    <cellStyle name="SAPBEXHLevel3 2 2 3 3 2" xfId="35964" xr:uid="{00000000-0005-0000-0000-0000408C0000}"/>
    <cellStyle name="SAPBEXHLevel3 2 2 3 4" xfId="35965" xr:uid="{00000000-0005-0000-0000-0000418C0000}"/>
    <cellStyle name="SAPBEXHLevel3 2 2 3 4 2" xfId="35966" xr:uid="{00000000-0005-0000-0000-0000428C0000}"/>
    <cellStyle name="SAPBEXHLevel3 2 2 3 5" xfId="35967" xr:uid="{00000000-0005-0000-0000-0000438C0000}"/>
    <cellStyle name="SAPBEXHLevel3 2 2 3 5 2" xfId="35968" xr:uid="{00000000-0005-0000-0000-0000448C0000}"/>
    <cellStyle name="SAPBEXHLevel3 2 2 3 6" xfId="35969" xr:uid="{00000000-0005-0000-0000-0000458C0000}"/>
    <cellStyle name="SAPBEXHLevel3 2 2 3 7" xfId="35970" xr:uid="{00000000-0005-0000-0000-0000468C0000}"/>
    <cellStyle name="SAPBEXHLevel3 2 2 3 8" xfId="35971" xr:uid="{00000000-0005-0000-0000-0000478C0000}"/>
    <cellStyle name="SAPBEXHLevel3 2 2 4" xfId="35972" xr:uid="{00000000-0005-0000-0000-0000488C0000}"/>
    <cellStyle name="SAPBEXHLevel3 2 2 4 2" xfId="35973" xr:uid="{00000000-0005-0000-0000-0000498C0000}"/>
    <cellStyle name="SAPBEXHLevel3 2 2 4 2 2" xfId="35974" xr:uid="{00000000-0005-0000-0000-00004A8C0000}"/>
    <cellStyle name="SAPBEXHLevel3 2 2 4 2 2 2" xfId="35975" xr:uid="{00000000-0005-0000-0000-00004B8C0000}"/>
    <cellStyle name="SAPBEXHLevel3 2 2 4 2 3" xfId="35976" xr:uid="{00000000-0005-0000-0000-00004C8C0000}"/>
    <cellStyle name="SAPBEXHLevel3 2 2 4 3" xfId="35977" xr:uid="{00000000-0005-0000-0000-00004D8C0000}"/>
    <cellStyle name="SAPBEXHLevel3 2 2 4 3 2" xfId="35978" xr:uid="{00000000-0005-0000-0000-00004E8C0000}"/>
    <cellStyle name="SAPBEXHLevel3 2 2 4 4" xfId="35979" xr:uid="{00000000-0005-0000-0000-00004F8C0000}"/>
    <cellStyle name="SAPBEXHLevel3 2 2 4 4 2" xfId="35980" xr:uid="{00000000-0005-0000-0000-0000508C0000}"/>
    <cellStyle name="SAPBEXHLevel3 2 2 4 5" xfId="35981" xr:uid="{00000000-0005-0000-0000-0000518C0000}"/>
    <cellStyle name="SAPBEXHLevel3 2 2 4 5 2" xfId="35982" xr:uid="{00000000-0005-0000-0000-0000528C0000}"/>
    <cellStyle name="SAPBEXHLevel3 2 2 4 6" xfId="35983" xr:uid="{00000000-0005-0000-0000-0000538C0000}"/>
    <cellStyle name="SAPBEXHLevel3 2 2 4 7" xfId="35984" xr:uid="{00000000-0005-0000-0000-0000548C0000}"/>
    <cellStyle name="SAPBEXHLevel3 2 2 4 8" xfId="35985" xr:uid="{00000000-0005-0000-0000-0000558C0000}"/>
    <cellStyle name="SAPBEXHLevel3 2 2 5" xfId="35986" xr:uid="{00000000-0005-0000-0000-0000568C0000}"/>
    <cellStyle name="SAPBEXHLevel3 2 2 5 2" xfId="35987" xr:uid="{00000000-0005-0000-0000-0000578C0000}"/>
    <cellStyle name="SAPBEXHLevel3 2 2 5 2 2" xfId="35988" xr:uid="{00000000-0005-0000-0000-0000588C0000}"/>
    <cellStyle name="SAPBEXHLevel3 2 2 5 3" xfId="35989" xr:uid="{00000000-0005-0000-0000-0000598C0000}"/>
    <cellStyle name="SAPBEXHLevel3 2 2 5 4" xfId="35990" xr:uid="{00000000-0005-0000-0000-00005A8C0000}"/>
    <cellStyle name="SAPBEXHLevel3 2 2 5 5" xfId="35991" xr:uid="{00000000-0005-0000-0000-00005B8C0000}"/>
    <cellStyle name="SAPBEXHLevel3 2 2 6" xfId="35992" xr:uid="{00000000-0005-0000-0000-00005C8C0000}"/>
    <cellStyle name="SAPBEXHLevel3 2 2 6 2" xfId="35993" xr:uid="{00000000-0005-0000-0000-00005D8C0000}"/>
    <cellStyle name="SAPBEXHLevel3 2 2 6 2 2" xfId="35994" xr:uid="{00000000-0005-0000-0000-00005E8C0000}"/>
    <cellStyle name="SAPBEXHLevel3 2 2 6 3" xfId="35995" xr:uid="{00000000-0005-0000-0000-00005F8C0000}"/>
    <cellStyle name="SAPBEXHLevel3 2 2 6 4" xfId="35996" xr:uid="{00000000-0005-0000-0000-0000608C0000}"/>
    <cellStyle name="SAPBEXHLevel3 2 2 6 5" xfId="35997" xr:uid="{00000000-0005-0000-0000-0000618C0000}"/>
    <cellStyle name="SAPBEXHLevel3 2 2 7" xfId="35998" xr:uid="{00000000-0005-0000-0000-0000628C0000}"/>
    <cellStyle name="SAPBEXHLevel3 2 2 7 2" xfId="35999" xr:uid="{00000000-0005-0000-0000-0000638C0000}"/>
    <cellStyle name="SAPBEXHLevel3 2 2 7 2 2" xfId="36000" xr:uid="{00000000-0005-0000-0000-0000648C0000}"/>
    <cellStyle name="SAPBEXHLevel3 2 2 7 3" xfId="36001" xr:uid="{00000000-0005-0000-0000-0000658C0000}"/>
    <cellStyle name="SAPBEXHLevel3 2 2 7 4" xfId="36002" xr:uid="{00000000-0005-0000-0000-0000668C0000}"/>
    <cellStyle name="SAPBEXHLevel3 2 2 7 5" xfId="36003" xr:uid="{00000000-0005-0000-0000-0000678C0000}"/>
    <cellStyle name="SAPBEXHLevel3 2 2 8" xfId="36004" xr:uid="{00000000-0005-0000-0000-0000688C0000}"/>
    <cellStyle name="SAPBEXHLevel3 2 2 8 2" xfId="36005" xr:uid="{00000000-0005-0000-0000-0000698C0000}"/>
    <cellStyle name="SAPBEXHLevel3 2 2 8 3" xfId="36006" xr:uid="{00000000-0005-0000-0000-00006A8C0000}"/>
    <cellStyle name="SAPBEXHLevel3 2 2 8 4" xfId="36007" xr:uid="{00000000-0005-0000-0000-00006B8C0000}"/>
    <cellStyle name="SAPBEXHLevel3 2 2 9" xfId="36008" xr:uid="{00000000-0005-0000-0000-00006C8C0000}"/>
    <cellStyle name="SAPBEXHLevel3 2 2 9 2" xfId="36009" xr:uid="{00000000-0005-0000-0000-00006D8C0000}"/>
    <cellStyle name="SAPBEXHLevel3 2 20" xfId="36010" xr:uid="{00000000-0005-0000-0000-00006E8C0000}"/>
    <cellStyle name="SAPBEXHLevel3 2 20 2" xfId="36011" xr:uid="{00000000-0005-0000-0000-00006F8C0000}"/>
    <cellStyle name="SAPBEXHLevel3 2 20 2 2" xfId="36012" xr:uid="{00000000-0005-0000-0000-0000708C0000}"/>
    <cellStyle name="SAPBEXHLevel3 2 20 2 2 2" xfId="36013" xr:uid="{00000000-0005-0000-0000-0000718C0000}"/>
    <cellStyle name="SAPBEXHLevel3 2 20 2 3" xfId="36014" xr:uid="{00000000-0005-0000-0000-0000728C0000}"/>
    <cellStyle name="SAPBEXHLevel3 2 20 3" xfId="36015" xr:uid="{00000000-0005-0000-0000-0000738C0000}"/>
    <cellStyle name="SAPBEXHLevel3 2 20 3 2" xfId="36016" xr:uid="{00000000-0005-0000-0000-0000748C0000}"/>
    <cellStyle name="SAPBEXHLevel3 2 20 4" xfId="36017" xr:uid="{00000000-0005-0000-0000-0000758C0000}"/>
    <cellStyle name="SAPBEXHLevel3 2 20 4 2" xfId="36018" xr:uid="{00000000-0005-0000-0000-0000768C0000}"/>
    <cellStyle name="SAPBEXHLevel3 2 20 5" xfId="36019" xr:uid="{00000000-0005-0000-0000-0000778C0000}"/>
    <cellStyle name="SAPBEXHLevel3 2 20 5 2" xfId="36020" xr:uid="{00000000-0005-0000-0000-0000788C0000}"/>
    <cellStyle name="SAPBEXHLevel3 2 20 6" xfId="36021" xr:uid="{00000000-0005-0000-0000-0000798C0000}"/>
    <cellStyle name="SAPBEXHLevel3 2 20 7" xfId="36022" xr:uid="{00000000-0005-0000-0000-00007A8C0000}"/>
    <cellStyle name="SAPBEXHLevel3 2 21" xfId="36023" xr:uid="{00000000-0005-0000-0000-00007B8C0000}"/>
    <cellStyle name="SAPBEXHLevel3 2 21 2" xfId="36024" xr:uid="{00000000-0005-0000-0000-00007C8C0000}"/>
    <cellStyle name="SAPBEXHLevel3 2 21 2 2" xfId="36025" xr:uid="{00000000-0005-0000-0000-00007D8C0000}"/>
    <cellStyle name="SAPBEXHLevel3 2 21 3" xfId="36026" xr:uid="{00000000-0005-0000-0000-00007E8C0000}"/>
    <cellStyle name="SAPBEXHLevel3 2 21 4" xfId="36027" xr:uid="{00000000-0005-0000-0000-00007F8C0000}"/>
    <cellStyle name="SAPBEXHLevel3 2 22" xfId="36028" xr:uid="{00000000-0005-0000-0000-0000808C0000}"/>
    <cellStyle name="SAPBEXHLevel3 2 22 2" xfId="36029" xr:uid="{00000000-0005-0000-0000-0000818C0000}"/>
    <cellStyle name="SAPBEXHLevel3 2 22 2 2" xfId="36030" xr:uid="{00000000-0005-0000-0000-0000828C0000}"/>
    <cellStyle name="SAPBEXHLevel3 2 22 3" xfId="36031" xr:uid="{00000000-0005-0000-0000-0000838C0000}"/>
    <cellStyle name="SAPBEXHLevel3 2 22 4" xfId="36032" xr:uid="{00000000-0005-0000-0000-0000848C0000}"/>
    <cellStyle name="SAPBEXHLevel3 2 22 5" xfId="36033" xr:uid="{00000000-0005-0000-0000-0000858C0000}"/>
    <cellStyle name="SAPBEXHLevel3 2 23" xfId="36034" xr:uid="{00000000-0005-0000-0000-0000868C0000}"/>
    <cellStyle name="SAPBEXHLevel3 2 23 2" xfId="36035" xr:uid="{00000000-0005-0000-0000-0000878C0000}"/>
    <cellStyle name="SAPBEXHLevel3 2 23 2 2" xfId="36036" xr:uid="{00000000-0005-0000-0000-0000888C0000}"/>
    <cellStyle name="SAPBEXHLevel3 2 23 3" xfId="36037" xr:uid="{00000000-0005-0000-0000-0000898C0000}"/>
    <cellStyle name="SAPBEXHLevel3 2 23 4" xfId="36038" xr:uid="{00000000-0005-0000-0000-00008A8C0000}"/>
    <cellStyle name="SAPBEXHLevel3 2 23 5" xfId="36039" xr:uid="{00000000-0005-0000-0000-00008B8C0000}"/>
    <cellStyle name="SAPBEXHLevel3 2 24" xfId="36040" xr:uid="{00000000-0005-0000-0000-00008C8C0000}"/>
    <cellStyle name="SAPBEXHLevel3 2 24 2" xfId="36041" xr:uid="{00000000-0005-0000-0000-00008D8C0000}"/>
    <cellStyle name="SAPBEXHLevel3 2 24 3" xfId="36042" xr:uid="{00000000-0005-0000-0000-00008E8C0000}"/>
    <cellStyle name="SAPBEXHLevel3 2 24 4" xfId="36043" xr:uid="{00000000-0005-0000-0000-00008F8C0000}"/>
    <cellStyle name="SAPBEXHLevel3 2 25" xfId="36044" xr:uid="{00000000-0005-0000-0000-0000908C0000}"/>
    <cellStyle name="SAPBEXHLevel3 2 25 2" xfId="36045" xr:uid="{00000000-0005-0000-0000-0000918C0000}"/>
    <cellStyle name="SAPBEXHLevel3 2 26" xfId="36046" xr:uid="{00000000-0005-0000-0000-0000928C0000}"/>
    <cellStyle name="SAPBEXHLevel3 2 26 2" xfId="36047" xr:uid="{00000000-0005-0000-0000-0000938C0000}"/>
    <cellStyle name="SAPBEXHLevel3 2 27" xfId="36048" xr:uid="{00000000-0005-0000-0000-0000948C0000}"/>
    <cellStyle name="SAPBEXHLevel3 2 28" xfId="36049" xr:uid="{00000000-0005-0000-0000-0000958C0000}"/>
    <cellStyle name="SAPBEXHLevel3 2 29" xfId="36050" xr:uid="{00000000-0005-0000-0000-0000968C0000}"/>
    <cellStyle name="SAPBEXHLevel3 2 3" xfId="36051" xr:uid="{00000000-0005-0000-0000-0000978C0000}"/>
    <cellStyle name="SAPBEXHLevel3 2 3 10" xfId="36052" xr:uid="{00000000-0005-0000-0000-0000988C0000}"/>
    <cellStyle name="SAPBEXHLevel3 2 3 11" xfId="36053" xr:uid="{00000000-0005-0000-0000-0000998C0000}"/>
    <cellStyle name="SAPBEXHLevel3 2 3 2" xfId="36054" xr:uid="{00000000-0005-0000-0000-00009A8C0000}"/>
    <cellStyle name="SAPBEXHLevel3 2 3 2 2" xfId="36055" xr:uid="{00000000-0005-0000-0000-00009B8C0000}"/>
    <cellStyle name="SAPBEXHLevel3 2 3 2 2 2" xfId="36056" xr:uid="{00000000-0005-0000-0000-00009C8C0000}"/>
    <cellStyle name="SAPBEXHLevel3 2 3 2 2 2 2" xfId="36057" xr:uid="{00000000-0005-0000-0000-00009D8C0000}"/>
    <cellStyle name="SAPBEXHLevel3 2 3 2 2 3" xfId="36058" xr:uid="{00000000-0005-0000-0000-00009E8C0000}"/>
    <cellStyle name="SAPBEXHLevel3 2 3 2 3" xfId="36059" xr:uid="{00000000-0005-0000-0000-00009F8C0000}"/>
    <cellStyle name="SAPBEXHLevel3 2 3 2 3 2" xfId="36060" xr:uid="{00000000-0005-0000-0000-0000A08C0000}"/>
    <cellStyle name="SAPBEXHLevel3 2 3 2 4" xfId="36061" xr:uid="{00000000-0005-0000-0000-0000A18C0000}"/>
    <cellStyle name="SAPBEXHLevel3 2 3 2 4 2" xfId="36062" xr:uid="{00000000-0005-0000-0000-0000A28C0000}"/>
    <cellStyle name="SAPBEXHLevel3 2 3 2 5" xfId="36063" xr:uid="{00000000-0005-0000-0000-0000A38C0000}"/>
    <cellStyle name="SAPBEXHLevel3 2 3 2 5 2" xfId="36064" xr:uid="{00000000-0005-0000-0000-0000A48C0000}"/>
    <cellStyle name="SAPBEXHLevel3 2 3 2 6" xfId="36065" xr:uid="{00000000-0005-0000-0000-0000A58C0000}"/>
    <cellStyle name="SAPBEXHLevel3 2 3 3" xfId="36066" xr:uid="{00000000-0005-0000-0000-0000A68C0000}"/>
    <cellStyle name="SAPBEXHLevel3 2 3 3 2" xfId="36067" xr:uid="{00000000-0005-0000-0000-0000A78C0000}"/>
    <cellStyle name="SAPBEXHLevel3 2 3 3 2 2" xfId="36068" xr:uid="{00000000-0005-0000-0000-0000A88C0000}"/>
    <cellStyle name="SAPBEXHLevel3 2 3 3 2 2 2" xfId="36069" xr:uid="{00000000-0005-0000-0000-0000A98C0000}"/>
    <cellStyle name="SAPBEXHLevel3 2 3 3 2 3" xfId="36070" xr:uid="{00000000-0005-0000-0000-0000AA8C0000}"/>
    <cellStyle name="SAPBEXHLevel3 2 3 3 3" xfId="36071" xr:uid="{00000000-0005-0000-0000-0000AB8C0000}"/>
    <cellStyle name="SAPBEXHLevel3 2 3 3 3 2" xfId="36072" xr:uid="{00000000-0005-0000-0000-0000AC8C0000}"/>
    <cellStyle name="SAPBEXHLevel3 2 3 3 4" xfId="36073" xr:uid="{00000000-0005-0000-0000-0000AD8C0000}"/>
    <cellStyle name="SAPBEXHLevel3 2 3 3 4 2" xfId="36074" xr:uid="{00000000-0005-0000-0000-0000AE8C0000}"/>
    <cellStyle name="SAPBEXHLevel3 2 3 3 5" xfId="36075" xr:uid="{00000000-0005-0000-0000-0000AF8C0000}"/>
    <cellStyle name="SAPBEXHLevel3 2 3 3 5 2" xfId="36076" xr:uid="{00000000-0005-0000-0000-0000B08C0000}"/>
    <cellStyle name="SAPBEXHLevel3 2 3 3 6" xfId="36077" xr:uid="{00000000-0005-0000-0000-0000B18C0000}"/>
    <cellStyle name="SAPBEXHLevel3 2 3 3 7" xfId="36078" xr:uid="{00000000-0005-0000-0000-0000B28C0000}"/>
    <cellStyle name="SAPBEXHLevel3 2 3 3 8" xfId="36079" xr:uid="{00000000-0005-0000-0000-0000B38C0000}"/>
    <cellStyle name="SAPBEXHLevel3 2 3 4" xfId="36080" xr:uid="{00000000-0005-0000-0000-0000B48C0000}"/>
    <cellStyle name="SAPBEXHLevel3 2 3 4 2" xfId="36081" xr:uid="{00000000-0005-0000-0000-0000B58C0000}"/>
    <cellStyle name="SAPBEXHLevel3 2 3 4 2 2" xfId="36082" xr:uid="{00000000-0005-0000-0000-0000B68C0000}"/>
    <cellStyle name="SAPBEXHLevel3 2 3 4 3" xfId="36083" xr:uid="{00000000-0005-0000-0000-0000B78C0000}"/>
    <cellStyle name="SAPBEXHLevel3 2 3 4 4" xfId="36084" xr:uid="{00000000-0005-0000-0000-0000B88C0000}"/>
    <cellStyle name="SAPBEXHLevel3 2 3 4 5" xfId="36085" xr:uid="{00000000-0005-0000-0000-0000B98C0000}"/>
    <cellStyle name="SAPBEXHLevel3 2 3 5" xfId="36086" xr:uid="{00000000-0005-0000-0000-0000BA8C0000}"/>
    <cellStyle name="SAPBEXHLevel3 2 3 5 2" xfId="36087" xr:uid="{00000000-0005-0000-0000-0000BB8C0000}"/>
    <cellStyle name="SAPBEXHLevel3 2 3 5 2 2" xfId="36088" xr:uid="{00000000-0005-0000-0000-0000BC8C0000}"/>
    <cellStyle name="SAPBEXHLevel3 2 3 5 3" xfId="36089" xr:uid="{00000000-0005-0000-0000-0000BD8C0000}"/>
    <cellStyle name="SAPBEXHLevel3 2 3 5 4" xfId="36090" xr:uid="{00000000-0005-0000-0000-0000BE8C0000}"/>
    <cellStyle name="SAPBEXHLevel3 2 3 5 5" xfId="36091" xr:uid="{00000000-0005-0000-0000-0000BF8C0000}"/>
    <cellStyle name="SAPBEXHLevel3 2 3 6" xfId="36092" xr:uid="{00000000-0005-0000-0000-0000C08C0000}"/>
    <cellStyle name="SAPBEXHLevel3 2 3 6 2" xfId="36093" xr:uid="{00000000-0005-0000-0000-0000C18C0000}"/>
    <cellStyle name="SAPBEXHLevel3 2 3 6 2 2" xfId="36094" xr:uid="{00000000-0005-0000-0000-0000C28C0000}"/>
    <cellStyle name="SAPBEXHLevel3 2 3 6 3" xfId="36095" xr:uid="{00000000-0005-0000-0000-0000C38C0000}"/>
    <cellStyle name="SAPBEXHLevel3 2 3 6 4" xfId="36096" xr:uid="{00000000-0005-0000-0000-0000C48C0000}"/>
    <cellStyle name="SAPBEXHLevel3 2 3 6 5" xfId="36097" xr:uid="{00000000-0005-0000-0000-0000C58C0000}"/>
    <cellStyle name="SAPBEXHLevel3 2 3 7" xfId="36098" xr:uid="{00000000-0005-0000-0000-0000C68C0000}"/>
    <cellStyle name="SAPBEXHLevel3 2 3 7 2" xfId="36099" xr:uid="{00000000-0005-0000-0000-0000C78C0000}"/>
    <cellStyle name="SAPBEXHLevel3 2 3 7 3" xfId="36100" xr:uid="{00000000-0005-0000-0000-0000C88C0000}"/>
    <cellStyle name="SAPBEXHLevel3 2 3 7 4" xfId="36101" xr:uid="{00000000-0005-0000-0000-0000C98C0000}"/>
    <cellStyle name="SAPBEXHLevel3 2 3 8" xfId="36102" xr:uid="{00000000-0005-0000-0000-0000CA8C0000}"/>
    <cellStyle name="SAPBEXHLevel3 2 3 8 2" xfId="36103" xr:uid="{00000000-0005-0000-0000-0000CB8C0000}"/>
    <cellStyle name="SAPBEXHLevel3 2 3 8 3" xfId="36104" xr:uid="{00000000-0005-0000-0000-0000CC8C0000}"/>
    <cellStyle name="SAPBEXHLevel3 2 3 8 4" xfId="36105" xr:uid="{00000000-0005-0000-0000-0000CD8C0000}"/>
    <cellStyle name="SAPBEXHLevel3 2 3 9" xfId="36106" xr:uid="{00000000-0005-0000-0000-0000CE8C0000}"/>
    <cellStyle name="SAPBEXHLevel3 2 3 9 2" xfId="36107" xr:uid="{00000000-0005-0000-0000-0000CF8C0000}"/>
    <cellStyle name="SAPBEXHLevel3 2 4" xfId="36108" xr:uid="{00000000-0005-0000-0000-0000D08C0000}"/>
    <cellStyle name="SAPBEXHLevel3 2 4 10" xfId="36109" xr:uid="{00000000-0005-0000-0000-0000D18C0000}"/>
    <cellStyle name="SAPBEXHLevel3 2 4 11" xfId="36110" xr:uid="{00000000-0005-0000-0000-0000D28C0000}"/>
    <cellStyle name="SAPBEXHLevel3 2 4 2" xfId="36111" xr:uid="{00000000-0005-0000-0000-0000D38C0000}"/>
    <cellStyle name="SAPBEXHLevel3 2 4 2 2" xfId="36112" xr:uid="{00000000-0005-0000-0000-0000D48C0000}"/>
    <cellStyle name="SAPBEXHLevel3 2 4 2 2 2" xfId="36113" xr:uid="{00000000-0005-0000-0000-0000D58C0000}"/>
    <cellStyle name="SAPBEXHLevel3 2 4 2 2 2 2" xfId="36114" xr:uid="{00000000-0005-0000-0000-0000D68C0000}"/>
    <cellStyle name="SAPBEXHLevel3 2 4 2 2 3" xfId="36115" xr:uid="{00000000-0005-0000-0000-0000D78C0000}"/>
    <cellStyle name="SAPBEXHLevel3 2 4 2 3" xfId="36116" xr:uid="{00000000-0005-0000-0000-0000D88C0000}"/>
    <cellStyle name="SAPBEXHLevel3 2 4 2 3 2" xfId="36117" xr:uid="{00000000-0005-0000-0000-0000D98C0000}"/>
    <cellStyle name="SAPBEXHLevel3 2 4 2 4" xfId="36118" xr:uid="{00000000-0005-0000-0000-0000DA8C0000}"/>
    <cellStyle name="SAPBEXHLevel3 2 4 2 4 2" xfId="36119" xr:uid="{00000000-0005-0000-0000-0000DB8C0000}"/>
    <cellStyle name="SAPBEXHLevel3 2 4 2 5" xfId="36120" xr:uid="{00000000-0005-0000-0000-0000DC8C0000}"/>
    <cellStyle name="SAPBEXHLevel3 2 4 2 5 2" xfId="36121" xr:uid="{00000000-0005-0000-0000-0000DD8C0000}"/>
    <cellStyle name="SAPBEXHLevel3 2 4 2 6" xfId="36122" xr:uid="{00000000-0005-0000-0000-0000DE8C0000}"/>
    <cellStyle name="SAPBEXHLevel3 2 4 3" xfId="36123" xr:uid="{00000000-0005-0000-0000-0000DF8C0000}"/>
    <cellStyle name="SAPBEXHLevel3 2 4 3 2" xfId="36124" xr:uid="{00000000-0005-0000-0000-0000E08C0000}"/>
    <cellStyle name="SAPBEXHLevel3 2 4 3 2 2" xfId="36125" xr:uid="{00000000-0005-0000-0000-0000E18C0000}"/>
    <cellStyle name="SAPBEXHLevel3 2 4 3 2 2 2" xfId="36126" xr:uid="{00000000-0005-0000-0000-0000E28C0000}"/>
    <cellStyle name="SAPBEXHLevel3 2 4 3 2 3" xfId="36127" xr:uid="{00000000-0005-0000-0000-0000E38C0000}"/>
    <cellStyle name="SAPBEXHLevel3 2 4 3 3" xfId="36128" xr:uid="{00000000-0005-0000-0000-0000E48C0000}"/>
    <cellStyle name="SAPBEXHLevel3 2 4 3 3 2" xfId="36129" xr:uid="{00000000-0005-0000-0000-0000E58C0000}"/>
    <cellStyle name="SAPBEXHLevel3 2 4 3 4" xfId="36130" xr:uid="{00000000-0005-0000-0000-0000E68C0000}"/>
    <cellStyle name="SAPBEXHLevel3 2 4 3 4 2" xfId="36131" xr:uid="{00000000-0005-0000-0000-0000E78C0000}"/>
    <cellStyle name="SAPBEXHLevel3 2 4 3 5" xfId="36132" xr:uid="{00000000-0005-0000-0000-0000E88C0000}"/>
    <cellStyle name="SAPBEXHLevel3 2 4 3 5 2" xfId="36133" xr:uid="{00000000-0005-0000-0000-0000E98C0000}"/>
    <cellStyle name="SAPBEXHLevel3 2 4 3 6" xfId="36134" xr:uid="{00000000-0005-0000-0000-0000EA8C0000}"/>
    <cellStyle name="SAPBEXHLevel3 2 4 3 7" xfId="36135" xr:uid="{00000000-0005-0000-0000-0000EB8C0000}"/>
    <cellStyle name="SAPBEXHLevel3 2 4 3 8" xfId="36136" xr:uid="{00000000-0005-0000-0000-0000EC8C0000}"/>
    <cellStyle name="SAPBEXHLevel3 2 4 4" xfId="36137" xr:uid="{00000000-0005-0000-0000-0000ED8C0000}"/>
    <cellStyle name="SAPBEXHLevel3 2 4 4 2" xfId="36138" xr:uid="{00000000-0005-0000-0000-0000EE8C0000}"/>
    <cellStyle name="SAPBEXHLevel3 2 4 4 2 2" xfId="36139" xr:uid="{00000000-0005-0000-0000-0000EF8C0000}"/>
    <cellStyle name="SAPBEXHLevel3 2 4 4 3" xfId="36140" xr:uid="{00000000-0005-0000-0000-0000F08C0000}"/>
    <cellStyle name="SAPBEXHLevel3 2 4 4 4" xfId="36141" xr:uid="{00000000-0005-0000-0000-0000F18C0000}"/>
    <cellStyle name="SAPBEXHLevel3 2 4 4 5" xfId="36142" xr:uid="{00000000-0005-0000-0000-0000F28C0000}"/>
    <cellStyle name="SAPBEXHLevel3 2 4 5" xfId="36143" xr:uid="{00000000-0005-0000-0000-0000F38C0000}"/>
    <cellStyle name="SAPBEXHLevel3 2 4 5 2" xfId="36144" xr:uid="{00000000-0005-0000-0000-0000F48C0000}"/>
    <cellStyle name="SAPBEXHLevel3 2 4 5 2 2" xfId="36145" xr:uid="{00000000-0005-0000-0000-0000F58C0000}"/>
    <cellStyle name="SAPBEXHLevel3 2 4 5 3" xfId="36146" xr:uid="{00000000-0005-0000-0000-0000F68C0000}"/>
    <cellStyle name="SAPBEXHLevel3 2 4 5 4" xfId="36147" xr:uid="{00000000-0005-0000-0000-0000F78C0000}"/>
    <cellStyle name="SAPBEXHLevel3 2 4 5 5" xfId="36148" xr:uid="{00000000-0005-0000-0000-0000F88C0000}"/>
    <cellStyle name="SAPBEXHLevel3 2 4 6" xfId="36149" xr:uid="{00000000-0005-0000-0000-0000F98C0000}"/>
    <cellStyle name="SAPBEXHLevel3 2 4 6 2" xfId="36150" xr:uid="{00000000-0005-0000-0000-0000FA8C0000}"/>
    <cellStyle name="SAPBEXHLevel3 2 4 6 2 2" xfId="36151" xr:uid="{00000000-0005-0000-0000-0000FB8C0000}"/>
    <cellStyle name="SAPBEXHLevel3 2 4 6 3" xfId="36152" xr:uid="{00000000-0005-0000-0000-0000FC8C0000}"/>
    <cellStyle name="SAPBEXHLevel3 2 4 6 4" xfId="36153" xr:uid="{00000000-0005-0000-0000-0000FD8C0000}"/>
    <cellStyle name="SAPBEXHLevel3 2 4 6 5" xfId="36154" xr:uid="{00000000-0005-0000-0000-0000FE8C0000}"/>
    <cellStyle name="SAPBEXHLevel3 2 4 7" xfId="36155" xr:uid="{00000000-0005-0000-0000-0000FF8C0000}"/>
    <cellStyle name="SAPBEXHLevel3 2 4 7 2" xfId="36156" xr:uid="{00000000-0005-0000-0000-0000008D0000}"/>
    <cellStyle name="SAPBEXHLevel3 2 4 7 3" xfId="36157" xr:uid="{00000000-0005-0000-0000-0000018D0000}"/>
    <cellStyle name="SAPBEXHLevel3 2 4 7 4" xfId="36158" xr:uid="{00000000-0005-0000-0000-0000028D0000}"/>
    <cellStyle name="SAPBEXHLevel3 2 4 8" xfId="36159" xr:uid="{00000000-0005-0000-0000-0000038D0000}"/>
    <cellStyle name="SAPBEXHLevel3 2 4 8 2" xfId="36160" xr:uid="{00000000-0005-0000-0000-0000048D0000}"/>
    <cellStyle name="SAPBEXHLevel3 2 4 8 3" xfId="36161" xr:uid="{00000000-0005-0000-0000-0000058D0000}"/>
    <cellStyle name="SAPBEXHLevel3 2 4 8 4" xfId="36162" xr:uid="{00000000-0005-0000-0000-0000068D0000}"/>
    <cellStyle name="SAPBEXHLevel3 2 4 9" xfId="36163" xr:uid="{00000000-0005-0000-0000-0000078D0000}"/>
    <cellStyle name="SAPBEXHLevel3 2 4 9 2" xfId="36164" xr:uid="{00000000-0005-0000-0000-0000088D0000}"/>
    <cellStyle name="SAPBEXHLevel3 2 5" xfId="36165" xr:uid="{00000000-0005-0000-0000-0000098D0000}"/>
    <cellStyle name="SAPBEXHLevel3 2 5 10" xfId="36166" xr:uid="{00000000-0005-0000-0000-00000A8D0000}"/>
    <cellStyle name="SAPBEXHLevel3 2 5 11" xfId="36167" xr:uid="{00000000-0005-0000-0000-00000B8D0000}"/>
    <cellStyle name="SAPBEXHLevel3 2 5 2" xfId="36168" xr:uid="{00000000-0005-0000-0000-00000C8D0000}"/>
    <cellStyle name="SAPBEXHLevel3 2 5 2 2" xfId="36169" xr:uid="{00000000-0005-0000-0000-00000D8D0000}"/>
    <cellStyle name="SAPBEXHLevel3 2 5 2 2 2" xfId="36170" xr:uid="{00000000-0005-0000-0000-00000E8D0000}"/>
    <cellStyle name="SAPBEXHLevel3 2 5 2 2 2 2" xfId="36171" xr:uid="{00000000-0005-0000-0000-00000F8D0000}"/>
    <cellStyle name="SAPBEXHLevel3 2 5 2 2 3" xfId="36172" xr:uid="{00000000-0005-0000-0000-0000108D0000}"/>
    <cellStyle name="SAPBEXHLevel3 2 5 2 3" xfId="36173" xr:uid="{00000000-0005-0000-0000-0000118D0000}"/>
    <cellStyle name="SAPBEXHLevel3 2 5 2 3 2" xfId="36174" xr:uid="{00000000-0005-0000-0000-0000128D0000}"/>
    <cellStyle name="SAPBEXHLevel3 2 5 2 4" xfId="36175" xr:uid="{00000000-0005-0000-0000-0000138D0000}"/>
    <cellStyle name="SAPBEXHLevel3 2 5 2 4 2" xfId="36176" xr:uid="{00000000-0005-0000-0000-0000148D0000}"/>
    <cellStyle name="SAPBEXHLevel3 2 5 2 5" xfId="36177" xr:uid="{00000000-0005-0000-0000-0000158D0000}"/>
    <cellStyle name="SAPBEXHLevel3 2 5 2 5 2" xfId="36178" xr:uid="{00000000-0005-0000-0000-0000168D0000}"/>
    <cellStyle name="SAPBEXHLevel3 2 5 2 6" xfId="36179" xr:uid="{00000000-0005-0000-0000-0000178D0000}"/>
    <cellStyle name="SAPBEXHLevel3 2 5 3" xfId="36180" xr:uid="{00000000-0005-0000-0000-0000188D0000}"/>
    <cellStyle name="SAPBEXHLevel3 2 5 3 2" xfId="36181" xr:uid="{00000000-0005-0000-0000-0000198D0000}"/>
    <cellStyle name="SAPBEXHLevel3 2 5 3 2 2" xfId="36182" xr:uid="{00000000-0005-0000-0000-00001A8D0000}"/>
    <cellStyle name="SAPBEXHLevel3 2 5 3 2 2 2" xfId="36183" xr:uid="{00000000-0005-0000-0000-00001B8D0000}"/>
    <cellStyle name="SAPBEXHLevel3 2 5 3 2 3" xfId="36184" xr:uid="{00000000-0005-0000-0000-00001C8D0000}"/>
    <cellStyle name="SAPBEXHLevel3 2 5 3 3" xfId="36185" xr:uid="{00000000-0005-0000-0000-00001D8D0000}"/>
    <cellStyle name="SAPBEXHLevel3 2 5 3 3 2" xfId="36186" xr:uid="{00000000-0005-0000-0000-00001E8D0000}"/>
    <cellStyle name="SAPBEXHLevel3 2 5 3 4" xfId="36187" xr:uid="{00000000-0005-0000-0000-00001F8D0000}"/>
    <cellStyle name="SAPBEXHLevel3 2 5 3 4 2" xfId="36188" xr:uid="{00000000-0005-0000-0000-0000208D0000}"/>
    <cellStyle name="SAPBEXHLevel3 2 5 3 5" xfId="36189" xr:uid="{00000000-0005-0000-0000-0000218D0000}"/>
    <cellStyle name="SAPBEXHLevel3 2 5 3 5 2" xfId="36190" xr:uid="{00000000-0005-0000-0000-0000228D0000}"/>
    <cellStyle name="SAPBEXHLevel3 2 5 3 6" xfId="36191" xr:uid="{00000000-0005-0000-0000-0000238D0000}"/>
    <cellStyle name="SAPBEXHLevel3 2 5 3 7" xfId="36192" xr:uid="{00000000-0005-0000-0000-0000248D0000}"/>
    <cellStyle name="SAPBEXHLevel3 2 5 3 8" xfId="36193" xr:uid="{00000000-0005-0000-0000-0000258D0000}"/>
    <cellStyle name="SAPBEXHLevel3 2 5 4" xfId="36194" xr:uid="{00000000-0005-0000-0000-0000268D0000}"/>
    <cellStyle name="SAPBEXHLevel3 2 5 4 2" xfId="36195" xr:uid="{00000000-0005-0000-0000-0000278D0000}"/>
    <cellStyle name="SAPBEXHLevel3 2 5 4 2 2" xfId="36196" xr:uid="{00000000-0005-0000-0000-0000288D0000}"/>
    <cellStyle name="SAPBEXHLevel3 2 5 4 3" xfId="36197" xr:uid="{00000000-0005-0000-0000-0000298D0000}"/>
    <cellStyle name="SAPBEXHLevel3 2 5 4 4" xfId="36198" xr:uid="{00000000-0005-0000-0000-00002A8D0000}"/>
    <cellStyle name="SAPBEXHLevel3 2 5 4 5" xfId="36199" xr:uid="{00000000-0005-0000-0000-00002B8D0000}"/>
    <cellStyle name="SAPBEXHLevel3 2 5 5" xfId="36200" xr:uid="{00000000-0005-0000-0000-00002C8D0000}"/>
    <cellStyle name="SAPBEXHLevel3 2 5 5 2" xfId="36201" xr:uid="{00000000-0005-0000-0000-00002D8D0000}"/>
    <cellStyle name="SAPBEXHLevel3 2 5 5 2 2" xfId="36202" xr:uid="{00000000-0005-0000-0000-00002E8D0000}"/>
    <cellStyle name="SAPBEXHLevel3 2 5 5 3" xfId="36203" xr:uid="{00000000-0005-0000-0000-00002F8D0000}"/>
    <cellStyle name="SAPBEXHLevel3 2 5 5 4" xfId="36204" xr:uid="{00000000-0005-0000-0000-0000308D0000}"/>
    <cellStyle name="SAPBEXHLevel3 2 5 5 5" xfId="36205" xr:uid="{00000000-0005-0000-0000-0000318D0000}"/>
    <cellStyle name="SAPBEXHLevel3 2 5 6" xfId="36206" xr:uid="{00000000-0005-0000-0000-0000328D0000}"/>
    <cellStyle name="SAPBEXHLevel3 2 5 6 2" xfId="36207" xr:uid="{00000000-0005-0000-0000-0000338D0000}"/>
    <cellStyle name="SAPBEXHLevel3 2 5 6 2 2" xfId="36208" xr:uid="{00000000-0005-0000-0000-0000348D0000}"/>
    <cellStyle name="SAPBEXHLevel3 2 5 6 3" xfId="36209" xr:uid="{00000000-0005-0000-0000-0000358D0000}"/>
    <cellStyle name="SAPBEXHLevel3 2 5 6 4" xfId="36210" xr:uid="{00000000-0005-0000-0000-0000368D0000}"/>
    <cellStyle name="SAPBEXHLevel3 2 5 6 5" xfId="36211" xr:uid="{00000000-0005-0000-0000-0000378D0000}"/>
    <cellStyle name="SAPBEXHLevel3 2 5 7" xfId="36212" xr:uid="{00000000-0005-0000-0000-0000388D0000}"/>
    <cellStyle name="SAPBEXHLevel3 2 5 7 2" xfId="36213" xr:uid="{00000000-0005-0000-0000-0000398D0000}"/>
    <cellStyle name="SAPBEXHLevel3 2 5 7 3" xfId="36214" xr:uid="{00000000-0005-0000-0000-00003A8D0000}"/>
    <cellStyle name="SAPBEXHLevel3 2 5 7 4" xfId="36215" xr:uid="{00000000-0005-0000-0000-00003B8D0000}"/>
    <cellStyle name="SAPBEXHLevel3 2 5 8" xfId="36216" xr:uid="{00000000-0005-0000-0000-00003C8D0000}"/>
    <cellStyle name="SAPBEXHLevel3 2 5 8 2" xfId="36217" xr:uid="{00000000-0005-0000-0000-00003D8D0000}"/>
    <cellStyle name="SAPBEXHLevel3 2 5 8 3" xfId="36218" xr:uid="{00000000-0005-0000-0000-00003E8D0000}"/>
    <cellStyle name="SAPBEXHLevel3 2 5 8 4" xfId="36219" xr:uid="{00000000-0005-0000-0000-00003F8D0000}"/>
    <cellStyle name="SAPBEXHLevel3 2 5 9" xfId="36220" xr:uid="{00000000-0005-0000-0000-0000408D0000}"/>
    <cellStyle name="SAPBEXHLevel3 2 5 9 2" xfId="36221" xr:uid="{00000000-0005-0000-0000-0000418D0000}"/>
    <cellStyle name="SAPBEXHLevel3 2 6" xfId="36222" xr:uid="{00000000-0005-0000-0000-0000428D0000}"/>
    <cellStyle name="SAPBEXHLevel3 2 6 10" xfId="36223" xr:uid="{00000000-0005-0000-0000-0000438D0000}"/>
    <cellStyle name="SAPBEXHLevel3 2 6 11" xfId="36224" xr:uid="{00000000-0005-0000-0000-0000448D0000}"/>
    <cellStyle name="SAPBEXHLevel3 2 6 2" xfId="36225" xr:uid="{00000000-0005-0000-0000-0000458D0000}"/>
    <cellStyle name="SAPBEXHLevel3 2 6 2 2" xfId="36226" xr:uid="{00000000-0005-0000-0000-0000468D0000}"/>
    <cellStyle name="SAPBEXHLevel3 2 6 2 2 2" xfId="36227" xr:uid="{00000000-0005-0000-0000-0000478D0000}"/>
    <cellStyle name="SAPBEXHLevel3 2 6 2 2 2 2" xfId="36228" xr:uid="{00000000-0005-0000-0000-0000488D0000}"/>
    <cellStyle name="SAPBEXHLevel3 2 6 2 2 3" xfId="36229" xr:uid="{00000000-0005-0000-0000-0000498D0000}"/>
    <cellStyle name="SAPBEXHLevel3 2 6 2 3" xfId="36230" xr:uid="{00000000-0005-0000-0000-00004A8D0000}"/>
    <cellStyle name="SAPBEXHLevel3 2 6 2 3 2" xfId="36231" xr:uid="{00000000-0005-0000-0000-00004B8D0000}"/>
    <cellStyle name="SAPBEXHLevel3 2 6 2 4" xfId="36232" xr:uid="{00000000-0005-0000-0000-00004C8D0000}"/>
    <cellStyle name="SAPBEXHLevel3 2 6 2 4 2" xfId="36233" xr:uid="{00000000-0005-0000-0000-00004D8D0000}"/>
    <cellStyle name="SAPBEXHLevel3 2 6 2 5" xfId="36234" xr:uid="{00000000-0005-0000-0000-00004E8D0000}"/>
    <cellStyle name="SAPBEXHLevel3 2 6 2 5 2" xfId="36235" xr:uid="{00000000-0005-0000-0000-00004F8D0000}"/>
    <cellStyle name="SAPBEXHLevel3 2 6 2 6" xfId="36236" xr:uid="{00000000-0005-0000-0000-0000508D0000}"/>
    <cellStyle name="SAPBEXHLevel3 2 6 3" xfId="36237" xr:uid="{00000000-0005-0000-0000-0000518D0000}"/>
    <cellStyle name="SAPBEXHLevel3 2 6 3 2" xfId="36238" xr:uid="{00000000-0005-0000-0000-0000528D0000}"/>
    <cellStyle name="SAPBEXHLevel3 2 6 3 2 2" xfId="36239" xr:uid="{00000000-0005-0000-0000-0000538D0000}"/>
    <cellStyle name="SAPBEXHLevel3 2 6 3 2 2 2" xfId="36240" xr:uid="{00000000-0005-0000-0000-0000548D0000}"/>
    <cellStyle name="SAPBEXHLevel3 2 6 3 2 3" xfId="36241" xr:uid="{00000000-0005-0000-0000-0000558D0000}"/>
    <cellStyle name="SAPBEXHLevel3 2 6 3 3" xfId="36242" xr:uid="{00000000-0005-0000-0000-0000568D0000}"/>
    <cellStyle name="SAPBEXHLevel3 2 6 3 3 2" xfId="36243" xr:uid="{00000000-0005-0000-0000-0000578D0000}"/>
    <cellStyle name="SAPBEXHLevel3 2 6 3 4" xfId="36244" xr:uid="{00000000-0005-0000-0000-0000588D0000}"/>
    <cellStyle name="SAPBEXHLevel3 2 6 3 4 2" xfId="36245" xr:uid="{00000000-0005-0000-0000-0000598D0000}"/>
    <cellStyle name="SAPBEXHLevel3 2 6 3 5" xfId="36246" xr:uid="{00000000-0005-0000-0000-00005A8D0000}"/>
    <cellStyle name="SAPBEXHLevel3 2 6 3 5 2" xfId="36247" xr:uid="{00000000-0005-0000-0000-00005B8D0000}"/>
    <cellStyle name="SAPBEXHLevel3 2 6 3 6" xfId="36248" xr:uid="{00000000-0005-0000-0000-00005C8D0000}"/>
    <cellStyle name="SAPBEXHLevel3 2 6 3 7" xfId="36249" xr:uid="{00000000-0005-0000-0000-00005D8D0000}"/>
    <cellStyle name="SAPBEXHLevel3 2 6 3 8" xfId="36250" xr:uid="{00000000-0005-0000-0000-00005E8D0000}"/>
    <cellStyle name="SAPBEXHLevel3 2 6 4" xfId="36251" xr:uid="{00000000-0005-0000-0000-00005F8D0000}"/>
    <cellStyle name="SAPBEXHLevel3 2 6 4 2" xfId="36252" xr:uid="{00000000-0005-0000-0000-0000608D0000}"/>
    <cellStyle name="SAPBEXHLevel3 2 6 4 2 2" xfId="36253" xr:uid="{00000000-0005-0000-0000-0000618D0000}"/>
    <cellStyle name="SAPBEXHLevel3 2 6 4 3" xfId="36254" xr:uid="{00000000-0005-0000-0000-0000628D0000}"/>
    <cellStyle name="SAPBEXHLevel3 2 6 4 4" xfId="36255" xr:uid="{00000000-0005-0000-0000-0000638D0000}"/>
    <cellStyle name="SAPBEXHLevel3 2 6 4 5" xfId="36256" xr:uid="{00000000-0005-0000-0000-0000648D0000}"/>
    <cellStyle name="SAPBEXHLevel3 2 6 5" xfId="36257" xr:uid="{00000000-0005-0000-0000-0000658D0000}"/>
    <cellStyle name="SAPBEXHLevel3 2 6 5 2" xfId="36258" xr:uid="{00000000-0005-0000-0000-0000668D0000}"/>
    <cellStyle name="SAPBEXHLevel3 2 6 5 2 2" xfId="36259" xr:uid="{00000000-0005-0000-0000-0000678D0000}"/>
    <cellStyle name="SAPBEXHLevel3 2 6 5 3" xfId="36260" xr:uid="{00000000-0005-0000-0000-0000688D0000}"/>
    <cellStyle name="SAPBEXHLevel3 2 6 5 4" xfId="36261" xr:uid="{00000000-0005-0000-0000-0000698D0000}"/>
    <cellStyle name="SAPBEXHLevel3 2 6 5 5" xfId="36262" xr:uid="{00000000-0005-0000-0000-00006A8D0000}"/>
    <cellStyle name="SAPBEXHLevel3 2 6 6" xfId="36263" xr:uid="{00000000-0005-0000-0000-00006B8D0000}"/>
    <cellStyle name="SAPBEXHLevel3 2 6 6 2" xfId="36264" xr:uid="{00000000-0005-0000-0000-00006C8D0000}"/>
    <cellStyle name="SAPBEXHLevel3 2 6 6 2 2" xfId="36265" xr:uid="{00000000-0005-0000-0000-00006D8D0000}"/>
    <cellStyle name="SAPBEXHLevel3 2 6 6 3" xfId="36266" xr:uid="{00000000-0005-0000-0000-00006E8D0000}"/>
    <cellStyle name="SAPBEXHLevel3 2 6 6 4" xfId="36267" xr:uid="{00000000-0005-0000-0000-00006F8D0000}"/>
    <cellStyle name="SAPBEXHLevel3 2 6 6 5" xfId="36268" xr:uid="{00000000-0005-0000-0000-0000708D0000}"/>
    <cellStyle name="SAPBEXHLevel3 2 6 7" xfId="36269" xr:uid="{00000000-0005-0000-0000-0000718D0000}"/>
    <cellStyle name="SAPBEXHLevel3 2 6 7 2" xfId="36270" xr:uid="{00000000-0005-0000-0000-0000728D0000}"/>
    <cellStyle name="SAPBEXHLevel3 2 6 7 3" xfId="36271" xr:uid="{00000000-0005-0000-0000-0000738D0000}"/>
    <cellStyle name="SAPBEXHLevel3 2 6 7 4" xfId="36272" xr:uid="{00000000-0005-0000-0000-0000748D0000}"/>
    <cellStyle name="SAPBEXHLevel3 2 6 8" xfId="36273" xr:uid="{00000000-0005-0000-0000-0000758D0000}"/>
    <cellStyle name="SAPBEXHLevel3 2 6 8 2" xfId="36274" xr:uid="{00000000-0005-0000-0000-0000768D0000}"/>
    <cellStyle name="SAPBEXHLevel3 2 6 8 3" xfId="36275" xr:uid="{00000000-0005-0000-0000-0000778D0000}"/>
    <cellStyle name="SAPBEXHLevel3 2 6 8 4" xfId="36276" xr:uid="{00000000-0005-0000-0000-0000788D0000}"/>
    <cellStyle name="SAPBEXHLevel3 2 6 9" xfId="36277" xr:uid="{00000000-0005-0000-0000-0000798D0000}"/>
    <cellStyle name="SAPBEXHLevel3 2 6 9 2" xfId="36278" xr:uid="{00000000-0005-0000-0000-00007A8D0000}"/>
    <cellStyle name="SAPBEXHLevel3 2 7" xfId="36279" xr:uid="{00000000-0005-0000-0000-00007B8D0000}"/>
    <cellStyle name="SAPBEXHLevel3 2 7 10" xfId="36280" xr:uid="{00000000-0005-0000-0000-00007C8D0000}"/>
    <cellStyle name="SAPBEXHLevel3 2 7 11" xfId="36281" xr:uid="{00000000-0005-0000-0000-00007D8D0000}"/>
    <cellStyle name="SAPBEXHLevel3 2 7 2" xfId="36282" xr:uid="{00000000-0005-0000-0000-00007E8D0000}"/>
    <cellStyle name="SAPBEXHLevel3 2 7 2 2" xfId="36283" xr:uid="{00000000-0005-0000-0000-00007F8D0000}"/>
    <cellStyle name="SAPBEXHLevel3 2 7 2 2 2" xfId="36284" xr:uid="{00000000-0005-0000-0000-0000808D0000}"/>
    <cellStyle name="SAPBEXHLevel3 2 7 2 2 2 2" xfId="36285" xr:uid="{00000000-0005-0000-0000-0000818D0000}"/>
    <cellStyle name="SAPBEXHLevel3 2 7 2 2 3" xfId="36286" xr:uid="{00000000-0005-0000-0000-0000828D0000}"/>
    <cellStyle name="SAPBEXHLevel3 2 7 2 3" xfId="36287" xr:uid="{00000000-0005-0000-0000-0000838D0000}"/>
    <cellStyle name="SAPBEXHLevel3 2 7 2 3 2" xfId="36288" xr:uid="{00000000-0005-0000-0000-0000848D0000}"/>
    <cellStyle name="SAPBEXHLevel3 2 7 2 4" xfId="36289" xr:uid="{00000000-0005-0000-0000-0000858D0000}"/>
    <cellStyle name="SAPBEXHLevel3 2 7 2 4 2" xfId="36290" xr:uid="{00000000-0005-0000-0000-0000868D0000}"/>
    <cellStyle name="SAPBEXHLevel3 2 7 2 5" xfId="36291" xr:uid="{00000000-0005-0000-0000-0000878D0000}"/>
    <cellStyle name="SAPBEXHLevel3 2 7 2 5 2" xfId="36292" xr:uid="{00000000-0005-0000-0000-0000888D0000}"/>
    <cellStyle name="SAPBEXHLevel3 2 7 2 6" xfId="36293" xr:uid="{00000000-0005-0000-0000-0000898D0000}"/>
    <cellStyle name="SAPBEXHLevel3 2 7 3" xfId="36294" xr:uid="{00000000-0005-0000-0000-00008A8D0000}"/>
    <cellStyle name="SAPBEXHLevel3 2 7 3 2" xfId="36295" xr:uid="{00000000-0005-0000-0000-00008B8D0000}"/>
    <cellStyle name="SAPBEXHLevel3 2 7 3 2 2" xfId="36296" xr:uid="{00000000-0005-0000-0000-00008C8D0000}"/>
    <cellStyle name="SAPBEXHLevel3 2 7 3 2 2 2" xfId="36297" xr:uid="{00000000-0005-0000-0000-00008D8D0000}"/>
    <cellStyle name="SAPBEXHLevel3 2 7 3 2 3" xfId="36298" xr:uid="{00000000-0005-0000-0000-00008E8D0000}"/>
    <cellStyle name="SAPBEXHLevel3 2 7 3 3" xfId="36299" xr:uid="{00000000-0005-0000-0000-00008F8D0000}"/>
    <cellStyle name="SAPBEXHLevel3 2 7 3 3 2" xfId="36300" xr:uid="{00000000-0005-0000-0000-0000908D0000}"/>
    <cellStyle name="SAPBEXHLevel3 2 7 3 4" xfId="36301" xr:uid="{00000000-0005-0000-0000-0000918D0000}"/>
    <cellStyle name="SAPBEXHLevel3 2 7 3 4 2" xfId="36302" xr:uid="{00000000-0005-0000-0000-0000928D0000}"/>
    <cellStyle name="SAPBEXHLevel3 2 7 3 5" xfId="36303" xr:uid="{00000000-0005-0000-0000-0000938D0000}"/>
    <cellStyle name="SAPBEXHLevel3 2 7 3 5 2" xfId="36304" xr:uid="{00000000-0005-0000-0000-0000948D0000}"/>
    <cellStyle name="SAPBEXHLevel3 2 7 3 6" xfId="36305" xr:uid="{00000000-0005-0000-0000-0000958D0000}"/>
    <cellStyle name="SAPBEXHLevel3 2 7 3 7" xfId="36306" xr:uid="{00000000-0005-0000-0000-0000968D0000}"/>
    <cellStyle name="SAPBEXHLevel3 2 7 3 8" xfId="36307" xr:uid="{00000000-0005-0000-0000-0000978D0000}"/>
    <cellStyle name="SAPBEXHLevel3 2 7 4" xfId="36308" xr:uid="{00000000-0005-0000-0000-0000988D0000}"/>
    <cellStyle name="SAPBEXHLevel3 2 7 4 2" xfId="36309" xr:uid="{00000000-0005-0000-0000-0000998D0000}"/>
    <cellStyle name="SAPBEXHLevel3 2 7 4 2 2" xfId="36310" xr:uid="{00000000-0005-0000-0000-00009A8D0000}"/>
    <cellStyle name="SAPBEXHLevel3 2 7 4 3" xfId="36311" xr:uid="{00000000-0005-0000-0000-00009B8D0000}"/>
    <cellStyle name="SAPBEXHLevel3 2 7 4 4" xfId="36312" xr:uid="{00000000-0005-0000-0000-00009C8D0000}"/>
    <cellStyle name="SAPBEXHLevel3 2 7 4 5" xfId="36313" xr:uid="{00000000-0005-0000-0000-00009D8D0000}"/>
    <cellStyle name="SAPBEXHLevel3 2 7 5" xfId="36314" xr:uid="{00000000-0005-0000-0000-00009E8D0000}"/>
    <cellStyle name="SAPBEXHLevel3 2 7 5 2" xfId="36315" xr:uid="{00000000-0005-0000-0000-00009F8D0000}"/>
    <cellStyle name="SAPBEXHLevel3 2 7 5 2 2" xfId="36316" xr:uid="{00000000-0005-0000-0000-0000A08D0000}"/>
    <cellStyle name="SAPBEXHLevel3 2 7 5 3" xfId="36317" xr:uid="{00000000-0005-0000-0000-0000A18D0000}"/>
    <cellStyle name="SAPBEXHLevel3 2 7 5 4" xfId="36318" xr:uid="{00000000-0005-0000-0000-0000A28D0000}"/>
    <cellStyle name="SAPBEXHLevel3 2 7 5 5" xfId="36319" xr:uid="{00000000-0005-0000-0000-0000A38D0000}"/>
    <cellStyle name="SAPBEXHLevel3 2 7 6" xfId="36320" xr:uid="{00000000-0005-0000-0000-0000A48D0000}"/>
    <cellStyle name="SAPBEXHLevel3 2 7 6 2" xfId="36321" xr:uid="{00000000-0005-0000-0000-0000A58D0000}"/>
    <cellStyle name="SAPBEXHLevel3 2 7 6 2 2" xfId="36322" xr:uid="{00000000-0005-0000-0000-0000A68D0000}"/>
    <cellStyle name="SAPBEXHLevel3 2 7 6 3" xfId="36323" xr:uid="{00000000-0005-0000-0000-0000A78D0000}"/>
    <cellStyle name="SAPBEXHLevel3 2 7 6 4" xfId="36324" xr:uid="{00000000-0005-0000-0000-0000A88D0000}"/>
    <cellStyle name="SAPBEXHLevel3 2 7 6 5" xfId="36325" xr:uid="{00000000-0005-0000-0000-0000A98D0000}"/>
    <cellStyle name="SAPBEXHLevel3 2 7 7" xfId="36326" xr:uid="{00000000-0005-0000-0000-0000AA8D0000}"/>
    <cellStyle name="SAPBEXHLevel3 2 7 7 2" xfId="36327" xr:uid="{00000000-0005-0000-0000-0000AB8D0000}"/>
    <cellStyle name="SAPBEXHLevel3 2 7 7 3" xfId="36328" xr:uid="{00000000-0005-0000-0000-0000AC8D0000}"/>
    <cellStyle name="SAPBEXHLevel3 2 7 7 4" xfId="36329" xr:uid="{00000000-0005-0000-0000-0000AD8D0000}"/>
    <cellStyle name="SAPBEXHLevel3 2 7 8" xfId="36330" xr:uid="{00000000-0005-0000-0000-0000AE8D0000}"/>
    <cellStyle name="SAPBEXHLevel3 2 7 8 2" xfId="36331" xr:uid="{00000000-0005-0000-0000-0000AF8D0000}"/>
    <cellStyle name="SAPBEXHLevel3 2 7 8 3" xfId="36332" xr:uid="{00000000-0005-0000-0000-0000B08D0000}"/>
    <cellStyle name="SAPBEXHLevel3 2 7 8 4" xfId="36333" xr:uid="{00000000-0005-0000-0000-0000B18D0000}"/>
    <cellStyle name="SAPBEXHLevel3 2 7 9" xfId="36334" xr:uid="{00000000-0005-0000-0000-0000B28D0000}"/>
    <cellStyle name="SAPBEXHLevel3 2 7 9 2" xfId="36335" xr:uid="{00000000-0005-0000-0000-0000B38D0000}"/>
    <cellStyle name="SAPBEXHLevel3 2 8" xfId="36336" xr:uid="{00000000-0005-0000-0000-0000B48D0000}"/>
    <cellStyle name="SAPBEXHLevel3 2 8 10" xfId="36337" xr:uid="{00000000-0005-0000-0000-0000B58D0000}"/>
    <cellStyle name="SAPBEXHLevel3 2 8 11" xfId="36338" xr:uid="{00000000-0005-0000-0000-0000B68D0000}"/>
    <cellStyle name="SAPBEXHLevel3 2 8 2" xfId="36339" xr:uid="{00000000-0005-0000-0000-0000B78D0000}"/>
    <cellStyle name="SAPBEXHLevel3 2 8 2 2" xfId="36340" xr:uid="{00000000-0005-0000-0000-0000B88D0000}"/>
    <cellStyle name="SAPBEXHLevel3 2 8 2 2 2" xfId="36341" xr:uid="{00000000-0005-0000-0000-0000B98D0000}"/>
    <cellStyle name="SAPBEXHLevel3 2 8 2 2 2 2" xfId="36342" xr:uid="{00000000-0005-0000-0000-0000BA8D0000}"/>
    <cellStyle name="SAPBEXHLevel3 2 8 2 2 3" xfId="36343" xr:uid="{00000000-0005-0000-0000-0000BB8D0000}"/>
    <cellStyle name="SAPBEXHLevel3 2 8 2 3" xfId="36344" xr:uid="{00000000-0005-0000-0000-0000BC8D0000}"/>
    <cellStyle name="SAPBEXHLevel3 2 8 2 3 2" xfId="36345" xr:uid="{00000000-0005-0000-0000-0000BD8D0000}"/>
    <cellStyle name="SAPBEXHLevel3 2 8 2 4" xfId="36346" xr:uid="{00000000-0005-0000-0000-0000BE8D0000}"/>
    <cellStyle name="SAPBEXHLevel3 2 8 2 4 2" xfId="36347" xr:uid="{00000000-0005-0000-0000-0000BF8D0000}"/>
    <cellStyle name="SAPBEXHLevel3 2 8 2 5" xfId="36348" xr:uid="{00000000-0005-0000-0000-0000C08D0000}"/>
    <cellStyle name="SAPBEXHLevel3 2 8 2 5 2" xfId="36349" xr:uid="{00000000-0005-0000-0000-0000C18D0000}"/>
    <cellStyle name="SAPBEXHLevel3 2 8 2 6" xfId="36350" xr:uid="{00000000-0005-0000-0000-0000C28D0000}"/>
    <cellStyle name="SAPBEXHLevel3 2 8 3" xfId="36351" xr:uid="{00000000-0005-0000-0000-0000C38D0000}"/>
    <cellStyle name="SAPBEXHLevel3 2 8 3 2" xfId="36352" xr:uid="{00000000-0005-0000-0000-0000C48D0000}"/>
    <cellStyle name="SAPBEXHLevel3 2 8 3 2 2" xfId="36353" xr:uid="{00000000-0005-0000-0000-0000C58D0000}"/>
    <cellStyle name="SAPBEXHLevel3 2 8 3 2 2 2" xfId="36354" xr:uid="{00000000-0005-0000-0000-0000C68D0000}"/>
    <cellStyle name="SAPBEXHLevel3 2 8 3 2 3" xfId="36355" xr:uid="{00000000-0005-0000-0000-0000C78D0000}"/>
    <cellStyle name="SAPBEXHLevel3 2 8 3 3" xfId="36356" xr:uid="{00000000-0005-0000-0000-0000C88D0000}"/>
    <cellStyle name="SAPBEXHLevel3 2 8 3 3 2" xfId="36357" xr:uid="{00000000-0005-0000-0000-0000C98D0000}"/>
    <cellStyle name="SAPBEXHLevel3 2 8 3 4" xfId="36358" xr:uid="{00000000-0005-0000-0000-0000CA8D0000}"/>
    <cellStyle name="SAPBEXHLevel3 2 8 3 4 2" xfId="36359" xr:uid="{00000000-0005-0000-0000-0000CB8D0000}"/>
    <cellStyle name="SAPBEXHLevel3 2 8 3 5" xfId="36360" xr:uid="{00000000-0005-0000-0000-0000CC8D0000}"/>
    <cellStyle name="SAPBEXHLevel3 2 8 3 5 2" xfId="36361" xr:uid="{00000000-0005-0000-0000-0000CD8D0000}"/>
    <cellStyle name="SAPBEXHLevel3 2 8 3 6" xfId="36362" xr:uid="{00000000-0005-0000-0000-0000CE8D0000}"/>
    <cellStyle name="SAPBEXHLevel3 2 8 3 7" xfId="36363" xr:uid="{00000000-0005-0000-0000-0000CF8D0000}"/>
    <cellStyle name="SAPBEXHLevel3 2 8 3 8" xfId="36364" xr:uid="{00000000-0005-0000-0000-0000D08D0000}"/>
    <cellStyle name="SAPBEXHLevel3 2 8 4" xfId="36365" xr:uid="{00000000-0005-0000-0000-0000D18D0000}"/>
    <cellStyle name="SAPBEXHLevel3 2 8 4 2" xfId="36366" xr:uid="{00000000-0005-0000-0000-0000D28D0000}"/>
    <cellStyle name="SAPBEXHLevel3 2 8 4 2 2" xfId="36367" xr:uid="{00000000-0005-0000-0000-0000D38D0000}"/>
    <cellStyle name="SAPBEXHLevel3 2 8 4 3" xfId="36368" xr:uid="{00000000-0005-0000-0000-0000D48D0000}"/>
    <cellStyle name="SAPBEXHLevel3 2 8 4 4" xfId="36369" xr:uid="{00000000-0005-0000-0000-0000D58D0000}"/>
    <cellStyle name="SAPBEXHLevel3 2 8 4 5" xfId="36370" xr:uid="{00000000-0005-0000-0000-0000D68D0000}"/>
    <cellStyle name="SAPBEXHLevel3 2 8 5" xfId="36371" xr:uid="{00000000-0005-0000-0000-0000D78D0000}"/>
    <cellStyle name="SAPBEXHLevel3 2 8 5 2" xfId="36372" xr:uid="{00000000-0005-0000-0000-0000D88D0000}"/>
    <cellStyle name="SAPBEXHLevel3 2 8 5 2 2" xfId="36373" xr:uid="{00000000-0005-0000-0000-0000D98D0000}"/>
    <cellStyle name="SAPBEXHLevel3 2 8 5 3" xfId="36374" xr:uid="{00000000-0005-0000-0000-0000DA8D0000}"/>
    <cellStyle name="SAPBEXHLevel3 2 8 5 4" xfId="36375" xr:uid="{00000000-0005-0000-0000-0000DB8D0000}"/>
    <cellStyle name="SAPBEXHLevel3 2 8 5 5" xfId="36376" xr:uid="{00000000-0005-0000-0000-0000DC8D0000}"/>
    <cellStyle name="SAPBEXHLevel3 2 8 6" xfId="36377" xr:uid="{00000000-0005-0000-0000-0000DD8D0000}"/>
    <cellStyle name="SAPBEXHLevel3 2 8 6 2" xfId="36378" xr:uid="{00000000-0005-0000-0000-0000DE8D0000}"/>
    <cellStyle name="SAPBEXHLevel3 2 8 6 2 2" xfId="36379" xr:uid="{00000000-0005-0000-0000-0000DF8D0000}"/>
    <cellStyle name="SAPBEXHLevel3 2 8 6 3" xfId="36380" xr:uid="{00000000-0005-0000-0000-0000E08D0000}"/>
    <cellStyle name="SAPBEXHLevel3 2 8 6 4" xfId="36381" xr:uid="{00000000-0005-0000-0000-0000E18D0000}"/>
    <cellStyle name="SAPBEXHLevel3 2 8 6 5" xfId="36382" xr:uid="{00000000-0005-0000-0000-0000E28D0000}"/>
    <cellStyle name="SAPBEXHLevel3 2 8 7" xfId="36383" xr:uid="{00000000-0005-0000-0000-0000E38D0000}"/>
    <cellStyle name="SAPBEXHLevel3 2 8 7 2" xfId="36384" xr:uid="{00000000-0005-0000-0000-0000E48D0000}"/>
    <cellStyle name="SAPBEXHLevel3 2 8 7 3" xfId="36385" xr:uid="{00000000-0005-0000-0000-0000E58D0000}"/>
    <cellStyle name="SAPBEXHLevel3 2 8 7 4" xfId="36386" xr:uid="{00000000-0005-0000-0000-0000E68D0000}"/>
    <cellStyle name="SAPBEXHLevel3 2 8 8" xfId="36387" xr:uid="{00000000-0005-0000-0000-0000E78D0000}"/>
    <cellStyle name="SAPBEXHLevel3 2 8 8 2" xfId="36388" xr:uid="{00000000-0005-0000-0000-0000E88D0000}"/>
    <cellStyle name="SAPBEXHLevel3 2 8 8 3" xfId="36389" xr:uid="{00000000-0005-0000-0000-0000E98D0000}"/>
    <cellStyle name="SAPBEXHLevel3 2 8 8 4" xfId="36390" xr:uid="{00000000-0005-0000-0000-0000EA8D0000}"/>
    <cellStyle name="SAPBEXHLevel3 2 8 9" xfId="36391" xr:uid="{00000000-0005-0000-0000-0000EB8D0000}"/>
    <cellStyle name="SAPBEXHLevel3 2 8 9 2" xfId="36392" xr:uid="{00000000-0005-0000-0000-0000EC8D0000}"/>
    <cellStyle name="SAPBEXHLevel3 2 9" xfId="36393" xr:uid="{00000000-0005-0000-0000-0000ED8D0000}"/>
    <cellStyle name="SAPBEXHLevel3 2 9 10" xfId="36394" xr:uid="{00000000-0005-0000-0000-0000EE8D0000}"/>
    <cellStyle name="SAPBEXHLevel3 2 9 11" xfId="36395" xr:uid="{00000000-0005-0000-0000-0000EF8D0000}"/>
    <cellStyle name="SAPBEXHLevel3 2 9 2" xfId="36396" xr:uid="{00000000-0005-0000-0000-0000F08D0000}"/>
    <cellStyle name="SAPBEXHLevel3 2 9 2 2" xfId="36397" xr:uid="{00000000-0005-0000-0000-0000F18D0000}"/>
    <cellStyle name="SAPBEXHLevel3 2 9 2 2 2" xfId="36398" xr:uid="{00000000-0005-0000-0000-0000F28D0000}"/>
    <cellStyle name="SAPBEXHLevel3 2 9 2 2 2 2" xfId="36399" xr:uid="{00000000-0005-0000-0000-0000F38D0000}"/>
    <cellStyle name="SAPBEXHLevel3 2 9 2 2 3" xfId="36400" xr:uid="{00000000-0005-0000-0000-0000F48D0000}"/>
    <cellStyle name="SAPBEXHLevel3 2 9 2 3" xfId="36401" xr:uid="{00000000-0005-0000-0000-0000F58D0000}"/>
    <cellStyle name="SAPBEXHLevel3 2 9 2 3 2" xfId="36402" xr:uid="{00000000-0005-0000-0000-0000F68D0000}"/>
    <cellStyle name="SAPBEXHLevel3 2 9 2 4" xfId="36403" xr:uid="{00000000-0005-0000-0000-0000F78D0000}"/>
    <cellStyle name="SAPBEXHLevel3 2 9 2 4 2" xfId="36404" xr:uid="{00000000-0005-0000-0000-0000F88D0000}"/>
    <cellStyle name="SAPBEXHLevel3 2 9 2 5" xfId="36405" xr:uid="{00000000-0005-0000-0000-0000F98D0000}"/>
    <cellStyle name="SAPBEXHLevel3 2 9 2 5 2" xfId="36406" xr:uid="{00000000-0005-0000-0000-0000FA8D0000}"/>
    <cellStyle name="SAPBEXHLevel3 2 9 2 6" xfId="36407" xr:uid="{00000000-0005-0000-0000-0000FB8D0000}"/>
    <cellStyle name="SAPBEXHLevel3 2 9 3" xfId="36408" xr:uid="{00000000-0005-0000-0000-0000FC8D0000}"/>
    <cellStyle name="SAPBEXHLevel3 2 9 3 2" xfId="36409" xr:uid="{00000000-0005-0000-0000-0000FD8D0000}"/>
    <cellStyle name="SAPBEXHLevel3 2 9 3 2 2" xfId="36410" xr:uid="{00000000-0005-0000-0000-0000FE8D0000}"/>
    <cellStyle name="SAPBEXHLevel3 2 9 3 2 2 2" xfId="36411" xr:uid="{00000000-0005-0000-0000-0000FF8D0000}"/>
    <cellStyle name="SAPBEXHLevel3 2 9 3 2 3" xfId="36412" xr:uid="{00000000-0005-0000-0000-0000008E0000}"/>
    <cellStyle name="SAPBEXHLevel3 2 9 3 3" xfId="36413" xr:uid="{00000000-0005-0000-0000-0000018E0000}"/>
    <cellStyle name="SAPBEXHLevel3 2 9 3 3 2" xfId="36414" xr:uid="{00000000-0005-0000-0000-0000028E0000}"/>
    <cellStyle name="SAPBEXHLevel3 2 9 3 4" xfId="36415" xr:uid="{00000000-0005-0000-0000-0000038E0000}"/>
    <cellStyle name="SAPBEXHLevel3 2 9 3 4 2" xfId="36416" xr:uid="{00000000-0005-0000-0000-0000048E0000}"/>
    <cellStyle name="SAPBEXHLevel3 2 9 3 5" xfId="36417" xr:uid="{00000000-0005-0000-0000-0000058E0000}"/>
    <cellStyle name="SAPBEXHLevel3 2 9 3 5 2" xfId="36418" xr:uid="{00000000-0005-0000-0000-0000068E0000}"/>
    <cellStyle name="SAPBEXHLevel3 2 9 3 6" xfId="36419" xr:uid="{00000000-0005-0000-0000-0000078E0000}"/>
    <cellStyle name="SAPBEXHLevel3 2 9 3 7" xfId="36420" xr:uid="{00000000-0005-0000-0000-0000088E0000}"/>
    <cellStyle name="SAPBEXHLevel3 2 9 3 8" xfId="36421" xr:uid="{00000000-0005-0000-0000-0000098E0000}"/>
    <cellStyle name="SAPBEXHLevel3 2 9 4" xfId="36422" xr:uid="{00000000-0005-0000-0000-00000A8E0000}"/>
    <cellStyle name="SAPBEXHLevel3 2 9 4 2" xfId="36423" xr:uid="{00000000-0005-0000-0000-00000B8E0000}"/>
    <cellStyle name="SAPBEXHLevel3 2 9 4 2 2" xfId="36424" xr:uid="{00000000-0005-0000-0000-00000C8E0000}"/>
    <cellStyle name="SAPBEXHLevel3 2 9 4 3" xfId="36425" xr:uid="{00000000-0005-0000-0000-00000D8E0000}"/>
    <cellStyle name="SAPBEXHLevel3 2 9 4 4" xfId="36426" xr:uid="{00000000-0005-0000-0000-00000E8E0000}"/>
    <cellStyle name="SAPBEXHLevel3 2 9 4 5" xfId="36427" xr:uid="{00000000-0005-0000-0000-00000F8E0000}"/>
    <cellStyle name="SAPBEXHLevel3 2 9 5" xfId="36428" xr:uid="{00000000-0005-0000-0000-0000108E0000}"/>
    <cellStyle name="SAPBEXHLevel3 2 9 5 2" xfId="36429" xr:uid="{00000000-0005-0000-0000-0000118E0000}"/>
    <cellStyle name="SAPBEXHLevel3 2 9 5 2 2" xfId="36430" xr:uid="{00000000-0005-0000-0000-0000128E0000}"/>
    <cellStyle name="SAPBEXHLevel3 2 9 5 3" xfId="36431" xr:uid="{00000000-0005-0000-0000-0000138E0000}"/>
    <cellStyle name="SAPBEXHLevel3 2 9 5 4" xfId="36432" xr:uid="{00000000-0005-0000-0000-0000148E0000}"/>
    <cellStyle name="SAPBEXHLevel3 2 9 5 5" xfId="36433" xr:uid="{00000000-0005-0000-0000-0000158E0000}"/>
    <cellStyle name="SAPBEXHLevel3 2 9 6" xfId="36434" xr:uid="{00000000-0005-0000-0000-0000168E0000}"/>
    <cellStyle name="SAPBEXHLevel3 2 9 6 2" xfId="36435" xr:uid="{00000000-0005-0000-0000-0000178E0000}"/>
    <cellStyle name="SAPBEXHLevel3 2 9 6 2 2" xfId="36436" xr:uid="{00000000-0005-0000-0000-0000188E0000}"/>
    <cellStyle name="SAPBEXHLevel3 2 9 6 3" xfId="36437" xr:uid="{00000000-0005-0000-0000-0000198E0000}"/>
    <cellStyle name="SAPBEXHLevel3 2 9 6 4" xfId="36438" xr:uid="{00000000-0005-0000-0000-00001A8E0000}"/>
    <cellStyle name="SAPBEXHLevel3 2 9 6 5" xfId="36439" xr:uid="{00000000-0005-0000-0000-00001B8E0000}"/>
    <cellStyle name="SAPBEXHLevel3 2 9 7" xfId="36440" xr:uid="{00000000-0005-0000-0000-00001C8E0000}"/>
    <cellStyle name="SAPBEXHLevel3 2 9 7 2" xfId="36441" xr:uid="{00000000-0005-0000-0000-00001D8E0000}"/>
    <cellStyle name="SAPBEXHLevel3 2 9 7 3" xfId="36442" xr:uid="{00000000-0005-0000-0000-00001E8E0000}"/>
    <cellStyle name="SAPBEXHLevel3 2 9 7 4" xfId="36443" xr:uid="{00000000-0005-0000-0000-00001F8E0000}"/>
    <cellStyle name="SAPBEXHLevel3 2 9 8" xfId="36444" xr:uid="{00000000-0005-0000-0000-0000208E0000}"/>
    <cellStyle name="SAPBEXHLevel3 2 9 8 2" xfId="36445" xr:uid="{00000000-0005-0000-0000-0000218E0000}"/>
    <cellStyle name="SAPBEXHLevel3 2 9 8 3" xfId="36446" xr:uid="{00000000-0005-0000-0000-0000228E0000}"/>
    <cellStyle name="SAPBEXHLevel3 2 9 8 4" xfId="36447" xr:uid="{00000000-0005-0000-0000-0000238E0000}"/>
    <cellStyle name="SAPBEXHLevel3 2 9 9" xfId="36448" xr:uid="{00000000-0005-0000-0000-0000248E0000}"/>
    <cellStyle name="SAPBEXHLevel3 2 9 9 2" xfId="36449" xr:uid="{00000000-0005-0000-0000-0000258E0000}"/>
    <cellStyle name="SAPBEXHLevel3 2_20120313_final_participating_bonds_mar2012_interest_calc" xfId="36450" xr:uid="{00000000-0005-0000-0000-0000268E0000}"/>
    <cellStyle name="SAPBEXHLevel3 20" xfId="36451" xr:uid="{00000000-0005-0000-0000-0000278E0000}"/>
    <cellStyle name="SAPBEXHLevel3 3" xfId="36452" xr:uid="{00000000-0005-0000-0000-0000288E0000}"/>
    <cellStyle name="SAPBEXHLevel3 3 10" xfId="36453" xr:uid="{00000000-0005-0000-0000-0000298E0000}"/>
    <cellStyle name="SAPBEXHLevel3 3 10 2" xfId="36454" xr:uid="{00000000-0005-0000-0000-00002A8E0000}"/>
    <cellStyle name="SAPBEXHLevel3 3 11" xfId="36455" xr:uid="{00000000-0005-0000-0000-00002B8E0000}"/>
    <cellStyle name="SAPBEXHLevel3 3 12" xfId="36456" xr:uid="{00000000-0005-0000-0000-00002C8E0000}"/>
    <cellStyle name="SAPBEXHLevel3 3 2" xfId="36457" xr:uid="{00000000-0005-0000-0000-00002D8E0000}"/>
    <cellStyle name="SAPBEXHLevel3 3 2 2" xfId="36458" xr:uid="{00000000-0005-0000-0000-00002E8E0000}"/>
    <cellStyle name="SAPBEXHLevel3 3 2 2 2" xfId="36459" xr:uid="{00000000-0005-0000-0000-00002F8E0000}"/>
    <cellStyle name="SAPBEXHLevel3 3 2 2 2 2" xfId="36460" xr:uid="{00000000-0005-0000-0000-0000308E0000}"/>
    <cellStyle name="SAPBEXHLevel3 3 2 2 3" xfId="36461" xr:uid="{00000000-0005-0000-0000-0000318E0000}"/>
    <cellStyle name="SAPBEXHLevel3 3 2 3" xfId="36462" xr:uid="{00000000-0005-0000-0000-0000328E0000}"/>
    <cellStyle name="SAPBEXHLevel3 3 2 3 2" xfId="36463" xr:uid="{00000000-0005-0000-0000-0000338E0000}"/>
    <cellStyle name="SAPBEXHLevel3 3 2 4" xfId="36464" xr:uid="{00000000-0005-0000-0000-0000348E0000}"/>
    <cellStyle name="SAPBEXHLevel3 3 2 4 2" xfId="36465" xr:uid="{00000000-0005-0000-0000-0000358E0000}"/>
    <cellStyle name="SAPBEXHLevel3 3 2 5" xfId="36466" xr:uid="{00000000-0005-0000-0000-0000368E0000}"/>
    <cellStyle name="SAPBEXHLevel3 3 2 5 2" xfId="36467" xr:uid="{00000000-0005-0000-0000-0000378E0000}"/>
    <cellStyle name="SAPBEXHLevel3 3 2 6" xfId="36468" xr:uid="{00000000-0005-0000-0000-0000388E0000}"/>
    <cellStyle name="SAPBEXHLevel3 3 3" xfId="36469" xr:uid="{00000000-0005-0000-0000-0000398E0000}"/>
    <cellStyle name="SAPBEXHLevel3 3 3 2" xfId="36470" xr:uid="{00000000-0005-0000-0000-00003A8E0000}"/>
    <cellStyle name="SAPBEXHLevel3 3 3 2 2" xfId="36471" xr:uid="{00000000-0005-0000-0000-00003B8E0000}"/>
    <cellStyle name="SAPBEXHLevel3 3 3 2 2 2" xfId="36472" xr:uid="{00000000-0005-0000-0000-00003C8E0000}"/>
    <cellStyle name="SAPBEXHLevel3 3 3 2 3" xfId="36473" xr:uid="{00000000-0005-0000-0000-00003D8E0000}"/>
    <cellStyle name="SAPBEXHLevel3 3 3 3" xfId="36474" xr:uid="{00000000-0005-0000-0000-00003E8E0000}"/>
    <cellStyle name="SAPBEXHLevel3 3 3 3 2" xfId="36475" xr:uid="{00000000-0005-0000-0000-00003F8E0000}"/>
    <cellStyle name="SAPBEXHLevel3 3 3 4" xfId="36476" xr:uid="{00000000-0005-0000-0000-0000408E0000}"/>
    <cellStyle name="SAPBEXHLevel3 3 3 4 2" xfId="36477" xr:uid="{00000000-0005-0000-0000-0000418E0000}"/>
    <cellStyle name="SAPBEXHLevel3 3 3 5" xfId="36478" xr:uid="{00000000-0005-0000-0000-0000428E0000}"/>
    <cellStyle name="SAPBEXHLevel3 3 3 5 2" xfId="36479" xr:uid="{00000000-0005-0000-0000-0000438E0000}"/>
    <cellStyle name="SAPBEXHLevel3 3 3 6" xfId="36480" xr:uid="{00000000-0005-0000-0000-0000448E0000}"/>
    <cellStyle name="SAPBEXHLevel3 3 3 7" xfId="36481" xr:uid="{00000000-0005-0000-0000-0000458E0000}"/>
    <cellStyle name="SAPBEXHLevel3 3 3 8" xfId="36482" xr:uid="{00000000-0005-0000-0000-0000468E0000}"/>
    <cellStyle name="SAPBEXHLevel3 3 4" xfId="36483" xr:uid="{00000000-0005-0000-0000-0000478E0000}"/>
    <cellStyle name="SAPBEXHLevel3 3 4 2" xfId="36484" xr:uid="{00000000-0005-0000-0000-0000488E0000}"/>
    <cellStyle name="SAPBEXHLevel3 3 4 2 2" xfId="36485" xr:uid="{00000000-0005-0000-0000-0000498E0000}"/>
    <cellStyle name="SAPBEXHLevel3 3 4 2 2 2" xfId="36486" xr:uid="{00000000-0005-0000-0000-00004A8E0000}"/>
    <cellStyle name="SAPBEXHLevel3 3 4 2 3" xfId="36487" xr:uid="{00000000-0005-0000-0000-00004B8E0000}"/>
    <cellStyle name="SAPBEXHLevel3 3 4 3" xfId="36488" xr:uid="{00000000-0005-0000-0000-00004C8E0000}"/>
    <cellStyle name="SAPBEXHLevel3 3 4 3 2" xfId="36489" xr:uid="{00000000-0005-0000-0000-00004D8E0000}"/>
    <cellStyle name="SAPBEXHLevel3 3 4 4" xfId="36490" xr:uid="{00000000-0005-0000-0000-00004E8E0000}"/>
    <cellStyle name="SAPBEXHLevel3 3 4 4 2" xfId="36491" xr:uid="{00000000-0005-0000-0000-00004F8E0000}"/>
    <cellStyle name="SAPBEXHLevel3 3 4 5" xfId="36492" xr:uid="{00000000-0005-0000-0000-0000508E0000}"/>
    <cellStyle name="SAPBEXHLevel3 3 4 5 2" xfId="36493" xr:uid="{00000000-0005-0000-0000-0000518E0000}"/>
    <cellStyle name="SAPBEXHLevel3 3 4 6" xfId="36494" xr:uid="{00000000-0005-0000-0000-0000528E0000}"/>
    <cellStyle name="SAPBEXHLevel3 3 4 7" xfId="36495" xr:uid="{00000000-0005-0000-0000-0000538E0000}"/>
    <cellStyle name="SAPBEXHLevel3 3 4 8" xfId="36496" xr:uid="{00000000-0005-0000-0000-0000548E0000}"/>
    <cellStyle name="SAPBEXHLevel3 3 5" xfId="36497" xr:uid="{00000000-0005-0000-0000-0000558E0000}"/>
    <cellStyle name="SAPBEXHLevel3 3 5 2" xfId="36498" xr:uid="{00000000-0005-0000-0000-0000568E0000}"/>
    <cellStyle name="SAPBEXHLevel3 3 5 2 2" xfId="36499" xr:uid="{00000000-0005-0000-0000-0000578E0000}"/>
    <cellStyle name="SAPBEXHLevel3 3 5 3" xfId="36500" xr:uid="{00000000-0005-0000-0000-0000588E0000}"/>
    <cellStyle name="SAPBEXHLevel3 3 5 4" xfId="36501" xr:uid="{00000000-0005-0000-0000-0000598E0000}"/>
    <cellStyle name="SAPBEXHLevel3 3 5 5" xfId="36502" xr:uid="{00000000-0005-0000-0000-00005A8E0000}"/>
    <cellStyle name="SAPBEXHLevel3 3 6" xfId="36503" xr:uid="{00000000-0005-0000-0000-00005B8E0000}"/>
    <cellStyle name="SAPBEXHLevel3 3 6 2" xfId="36504" xr:uid="{00000000-0005-0000-0000-00005C8E0000}"/>
    <cellStyle name="SAPBEXHLevel3 3 6 2 2" xfId="36505" xr:uid="{00000000-0005-0000-0000-00005D8E0000}"/>
    <cellStyle name="SAPBEXHLevel3 3 6 3" xfId="36506" xr:uid="{00000000-0005-0000-0000-00005E8E0000}"/>
    <cellStyle name="SAPBEXHLevel3 3 6 4" xfId="36507" xr:uid="{00000000-0005-0000-0000-00005F8E0000}"/>
    <cellStyle name="SAPBEXHLevel3 3 6 5" xfId="36508" xr:uid="{00000000-0005-0000-0000-0000608E0000}"/>
    <cellStyle name="SAPBEXHLevel3 3 7" xfId="36509" xr:uid="{00000000-0005-0000-0000-0000618E0000}"/>
    <cellStyle name="SAPBEXHLevel3 3 7 2" xfId="36510" xr:uid="{00000000-0005-0000-0000-0000628E0000}"/>
    <cellStyle name="SAPBEXHLevel3 3 7 2 2" xfId="36511" xr:uid="{00000000-0005-0000-0000-0000638E0000}"/>
    <cellStyle name="SAPBEXHLevel3 3 7 3" xfId="36512" xr:uid="{00000000-0005-0000-0000-0000648E0000}"/>
    <cellStyle name="SAPBEXHLevel3 3 7 4" xfId="36513" xr:uid="{00000000-0005-0000-0000-0000658E0000}"/>
    <cellStyle name="SAPBEXHLevel3 3 7 5" xfId="36514" xr:uid="{00000000-0005-0000-0000-0000668E0000}"/>
    <cellStyle name="SAPBEXHLevel3 3 8" xfId="36515" xr:uid="{00000000-0005-0000-0000-0000678E0000}"/>
    <cellStyle name="SAPBEXHLevel3 3 8 2" xfId="36516" xr:uid="{00000000-0005-0000-0000-0000688E0000}"/>
    <cellStyle name="SAPBEXHLevel3 3 8 3" xfId="36517" xr:uid="{00000000-0005-0000-0000-0000698E0000}"/>
    <cellStyle name="SAPBEXHLevel3 3 8 4" xfId="36518" xr:uid="{00000000-0005-0000-0000-00006A8E0000}"/>
    <cellStyle name="SAPBEXHLevel3 3 9" xfId="36519" xr:uid="{00000000-0005-0000-0000-00006B8E0000}"/>
    <cellStyle name="SAPBEXHLevel3 3 9 2" xfId="36520" xr:uid="{00000000-0005-0000-0000-00006C8E0000}"/>
    <cellStyle name="SAPBEXHLevel3 4" xfId="36521" xr:uid="{00000000-0005-0000-0000-00006D8E0000}"/>
    <cellStyle name="SAPBEXHLevel3 4 10" xfId="36522" xr:uid="{00000000-0005-0000-0000-00006E8E0000}"/>
    <cellStyle name="SAPBEXHLevel3 4 11" xfId="36523" xr:uid="{00000000-0005-0000-0000-00006F8E0000}"/>
    <cellStyle name="SAPBEXHLevel3 4 2" xfId="36524" xr:uid="{00000000-0005-0000-0000-0000708E0000}"/>
    <cellStyle name="SAPBEXHLevel3 4 2 2" xfId="36525" xr:uid="{00000000-0005-0000-0000-0000718E0000}"/>
    <cellStyle name="SAPBEXHLevel3 4 2 2 2" xfId="36526" xr:uid="{00000000-0005-0000-0000-0000728E0000}"/>
    <cellStyle name="SAPBEXHLevel3 4 2 2 2 2" xfId="36527" xr:uid="{00000000-0005-0000-0000-0000738E0000}"/>
    <cellStyle name="SAPBEXHLevel3 4 2 2 3" xfId="36528" xr:uid="{00000000-0005-0000-0000-0000748E0000}"/>
    <cellStyle name="SAPBEXHLevel3 4 2 3" xfId="36529" xr:uid="{00000000-0005-0000-0000-0000758E0000}"/>
    <cellStyle name="SAPBEXHLevel3 4 2 3 2" xfId="36530" xr:uid="{00000000-0005-0000-0000-0000768E0000}"/>
    <cellStyle name="SAPBEXHLevel3 4 2 4" xfId="36531" xr:uid="{00000000-0005-0000-0000-0000778E0000}"/>
    <cellStyle name="SAPBEXHLevel3 4 2 4 2" xfId="36532" xr:uid="{00000000-0005-0000-0000-0000788E0000}"/>
    <cellStyle name="SAPBEXHLevel3 4 2 5" xfId="36533" xr:uid="{00000000-0005-0000-0000-0000798E0000}"/>
    <cellStyle name="SAPBEXHLevel3 4 2 5 2" xfId="36534" xr:uid="{00000000-0005-0000-0000-00007A8E0000}"/>
    <cellStyle name="SAPBEXHLevel3 4 2 6" xfId="36535" xr:uid="{00000000-0005-0000-0000-00007B8E0000}"/>
    <cellStyle name="SAPBEXHLevel3 4 3" xfId="36536" xr:uid="{00000000-0005-0000-0000-00007C8E0000}"/>
    <cellStyle name="SAPBEXHLevel3 4 3 2" xfId="36537" xr:uid="{00000000-0005-0000-0000-00007D8E0000}"/>
    <cellStyle name="SAPBEXHLevel3 4 3 2 2" xfId="36538" xr:uid="{00000000-0005-0000-0000-00007E8E0000}"/>
    <cellStyle name="SAPBEXHLevel3 4 3 2 2 2" xfId="36539" xr:uid="{00000000-0005-0000-0000-00007F8E0000}"/>
    <cellStyle name="SAPBEXHLevel3 4 3 2 3" xfId="36540" xr:uid="{00000000-0005-0000-0000-0000808E0000}"/>
    <cellStyle name="SAPBEXHLevel3 4 3 3" xfId="36541" xr:uid="{00000000-0005-0000-0000-0000818E0000}"/>
    <cellStyle name="SAPBEXHLevel3 4 3 3 2" xfId="36542" xr:uid="{00000000-0005-0000-0000-0000828E0000}"/>
    <cellStyle name="SAPBEXHLevel3 4 3 4" xfId="36543" xr:uid="{00000000-0005-0000-0000-0000838E0000}"/>
    <cellStyle name="SAPBEXHLevel3 4 3 4 2" xfId="36544" xr:uid="{00000000-0005-0000-0000-0000848E0000}"/>
    <cellStyle name="SAPBEXHLevel3 4 3 5" xfId="36545" xr:uid="{00000000-0005-0000-0000-0000858E0000}"/>
    <cellStyle name="SAPBEXHLevel3 4 3 5 2" xfId="36546" xr:uid="{00000000-0005-0000-0000-0000868E0000}"/>
    <cellStyle name="SAPBEXHLevel3 4 3 6" xfId="36547" xr:uid="{00000000-0005-0000-0000-0000878E0000}"/>
    <cellStyle name="SAPBEXHLevel3 4 3 7" xfId="36548" xr:uid="{00000000-0005-0000-0000-0000888E0000}"/>
    <cellStyle name="SAPBEXHLevel3 4 3 8" xfId="36549" xr:uid="{00000000-0005-0000-0000-0000898E0000}"/>
    <cellStyle name="SAPBEXHLevel3 4 4" xfId="36550" xr:uid="{00000000-0005-0000-0000-00008A8E0000}"/>
    <cellStyle name="SAPBEXHLevel3 4 4 2" xfId="36551" xr:uid="{00000000-0005-0000-0000-00008B8E0000}"/>
    <cellStyle name="SAPBEXHLevel3 4 4 2 2" xfId="36552" xr:uid="{00000000-0005-0000-0000-00008C8E0000}"/>
    <cellStyle name="SAPBEXHLevel3 4 4 3" xfId="36553" xr:uid="{00000000-0005-0000-0000-00008D8E0000}"/>
    <cellStyle name="SAPBEXHLevel3 4 4 4" xfId="36554" xr:uid="{00000000-0005-0000-0000-00008E8E0000}"/>
    <cellStyle name="SAPBEXHLevel3 4 4 5" xfId="36555" xr:uid="{00000000-0005-0000-0000-00008F8E0000}"/>
    <cellStyle name="SAPBEXHLevel3 4 5" xfId="36556" xr:uid="{00000000-0005-0000-0000-0000908E0000}"/>
    <cellStyle name="SAPBEXHLevel3 4 5 2" xfId="36557" xr:uid="{00000000-0005-0000-0000-0000918E0000}"/>
    <cellStyle name="SAPBEXHLevel3 4 5 2 2" xfId="36558" xr:uid="{00000000-0005-0000-0000-0000928E0000}"/>
    <cellStyle name="SAPBEXHLevel3 4 5 3" xfId="36559" xr:uid="{00000000-0005-0000-0000-0000938E0000}"/>
    <cellStyle name="SAPBEXHLevel3 4 5 4" xfId="36560" xr:uid="{00000000-0005-0000-0000-0000948E0000}"/>
    <cellStyle name="SAPBEXHLevel3 4 5 5" xfId="36561" xr:uid="{00000000-0005-0000-0000-0000958E0000}"/>
    <cellStyle name="SAPBEXHLevel3 4 6" xfId="36562" xr:uid="{00000000-0005-0000-0000-0000968E0000}"/>
    <cellStyle name="SAPBEXHLevel3 4 6 2" xfId="36563" xr:uid="{00000000-0005-0000-0000-0000978E0000}"/>
    <cellStyle name="SAPBEXHLevel3 4 6 2 2" xfId="36564" xr:uid="{00000000-0005-0000-0000-0000988E0000}"/>
    <cellStyle name="SAPBEXHLevel3 4 6 3" xfId="36565" xr:uid="{00000000-0005-0000-0000-0000998E0000}"/>
    <cellStyle name="SAPBEXHLevel3 4 6 4" xfId="36566" xr:uid="{00000000-0005-0000-0000-00009A8E0000}"/>
    <cellStyle name="SAPBEXHLevel3 4 6 5" xfId="36567" xr:uid="{00000000-0005-0000-0000-00009B8E0000}"/>
    <cellStyle name="SAPBEXHLevel3 4 7" xfId="36568" xr:uid="{00000000-0005-0000-0000-00009C8E0000}"/>
    <cellStyle name="SAPBEXHLevel3 4 7 2" xfId="36569" xr:uid="{00000000-0005-0000-0000-00009D8E0000}"/>
    <cellStyle name="SAPBEXHLevel3 4 7 3" xfId="36570" xr:uid="{00000000-0005-0000-0000-00009E8E0000}"/>
    <cellStyle name="SAPBEXHLevel3 4 7 4" xfId="36571" xr:uid="{00000000-0005-0000-0000-00009F8E0000}"/>
    <cellStyle name="SAPBEXHLevel3 4 8" xfId="36572" xr:uid="{00000000-0005-0000-0000-0000A08E0000}"/>
    <cellStyle name="SAPBEXHLevel3 4 8 2" xfId="36573" xr:uid="{00000000-0005-0000-0000-0000A18E0000}"/>
    <cellStyle name="SAPBEXHLevel3 4 8 3" xfId="36574" xr:uid="{00000000-0005-0000-0000-0000A28E0000}"/>
    <cellStyle name="SAPBEXHLevel3 4 8 4" xfId="36575" xr:uid="{00000000-0005-0000-0000-0000A38E0000}"/>
    <cellStyle name="SAPBEXHLevel3 4 9" xfId="36576" xr:uid="{00000000-0005-0000-0000-0000A48E0000}"/>
    <cellStyle name="SAPBEXHLevel3 4 9 2" xfId="36577" xr:uid="{00000000-0005-0000-0000-0000A58E0000}"/>
    <cellStyle name="SAPBEXHLevel3 5" xfId="36578" xr:uid="{00000000-0005-0000-0000-0000A68E0000}"/>
    <cellStyle name="SAPBEXHLevel3 5 10" xfId="36579" xr:uid="{00000000-0005-0000-0000-0000A78E0000}"/>
    <cellStyle name="SAPBEXHLevel3 5 11" xfId="36580" xr:uid="{00000000-0005-0000-0000-0000A88E0000}"/>
    <cellStyle name="SAPBEXHLevel3 5 2" xfId="36581" xr:uid="{00000000-0005-0000-0000-0000A98E0000}"/>
    <cellStyle name="SAPBEXHLevel3 5 2 2" xfId="36582" xr:uid="{00000000-0005-0000-0000-0000AA8E0000}"/>
    <cellStyle name="SAPBEXHLevel3 5 2 2 2" xfId="36583" xr:uid="{00000000-0005-0000-0000-0000AB8E0000}"/>
    <cellStyle name="SAPBEXHLevel3 5 2 2 2 2" xfId="36584" xr:uid="{00000000-0005-0000-0000-0000AC8E0000}"/>
    <cellStyle name="SAPBEXHLevel3 5 2 2 3" xfId="36585" xr:uid="{00000000-0005-0000-0000-0000AD8E0000}"/>
    <cellStyle name="SAPBEXHLevel3 5 2 3" xfId="36586" xr:uid="{00000000-0005-0000-0000-0000AE8E0000}"/>
    <cellStyle name="SAPBEXHLevel3 5 2 3 2" xfId="36587" xr:uid="{00000000-0005-0000-0000-0000AF8E0000}"/>
    <cellStyle name="SAPBEXHLevel3 5 2 4" xfId="36588" xr:uid="{00000000-0005-0000-0000-0000B08E0000}"/>
    <cellStyle name="SAPBEXHLevel3 5 2 4 2" xfId="36589" xr:uid="{00000000-0005-0000-0000-0000B18E0000}"/>
    <cellStyle name="SAPBEXHLevel3 5 2 5" xfId="36590" xr:uid="{00000000-0005-0000-0000-0000B28E0000}"/>
    <cellStyle name="SAPBEXHLevel3 5 2 5 2" xfId="36591" xr:uid="{00000000-0005-0000-0000-0000B38E0000}"/>
    <cellStyle name="SAPBEXHLevel3 5 2 6" xfId="36592" xr:uid="{00000000-0005-0000-0000-0000B48E0000}"/>
    <cellStyle name="SAPBEXHLevel3 5 3" xfId="36593" xr:uid="{00000000-0005-0000-0000-0000B58E0000}"/>
    <cellStyle name="SAPBEXHLevel3 5 3 2" xfId="36594" xr:uid="{00000000-0005-0000-0000-0000B68E0000}"/>
    <cellStyle name="SAPBEXHLevel3 5 3 2 2" xfId="36595" xr:uid="{00000000-0005-0000-0000-0000B78E0000}"/>
    <cellStyle name="SAPBEXHLevel3 5 3 2 2 2" xfId="36596" xr:uid="{00000000-0005-0000-0000-0000B88E0000}"/>
    <cellStyle name="SAPBEXHLevel3 5 3 2 3" xfId="36597" xr:uid="{00000000-0005-0000-0000-0000B98E0000}"/>
    <cellStyle name="SAPBEXHLevel3 5 3 3" xfId="36598" xr:uid="{00000000-0005-0000-0000-0000BA8E0000}"/>
    <cellStyle name="SAPBEXHLevel3 5 3 3 2" xfId="36599" xr:uid="{00000000-0005-0000-0000-0000BB8E0000}"/>
    <cellStyle name="SAPBEXHLevel3 5 3 4" xfId="36600" xr:uid="{00000000-0005-0000-0000-0000BC8E0000}"/>
    <cellStyle name="SAPBEXHLevel3 5 3 4 2" xfId="36601" xr:uid="{00000000-0005-0000-0000-0000BD8E0000}"/>
    <cellStyle name="SAPBEXHLevel3 5 3 5" xfId="36602" xr:uid="{00000000-0005-0000-0000-0000BE8E0000}"/>
    <cellStyle name="SAPBEXHLevel3 5 3 5 2" xfId="36603" xr:uid="{00000000-0005-0000-0000-0000BF8E0000}"/>
    <cellStyle name="SAPBEXHLevel3 5 3 6" xfId="36604" xr:uid="{00000000-0005-0000-0000-0000C08E0000}"/>
    <cellStyle name="SAPBEXHLevel3 5 3 7" xfId="36605" xr:uid="{00000000-0005-0000-0000-0000C18E0000}"/>
    <cellStyle name="SAPBEXHLevel3 5 3 8" xfId="36606" xr:uid="{00000000-0005-0000-0000-0000C28E0000}"/>
    <cellStyle name="SAPBEXHLevel3 5 4" xfId="36607" xr:uid="{00000000-0005-0000-0000-0000C38E0000}"/>
    <cellStyle name="SAPBEXHLevel3 5 4 2" xfId="36608" xr:uid="{00000000-0005-0000-0000-0000C48E0000}"/>
    <cellStyle name="SAPBEXHLevel3 5 4 2 2" xfId="36609" xr:uid="{00000000-0005-0000-0000-0000C58E0000}"/>
    <cellStyle name="SAPBEXHLevel3 5 4 3" xfId="36610" xr:uid="{00000000-0005-0000-0000-0000C68E0000}"/>
    <cellStyle name="SAPBEXHLevel3 5 4 4" xfId="36611" xr:uid="{00000000-0005-0000-0000-0000C78E0000}"/>
    <cellStyle name="SAPBEXHLevel3 5 4 5" xfId="36612" xr:uid="{00000000-0005-0000-0000-0000C88E0000}"/>
    <cellStyle name="SAPBEXHLevel3 5 5" xfId="36613" xr:uid="{00000000-0005-0000-0000-0000C98E0000}"/>
    <cellStyle name="SAPBEXHLevel3 5 5 2" xfId="36614" xr:uid="{00000000-0005-0000-0000-0000CA8E0000}"/>
    <cellStyle name="SAPBEXHLevel3 5 5 2 2" xfId="36615" xr:uid="{00000000-0005-0000-0000-0000CB8E0000}"/>
    <cellStyle name="SAPBEXHLevel3 5 5 3" xfId="36616" xr:uid="{00000000-0005-0000-0000-0000CC8E0000}"/>
    <cellStyle name="SAPBEXHLevel3 5 5 4" xfId="36617" xr:uid="{00000000-0005-0000-0000-0000CD8E0000}"/>
    <cellStyle name="SAPBEXHLevel3 5 5 5" xfId="36618" xr:uid="{00000000-0005-0000-0000-0000CE8E0000}"/>
    <cellStyle name="SAPBEXHLevel3 5 6" xfId="36619" xr:uid="{00000000-0005-0000-0000-0000CF8E0000}"/>
    <cellStyle name="SAPBEXHLevel3 5 6 2" xfId="36620" xr:uid="{00000000-0005-0000-0000-0000D08E0000}"/>
    <cellStyle name="SAPBEXHLevel3 5 6 2 2" xfId="36621" xr:uid="{00000000-0005-0000-0000-0000D18E0000}"/>
    <cellStyle name="SAPBEXHLevel3 5 6 3" xfId="36622" xr:uid="{00000000-0005-0000-0000-0000D28E0000}"/>
    <cellStyle name="SAPBEXHLevel3 5 6 4" xfId="36623" xr:uid="{00000000-0005-0000-0000-0000D38E0000}"/>
    <cellStyle name="SAPBEXHLevel3 5 6 5" xfId="36624" xr:uid="{00000000-0005-0000-0000-0000D48E0000}"/>
    <cellStyle name="SAPBEXHLevel3 5 7" xfId="36625" xr:uid="{00000000-0005-0000-0000-0000D58E0000}"/>
    <cellStyle name="SAPBEXHLevel3 5 7 2" xfId="36626" xr:uid="{00000000-0005-0000-0000-0000D68E0000}"/>
    <cellStyle name="SAPBEXHLevel3 5 7 3" xfId="36627" xr:uid="{00000000-0005-0000-0000-0000D78E0000}"/>
    <cellStyle name="SAPBEXHLevel3 5 7 4" xfId="36628" xr:uid="{00000000-0005-0000-0000-0000D88E0000}"/>
    <cellStyle name="SAPBEXHLevel3 5 8" xfId="36629" xr:uid="{00000000-0005-0000-0000-0000D98E0000}"/>
    <cellStyle name="SAPBEXHLevel3 5 8 2" xfId="36630" xr:uid="{00000000-0005-0000-0000-0000DA8E0000}"/>
    <cellStyle name="SAPBEXHLevel3 5 8 3" xfId="36631" xr:uid="{00000000-0005-0000-0000-0000DB8E0000}"/>
    <cellStyle name="SAPBEXHLevel3 5 8 4" xfId="36632" xr:uid="{00000000-0005-0000-0000-0000DC8E0000}"/>
    <cellStyle name="SAPBEXHLevel3 5 9" xfId="36633" xr:uid="{00000000-0005-0000-0000-0000DD8E0000}"/>
    <cellStyle name="SAPBEXHLevel3 5 9 2" xfId="36634" xr:uid="{00000000-0005-0000-0000-0000DE8E0000}"/>
    <cellStyle name="SAPBEXHLevel3 6" xfId="36635" xr:uid="{00000000-0005-0000-0000-0000DF8E0000}"/>
    <cellStyle name="SAPBEXHLevel3 6 10" xfId="36636" xr:uid="{00000000-0005-0000-0000-0000E08E0000}"/>
    <cellStyle name="SAPBEXHLevel3 6 11" xfId="36637" xr:uid="{00000000-0005-0000-0000-0000E18E0000}"/>
    <cellStyle name="SAPBEXHLevel3 6 2" xfId="36638" xr:uid="{00000000-0005-0000-0000-0000E28E0000}"/>
    <cellStyle name="SAPBEXHLevel3 6 2 2" xfId="36639" xr:uid="{00000000-0005-0000-0000-0000E38E0000}"/>
    <cellStyle name="SAPBEXHLevel3 6 2 2 2" xfId="36640" xr:uid="{00000000-0005-0000-0000-0000E48E0000}"/>
    <cellStyle name="SAPBEXHLevel3 6 2 2 2 2" xfId="36641" xr:uid="{00000000-0005-0000-0000-0000E58E0000}"/>
    <cellStyle name="SAPBEXHLevel3 6 2 2 3" xfId="36642" xr:uid="{00000000-0005-0000-0000-0000E68E0000}"/>
    <cellStyle name="SAPBEXHLevel3 6 2 3" xfId="36643" xr:uid="{00000000-0005-0000-0000-0000E78E0000}"/>
    <cellStyle name="SAPBEXHLevel3 6 2 3 2" xfId="36644" xr:uid="{00000000-0005-0000-0000-0000E88E0000}"/>
    <cellStyle name="SAPBEXHLevel3 6 2 4" xfId="36645" xr:uid="{00000000-0005-0000-0000-0000E98E0000}"/>
    <cellStyle name="SAPBEXHLevel3 6 2 4 2" xfId="36646" xr:uid="{00000000-0005-0000-0000-0000EA8E0000}"/>
    <cellStyle name="SAPBEXHLevel3 6 2 5" xfId="36647" xr:uid="{00000000-0005-0000-0000-0000EB8E0000}"/>
    <cellStyle name="SAPBEXHLevel3 6 2 5 2" xfId="36648" xr:uid="{00000000-0005-0000-0000-0000EC8E0000}"/>
    <cellStyle name="SAPBEXHLevel3 6 2 6" xfId="36649" xr:uid="{00000000-0005-0000-0000-0000ED8E0000}"/>
    <cellStyle name="SAPBEXHLevel3 6 3" xfId="36650" xr:uid="{00000000-0005-0000-0000-0000EE8E0000}"/>
    <cellStyle name="SAPBEXHLevel3 6 3 2" xfId="36651" xr:uid="{00000000-0005-0000-0000-0000EF8E0000}"/>
    <cellStyle name="SAPBEXHLevel3 6 3 2 2" xfId="36652" xr:uid="{00000000-0005-0000-0000-0000F08E0000}"/>
    <cellStyle name="SAPBEXHLevel3 6 3 2 2 2" xfId="36653" xr:uid="{00000000-0005-0000-0000-0000F18E0000}"/>
    <cellStyle name="SAPBEXHLevel3 6 3 2 3" xfId="36654" xr:uid="{00000000-0005-0000-0000-0000F28E0000}"/>
    <cellStyle name="SAPBEXHLevel3 6 3 3" xfId="36655" xr:uid="{00000000-0005-0000-0000-0000F38E0000}"/>
    <cellStyle name="SAPBEXHLevel3 6 3 3 2" xfId="36656" xr:uid="{00000000-0005-0000-0000-0000F48E0000}"/>
    <cellStyle name="SAPBEXHLevel3 6 3 4" xfId="36657" xr:uid="{00000000-0005-0000-0000-0000F58E0000}"/>
    <cellStyle name="SAPBEXHLevel3 6 3 4 2" xfId="36658" xr:uid="{00000000-0005-0000-0000-0000F68E0000}"/>
    <cellStyle name="SAPBEXHLevel3 6 3 5" xfId="36659" xr:uid="{00000000-0005-0000-0000-0000F78E0000}"/>
    <cellStyle name="SAPBEXHLevel3 6 3 5 2" xfId="36660" xr:uid="{00000000-0005-0000-0000-0000F88E0000}"/>
    <cellStyle name="SAPBEXHLevel3 6 3 6" xfId="36661" xr:uid="{00000000-0005-0000-0000-0000F98E0000}"/>
    <cellStyle name="SAPBEXHLevel3 6 3 7" xfId="36662" xr:uid="{00000000-0005-0000-0000-0000FA8E0000}"/>
    <cellStyle name="SAPBEXHLevel3 6 3 8" xfId="36663" xr:uid="{00000000-0005-0000-0000-0000FB8E0000}"/>
    <cellStyle name="SAPBEXHLevel3 6 4" xfId="36664" xr:uid="{00000000-0005-0000-0000-0000FC8E0000}"/>
    <cellStyle name="SAPBEXHLevel3 6 4 2" xfId="36665" xr:uid="{00000000-0005-0000-0000-0000FD8E0000}"/>
    <cellStyle name="SAPBEXHLevel3 6 4 2 2" xfId="36666" xr:uid="{00000000-0005-0000-0000-0000FE8E0000}"/>
    <cellStyle name="SAPBEXHLevel3 6 4 3" xfId="36667" xr:uid="{00000000-0005-0000-0000-0000FF8E0000}"/>
    <cellStyle name="SAPBEXHLevel3 6 4 4" xfId="36668" xr:uid="{00000000-0005-0000-0000-0000008F0000}"/>
    <cellStyle name="SAPBEXHLevel3 6 4 5" xfId="36669" xr:uid="{00000000-0005-0000-0000-0000018F0000}"/>
    <cellStyle name="SAPBEXHLevel3 6 5" xfId="36670" xr:uid="{00000000-0005-0000-0000-0000028F0000}"/>
    <cellStyle name="SAPBEXHLevel3 6 5 2" xfId="36671" xr:uid="{00000000-0005-0000-0000-0000038F0000}"/>
    <cellStyle name="SAPBEXHLevel3 6 5 2 2" xfId="36672" xr:uid="{00000000-0005-0000-0000-0000048F0000}"/>
    <cellStyle name="SAPBEXHLevel3 6 5 3" xfId="36673" xr:uid="{00000000-0005-0000-0000-0000058F0000}"/>
    <cellStyle name="SAPBEXHLevel3 6 5 4" xfId="36674" xr:uid="{00000000-0005-0000-0000-0000068F0000}"/>
    <cellStyle name="SAPBEXHLevel3 6 5 5" xfId="36675" xr:uid="{00000000-0005-0000-0000-0000078F0000}"/>
    <cellStyle name="SAPBEXHLevel3 6 6" xfId="36676" xr:uid="{00000000-0005-0000-0000-0000088F0000}"/>
    <cellStyle name="SAPBEXHLevel3 6 6 2" xfId="36677" xr:uid="{00000000-0005-0000-0000-0000098F0000}"/>
    <cellStyle name="SAPBEXHLevel3 6 6 2 2" xfId="36678" xr:uid="{00000000-0005-0000-0000-00000A8F0000}"/>
    <cellStyle name="SAPBEXHLevel3 6 6 3" xfId="36679" xr:uid="{00000000-0005-0000-0000-00000B8F0000}"/>
    <cellStyle name="SAPBEXHLevel3 6 6 4" xfId="36680" xr:uid="{00000000-0005-0000-0000-00000C8F0000}"/>
    <cellStyle name="SAPBEXHLevel3 6 6 5" xfId="36681" xr:uid="{00000000-0005-0000-0000-00000D8F0000}"/>
    <cellStyle name="SAPBEXHLevel3 6 7" xfId="36682" xr:uid="{00000000-0005-0000-0000-00000E8F0000}"/>
    <cellStyle name="SAPBEXHLevel3 6 7 2" xfId="36683" xr:uid="{00000000-0005-0000-0000-00000F8F0000}"/>
    <cellStyle name="SAPBEXHLevel3 6 7 3" xfId="36684" xr:uid="{00000000-0005-0000-0000-0000108F0000}"/>
    <cellStyle name="SAPBEXHLevel3 6 7 4" xfId="36685" xr:uid="{00000000-0005-0000-0000-0000118F0000}"/>
    <cellStyle name="SAPBEXHLevel3 6 8" xfId="36686" xr:uid="{00000000-0005-0000-0000-0000128F0000}"/>
    <cellStyle name="SAPBEXHLevel3 6 8 2" xfId="36687" xr:uid="{00000000-0005-0000-0000-0000138F0000}"/>
    <cellStyle name="SAPBEXHLevel3 6 8 3" xfId="36688" xr:uid="{00000000-0005-0000-0000-0000148F0000}"/>
    <cellStyle name="SAPBEXHLevel3 6 8 4" xfId="36689" xr:uid="{00000000-0005-0000-0000-0000158F0000}"/>
    <cellStyle name="SAPBEXHLevel3 6 9" xfId="36690" xr:uid="{00000000-0005-0000-0000-0000168F0000}"/>
    <cellStyle name="SAPBEXHLevel3 6 9 2" xfId="36691" xr:uid="{00000000-0005-0000-0000-0000178F0000}"/>
    <cellStyle name="SAPBEXHLevel3 7" xfId="36692" xr:uid="{00000000-0005-0000-0000-0000188F0000}"/>
    <cellStyle name="SAPBEXHLevel3 7 10" xfId="36693" xr:uid="{00000000-0005-0000-0000-0000198F0000}"/>
    <cellStyle name="SAPBEXHLevel3 7 11" xfId="36694" xr:uid="{00000000-0005-0000-0000-00001A8F0000}"/>
    <cellStyle name="SAPBEXHLevel3 7 2" xfId="36695" xr:uid="{00000000-0005-0000-0000-00001B8F0000}"/>
    <cellStyle name="SAPBEXHLevel3 7 2 2" xfId="36696" xr:uid="{00000000-0005-0000-0000-00001C8F0000}"/>
    <cellStyle name="SAPBEXHLevel3 7 2 2 2" xfId="36697" xr:uid="{00000000-0005-0000-0000-00001D8F0000}"/>
    <cellStyle name="SAPBEXHLevel3 7 2 2 2 2" xfId="36698" xr:uid="{00000000-0005-0000-0000-00001E8F0000}"/>
    <cellStyle name="SAPBEXHLevel3 7 2 2 3" xfId="36699" xr:uid="{00000000-0005-0000-0000-00001F8F0000}"/>
    <cellStyle name="SAPBEXHLevel3 7 2 3" xfId="36700" xr:uid="{00000000-0005-0000-0000-0000208F0000}"/>
    <cellStyle name="SAPBEXHLevel3 7 2 3 2" xfId="36701" xr:uid="{00000000-0005-0000-0000-0000218F0000}"/>
    <cellStyle name="SAPBEXHLevel3 7 2 4" xfId="36702" xr:uid="{00000000-0005-0000-0000-0000228F0000}"/>
    <cellStyle name="SAPBEXHLevel3 7 2 4 2" xfId="36703" xr:uid="{00000000-0005-0000-0000-0000238F0000}"/>
    <cellStyle name="SAPBEXHLevel3 7 2 5" xfId="36704" xr:uid="{00000000-0005-0000-0000-0000248F0000}"/>
    <cellStyle name="SAPBEXHLevel3 7 2 5 2" xfId="36705" xr:uid="{00000000-0005-0000-0000-0000258F0000}"/>
    <cellStyle name="SAPBEXHLevel3 7 2 6" xfId="36706" xr:uid="{00000000-0005-0000-0000-0000268F0000}"/>
    <cellStyle name="SAPBEXHLevel3 7 3" xfId="36707" xr:uid="{00000000-0005-0000-0000-0000278F0000}"/>
    <cellStyle name="SAPBEXHLevel3 7 3 2" xfId="36708" xr:uid="{00000000-0005-0000-0000-0000288F0000}"/>
    <cellStyle name="SAPBEXHLevel3 7 3 2 2" xfId="36709" xr:uid="{00000000-0005-0000-0000-0000298F0000}"/>
    <cellStyle name="SAPBEXHLevel3 7 3 2 2 2" xfId="36710" xr:uid="{00000000-0005-0000-0000-00002A8F0000}"/>
    <cellStyle name="SAPBEXHLevel3 7 3 2 3" xfId="36711" xr:uid="{00000000-0005-0000-0000-00002B8F0000}"/>
    <cellStyle name="SAPBEXHLevel3 7 3 3" xfId="36712" xr:uid="{00000000-0005-0000-0000-00002C8F0000}"/>
    <cellStyle name="SAPBEXHLevel3 7 3 3 2" xfId="36713" xr:uid="{00000000-0005-0000-0000-00002D8F0000}"/>
    <cellStyle name="SAPBEXHLevel3 7 3 4" xfId="36714" xr:uid="{00000000-0005-0000-0000-00002E8F0000}"/>
    <cellStyle name="SAPBEXHLevel3 7 3 4 2" xfId="36715" xr:uid="{00000000-0005-0000-0000-00002F8F0000}"/>
    <cellStyle name="SAPBEXHLevel3 7 3 5" xfId="36716" xr:uid="{00000000-0005-0000-0000-0000308F0000}"/>
    <cellStyle name="SAPBEXHLevel3 7 3 5 2" xfId="36717" xr:uid="{00000000-0005-0000-0000-0000318F0000}"/>
    <cellStyle name="SAPBEXHLevel3 7 3 6" xfId="36718" xr:uid="{00000000-0005-0000-0000-0000328F0000}"/>
    <cellStyle name="SAPBEXHLevel3 7 3 7" xfId="36719" xr:uid="{00000000-0005-0000-0000-0000338F0000}"/>
    <cellStyle name="SAPBEXHLevel3 7 3 8" xfId="36720" xr:uid="{00000000-0005-0000-0000-0000348F0000}"/>
    <cellStyle name="SAPBEXHLevel3 7 4" xfId="36721" xr:uid="{00000000-0005-0000-0000-0000358F0000}"/>
    <cellStyle name="SAPBEXHLevel3 7 4 2" xfId="36722" xr:uid="{00000000-0005-0000-0000-0000368F0000}"/>
    <cellStyle name="SAPBEXHLevel3 7 4 2 2" xfId="36723" xr:uid="{00000000-0005-0000-0000-0000378F0000}"/>
    <cellStyle name="SAPBEXHLevel3 7 4 3" xfId="36724" xr:uid="{00000000-0005-0000-0000-0000388F0000}"/>
    <cellStyle name="SAPBEXHLevel3 7 4 4" xfId="36725" xr:uid="{00000000-0005-0000-0000-0000398F0000}"/>
    <cellStyle name="SAPBEXHLevel3 7 4 5" xfId="36726" xr:uid="{00000000-0005-0000-0000-00003A8F0000}"/>
    <cellStyle name="SAPBEXHLevel3 7 5" xfId="36727" xr:uid="{00000000-0005-0000-0000-00003B8F0000}"/>
    <cellStyle name="SAPBEXHLevel3 7 5 2" xfId="36728" xr:uid="{00000000-0005-0000-0000-00003C8F0000}"/>
    <cellStyle name="SAPBEXHLevel3 7 5 2 2" xfId="36729" xr:uid="{00000000-0005-0000-0000-00003D8F0000}"/>
    <cellStyle name="SAPBEXHLevel3 7 5 3" xfId="36730" xr:uid="{00000000-0005-0000-0000-00003E8F0000}"/>
    <cellStyle name="SAPBEXHLevel3 7 5 4" xfId="36731" xr:uid="{00000000-0005-0000-0000-00003F8F0000}"/>
    <cellStyle name="SAPBEXHLevel3 7 5 5" xfId="36732" xr:uid="{00000000-0005-0000-0000-0000408F0000}"/>
    <cellStyle name="SAPBEXHLevel3 7 6" xfId="36733" xr:uid="{00000000-0005-0000-0000-0000418F0000}"/>
    <cellStyle name="SAPBEXHLevel3 7 6 2" xfId="36734" xr:uid="{00000000-0005-0000-0000-0000428F0000}"/>
    <cellStyle name="SAPBEXHLevel3 7 6 2 2" xfId="36735" xr:uid="{00000000-0005-0000-0000-0000438F0000}"/>
    <cellStyle name="SAPBEXHLevel3 7 6 3" xfId="36736" xr:uid="{00000000-0005-0000-0000-0000448F0000}"/>
    <cellStyle name="SAPBEXHLevel3 7 6 4" xfId="36737" xr:uid="{00000000-0005-0000-0000-0000458F0000}"/>
    <cellStyle name="SAPBEXHLevel3 7 6 5" xfId="36738" xr:uid="{00000000-0005-0000-0000-0000468F0000}"/>
    <cellStyle name="SAPBEXHLevel3 7 7" xfId="36739" xr:uid="{00000000-0005-0000-0000-0000478F0000}"/>
    <cellStyle name="SAPBEXHLevel3 7 7 2" xfId="36740" xr:uid="{00000000-0005-0000-0000-0000488F0000}"/>
    <cellStyle name="SAPBEXHLevel3 7 7 3" xfId="36741" xr:uid="{00000000-0005-0000-0000-0000498F0000}"/>
    <cellStyle name="SAPBEXHLevel3 7 7 4" xfId="36742" xr:uid="{00000000-0005-0000-0000-00004A8F0000}"/>
    <cellStyle name="SAPBEXHLevel3 7 8" xfId="36743" xr:uid="{00000000-0005-0000-0000-00004B8F0000}"/>
    <cellStyle name="SAPBEXHLevel3 7 8 2" xfId="36744" xr:uid="{00000000-0005-0000-0000-00004C8F0000}"/>
    <cellStyle name="SAPBEXHLevel3 7 8 3" xfId="36745" xr:uid="{00000000-0005-0000-0000-00004D8F0000}"/>
    <cellStyle name="SAPBEXHLevel3 7 8 4" xfId="36746" xr:uid="{00000000-0005-0000-0000-00004E8F0000}"/>
    <cellStyle name="SAPBEXHLevel3 7 9" xfId="36747" xr:uid="{00000000-0005-0000-0000-00004F8F0000}"/>
    <cellStyle name="SAPBEXHLevel3 7 9 2" xfId="36748" xr:uid="{00000000-0005-0000-0000-0000508F0000}"/>
    <cellStyle name="SAPBEXHLevel3 8" xfId="36749" xr:uid="{00000000-0005-0000-0000-0000518F0000}"/>
    <cellStyle name="SAPBEXHLevel3 8 10" xfId="36750" xr:uid="{00000000-0005-0000-0000-0000528F0000}"/>
    <cellStyle name="SAPBEXHLevel3 8 11" xfId="36751" xr:uid="{00000000-0005-0000-0000-0000538F0000}"/>
    <cellStyle name="SAPBEXHLevel3 8 2" xfId="36752" xr:uid="{00000000-0005-0000-0000-0000548F0000}"/>
    <cellStyle name="SAPBEXHLevel3 8 2 2" xfId="36753" xr:uid="{00000000-0005-0000-0000-0000558F0000}"/>
    <cellStyle name="SAPBEXHLevel3 8 2 2 2" xfId="36754" xr:uid="{00000000-0005-0000-0000-0000568F0000}"/>
    <cellStyle name="SAPBEXHLevel3 8 2 2 2 2" xfId="36755" xr:uid="{00000000-0005-0000-0000-0000578F0000}"/>
    <cellStyle name="SAPBEXHLevel3 8 2 2 3" xfId="36756" xr:uid="{00000000-0005-0000-0000-0000588F0000}"/>
    <cellStyle name="SAPBEXHLevel3 8 2 3" xfId="36757" xr:uid="{00000000-0005-0000-0000-0000598F0000}"/>
    <cellStyle name="SAPBEXHLevel3 8 2 3 2" xfId="36758" xr:uid="{00000000-0005-0000-0000-00005A8F0000}"/>
    <cellStyle name="SAPBEXHLevel3 8 2 4" xfId="36759" xr:uid="{00000000-0005-0000-0000-00005B8F0000}"/>
    <cellStyle name="SAPBEXHLevel3 8 2 4 2" xfId="36760" xr:uid="{00000000-0005-0000-0000-00005C8F0000}"/>
    <cellStyle name="SAPBEXHLevel3 8 2 5" xfId="36761" xr:uid="{00000000-0005-0000-0000-00005D8F0000}"/>
    <cellStyle name="SAPBEXHLevel3 8 2 5 2" xfId="36762" xr:uid="{00000000-0005-0000-0000-00005E8F0000}"/>
    <cellStyle name="SAPBEXHLevel3 8 2 6" xfId="36763" xr:uid="{00000000-0005-0000-0000-00005F8F0000}"/>
    <cellStyle name="SAPBEXHLevel3 8 3" xfId="36764" xr:uid="{00000000-0005-0000-0000-0000608F0000}"/>
    <cellStyle name="SAPBEXHLevel3 8 3 2" xfId="36765" xr:uid="{00000000-0005-0000-0000-0000618F0000}"/>
    <cellStyle name="SAPBEXHLevel3 8 3 2 2" xfId="36766" xr:uid="{00000000-0005-0000-0000-0000628F0000}"/>
    <cellStyle name="SAPBEXHLevel3 8 3 2 2 2" xfId="36767" xr:uid="{00000000-0005-0000-0000-0000638F0000}"/>
    <cellStyle name="SAPBEXHLevel3 8 3 2 3" xfId="36768" xr:uid="{00000000-0005-0000-0000-0000648F0000}"/>
    <cellStyle name="SAPBEXHLevel3 8 3 3" xfId="36769" xr:uid="{00000000-0005-0000-0000-0000658F0000}"/>
    <cellStyle name="SAPBEXHLevel3 8 3 3 2" xfId="36770" xr:uid="{00000000-0005-0000-0000-0000668F0000}"/>
    <cellStyle name="SAPBEXHLevel3 8 3 4" xfId="36771" xr:uid="{00000000-0005-0000-0000-0000678F0000}"/>
    <cellStyle name="SAPBEXHLevel3 8 3 4 2" xfId="36772" xr:uid="{00000000-0005-0000-0000-0000688F0000}"/>
    <cellStyle name="SAPBEXHLevel3 8 3 5" xfId="36773" xr:uid="{00000000-0005-0000-0000-0000698F0000}"/>
    <cellStyle name="SAPBEXHLevel3 8 3 5 2" xfId="36774" xr:uid="{00000000-0005-0000-0000-00006A8F0000}"/>
    <cellStyle name="SAPBEXHLevel3 8 3 6" xfId="36775" xr:uid="{00000000-0005-0000-0000-00006B8F0000}"/>
    <cellStyle name="SAPBEXHLevel3 8 3 7" xfId="36776" xr:uid="{00000000-0005-0000-0000-00006C8F0000}"/>
    <cellStyle name="SAPBEXHLevel3 8 3 8" xfId="36777" xr:uid="{00000000-0005-0000-0000-00006D8F0000}"/>
    <cellStyle name="SAPBEXHLevel3 8 4" xfId="36778" xr:uid="{00000000-0005-0000-0000-00006E8F0000}"/>
    <cellStyle name="SAPBEXHLevel3 8 4 2" xfId="36779" xr:uid="{00000000-0005-0000-0000-00006F8F0000}"/>
    <cellStyle name="SAPBEXHLevel3 8 4 2 2" xfId="36780" xr:uid="{00000000-0005-0000-0000-0000708F0000}"/>
    <cellStyle name="SAPBEXHLevel3 8 4 3" xfId="36781" xr:uid="{00000000-0005-0000-0000-0000718F0000}"/>
    <cellStyle name="SAPBEXHLevel3 8 4 4" xfId="36782" xr:uid="{00000000-0005-0000-0000-0000728F0000}"/>
    <cellStyle name="SAPBEXHLevel3 8 4 5" xfId="36783" xr:uid="{00000000-0005-0000-0000-0000738F0000}"/>
    <cellStyle name="SAPBEXHLevel3 8 5" xfId="36784" xr:uid="{00000000-0005-0000-0000-0000748F0000}"/>
    <cellStyle name="SAPBEXHLevel3 8 5 2" xfId="36785" xr:uid="{00000000-0005-0000-0000-0000758F0000}"/>
    <cellStyle name="SAPBEXHLevel3 8 5 2 2" xfId="36786" xr:uid="{00000000-0005-0000-0000-0000768F0000}"/>
    <cellStyle name="SAPBEXHLevel3 8 5 3" xfId="36787" xr:uid="{00000000-0005-0000-0000-0000778F0000}"/>
    <cellStyle name="SAPBEXHLevel3 8 5 4" xfId="36788" xr:uid="{00000000-0005-0000-0000-0000788F0000}"/>
    <cellStyle name="SAPBEXHLevel3 8 5 5" xfId="36789" xr:uid="{00000000-0005-0000-0000-0000798F0000}"/>
    <cellStyle name="SAPBEXHLevel3 8 6" xfId="36790" xr:uid="{00000000-0005-0000-0000-00007A8F0000}"/>
    <cellStyle name="SAPBEXHLevel3 8 6 2" xfId="36791" xr:uid="{00000000-0005-0000-0000-00007B8F0000}"/>
    <cellStyle name="SAPBEXHLevel3 8 6 2 2" xfId="36792" xr:uid="{00000000-0005-0000-0000-00007C8F0000}"/>
    <cellStyle name="SAPBEXHLevel3 8 6 3" xfId="36793" xr:uid="{00000000-0005-0000-0000-00007D8F0000}"/>
    <cellStyle name="SAPBEXHLevel3 8 6 4" xfId="36794" xr:uid="{00000000-0005-0000-0000-00007E8F0000}"/>
    <cellStyle name="SAPBEXHLevel3 8 6 5" xfId="36795" xr:uid="{00000000-0005-0000-0000-00007F8F0000}"/>
    <cellStyle name="SAPBEXHLevel3 8 7" xfId="36796" xr:uid="{00000000-0005-0000-0000-0000808F0000}"/>
    <cellStyle name="SAPBEXHLevel3 8 7 2" xfId="36797" xr:uid="{00000000-0005-0000-0000-0000818F0000}"/>
    <cellStyle name="SAPBEXHLevel3 8 7 3" xfId="36798" xr:uid="{00000000-0005-0000-0000-0000828F0000}"/>
    <cellStyle name="SAPBEXHLevel3 8 7 4" xfId="36799" xr:uid="{00000000-0005-0000-0000-0000838F0000}"/>
    <cellStyle name="SAPBEXHLevel3 8 8" xfId="36800" xr:uid="{00000000-0005-0000-0000-0000848F0000}"/>
    <cellStyle name="SAPBEXHLevel3 8 8 2" xfId="36801" xr:uid="{00000000-0005-0000-0000-0000858F0000}"/>
    <cellStyle name="SAPBEXHLevel3 8 8 3" xfId="36802" xr:uid="{00000000-0005-0000-0000-0000868F0000}"/>
    <cellStyle name="SAPBEXHLevel3 8 8 4" xfId="36803" xr:uid="{00000000-0005-0000-0000-0000878F0000}"/>
    <cellStyle name="SAPBEXHLevel3 8 9" xfId="36804" xr:uid="{00000000-0005-0000-0000-0000888F0000}"/>
    <cellStyle name="SAPBEXHLevel3 8 9 2" xfId="36805" xr:uid="{00000000-0005-0000-0000-0000898F0000}"/>
    <cellStyle name="SAPBEXHLevel3 9" xfId="36806" xr:uid="{00000000-0005-0000-0000-00008A8F0000}"/>
    <cellStyle name="SAPBEXHLevel3 9 2" xfId="36807" xr:uid="{00000000-0005-0000-0000-00008B8F0000}"/>
    <cellStyle name="SAPBEXHLevel3 9 2 2" xfId="36808" xr:uid="{00000000-0005-0000-0000-00008C8F0000}"/>
    <cellStyle name="SAPBEXHLevel3 9 2 2 2" xfId="36809" xr:uid="{00000000-0005-0000-0000-00008D8F0000}"/>
    <cellStyle name="SAPBEXHLevel3 9 2 3" xfId="36810" xr:uid="{00000000-0005-0000-0000-00008E8F0000}"/>
    <cellStyle name="SAPBEXHLevel3 9 3" xfId="36811" xr:uid="{00000000-0005-0000-0000-00008F8F0000}"/>
    <cellStyle name="SAPBEXHLevel3 9 3 2" xfId="36812" xr:uid="{00000000-0005-0000-0000-0000908F0000}"/>
    <cellStyle name="SAPBEXHLevel3 9 4" xfId="36813" xr:uid="{00000000-0005-0000-0000-0000918F0000}"/>
    <cellStyle name="SAPBEXHLevel3 9 4 2" xfId="36814" xr:uid="{00000000-0005-0000-0000-0000928F0000}"/>
    <cellStyle name="SAPBEXHLevel3 9 5" xfId="36815" xr:uid="{00000000-0005-0000-0000-0000938F0000}"/>
    <cellStyle name="SAPBEXHLevel3 9 5 2" xfId="36816" xr:uid="{00000000-0005-0000-0000-0000948F0000}"/>
    <cellStyle name="SAPBEXHLevel3 9 6" xfId="36817" xr:uid="{00000000-0005-0000-0000-0000958F0000}"/>
    <cellStyle name="SAPBEXHLevel3 9 7" xfId="36818" xr:uid="{00000000-0005-0000-0000-0000968F0000}"/>
    <cellStyle name="SAPBEXHLevel3 9 8" xfId="36819" xr:uid="{00000000-0005-0000-0000-0000978F0000}"/>
    <cellStyle name="SAPBEXHLevel3_2011-10-03 DSA EL with PSI Oct" xfId="36820" xr:uid="{00000000-0005-0000-0000-0000988F0000}"/>
    <cellStyle name="SAPBEXHLevel3X" xfId="36821" xr:uid="{00000000-0005-0000-0000-0000998F0000}"/>
    <cellStyle name="SAPBEXHLevel3X 10" xfId="36822" xr:uid="{00000000-0005-0000-0000-00009A8F0000}"/>
    <cellStyle name="SAPBEXHLevel3X 10 2" xfId="36823" xr:uid="{00000000-0005-0000-0000-00009B8F0000}"/>
    <cellStyle name="SAPBEXHLevel3X 10 2 2" xfId="36824" xr:uid="{00000000-0005-0000-0000-00009C8F0000}"/>
    <cellStyle name="SAPBEXHLevel3X 10 2 2 2" xfId="36825" xr:uid="{00000000-0005-0000-0000-00009D8F0000}"/>
    <cellStyle name="SAPBEXHLevel3X 10 2 3" xfId="36826" xr:uid="{00000000-0005-0000-0000-00009E8F0000}"/>
    <cellStyle name="SAPBEXHLevel3X 10 3" xfId="36827" xr:uid="{00000000-0005-0000-0000-00009F8F0000}"/>
    <cellStyle name="SAPBEXHLevel3X 10 3 2" xfId="36828" xr:uid="{00000000-0005-0000-0000-0000A08F0000}"/>
    <cellStyle name="SAPBEXHLevel3X 10 4" xfId="36829" xr:uid="{00000000-0005-0000-0000-0000A18F0000}"/>
    <cellStyle name="SAPBEXHLevel3X 10 4 2" xfId="36830" xr:uid="{00000000-0005-0000-0000-0000A28F0000}"/>
    <cellStyle name="SAPBEXHLevel3X 10 5" xfId="36831" xr:uid="{00000000-0005-0000-0000-0000A38F0000}"/>
    <cellStyle name="SAPBEXHLevel3X 10 5 2" xfId="36832" xr:uid="{00000000-0005-0000-0000-0000A48F0000}"/>
    <cellStyle name="SAPBEXHLevel3X 10 6" xfId="36833" xr:uid="{00000000-0005-0000-0000-0000A58F0000}"/>
    <cellStyle name="SAPBEXHLevel3X 10 7" xfId="36834" xr:uid="{00000000-0005-0000-0000-0000A68F0000}"/>
    <cellStyle name="SAPBEXHLevel3X 10 8" xfId="36835" xr:uid="{00000000-0005-0000-0000-0000A78F0000}"/>
    <cellStyle name="SAPBEXHLevel3X 11" xfId="36836" xr:uid="{00000000-0005-0000-0000-0000A88F0000}"/>
    <cellStyle name="SAPBEXHLevel3X 11 2" xfId="36837" xr:uid="{00000000-0005-0000-0000-0000A98F0000}"/>
    <cellStyle name="SAPBEXHLevel3X 11 2 2" xfId="36838" xr:uid="{00000000-0005-0000-0000-0000AA8F0000}"/>
    <cellStyle name="SAPBEXHLevel3X 11 2 2 2" xfId="36839" xr:uid="{00000000-0005-0000-0000-0000AB8F0000}"/>
    <cellStyle name="SAPBEXHLevel3X 11 2 3" xfId="36840" xr:uid="{00000000-0005-0000-0000-0000AC8F0000}"/>
    <cellStyle name="SAPBEXHLevel3X 11 3" xfId="36841" xr:uid="{00000000-0005-0000-0000-0000AD8F0000}"/>
    <cellStyle name="SAPBEXHLevel3X 11 3 2" xfId="36842" xr:uid="{00000000-0005-0000-0000-0000AE8F0000}"/>
    <cellStyle name="SAPBEXHLevel3X 11 4" xfId="36843" xr:uid="{00000000-0005-0000-0000-0000AF8F0000}"/>
    <cellStyle name="SAPBEXHLevel3X 11 4 2" xfId="36844" xr:uid="{00000000-0005-0000-0000-0000B08F0000}"/>
    <cellStyle name="SAPBEXHLevel3X 11 5" xfId="36845" xr:uid="{00000000-0005-0000-0000-0000B18F0000}"/>
    <cellStyle name="SAPBEXHLevel3X 11 5 2" xfId="36846" xr:uid="{00000000-0005-0000-0000-0000B28F0000}"/>
    <cellStyle name="SAPBEXHLevel3X 11 6" xfId="36847" xr:uid="{00000000-0005-0000-0000-0000B38F0000}"/>
    <cellStyle name="SAPBEXHLevel3X 11 7" xfId="36848" xr:uid="{00000000-0005-0000-0000-0000B48F0000}"/>
    <cellStyle name="SAPBEXHLevel3X 12" xfId="36849" xr:uid="{00000000-0005-0000-0000-0000B58F0000}"/>
    <cellStyle name="SAPBEXHLevel3X 12 2" xfId="36850" xr:uid="{00000000-0005-0000-0000-0000B68F0000}"/>
    <cellStyle name="SAPBEXHLevel3X 12 2 2" xfId="36851" xr:uid="{00000000-0005-0000-0000-0000B78F0000}"/>
    <cellStyle name="SAPBEXHLevel3X 12 3" xfId="36852" xr:uid="{00000000-0005-0000-0000-0000B88F0000}"/>
    <cellStyle name="SAPBEXHLevel3X 12 4" xfId="36853" xr:uid="{00000000-0005-0000-0000-0000B98F0000}"/>
    <cellStyle name="SAPBEXHLevel3X 13" xfId="36854" xr:uid="{00000000-0005-0000-0000-0000BA8F0000}"/>
    <cellStyle name="SAPBEXHLevel3X 13 2" xfId="36855" xr:uid="{00000000-0005-0000-0000-0000BB8F0000}"/>
    <cellStyle name="SAPBEXHLevel3X 13 2 2" xfId="36856" xr:uid="{00000000-0005-0000-0000-0000BC8F0000}"/>
    <cellStyle name="SAPBEXHLevel3X 13 3" xfId="36857" xr:uid="{00000000-0005-0000-0000-0000BD8F0000}"/>
    <cellStyle name="SAPBEXHLevel3X 13 4" xfId="36858" xr:uid="{00000000-0005-0000-0000-0000BE8F0000}"/>
    <cellStyle name="SAPBEXHLevel3X 13 5" xfId="36859" xr:uid="{00000000-0005-0000-0000-0000BF8F0000}"/>
    <cellStyle name="SAPBEXHLevel3X 14" xfId="36860" xr:uid="{00000000-0005-0000-0000-0000C08F0000}"/>
    <cellStyle name="SAPBEXHLevel3X 14 2" xfId="36861" xr:uid="{00000000-0005-0000-0000-0000C18F0000}"/>
    <cellStyle name="SAPBEXHLevel3X 14 2 2" xfId="36862" xr:uid="{00000000-0005-0000-0000-0000C28F0000}"/>
    <cellStyle name="SAPBEXHLevel3X 14 3" xfId="36863" xr:uid="{00000000-0005-0000-0000-0000C38F0000}"/>
    <cellStyle name="SAPBEXHLevel3X 14 4" xfId="36864" xr:uid="{00000000-0005-0000-0000-0000C48F0000}"/>
    <cellStyle name="SAPBEXHLevel3X 14 5" xfId="36865" xr:uid="{00000000-0005-0000-0000-0000C58F0000}"/>
    <cellStyle name="SAPBEXHLevel3X 15" xfId="36866" xr:uid="{00000000-0005-0000-0000-0000C68F0000}"/>
    <cellStyle name="SAPBEXHLevel3X 15 2" xfId="36867" xr:uid="{00000000-0005-0000-0000-0000C78F0000}"/>
    <cellStyle name="SAPBEXHLevel3X 15 3" xfId="36868" xr:uid="{00000000-0005-0000-0000-0000C88F0000}"/>
    <cellStyle name="SAPBEXHLevel3X 15 4" xfId="36869" xr:uid="{00000000-0005-0000-0000-0000C98F0000}"/>
    <cellStyle name="SAPBEXHLevel3X 16" xfId="36870" xr:uid="{00000000-0005-0000-0000-0000CA8F0000}"/>
    <cellStyle name="SAPBEXHLevel3X 16 2" xfId="36871" xr:uid="{00000000-0005-0000-0000-0000CB8F0000}"/>
    <cellStyle name="SAPBEXHLevel3X 17" xfId="36872" xr:uid="{00000000-0005-0000-0000-0000CC8F0000}"/>
    <cellStyle name="SAPBEXHLevel3X 17 2" xfId="36873" xr:uid="{00000000-0005-0000-0000-0000CD8F0000}"/>
    <cellStyle name="SAPBEXHLevel3X 18" xfId="36874" xr:uid="{00000000-0005-0000-0000-0000CE8F0000}"/>
    <cellStyle name="SAPBEXHLevel3X 19" xfId="36875" xr:uid="{00000000-0005-0000-0000-0000CF8F0000}"/>
    <cellStyle name="SAPBEXHLevel3X 2" xfId="36876" xr:uid="{00000000-0005-0000-0000-0000D08F0000}"/>
    <cellStyle name="SAPBEXHLevel3X 2 10" xfId="36877" xr:uid="{00000000-0005-0000-0000-0000D18F0000}"/>
    <cellStyle name="SAPBEXHLevel3X 2 10 10" xfId="36878" xr:uid="{00000000-0005-0000-0000-0000D28F0000}"/>
    <cellStyle name="SAPBEXHLevel3X 2 10 11" xfId="36879" xr:uid="{00000000-0005-0000-0000-0000D38F0000}"/>
    <cellStyle name="SAPBEXHLevel3X 2 10 2" xfId="36880" xr:uid="{00000000-0005-0000-0000-0000D48F0000}"/>
    <cellStyle name="SAPBEXHLevel3X 2 10 2 2" xfId="36881" xr:uid="{00000000-0005-0000-0000-0000D58F0000}"/>
    <cellStyle name="SAPBEXHLevel3X 2 10 2 2 2" xfId="36882" xr:uid="{00000000-0005-0000-0000-0000D68F0000}"/>
    <cellStyle name="SAPBEXHLevel3X 2 10 2 2 2 2" xfId="36883" xr:uid="{00000000-0005-0000-0000-0000D78F0000}"/>
    <cellStyle name="SAPBEXHLevel3X 2 10 2 2 3" xfId="36884" xr:uid="{00000000-0005-0000-0000-0000D88F0000}"/>
    <cellStyle name="SAPBEXHLevel3X 2 10 2 3" xfId="36885" xr:uid="{00000000-0005-0000-0000-0000D98F0000}"/>
    <cellStyle name="SAPBEXHLevel3X 2 10 2 3 2" xfId="36886" xr:uid="{00000000-0005-0000-0000-0000DA8F0000}"/>
    <cellStyle name="SAPBEXHLevel3X 2 10 2 4" xfId="36887" xr:uid="{00000000-0005-0000-0000-0000DB8F0000}"/>
    <cellStyle name="SAPBEXHLevel3X 2 10 2 4 2" xfId="36888" xr:uid="{00000000-0005-0000-0000-0000DC8F0000}"/>
    <cellStyle name="SAPBEXHLevel3X 2 10 2 5" xfId="36889" xr:uid="{00000000-0005-0000-0000-0000DD8F0000}"/>
    <cellStyle name="SAPBEXHLevel3X 2 10 2 5 2" xfId="36890" xr:uid="{00000000-0005-0000-0000-0000DE8F0000}"/>
    <cellStyle name="SAPBEXHLevel3X 2 10 2 6" xfId="36891" xr:uid="{00000000-0005-0000-0000-0000DF8F0000}"/>
    <cellStyle name="SAPBEXHLevel3X 2 10 3" xfId="36892" xr:uid="{00000000-0005-0000-0000-0000E08F0000}"/>
    <cellStyle name="SAPBEXHLevel3X 2 10 3 2" xfId="36893" xr:uid="{00000000-0005-0000-0000-0000E18F0000}"/>
    <cellStyle name="SAPBEXHLevel3X 2 10 3 2 2" xfId="36894" xr:uid="{00000000-0005-0000-0000-0000E28F0000}"/>
    <cellStyle name="SAPBEXHLevel3X 2 10 3 2 2 2" xfId="36895" xr:uid="{00000000-0005-0000-0000-0000E38F0000}"/>
    <cellStyle name="SAPBEXHLevel3X 2 10 3 2 3" xfId="36896" xr:uid="{00000000-0005-0000-0000-0000E48F0000}"/>
    <cellStyle name="SAPBEXHLevel3X 2 10 3 3" xfId="36897" xr:uid="{00000000-0005-0000-0000-0000E58F0000}"/>
    <cellStyle name="SAPBEXHLevel3X 2 10 3 3 2" xfId="36898" xr:uid="{00000000-0005-0000-0000-0000E68F0000}"/>
    <cellStyle name="SAPBEXHLevel3X 2 10 3 4" xfId="36899" xr:uid="{00000000-0005-0000-0000-0000E78F0000}"/>
    <cellStyle name="SAPBEXHLevel3X 2 10 3 4 2" xfId="36900" xr:uid="{00000000-0005-0000-0000-0000E88F0000}"/>
    <cellStyle name="SAPBEXHLevel3X 2 10 3 5" xfId="36901" xr:uid="{00000000-0005-0000-0000-0000E98F0000}"/>
    <cellStyle name="SAPBEXHLevel3X 2 10 3 5 2" xfId="36902" xr:uid="{00000000-0005-0000-0000-0000EA8F0000}"/>
    <cellStyle name="SAPBEXHLevel3X 2 10 3 6" xfId="36903" xr:uid="{00000000-0005-0000-0000-0000EB8F0000}"/>
    <cellStyle name="SAPBEXHLevel3X 2 10 3 7" xfId="36904" xr:uid="{00000000-0005-0000-0000-0000EC8F0000}"/>
    <cellStyle name="SAPBEXHLevel3X 2 10 3 8" xfId="36905" xr:uid="{00000000-0005-0000-0000-0000ED8F0000}"/>
    <cellStyle name="SAPBEXHLevel3X 2 10 4" xfId="36906" xr:uid="{00000000-0005-0000-0000-0000EE8F0000}"/>
    <cellStyle name="SAPBEXHLevel3X 2 10 4 2" xfId="36907" xr:uid="{00000000-0005-0000-0000-0000EF8F0000}"/>
    <cellStyle name="SAPBEXHLevel3X 2 10 4 2 2" xfId="36908" xr:uid="{00000000-0005-0000-0000-0000F08F0000}"/>
    <cellStyle name="SAPBEXHLevel3X 2 10 4 3" xfId="36909" xr:uid="{00000000-0005-0000-0000-0000F18F0000}"/>
    <cellStyle name="SAPBEXHLevel3X 2 10 4 4" xfId="36910" xr:uid="{00000000-0005-0000-0000-0000F28F0000}"/>
    <cellStyle name="SAPBEXHLevel3X 2 10 4 5" xfId="36911" xr:uid="{00000000-0005-0000-0000-0000F38F0000}"/>
    <cellStyle name="SAPBEXHLevel3X 2 10 5" xfId="36912" xr:uid="{00000000-0005-0000-0000-0000F48F0000}"/>
    <cellStyle name="SAPBEXHLevel3X 2 10 5 2" xfId="36913" xr:uid="{00000000-0005-0000-0000-0000F58F0000}"/>
    <cellStyle name="SAPBEXHLevel3X 2 10 5 2 2" xfId="36914" xr:uid="{00000000-0005-0000-0000-0000F68F0000}"/>
    <cellStyle name="SAPBEXHLevel3X 2 10 5 3" xfId="36915" xr:uid="{00000000-0005-0000-0000-0000F78F0000}"/>
    <cellStyle name="SAPBEXHLevel3X 2 10 5 4" xfId="36916" xr:uid="{00000000-0005-0000-0000-0000F88F0000}"/>
    <cellStyle name="SAPBEXHLevel3X 2 10 5 5" xfId="36917" xr:uid="{00000000-0005-0000-0000-0000F98F0000}"/>
    <cellStyle name="SAPBEXHLevel3X 2 10 6" xfId="36918" xr:uid="{00000000-0005-0000-0000-0000FA8F0000}"/>
    <cellStyle name="SAPBEXHLevel3X 2 10 6 2" xfId="36919" xr:uid="{00000000-0005-0000-0000-0000FB8F0000}"/>
    <cellStyle name="SAPBEXHLevel3X 2 10 6 2 2" xfId="36920" xr:uid="{00000000-0005-0000-0000-0000FC8F0000}"/>
    <cellStyle name="SAPBEXHLevel3X 2 10 6 3" xfId="36921" xr:uid="{00000000-0005-0000-0000-0000FD8F0000}"/>
    <cellStyle name="SAPBEXHLevel3X 2 10 6 4" xfId="36922" xr:uid="{00000000-0005-0000-0000-0000FE8F0000}"/>
    <cellStyle name="SAPBEXHLevel3X 2 10 6 5" xfId="36923" xr:uid="{00000000-0005-0000-0000-0000FF8F0000}"/>
    <cellStyle name="SAPBEXHLevel3X 2 10 7" xfId="36924" xr:uid="{00000000-0005-0000-0000-000000900000}"/>
    <cellStyle name="SAPBEXHLevel3X 2 10 7 2" xfId="36925" xr:uid="{00000000-0005-0000-0000-000001900000}"/>
    <cellStyle name="SAPBEXHLevel3X 2 10 7 3" xfId="36926" xr:uid="{00000000-0005-0000-0000-000002900000}"/>
    <cellStyle name="SAPBEXHLevel3X 2 10 7 4" xfId="36927" xr:uid="{00000000-0005-0000-0000-000003900000}"/>
    <cellStyle name="SAPBEXHLevel3X 2 10 8" xfId="36928" xr:uid="{00000000-0005-0000-0000-000004900000}"/>
    <cellStyle name="SAPBEXHLevel3X 2 10 8 2" xfId="36929" xr:uid="{00000000-0005-0000-0000-000005900000}"/>
    <cellStyle name="SAPBEXHLevel3X 2 10 8 3" xfId="36930" xr:uid="{00000000-0005-0000-0000-000006900000}"/>
    <cellStyle name="SAPBEXHLevel3X 2 10 8 4" xfId="36931" xr:uid="{00000000-0005-0000-0000-000007900000}"/>
    <cellStyle name="SAPBEXHLevel3X 2 10 9" xfId="36932" xr:uid="{00000000-0005-0000-0000-000008900000}"/>
    <cellStyle name="SAPBEXHLevel3X 2 10 9 2" xfId="36933" xr:uid="{00000000-0005-0000-0000-000009900000}"/>
    <cellStyle name="SAPBEXHLevel3X 2 11" xfId="36934" xr:uid="{00000000-0005-0000-0000-00000A900000}"/>
    <cellStyle name="SAPBEXHLevel3X 2 11 10" xfId="36935" xr:uid="{00000000-0005-0000-0000-00000B900000}"/>
    <cellStyle name="SAPBEXHLevel3X 2 11 11" xfId="36936" xr:uid="{00000000-0005-0000-0000-00000C900000}"/>
    <cellStyle name="SAPBEXHLevel3X 2 11 2" xfId="36937" xr:uid="{00000000-0005-0000-0000-00000D900000}"/>
    <cellStyle name="SAPBEXHLevel3X 2 11 2 2" xfId="36938" xr:uid="{00000000-0005-0000-0000-00000E900000}"/>
    <cellStyle name="SAPBEXHLevel3X 2 11 2 2 2" xfId="36939" xr:uid="{00000000-0005-0000-0000-00000F900000}"/>
    <cellStyle name="SAPBEXHLevel3X 2 11 2 2 2 2" xfId="36940" xr:uid="{00000000-0005-0000-0000-000010900000}"/>
    <cellStyle name="SAPBEXHLevel3X 2 11 2 2 3" xfId="36941" xr:uid="{00000000-0005-0000-0000-000011900000}"/>
    <cellStyle name="SAPBEXHLevel3X 2 11 2 3" xfId="36942" xr:uid="{00000000-0005-0000-0000-000012900000}"/>
    <cellStyle name="SAPBEXHLevel3X 2 11 2 3 2" xfId="36943" xr:uid="{00000000-0005-0000-0000-000013900000}"/>
    <cellStyle name="SAPBEXHLevel3X 2 11 2 4" xfId="36944" xr:uid="{00000000-0005-0000-0000-000014900000}"/>
    <cellStyle name="SAPBEXHLevel3X 2 11 2 4 2" xfId="36945" xr:uid="{00000000-0005-0000-0000-000015900000}"/>
    <cellStyle name="SAPBEXHLevel3X 2 11 2 5" xfId="36946" xr:uid="{00000000-0005-0000-0000-000016900000}"/>
    <cellStyle name="SAPBEXHLevel3X 2 11 2 5 2" xfId="36947" xr:uid="{00000000-0005-0000-0000-000017900000}"/>
    <cellStyle name="SAPBEXHLevel3X 2 11 2 6" xfId="36948" xr:uid="{00000000-0005-0000-0000-000018900000}"/>
    <cellStyle name="SAPBEXHLevel3X 2 11 3" xfId="36949" xr:uid="{00000000-0005-0000-0000-000019900000}"/>
    <cellStyle name="SAPBEXHLevel3X 2 11 3 2" xfId="36950" xr:uid="{00000000-0005-0000-0000-00001A900000}"/>
    <cellStyle name="SAPBEXHLevel3X 2 11 3 2 2" xfId="36951" xr:uid="{00000000-0005-0000-0000-00001B900000}"/>
    <cellStyle name="SAPBEXHLevel3X 2 11 3 2 2 2" xfId="36952" xr:uid="{00000000-0005-0000-0000-00001C900000}"/>
    <cellStyle name="SAPBEXHLevel3X 2 11 3 2 3" xfId="36953" xr:uid="{00000000-0005-0000-0000-00001D900000}"/>
    <cellStyle name="SAPBEXHLevel3X 2 11 3 3" xfId="36954" xr:uid="{00000000-0005-0000-0000-00001E900000}"/>
    <cellStyle name="SAPBEXHLevel3X 2 11 3 3 2" xfId="36955" xr:uid="{00000000-0005-0000-0000-00001F900000}"/>
    <cellStyle name="SAPBEXHLevel3X 2 11 3 4" xfId="36956" xr:uid="{00000000-0005-0000-0000-000020900000}"/>
    <cellStyle name="SAPBEXHLevel3X 2 11 3 4 2" xfId="36957" xr:uid="{00000000-0005-0000-0000-000021900000}"/>
    <cellStyle name="SAPBEXHLevel3X 2 11 3 5" xfId="36958" xr:uid="{00000000-0005-0000-0000-000022900000}"/>
    <cellStyle name="SAPBEXHLevel3X 2 11 3 5 2" xfId="36959" xr:uid="{00000000-0005-0000-0000-000023900000}"/>
    <cellStyle name="SAPBEXHLevel3X 2 11 3 6" xfId="36960" xr:uid="{00000000-0005-0000-0000-000024900000}"/>
    <cellStyle name="SAPBEXHLevel3X 2 11 3 7" xfId="36961" xr:uid="{00000000-0005-0000-0000-000025900000}"/>
    <cellStyle name="SAPBEXHLevel3X 2 11 3 8" xfId="36962" xr:uid="{00000000-0005-0000-0000-000026900000}"/>
    <cellStyle name="SAPBEXHLevel3X 2 11 4" xfId="36963" xr:uid="{00000000-0005-0000-0000-000027900000}"/>
    <cellStyle name="SAPBEXHLevel3X 2 11 4 2" xfId="36964" xr:uid="{00000000-0005-0000-0000-000028900000}"/>
    <cellStyle name="SAPBEXHLevel3X 2 11 4 2 2" xfId="36965" xr:uid="{00000000-0005-0000-0000-000029900000}"/>
    <cellStyle name="SAPBEXHLevel3X 2 11 4 3" xfId="36966" xr:uid="{00000000-0005-0000-0000-00002A900000}"/>
    <cellStyle name="SAPBEXHLevel3X 2 11 4 4" xfId="36967" xr:uid="{00000000-0005-0000-0000-00002B900000}"/>
    <cellStyle name="SAPBEXHLevel3X 2 11 4 5" xfId="36968" xr:uid="{00000000-0005-0000-0000-00002C900000}"/>
    <cellStyle name="SAPBEXHLevel3X 2 11 5" xfId="36969" xr:uid="{00000000-0005-0000-0000-00002D900000}"/>
    <cellStyle name="SAPBEXHLevel3X 2 11 5 2" xfId="36970" xr:uid="{00000000-0005-0000-0000-00002E900000}"/>
    <cellStyle name="SAPBEXHLevel3X 2 11 5 2 2" xfId="36971" xr:uid="{00000000-0005-0000-0000-00002F900000}"/>
    <cellStyle name="SAPBEXHLevel3X 2 11 5 3" xfId="36972" xr:uid="{00000000-0005-0000-0000-000030900000}"/>
    <cellStyle name="SAPBEXHLevel3X 2 11 5 4" xfId="36973" xr:uid="{00000000-0005-0000-0000-000031900000}"/>
    <cellStyle name="SAPBEXHLevel3X 2 11 5 5" xfId="36974" xr:uid="{00000000-0005-0000-0000-000032900000}"/>
    <cellStyle name="SAPBEXHLevel3X 2 11 6" xfId="36975" xr:uid="{00000000-0005-0000-0000-000033900000}"/>
    <cellStyle name="SAPBEXHLevel3X 2 11 6 2" xfId="36976" xr:uid="{00000000-0005-0000-0000-000034900000}"/>
    <cellStyle name="SAPBEXHLevel3X 2 11 6 2 2" xfId="36977" xr:uid="{00000000-0005-0000-0000-000035900000}"/>
    <cellStyle name="SAPBEXHLevel3X 2 11 6 3" xfId="36978" xr:uid="{00000000-0005-0000-0000-000036900000}"/>
    <cellStyle name="SAPBEXHLevel3X 2 11 6 4" xfId="36979" xr:uid="{00000000-0005-0000-0000-000037900000}"/>
    <cellStyle name="SAPBEXHLevel3X 2 11 6 5" xfId="36980" xr:uid="{00000000-0005-0000-0000-000038900000}"/>
    <cellStyle name="SAPBEXHLevel3X 2 11 7" xfId="36981" xr:uid="{00000000-0005-0000-0000-000039900000}"/>
    <cellStyle name="SAPBEXHLevel3X 2 11 7 2" xfId="36982" xr:uid="{00000000-0005-0000-0000-00003A900000}"/>
    <cellStyle name="SAPBEXHLevel3X 2 11 7 3" xfId="36983" xr:uid="{00000000-0005-0000-0000-00003B900000}"/>
    <cellStyle name="SAPBEXHLevel3X 2 11 7 4" xfId="36984" xr:uid="{00000000-0005-0000-0000-00003C900000}"/>
    <cellStyle name="SAPBEXHLevel3X 2 11 8" xfId="36985" xr:uid="{00000000-0005-0000-0000-00003D900000}"/>
    <cellStyle name="SAPBEXHLevel3X 2 11 8 2" xfId="36986" xr:uid="{00000000-0005-0000-0000-00003E900000}"/>
    <cellStyle name="SAPBEXHLevel3X 2 11 8 3" xfId="36987" xr:uid="{00000000-0005-0000-0000-00003F900000}"/>
    <cellStyle name="SAPBEXHLevel3X 2 11 8 4" xfId="36988" xr:uid="{00000000-0005-0000-0000-000040900000}"/>
    <cellStyle name="SAPBEXHLevel3X 2 11 9" xfId="36989" xr:uid="{00000000-0005-0000-0000-000041900000}"/>
    <cellStyle name="SAPBEXHLevel3X 2 11 9 2" xfId="36990" xr:uid="{00000000-0005-0000-0000-000042900000}"/>
    <cellStyle name="SAPBEXHLevel3X 2 12" xfId="36991" xr:uid="{00000000-0005-0000-0000-000043900000}"/>
    <cellStyle name="SAPBEXHLevel3X 2 12 10" xfId="36992" xr:uid="{00000000-0005-0000-0000-000044900000}"/>
    <cellStyle name="SAPBEXHLevel3X 2 12 11" xfId="36993" xr:uid="{00000000-0005-0000-0000-000045900000}"/>
    <cellStyle name="SAPBEXHLevel3X 2 12 2" xfId="36994" xr:uid="{00000000-0005-0000-0000-000046900000}"/>
    <cellStyle name="SAPBEXHLevel3X 2 12 2 2" xfId="36995" xr:uid="{00000000-0005-0000-0000-000047900000}"/>
    <cellStyle name="SAPBEXHLevel3X 2 12 2 2 2" xfId="36996" xr:uid="{00000000-0005-0000-0000-000048900000}"/>
    <cellStyle name="SAPBEXHLevel3X 2 12 2 2 2 2" xfId="36997" xr:uid="{00000000-0005-0000-0000-000049900000}"/>
    <cellStyle name="SAPBEXHLevel3X 2 12 2 2 3" xfId="36998" xr:uid="{00000000-0005-0000-0000-00004A900000}"/>
    <cellStyle name="SAPBEXHLevel3X 2 12 2 3" xfId="36999" xr:uid="{00000000-0005-0000-0000-00004B900000}"/>
    <cellStyle name="SAPBEXHLevel3X 2 12 2 3 2" xfId="37000" xr:uid="{00000000-0005-0000-0000-00004C900000}"/>
    <cellStyle name="SAPBEXHLevel3X 2 12 2 4" xfId="37001" xr:uid="{00000000-0005-0000-0000-00004D900000}"/>
    <cellStyle name="SAPBEXHLevel3X 2 12 2 4 2" xfId="37002" xr:uid="{00000000-0005-0000-0000-00004E900000}"/>
    <cellStyle name="SAPBEXHLevel3X 2 12 2 5" xfId="37003" xr:uid="{00000000-0005-0000-0000-00004F900000}"/>
    <cellStyle name="SAPBEXHLevel3X 2 12 2 5 2" xfId="37004" xr:uid="{00000000-0005-0000-0000-000050900000}"/>
    <cellStyle name="SAPBEXHLevel3X 2 12 2 6" xfId="37005" xr:uid="{00000000-0005-0000-0000-000051900000}"/>
    <cellStyle name="SAPBEXHLevel3X 2 12 3" xfId="37006" xr:uid="{00000000-0005-0000-0000-000052900000}"/>
    <cellStyle name="SAPBEXHLevel3X 2 12 3 2" xfId="37007" xr:uid="{00000000-0005-0000-0000-000053900000}"/>
    <cellStyle name="SAPBEXHLevel3X 2 12 3 2 2" xfId="37008" xr:uid="{00000000-0005-0000-0000-000054900000}"/>
    <cellStyle name="SAPBEXHLevel3X 2 12 3 2 2 2" xfId="37009" xr:uid="{00000000-0005-0000-0000-000055900000}"/>
    <cellStyle name="SAPBEXHLevel3X 2 12 3 2 3" xfId="37010" xr:uid="{00000000-0005-0000-0000-000056900000}"/>
    <cellStyle name="SAPBEXHLevel3X 2 12 3 3" xfId="37011" xr:uid="{00000000-0005-0000-0000-000057900000}"/>
    <cellStyle name="SAPBEXHLevel3X 2 12 3 3 2" xfId="37012" xr:uid="{00000000-0005-0000-0000-000058900000}"/>
    <cellStyle name="SAPBEXHLevel3X 2 12 3 4" xfId="37013" xr:uid="{00000000-0005-0000-0000-000059900000}"/>
    <cellStyle name="SAPBEXHLevel3X 2 12 3 4 2" xfId="37014" xr:uid="{00000000-0005-0000-0000-00005A900000}"/>
    <cellStyle name="SAPBEXHLevel3X 2 12 3 5" xfId="37015" xr:uid="{00000000-0005-0000-0000-00005B900000}"/>
    <cellStyle name="SAPBEXHLevel3X 2 12 3 5 2" xfId="37016" xr:uid="{00000000-0005-0000-0000-00005C900000}"/>
    <cellStyle name="SAPBEXHLevel3X 2 12 3 6" xfId="37017" xr:uid="{00000000-0005-0000-0000-00005D900000}"/>
    <cellStyle name="SAPBEXHLevel3X 2 12 3 7" xfId="37018" xr:uid="{00000000-0005-0000-0000-00005E900000}"/>
    <cellStyle name="SAPBEXHLevel3X 2 12 3 8" xfId="37019" xr:uid="{00000000-0005-0000-0000-00005F900000}"/>
    <cellStyle name="SAPBEXHLevel3X 2 12 4" xfId="37020" xr:uid="{00000000-0005-0000-0000-000060900000}"/>
    <cellStyle name="SAPBEXHLevel3X 2 12 4 2" xfId="37021" xr:uid="{00000000-0005-0000-0000-000061900000}"/>
    <cellStyle name="SAPBEXHLevel3X 2 12 4 2 2" xfId="37022" xr:uid="{00000000-0005-0000-0000-000062900000}"/>
    <cellStyle name="SAPBEXHLevel3X 2 12 4 3" xfId="37023" xr:uid="{00000000-0005-0000-0000-000063900000}"/>
    <cellStyle name="SAPBEXHLevel3X 2 12 4 4" xfId="37024" xr:uid="{00000000-0005-0000-0000-000064900000}"/>
    <cellStyle name="SAPBEXHLevel3X 2 12 4 5" xfId="37025" xr:uid="{00000000-0005-0000-0000-000065900000}"/>
    <cellStyle name="SAPBEXHLevel3X 2 12 5" xfId="37026" xr:uid="{00000000-0005-0000-0000-000066900000}"/>
    <cellStyle name="SAPBEXHLevel3X 2 12 5 2" xfId="37027" xr:uid="{00000000-0005-0000-0000-000067900000}"/>
    <cellStyle name="SAPBEXHLevel3X 2 12 5 2 2" xfId="37028" xr:uid="{00000000-0005-0000-0000-000068900000}"/>
    <cellStyle name="SAPBEXHLevel3X 2 12 5 3" xfId="37029" xr:uid="{00000000-0005-0000-0000-000069900000}"/>
    <cellStyle name="SAPBEXHLevel3X 2 12 5 4" xfId="37030" xr:uid="{00000000-0005-0000-0000-00006A900000}"/>
    <cellStyle name="SAPBEXHLevel3X 2 12 5 5" xfId="37031" xr:uid="{00000000-0005-0000-0000-00006B900000}"/>
    <cellStyle name="SAPBEXHLevel3X 2 12 6" xfId="37032" xr:uid="{00000000-0005-0000-0000-00006C900000}"/>
    <cellStyle name="SAPBEXHLevel3X 2 12 6 2" xfId="37033" xr:uid="{00000000-0005-0000-0000-00006D900000}"/>
    <cellStyle name="SAPBEXHLevel3X 2 12 6 2 2" xfId="37034" xr:uid="{00000000-0005-0000-0000-00006E900000}"/>
    <cellStyle name="SAPBEXHLevel3X 2 12 6 3" xfId="37035" xr:uid="{00000000-0005-0000-0000-00006F900000}"/>
    <cellStyle name="SAPBEXHLevel3X 2 12 6 4" xfId="37036" xr:uid="{00000000-0005-0000-0000-000070900000}"/>
    <cellStyle name="SAPBEXHLevel3X 2 12 6 5" xfId="37037" xr:uid="{00000000-0005-0000-0000-000071900000}"/>
    <cellStyle name="SAPBEXHLevel3X 2 12 7" xfId="37038" xr:uid="{00000000-0005-0000-0000-000072900000}"/>
    <cellStyle name="SAPBEXHLevel3X 2 12 7 2" xfId="37039" xr:uid="{00000000-0005-0000-0000-000073900000}"/>
    <cellStyle name="SAPBEXHLevel3X 2 12 7 3" xfId="37040" xr:uid="{00000000-0005-0000-0000-000074900000}"/>
    <cellStyle name="SAPBEXHLevel3X 2 12 7 4" xfId="37041" xr:uid="{00000000-0005-0000-0000-000075900000}"/>
    <cellStyle name="SAPBEXHLevel3X 2 12 8" xfId="37042" xr:uid="{00000000-0005-0000-0000-000076900000}"/>
    <cellStyle name="SAPBEXHLevel3X 2 12 8 2" xfId="37043" xr:uid="{00000000-0005-0000-0000-000077900000}"/>
    <cellStyle name="SAPBEXHLevel3X 2 12 8 3" xfId="37044" xr:uid="{00000000-0005-0000-0000-000078900000}"/>
    <cellStyle name="SAPBEXHLevel3X 2 12 8 4" xfId="37045" xr:uid="{00000000-0005-0000-0000-000079900000}"/>
    <cellStyle name="SAPBEXHLevel3X 2 12 9" xfId="37046" xr:uid="{00000000-0005-0000-0000-00007A900000}"/>
    <cellStyle name="SAPBEXHLevel3X 2 12 9 2" xfId="37047" xr:uid="{00000000-0005-0000-0000-00007B900000}"/>
    <cellStyle name="SAPBEXHLevel3X 2 13" xfId="37048" xr:uid="{00000000-0005-0000-0000-00007C900000}"/>
    <cellStyle name="SAPBEXHLevel3X 2 13 10" xfId="37049" xr:uid="{00000000-0005-0000-0000-00007D900000}"/>
    <cellStyle name="SAPBEXHLevel3X 2 13 11" xfId="37050" xr:uid="{00000000-0005-0000-0000-00007E900000}"/>
    <cellStyle name="SAPBEXHLevel3X 2 13 2" xfId="37051" xr:uid="{00000000-0005-0000-0000-00007F900000}"/>
    <cellStyle name="SAPBEXHLevel3X 2 13 2 2" xfId="37052" xr:uid="{00000000-0005-0000-0000-000080900000}"/>
    <cellStyle name="SAPBEXHLevel3X 2 13 2 2 2" xfId="37053" xr:uid="{00000000-0005-0000-0000-000081900000}"/>
    <cellStyle name="SAPBEXHLevel3X 2 13 2 2 2 2" xfId="37054" xr:uid="{00000000-0005-0000-0000-000082900000}"/>
    <cellStyle name="SAPBEXHLevel3X 2 13 2 2 3" xfId="37055" xr:uid="{00000000-0005-0000-0000-000083900000}"/>
    <cellStyle name="SAPBEXHLevel3X 2 13 2 3" xfId="37056" xr:uid="{00000000-0005-0000-0000-000084900000}"/>
    <cellStyle name="SAPBEXHLevel3X 2 13 2 3 2" xfId="37057" xr:uid="{00000000-0005-0000-0000-000085900000}"/>
    <cellStyle name="SAPBEXHLevel3X 2 13 2 4" xfId="37058" xr:uid="{00000000-0005-0000-0000-000086900000}"/>
    <cellStyle name="SAPBEXHLevel3X 2 13 2 4 2" xfId="37059" xr:uid="{00000000-0005-0000-0000-000087900000}"/>
    <cellStyle name="SAPBEXHLevel3X 2 13 2 5" xfId="37060" xr:uid="{00000000-0005-0000-0000-000088900000}"/>
    <cellStyle name="SAPBEXHLevel3X 2 13 2 5 2" xfId="37061" xr:uid="{00000000-0005-0000-0000-000089900000}"/>
    <cellStyle name="SAPBEXHLevel3X 2 13 2 6" xfId="37062" xr:uid="{00000000-0005-0000-0000-00008A900000}"/>
    <cellStyle name="SAPBEXHLevel3X 2 13 3" xfId="37063" xr:uid="{00000000-0005-0000-0000-00008B900000}"/>
    <cellStyle name="SAPBEXHLevel3X 2 13 3 2" xfId="37064" xr:uid="{00000000-0005-0000-0000-00008C900000}"/>
    <cellStyle name="SAPBEXHLevel3X 2 13 3 2 2" xfId="37065" xr:uid="{00000000-0005-0000-0000-00008D900000}"/>
    <cellStyle name="SAPBEXHLevel3X 2 13 3 2 2 2" xfId="37066" xr:uid="{00000000-0005-0000-0000-00008E900000}"/>
    <cellStyle name="SAPBEXHLevel3X 2 13 3 2 3" xfId="37067" xr:uid="{00000000-0005-0000-0000-00008F900000}"/>
    <cellStyle name="SAPBEXHLevel3X 2 13 3 3" xfId="37068" xr:uid="{00000000-0005-0000-0000-000090900000}"/>
    <cellStyle name="SAPBEXHLevel3X 2 13 3 3 2" xfId="37069" xr:uid="{00000000-0005-0000-0000-000091900000}"/>
    <cellStyle name="SAPBEXHLevel3X 2 13 3 4" xfId="37070" xr:uid="{00000000-0005-0000-0000-000092900000}"/>
    <cellStyle name="SAPBEXHLevel3X 2 13 3 4 2" xfId="37071" xr:uid="{00000000-0005-0000-0000-000093900000}"/>
    <cellStyle name="SAPBEXHLevel3X 2 13 3 5" xfId="37072" xr:uid="{00000000-0005-0000-0000-000094900000}"/>
    <cellStyle name="SAPBEXHLevel3X 2 13 3 5 2" xfId="37073" xr:uid="{00000000-0005-0000-0000-000095900000}"/>
    <cellStyle name="SAPBEXHLevel3X 2 13 3 6" xfId="37074" xr:uid="{00000000-0005-0000-0000-000096900000}"/>
    <cellStyle name="SAPBEXHLevel3X 2 13 3 7" xfId="37075" xr:uid="{00000000-0005-0000-0000-000097900000}"/>
    <cellStyle name="SAPBEXHLevel3X 2 13 3 8" xfId="37076" xr:uid="{00000000-0005-0000-0000-000098900000}"/>
    <cellStyle name="SAPBEXHLevel3X 2 13 4" xfId="37077" xr:uid="{00000000-0005-0000-0000-000099900000}"/>
    <cellStyle name="SAPBEXHLevel3X 2 13 4 2" xfId="37078" xr:uid="{00000000-0005-0000-0000-00009A900000}"/>
    <cellStyle name="SAPBEXHLevel3X 2 13 4 2 2" xfId="37079" xr:uid="{00000000-0005-0000-0000-00009B900000}"/>
    <cellStyle name="SAPBEXHLevel3X 2 13 4 3" xfId="37080" xr:uid="{00000000-0005-0000-0000-00009C900000}"/>
    <cellStyle name="SAPBEXHLevel3X 2 13 4 4" xfId="37081" xr:uid="{00000000-0005-0000-0000-00009D900000}"/>
    <cellStyle name="SAPBEXHLevel3X 2 13 4 5" xfId="37082" xr:uid="{00000000-0005-0000-0000-00009E900000}"/>
    <cellStyle name="SAPBEXHLevel3X 2 13 5" xfId="37083" xr:uid="{00000000-0005-0000-0000-00009F900000}"/>
    <cellStyle name="SAPBEXHLevel3X 2 13 5 2" xfId="37084" xr:uid="{00000000-0005-0000-0000-0000A0900000}"/>
    <cellStyle name="SAPBEXHLevel3X 2 13 5 2 2" xfId="37085" xr:uid="{00000000-0005-0000-0000-0000A1900000}"/>
    <cellStyle name="SAPBEXHLevel3X 2 13 5 3" xfId="37086" xr:uid="{00000000-0005-0000-0000-0000A2900000}"/>
    <cellStyle name="SAPBEXHLevel3X 2 13 5 4" xfId="37087" xr:uid="{00000000-0005-0000-0000-0000A3900000}"/>
    <cellStyle name="SAPBEXHLevel3X 2 13 5 5" xfId="37088" xr:uid="{00000000-0005-0000-0000-0000A4900000}"/>
    <cellStyle name="SAPBEXHLevel3X 2 13 6" xfId="37089" xr:uid="{00000000-0005-0000-0000-0000A5900000}"/>
    <cellStyle name="SAPBEXHLevel3X 2 13 6 2" xfId="37090" xr:uid="{00000000-0005-0000-0000-0000A6900000}"/>
    <cellStyle name="SAPBEXHLevel3X 2 13 6 2 2" xfId="37091" xr:uid="{00000000-0005-0000-0000-0000A7900000}"/>
    <cellStyle name="SAPBEXHLevel3X 2 13 6 3" xfId="37092" xr:uid="{00000000-0005-0000-0000-0000A8900000}"/>
    <cellStyle name="SAPBEXHLevel3X 2 13 6 4" xfId="37093" xr:uid="{00000000-0005-0000-0000-0000A9900000}"/>
    <cellStyle name="SAPBEXHLevel3X 2 13 6 5" xfId="37094" xr:uid="{00000000-0005-0000-0000-0000AA900000}"/>
    <cellStyle name="SAPBEXHLevel3X 2 13 7" xfId="37095" xr:uid="{00000000-0005-0000-0000-0000AB900000}"/>
    <cellStyle name="SAPBEXHLevel3X 2 13 7 2" xfId="37096" xr:uid="{00000000-0005-0000-0000-0000AC900000}"/>
    <cellStyle name="SAPBEXHLevel3X 2 13 7 3" xfId="37097" xr:uid="{00000000-0005-0000-0000-0000AD900000}"/>
    <cellStyle name="SAPBEXHLevel3X 2 13 7 4" xfId="37098" xr:uid="{00000000-0005-0000-0000-0000AE900000}"/>
    <cellStyle name="SAPBEXHLevel3X 2 13 8" xfId="37099" xr:uid="{00000000-0005-0000-0000-0000AF900000}"/>
    <cellStyle name="SAPBEXHLevel3X 2 13 8 2" xfId="37100" xr:uid="{00000000-0005-0000-0000-0000B0900000}"/>
    <cellStyle name="SAPBEXHLevel3X 2 13 8 3" xfId="37101" xr:uid="{00000000-0005-0000-0000-0000B1900000}"/>
    <cellStyle name="SAPBEXHLevel3X 2 13 8 4" xfId="37102" xr:uid="{00000000-0005-0000-0000-0000B2900000}"/>
    <cellStyle name="SAPBEXHLevel3X 2 13 9" xfId="37103" xr:uid="{00000000-0005-0000-0000-0000B3900000}"/>
    <cellStyle name="SAPBEXHLevel3X 2 13 9 2" xfId="37104" xr:uid="{00000000-0005-0000-0000-0000B4900000}"/>
    <cellStyle name="SAPBEXHLevel3X 2 14" xfId="37105" xr:uid="{00000000-0005-0000-0000-0000B5900000}"/>
    <cellStyle name="SAPBEXHLevel3X 2 14 10" xfId="37106" xr:uid="{00000000-0005-0000-0000-0000B6900000}"/>
    <cellStyle name="SAPBEXHLevel3X 2 14 11" xfId="37107" xr:uid="{00000000-0005-0000-0000-0000B7900000}"/>
    <cellStyle name="SAPBEXHLevel3X 2 14 2" xfId="37108" xr:uid="{00000000-0005-0000-0000-0000B8900000}"/>
    <cellStyle name="SAPBEXHLevel3X 2 14 2 2" xfId="37109" xr:uid="{00000000-0005-0000-0000-0000B9900000}"/>
    <cellStyle name="SAPBEXHLevel3X 2 14 2 2 2" xfId="37110" xr:uid="{00000000-0005-0000-0000-0000BA900000}"/>
    <cellStyle name="SAPBEXHLevel3X 2 14 2 2 2 2" xfId="37111" xr:uid="{00000000-0005-0000-0000-0000BB900000}"/>
    <cellStyle name="SAPBEXHLevel3X 2 14 2 2 3" xfId="37112" xr:uid="{00000000-0005-0000-0000-0000BC900000}"/>
    <cellStyle name="SAPBEXHLevel3X 2 14 2 3" xfId="37113" xr:uid="{00000000-0005-0000-0000-0000BD900000}"/>
    <cellStyle name="SAPBEXHLevel3X 2 14 2 3 2" xfId="37114" xr:uid="{00000000-0005-0000-0000-0000BE900000}"/>
    <cellStyle name="SAPBEXHLevel3X 2 14 2 4" xfId="37115" xr:uid="{00000000-0005-0000-0000-0000BF900000}"/>
    <cellStyle name="SAPBEXHLevel3X 2 14 2 4 2" xfId="37116" xr:uid="{00000000-0005-0000-0000-0000C0900000}"/>
    <cellStyle name="SAPBEXHLevel3X 2 14 2 5" xfId="37117" xr:uid="{00000000-0005-0000-0000-0000C1900000}"/>
    <cellStyle name="SAPBEXHLevel3X 2 14 2 5 2" xfId="37118" xr:uid="{00000000-0005-0000-0000-0000C2900000}"/>
    <cellStyle name="SAPBEXHLevel3X 2 14 2 6" xfId="37119" xr:uid="{00000000-0005-0000-0000-0000C3900000}"/>
    <cellStyle name="SAPBEXHLevel3X 2 14 3" xfId="37120" xr:uid="{00000000-0005-0000-0000-0000C4900000}"/>
    <cellStyle name="SAPBEXHLevel3X 2 14 3 2" xfId="37121" xr:uid="{00000000-0005-0000-0000-0000C5900000}"/>
    <cellStyle name="SAPBEXHLevel3X 2 14 3 2 2" xfId="37122" xr:uid="{00000000-0005-0000-0000-0000C6900000}"/>
    <cellStyle name="SAPBEXHLevel3X 2 14 3 2 2 2" xfId="37123" xr:uid="{00000000-0005-0000-0000-0000C7900000}"/>
    <cellStyle name="SAPBEXHLevel3X 2 14 3 2 3" xfId="37124" xr:uid="{00000000-0005-0000-0000-0000C8900000}"/>
    <cellStyle name="SAPBEXHLevel3X 2 14 3 3" xfId="37125" xr:uid="{00000000-0005-0000-0000-0000C9900000}"/>
    <cellStyle name="SAPBEXHLevel3X 2 14 3 3 2" xfId="37126" xr:uid="{00000000-0005-0000-0000-0000CA900000}"/>
    <cellStyle name="SAPBEXHLevel3X 2 14 3 4" xfId="37127" xr:uid="{00000000-0005-0000-0000-0000CB900000}"/>
    <cellStyle name="SAPBEXHLevel3X 2 14 3 4 2" xfId="37128" xr:uid="{00000000-0005-0000-0000-0000CC900000}"/>
    <cellStyle name="SAPBEXHLevel3X 2 14 3 5" xfId="37129" xr:uid="{00000000-0005-0000-0000-0000CD900000}"/>
    <cellStyle name="SAPBEXHLevel3X 2 14 3 5 2" xfId="37130" xr:uid="{00000000-0005-0000-0000-0000CE900000}"/>
    <cellStyle name="SAPBEXHLevel3X 2 14 3 6" xfId="37131" xr:uid="{00000000-0005-0000-0000-0000CF900000}"/>
    <cellStyle name="SAPBEXHLevel3X 2 14 3 7" xfId="37132" xr:uid="{00000000-0005-0000-0000-0000D0900000}"/>
    <cellStyle name="SAPBEXHLevel3X 2 14 3 8" xfId="37133" xr:uid="{00000000-0005-0000-0000-0000D1900000}"/>
    <cellStyle name="SAPBEXHLevel3X 2 14 4" xfId="37134" xr:uid="{00000000-0005-0000-0000-0000D2900000}"/>
    <cellStyle name="SAPBEXHLevel3X 2 14 4 2" xfId="37135" xr:uid="{00000000-0005-0000-0000-0000D3900000}"/>
    <cellStyle name="SAPBEXHLevel3X 2 14 4 2 2" xfId="37136" xr:uid="{00000000-0005-0000-0000-0000D4900000}"/>
    <cellStyle name="SAPBEXHLevel3X 2 14 4 3" xfId="37137" xr:uid="{00000000-0005-0000-0000-0000D5900000}"/>
    <cellStyle name="SAPBEXHLevel3X 2 14 4 4" xfId="37138" xr:uid="{00000000-0005-0000-0000-0000D6900000}"/>
    <cellStyle name="SAPBEXHLevel3X 2 14 4 5" xfId="37139" xr:uid="{00000000-0005-0000-0000-0000D7900000}"/>
    <cellStyle name="SAPBEXHLevel3X 2 14 5" xfId="37140" xr:uid="{00000000-0005-0000-0000-0000D8900000}"/>
    <cellStyle name="SAPBEXHLevel3X 2 14 5 2" xfId="37141" xr:uid="{00000000-0005-0000-0000-0000D9900000}"/>
    <cellStyle name="SAPBEXHLevel3X 2 14 5 2 2" xfId="37142" xr:uid="{00000000-0005-0000-0000-0000DA900000}"/>
    <cellStyle name="SAPBEXHLevel3X 2 14 5 3" xfId="37143" xr:uid="{00000000-0005-0000-0000-0000DB900000}"/>
    <cellStyle name="SAPBEXHLevel3X 2 14 5 4" xfId="37144" xr:uid="{00000000-0005-0000-0000-0000DC900000}"/>
    <cellStyle name="SAPBEXHLevel3X 2 14 5 5" xfId="37145" xr:uid="{00000000-0005-0000-0000-0000DD900000}"/>
    <cellStyle name="SAPBEXHLevel3X 2 14 6" xfId="37146" xr:uid="{00000000-0005-0000-0000-0000DE900000}"/>
    <cellStyle name="SAPBEXHLevel3X 2 14 6 2" xfId="37147" xr:uid="{00000000-0005-0000-0000-0000DF900000}"/>
    <cellStyle name="SAPBEXHLevel3X 2 14 6 2 2" xfId="37148" xr:uid="{00000000-0005-0000-0000-0000E0900000}"/>
    <cellStyle name="SAPBEXHLevel3X 2 14 6 3" xfId="37149" xr:uid="{00000000-0005-0000-0000-0000E1900000}"/>
    <cellStyle name="SAPBEXHLevel3X 2 14 6 4" xfId="37150" xr:uid="{00000000-0005-0000-0000-0000E2900000}"/>
    <cellStyle name="SAPBEXHLevel3X 2 14 6 5" xfId="37151" xr:uid="{00000000-0005-0000-0000-0000E3900000}"/>
    <cellStyle name="SAPBEXHLevel3X 2 14 7" xfId="37152" xr:uid="{00000000-0005-0000-0000-0000E4900000}"/>
    <cellStyle name="SAPBEXHLevel3X 2 14 7 2" xfId="37153" xr:uid="{00000000-0005-0000-0000-0000E5900000}"/>
    <cellStyle name="SAPBEXHLevel3X 2 14 7 3" xfId="37154" xr:uid="{00000000-0005-0000-0000-0000E6900000}"/>
    <cellStyle name="SAPBEXHLevel3X 2 14 7 4" xfId="37155" xr:uid="{00000000-0005-0000-0000-0000E7900000}"/>
    <cellStyle name="SAPBEXHLevel3X 2 14 8" xfId="37156" xr:uid="{00000000-0005-0000-0000-0000E8900000}"/>
    <cellStyle name="SAPBEXHLevel3X 2 14 8 2" xfId="37157" xr:uid="{00000000-0005-0000-0000-0000E9900000}"/>
    <cellStyle name="SAPBEXHLevel3X 2 14 8 3" xfId="37158" xr:uid="{00000000-0005-0000-0000-0000EA900000}"/>
    <cellStyle name="SAPBEXHLevel3X 2 14 8 4" xfId="37159" xr:uid="{00000000-0005-0000-0000-0000EB900000}"/>
    <cellStyle name="SAPBEXHLevel3X 2 14 9" xfId="37160" xr:uid="{00000000-0005-0000-0000-0000EC900000}"/>
    <cellStyle name="SAPBEXHLevel3X 2 14 9 2" xfId="37161" xr:uid="{00000000-0005-0000-0000-0000ED900000}"/>
    <cellStyle name="SAPBEXHLevel3X 2 15" xfId="37162" xr:uid="{00000000-0005-0000-0000-0000EE900000}"/>
    <cellStyle name="SAPBEXHLevel3X 2 15 10" xfId="37163" xr:uid="{00000000-0005-0000-0000-0000EF900000}"/>
    <cellStyle name="SAPBEXHLevel3X 2 15 11" xfId="37164" xr:uid="{00000000-0005-0000-0000-0000F0900000}"/>
    <cellStyle name="SAPBEXHLevel3X 2 15 2" xfId="37165" xr:uid="{00000000-0005-0000-0000-0000F1900000}"/>
    <cellStyle name="SAPBEXHLevel3X 2 15 2 2" xfId="37166" xr:uid="{00000000-0005-0000-0000-0000F2900000}"/>
    <cellStyle name="SAPBEXHLevel3X 2 15 2 2 2" xfId="37167" xr:uid="{00000000-0005-0000-0000-0000F3900000}"/>
    <cellStyle name="SAPBEXHLevel3X 2 15 2 2 2 2" xfId="37168" xr:uid="{00000000-0005-0000-0000-0000F4900000}"/>
    <cellStyle name="SAPBEXHLevel3X 2 15 2 2 3" xfId="37169" xr:uid="{00000000-0005-0000-0000-0000F5900000}"/>
    <cellStyle name="SAPBEXHLevel3X 2 15 2 3" xfId="37170" xr:uid="{00000000-0005-0000-0000-0000F6900000}"/>
    <cellStyle name="SAPBEXHLevel3X 2 15 2 3 2" xfId="37171" xr:uid="{00000000-0005-0000-0000-0000F7900000}"/>
    <cellStyle name="SAPBEXHLevel3X 2 15 2 4" xfId="37172" xr:uid="{00000000-0005-0000-0000-0000F8900000}"/>
    <cellStyle name="SAPBEXHLevel3X 2 15 2 4 2" xfId="37173" xr:uid="{00000000-0005-0000-0000-0000F9900000}"/>
    <cellStyle name="SAPBEXHLevel3X 2 15 2 5" xfId="37174" xr:uid="{00000000-0005-0000-0000-0000FA900000}"/>
    <cellStyle name="SAPBEXHLevel3X 2 15 2 5 2" xfId="37175" xr:uid="{00000000-0005-0000-0000-0000FB900000}"/>
    <cellStyle name="SAPBEXHLevel3X 2 15 2 6" xfId="37176" xr:uid="{00000000-0005-0000-0000-0000FC900000}"/>
    <cellStyle name="SAPBEXHLevel3X 2 15 3" xfId="37177" xr:uid="{00000000-0005-0000-0000-0000FD900000}"/>
    <cellStyle name="SAPBEXHLevel3X 2 15 3 2" xfId="37178" xr:uid="{00000000-0005-0000-0000-0000FE900000}"/>
    <cellStyle name="SAPBEXHLevel3X 2 15 3 2 2" xfId="37179" xr:uid="{00000000-0005-0000-0000-0000FF900000}"/>
    <cellStyle name="SAPBEXHLevel3X 2 15 3 2 2 2" xfId="37180" xr:uid="{00000000-0005-0000-0000-000000910000}"/>
    <cellStyle name="SAPBEXHLevel3X 2 15 3 2 3" xfId="37181" xr:uid="{00000000-0005-0000-0000-000001910000}"/>
    <cellStyle name="SAPBEXHLevel3X 2 15 3 3" xfId="37182" xr:uid="{00000000-0005-0000-0000-000002910000}"/>
    <cellStyle name="SAPBEXHLevel3X 2 15 3 3 2" xfId="37183" xr:uid="{00000000-0005-0000-0000-000003910000}"/>
    <cellStyle name="SAPBEXHLevel3X 2 15 3 4" xfId="37184" xr:uid="{00000000-0005-0000-0000-000004910000}"/>
    <cellStyle name="SAPBEXHLevel3X 2 15 3 4 2" xfId="37185" xr:uid="{00000000-0005-0000-0000-000005910000}"/>
    <cellStyle name="SAPBEXHLevel3X 2 15 3 5" xfId="37186" xr:uid="{00000000-0005-0000-0000-000006910000}"/>
    <cellStyle name="SAPBEXHLevel3X 2 15 3 5 2" xfId="37187" xr:uid="{00000000-0005-0000-0000-000007910000}"/>
    <cellStyle name="SAPBEXHLevel3X 2 15 3 6" xfId="37188" xr:uid="{00000000-0005-0000-0000-000008910000}"/>
    <cellStyle name="SAPBEXHLevel3X 2 15 3 7" xfId="37189" xr:uid="{00000000-0005-0000-0000-000009910000}"/>
    <cellStyle name="SAPBEXHLevel3X 2 15 3 8" xfId="37190" xr:uid="{00000000-0005-0000-0000-00000A910000}"/>
    <cellStyle name="SAPBEXHLevel3X 2 15 4" xfId="37191" xr:uid="{00000000-0005-0000-0000-00000B910000}"/>
    <cellStyle name="SAPBEXHLevel3X 2 15 4 2" xfId="37192" xr:uid="{00000000-0005-0000-0000-00000C910000}"/>
    <cellStyle name="SAPBEXHLevel3X 2 15 4 2 2" xfId="37193" xr:uid="{00000000-0005-0000-0000-00000D910000}"/>
    <cellStyle name="SAPBEXHLevel3X 2 15 4 3" xfId="37194" xr:uid="{00000000-0005-0000-0000-00000E910000}"/>
    <cellStyle name="SAPBEXHLevel3X 2 15 4 4" xfId="37195" xr:uid="{00000000-0005-0000-0000-00000F910000}"/>
    <cellStyle name="SAPBEXHLevel3X 2 15 4 5" xfId="37196" xr:uid="{00000000-0005-0000-0000-000010910000}"/>
    <cellStyle name="SAPBEXHLevel3X 2 15 5" xfId="37197" xr:uid="{00000000-0005-0000-0000-000011910000}"/>
    <cellStyle name="SAPBEXHLevel3X 2 15 5 2" xfId="37198" xr:uid="{00000000-0005-0000-0000-000012910000}"/>
    <cellStyle name="SAPBEXHLevel3X 2 15 5 2 2" xfId="37199" xr:uid="{00000000-0005-0000-0000-000013910000}"/>
    <cellStyle name="SAPBEXHLevel3X 2 15 5 3" xfId="37200" xr:uid="{00000000-0005-0000-0000-000014910000}"/>
    <cellStyle name="SAPBEXHLevel3X 2 15 5 4" xfId="37201" xr:uid="{00000000-0005-0000-0000-000015910000}"/>
    <cellStyle name="SAPBEXHLevel3X 2 15 5 5" xfId="37202" xr:uid="{00000000-0005-0000-0000-000016910000}"/>
    <cellStyle name="SAPBEXHLevel3X 2 15 6" xfId="37203" xr:uid="{00000000-0005-0000-0000-000017910000}"/>
    <cellStyle name="SAPBEXHLevel3X 2 15 6 2" xfId="37204" xr:uid="{00000000-0005-0000-0000-000018910000}"/>
    <cellStyle name="SAPBEXHLevel3X 2 15 6 2 2" xfId="37205" xr:uid="{00000000-0005-0000-0000-000019910000}"/>
    <cellStyle name="SAPBEXHLevel3X 2 15 6 3" xfId="37206" xr:uid="{00000000-0005-0000-0000-00001A910000}"/>
    <cellStyle name="SAPBEXHLevel3X 2 15 6 4" xfId="37207" xr:uid="{00000000-0005-0000-0000-00001B910000}"/>
    <cellStyle name="SAPBEXHLevel3X 2 15 6 5" xfId="37208" xr:uid="{00000000-0005-0000-0000-00001C910000}"/>
    <cellStyle name="SAPBEXHLevel3X 2 15 7" xfId="37209" xr:uid="{00000000-0005-0000-0000-00001D910000}"/>
    <cellStyle name="SAPBEXHLevel3X 2 15 7 2" xfId="37210" xr:uid="{00000000-0005-0000-0000-00001E910000}"/>
    <cellStyle name="SAPBEXHLevel3X 2 15 7 3" xfId="37211" xr:uid="{00000000-0005-0000-0000-00001F910000}"/>
    <cellStyle name="SAPBEXHLevel3X 2 15 7 4" xfId="37212" xr:uid="{00000000-0005-0000-0000-000020910000}"/>
    <cellStyle name="SAPBEXHLevel3X 2 15 8" xfId="37213" xr:uid="{00000000-0005-0000-0000-000021910000}"/>
    <cellStyle name="SAPBEXHLevel3X 2 15 8 2" xfId="37214" xr:uid="{00000000-0005-0000-0000-000022910000}"/>
    <cellStyle name="SAPBEXHLevel3X 2 15 8 3" xfId="37215" xr:uid="{00000000-0005-0000-0000-000023910000}"/>
    <cellStyle name="SAPBEXHLevel3X 2 15 8 4" xfId="37216" xr:uid="{00000000-0005-0000-0000-000024910000}"/>
    <cellStyle name="SAPBEXHLevel3X 2 15 9" xfId="37217" xr:uid="{00000000-0005-0000-0000-000025910000}"/>
    <cellStyle name="SAPBEXHLevel3X 2 15 9 2" xfId="37218" xr:uid="{00000000-0005-0000-0000-000026910000}"/>
    <cellStyle name="SAPBEXHLevel3X 2 16" xfId="37219" xr:uid="{00000000-0005-0000-0000-000027910000}"/>
    <cellStyle name="SAPBEXHLevel3X 2 16 10" xfId="37220" xr:uid="{00000000-0005-0000-0000-000028910000}"/>
    <cellStyle name="SAPBEXHLevel3X 2 16 11" xfId="37221" xr:uid="{00000000-0005-0000-0000-000029910000}"/>
    <cellStyle name="SAPBEXHLevel3X 2 16 2" xfId="37222" xr:uid="{00000000-0005-0000-0000-00002A910000}"/>
    <cellStyle name="SAPBEXHLevel3X 2 16 2 2" xfId="37223" xr:uid="{00000000-0005-0000-0000-00002B910000}"/>
    <cellStyle name="SAPBEXHLevel3X 2 16 2 2 2" xfId="37224" xr:uid="{00000000-0005-0000-0000-00002C910000}"/>
    <cellStyle name="SAPBEXHLevel3X 2 16 2 2 2 2" xfId="37225" xr:uid="{00000000-0005-0000-0000-00002D910000}"/>
    <cellStyle name="SAPBEXHLevel3X 2 16 2 2 3" xfId="37226" xr:uid="{00000000-0005-0000-0000-00002E910000}"/>
    <cellStyle name="SAPBEXHLevel3X 2 16 2 3" xfId="37227" xr:uid="{00000000-0005-0000-0000-00002F910000}"/>
    <cellStyle name="SAPBEXHLevel3X 2 16 2 3 2" xfId="37228" xr:uid="{00000000-0005-0000-0000-000030910000}"/>
    <cellStyle name="SAPBEXHLevel3X 2 16 2 4" xfId="37229" xr:uid="{00000000-0005-0000-0000-000031910000}"/>
    <cellStyle name="SAPBEXHLevel3X 2 16 2 4 2" xfId="37230" xr:uid="{00000000-0005-0000-0000-000032910000}"/>
    <cellStyle name="SAPBEXHLevel3X 2 16 2 5" xfId="37231" xr:uid="{00000000-0005-0000-0000-000033910000}"/>
    <cellStyle name="SAPBEXHLevel3X 2 16 2 5 2" xfId="37232" xr:uid="{00000000-0005-0000-0000-000034910000}"/>
    <cellStyle name="SAPBEXHLevel3X 2 16 2 6" xfId="37233" xr:uid="{00000000-0005-0000-0000-000035910000}"/>
    <cellStyle name="SAPBEXHLevel3X 2 16 3" xfId="37234" xr:uid="{00000000-0005-0000-0000-000036910000}"/>
    <cellStyle name="SAPBEXHLevel3X 2 16 3 2" xfId="37235" xr:uid="{00000000-0005-0000-0000-000037910000}"/>
    <cellStyle name="SAPBEXHLevel3X 2 16 3 2 2" xfId="37236" xr:uid="{00000000-0005-0000-0000-000038910000}"/>
    <cellStyle name="SAPBEXHLevel3X 2 16 3 2 2 2" xfId="37237" xr:uid="{00000000-0005-0000-0000-000039910000}"/>
    <cellStyle name="SAPBEXHLevel3X 2 16 3 2 3" xfId="37238" xr:uid="{00000000-0005-0000-0000-00003A910000}"/>
    <cellStyle name="SAPBEXHLevel3X 2 16 3 3" xfId="37239" xr:uid="{00000000-0005-0000-0000-00003B910000}"/>
    <cellStyle name="SAPBEXHLevel3X 2 16 3 3 2" xfId="37240" xr:uid="{00000000-0005-0000-0000-00003C910000}"/>
    <cellStyle name="SAPBEXHLevel3X 2 16 3 4" xfId="37241" xr:uid="{00000000-0005-0000-0000-00003D910000}"/>
    <cellStyle name="SAPBEXHLevel3X 2 16 3 4 2" xfId="37242" xr:uid="{00000000-0005-0000-0000-00003E910000}"/>
    <cellStyle name="SAPBEXHLevel3X 2 16 3 5" xfId="37243" xr:uid="{00000000-0005-0000-0000-00003F910000}"/>
    <cellStyle name="SAPBEXHLevel3X 2 16 3 5 2" xfId="37244" xr:uid="{00000000-0005-0000-0000-000040910000}"/>
    <cellStyle name="SAPBEXHLevel3X 2 16 3 6" xfId="37245" xr:uid="{00000000-0005-0000-0000-000041910000}"/>
    <cellStyle name="SAPBEXHLevel3X 2 16 3 7" xfId="37246" xr:uid="{00000000-0005-0000-0000-000042910000}"/>
    <cellStyle name="SAPBEXHLevel3X 2 16 3 8" xfId="37247" xr:uid="{00000000-0005-0000-0000-000043910000}"/>
    <cellStyle name="SAPBEXHLevel3X 2 16 4" xfId="37248" xr:uid="{00000000-0005-0000-0000-000044910000}"/>
    <cellStyle name="SAPBEXHLevel3X 2 16 4 2" xfId="37249" xr:uid="{00000000-0005-0000-0000-000045910000}"/>
    <cellStyle name="SAPBEXHLevel3X 2 16 4 2 2" xfId="37250" xr:uid="{00000000-0005-0000-0000-000046910000}"/>
    <cellStyle name="SAPBEXHLevel3X 2 16 4 3" xfId="37251" xr:uid="{00000000-0005-0000-0000-000047910000}"/>
    <cellStyle name="SAPBEXHLevel3X 2 16 4 4" xfId="37252" xr:uid="{00000000-0005-0000-0000-000048910000}"/>
    <cellStyle name="SAPBEXHLevel3X 2 16 4 5" xfId="37253" xr:uid="{00000000-0005-0000-0000-000049910000}"/>
    <cellStyle name="SAPBEXHLevel3X 2 16 5" xfId="37254" xr:uid="{00000000-0005-0000-0000-00004A910000}"/>
    <cellStyle name="SAPBEXHLevel3X 2 16 5 2" xfId="37255" xr:uid="{00000000-0005-0000-0000-00004B910000}"/>
    <cellStyle name="SAPBEXHLevel3X 2 16 5 2 2" xfId="37256" xr:uid="{00000000-0005-0000-0000-00004C910000}"/>
    <cellStyle name="SAPBEXHLevel3X 2 16 5 3" xfId="37257" xr:uid="{00000000-0005-0000-0000-00004D910000}"/>
    <cellStyle name="SAPBEXHLevel3X 2 16 5 4" xfId="37258" xr:uid="{00000000-0005-0000-0000-00004E910000}"/>
    <cellStyle name="SAPBEXHLevel3X 2 16 5 5" xfId="37259" xr:uid="{00000000-0005-0000-0000-00004F910000}"/>
    <cellStyle name="SAPBEXHLevel3X 2 16 6" xfId="37260" xr:uid="{00000000-0005-0000-0000-000050910000}"/>
    <cellStyle name="SAPBEXHLevel3X 2 16 6 2" xfId="37261" xr:uid="{00000000-0005-0000-0000-000051910000}"/>
    <cellStyle name="SAPBEXHLevel3X 2 16 6 2 2" xfId="37262" xr:uid="{00000000-0005-0000-0000-000052910000}"/>
    <cellStyle name="SAPBEXHLevel3X 2 16 6 3" xfId="37263" xr:uid="{00000000-0005-0000-0000-000053910000}"/>
    <cellStyle name="SAPBEXHLevel3X 2 16 6 4" xfId="37264" xr:uid="{00000000-0005-0000-0000-000054910000}"/>
    <cellStyle name="SAPBEXHLevel3X 2 16 6 5" xfId="37265" xr:uid="{00000000-0005-0000-0000-000055910000}"/>
    <cellStyle name="SAPBEXHLevel3X 2 16 7" xfId="37266" xr:uid="{00000000-0005-0000-0000-000056910000}"/>
    <cellStyle name="SAPBEXHLevel3X 2 16 7 2" xfId="37267" xr:uid="{00000000-0005-0000-0000-000057910000}"/>
    <cellStyle name="SAPBEXHLevel3X 2 16 7 3" xfId="37268" xr:uid="{00000000-0005-0000-0000-000058910000}"/>
    <cellStyle name="SAPBEXHLevel3X 2 16 7 4" xfId="37269" xr:uid="{00000000-0005-0000-0000-000059910000}"/>
    <cellStyle name="SAPBEXHLevel3X 2 16 8" xfId="37270" xr:uid="{00000000-0005-0000-0000-00005A910000}"/>
    <cellStyle name="SAPBEXHLevel3X 2 16 8 2" xfId="37271" xr:uid="{00000000-0005-0000-0000-00005B910000}"/>
    <cellStyle name="SAPBEXHLevel3X 2 16 8 3" xfId="37272" xr:uid="{00000000-0005-0000-0000-00005C910000}"/>
    <cellStyle name="SAPBEXHLevel3X 2 16 8 4" xfId="37273" xr:uid="{00000000-0005-0000-0000-00005D910000}"/>
    <cellStyle name="SAPBEXHLevel3X 2 16 9" xfId="37274" xr:uid="{00000000-0005-0000-0000-00005E910000}"/>
    <cellStyle name="SAPBEXHLevel3X 2 16 9 2" xfId="37275" xr:uid="{00000000-0005-0000-0000-00005F910000}"/>
    <cellStyle name="SAPBEXHLevel3X 2 17" xfId="37276" xr:uid="{00000000-0005-0000-0000-000060910000}"/>
    <cellStyle name="SAPBEXHLevel3X 2 17 10" xfId="37277" xr:uid="{00000000-0005-0000-0000-000061910000}"/>
    <cellStyle name="SAPBEXHLevel3X 2 17 11" xfId="37278" xr:uid="{00000000-0005-0000-0000-000062910000}"/>
    <cellStyle name="SAPBEXHLevel3X 2 17 2" xfId="37279" xr:uid="{00000000-0005-0000-0000-000063910000}"/>
    <cellStyle name="SAPBEXHLevel3X 2 17 2 2" xfId="37280" xr:uid="{00000000-0005-0000-0000-000064910000}"/>
    <cellStyle name="SAPBEXHLevel3X 2 17 2 2 2" xfId="37281" xr:uid="{00000000-0005-0000-0000-000065910000}"/>
    <cellStyle name="SAPBEXHLevel3X 2 17 2 2 2 2" xfId="37282" xr:uid="{00000000-0005-0000-0000-000066910000}"/>
    <cellStyle name="SAPBEXHLevel3X 2 17 2 2 3" xfId="37283" xr:uid="{00000000-0005-0000-0000-000067910000}"/>
    <cellStyle name="SAPBEXHLevel3X 2 17 2 3" xfId="37284" xr:uid="{00000000-0005-0000-0000-000068910000}"/>
    <cellStyle name="SAPBEXHLevel3X 2 17 2 3 2" xfId="37285" xr:uid="{00000000-0005-0000-0000-000069910000}"/>
    <cellStyle name="SAPBEXHLevel3X 2 17 2 4" xfId="37286" xr:uid="{00000000-0005-0000-0000-00006A910000}"/>
    <cellStyle name="SAPBEXHLevel3X 2 17 2 4 2" xfId="37287" xr:uid="{00000000-0005-0000-0000-00006B910000}"/>
    <cellStyle name="SAPBEXHLevel3X 2 17 2 5" xfId="37288" xr:uid="{00000000-0005-0000-0000-00006C910000}"/>
    <cellStyle name="SAPBEXHLevel3X 2 17 2 5 2" xfId="37289" xr:uid="{00000000-0005-0000-0000-00006D910000}"/>
    <cellStyle name="SAPBEXHLevel3X 2 17 2 6" xfId="37290" xr:uid="{00000000-0005-0000-0000-00006E910000}"/>
    <cellStyle name="SAPBEXHLevel3X 2 17 3" xfId="37291" xr:uid="{00000000-0005-0000-0000-00006F910000}"/>
    <cellStyle name="SAPBEXHLevel3X 2 17 3 2" xfId="37292" xr:uid="{00000000-0005-0000-0000-000070910000}"/>
    <cellStyle name="SAPBEXHLevel3X 2 17 3 2 2" xfId="37293" xr:uid="{00000000-0005-0000-0000-000071910000}"/>
    <cellStyle name="SAPBEXHLevel3X 2 17 3 2 2 2" xfId="37294" xr:uid="{00000000-0005-0000-0000-000072910000}"/>
    <cellStyle name="SAPBEXHLevel3X 2 17 3 2 3" xfId="37295" xr:uid="{00000000-0005-0000-0000-000073910000}"/>
    <cellStyle name="SAPBEXHLevel3X 2 17 3 3" xfId="37296" xr:uid="{00000000-0005-0000-0000-000074910000}"/>
    <cellStyle name="SAPBEXHLevel3X 2 17 3 3 2" xfId="37297" xr:uid="{00000000-0005-0000-0000-000075910000}"/>
    <cellStyle name="SAPBEXHLevel3X 2 17 3 4" xfId="37298" xr:uid="{00000000-0005-0000-0000-000076910000}"/>
    <cellStyle name="SAPBEXHLevel3X 2 17 3 4 2" xfId="37299" xr:uid="{00000000-0005-0000-0000-000077910000}"/>
    <cellStyle name="SAPBEXHLevel3X 2 17 3 5" xfId="37300" xr:uid="{00000000-0005-0000-0000-000078910000}"/>
    <cellStyle name="SAPBEXHLevel3X 2 17 3 5 2" xfId="37301" xr:uid="{00000000-0005-0000-0000-000079910000}"/>
    <cellStyle name="SAPBEXHLevel3X 2 17 3 6" xfId="37302" xr:uid="{00000000-0005-0000-0000-00007A910000}"/>
    <cellStyle name="SAPBEXHLevel3X 2 17 3 7" xfId="37303" xr:uid="{00000000-0005-0000-0000-00007B910000}"/>
    <cellStyle name="SAPBEXHLevel3X 2 17 3 8" xfId="37304" xr:uid="{00000000-0005-0000-0000-00007C910000}"/>
    <cellStyle name="SAPBEXHLevel3X 2 17 4" xfId="37305" xr:uid="{00000000-0005-0000-0000-00007D910000}"/>
    <cellStyle name="SAPBEXHLevel3X 2 17 4 2" xfId="37306" xr:uid="{00000000-0005-0000-0000-00007E910000}"/>
    <cellStyle name="SAPBEXHLevel3X 2 17 4 2 2" xfId="37307" xr:uid="{00000000-0005-0000-0000-00007F910000}"/>
    <cellStyle name="SAPBEXHLevel3X 2 17 4 3" xfId="37308" xr:uid="{00000000-0005-0000-0000-000080910000}"/>
    <cellStyle name="SAPBEXHLevel3X 2 17 4 4" xfId="37309" xr:uid="{00000000-0005-0000-0000-000081910000}"/>
    <cellStyle name="SAPBEXHLevel3X 2 17 4 5" xfId="37310" xr:uid="{00000000-0005-0000-0000-000082910000}"/>
    <cellStyle name="SAPBEXHLevel3X 2 17 5" xfId="37311" xr:uid="{00000000-0005-0000-0000-000083910000}"/>
    <cellStyle name="SAPBEXHLevel3X 2 17 5 2" xfId="37312" xr:uid="{00000000-0005-0000-0000-000084910000}"/>
    <cellStyle name="SAPBEXHLevel3X 2 17 5 2 2" xfId="37313" xr:uid="{00000000-0005-0000-0000-000085910000}"/>
    <cellStyle name="SAPBEXHLevel3X 2 17 5 3" xfId="37314" xr:uid="{00000000-0005-0000-0000-000086910000}"/>
    <cellStyle name="SAPBEXHLevel3X 2 17 5 4" xfId="37315" xr:uid="{00000000-0005-0000-0000-000087910000}"/>
    <cellStyle name="SAPBEXHLevel3X 2 17 5 5" xfId="37316" xr:uid="{00000000-0005-0000-0000-000088910000}"/>
    <cellStyle name="SAPBEXHLevel3X 2 17 6" xfId="37317" xr:uid="{00000000-0005-0000-0000-000089910000}"/>
    <cellStyle name="SAPBEXHLevel3X 2 17 6 2" xfId="37318" xr:uid="{00000000-0005-0000-0000-00008A910000}"/>
    <cellStyle name="SAPBEXHLevel3X 2 17 6 2 2" xfId="37319" xr:uid="{00000000-0005-0000-0000-00008B910000}"/>
    <cellStyle name="SAPBEXHLevel3X 2 17 6 3" xfId="37320" xr:uid="{00000000-0005-0000-0000-00008C910000}"/>
    <cellStyle name="SAPBEXHLevel3X 2 17 6 4" xfId="37321" xr:uid="{00000000-0005-0000-0000-00008D910000}"/>
    <cellStyle name="SAPBEXHLevel3X 2 17 6 5" xfId="37322" xr:uid="{00000000-0005-0000-0000-00008E910000}"/>
    <cellStyle name="SAPBEXHLevel3X 2 17 7" xfId="37323" xr:uid="{00000000-0005-0000-0000-00008F910000}"/>
    <cellStyle name="SAPBEXHLevel3X 2 17 7 2" xfId="37324" xr:uid="{00000000-0005-0000-0000-000090910000}"/>
    <cellStyle name="SAPBEXHLevel3X 2 17 7 3" xfId="37325" xr:uid="{00000000-0005-0000-0000-000091910000}"/>
    <cellStyle name="SAPBEXHLevel3X 2 17 7 4" xfId="37326" xr:uid="{00000000-0005-0000-0000-000092910000}"/>
    <cellStyle name="SAPBEXHLevel3X 2 17 8" xfId="37327" xr:uid="{00000000-0005-0000-0000-000093910000}"/>
    <cellStyle name="SAPBEXHLevel3X 2 17 8 2" xfId="37328" xr:uid="{00000000-0005-0000-0000-000094910000}"/>
    <cellStyle name="SAPBEXHLevel3X 2 17 8 3" xfId="37329" xr:uid="{00000000-0005-0000-0000-000095910000}"/>
    <cellStyle name="SAPBEXHLevel3X 2 17 8 4" xfId="37330" xr:uid="{00000000-0005-0000-0000-000096910000}"/>
    <cellStyle name="SAPBEXHLevel3X 2 17 9" xfId="37331" xr:uid="{00000000-0005-0000-0000-000097910000}"/>
    <cellStyle name="SAPBEXHLevel3X 2 17 9 2" xfId="37332" xr:uid="{00000000-0005-0000-0000-000098910000}"/>
    <cellStyle name="SAPBEXHLevel3X 2 18" xfId="37333" xr:uid="{00000000-0005-0000-0000-000099910000}"/>
    <cellStyle name="SAPBEXHLevel3X 2 18 2" xfId="37334" xr:uid="{00000000-0005-0000-0000-00009A910000}"/>
    <cellStyle name="SAPBEXHLevel3X 2 18 2 2" xfId="37335" xr:uid="{00000000-0005-0000-0000-00009B910000}"/>
    <cellStyle name="SAPBEXHLevel3X 2 18 2 2 2" xfId="37336" xr:uid="{00000000-0005-0000-0000-00009C910000}"/>
    <cellStyle name="SAPBEXHLevel3X 2 18 2 3" xfId="37337" xr:uid="{00000000-0005-0000-0000-00009D910000}"/>
    <cellStyle name="SAPBEXHLevel3X 2 18 3" xfId="37338" xr:uid="{00000000-0005-0000-0000-00009E910000}"/>
    <cellStyle name="SAPBEXHLevel3X 2 18 3 2" xfId="37339" xr:uid="{00000000-0005-0000-0000-00009F910000}"/>
    <cellStyle name="SAPBEXHLevel3X 2 18 4" xfId="37340" xr:uid="{00000000-0005-0000-0000-0000A0910000}"/>
    <cellStyle name="SAPBEXHLevel3X 2 18 4 2" xfId="37341" xr:uid="{00000000-0005-0000-0000-0000A1910000}"/>
    <cellStyle name="SAPBEXHLevel3X 2 18 5" xfId="37342" xr:uid="{00000000-0005-0000-0000-0000A2910000}"/>
    <cellStyle name="SAPBEXHLevel3X 2 18 5 2" xfId="37343" xr:uid="{00000000-0005-0000-0000-0000A3910000}"/>
    <cellStyle name="SAPBEXHLevel3X 2 18 6" xfId="37344" xr:uid="{00000000-0005-0000-0000-0000A4910000}"/>
    <cellStyle name="SAPBEXHLevel3X 2 18 7" xfId="37345" xr:uid="{00000000-0005-0000-0000-0000A5910000}"/>
    <cellStyle name="SAPBEXHLevel3X 2 18 8" xfId="37346" xr:uid="{00000000-0005-0000-0000-0000A6910000}"/>
    <cellStyle name="SAPBEXHLevel3X 2 19" xfId="37347" xr:uid="{00000000-0005-0000-0000-0000A7910000}"/>
    <cellStyle name="SAPBEXHLevel3X 2 19 2" xfId="37348" xr:uid="{00000000-0005-0000-0000-0000A8910000}"/>
    <cellStyle name="SAPBEXHLevel3X 2 19 2 2" xfId="37349" xr:uid="{00000000-0005-0000-0000-0000A9910000}"/>
    <cellStyle name="SAPBEXHLevel3X 2 19 2 2 2" xfId="37350" xr:uid="{00000000-0005-0000-0000-0000AA910000}"/>
    <cellStyle name="SAPBEXHLevel3X 2 19 2 3" xfId="37351" xr:uid="{00000000-0005-0000-0000-0000AB910000}"/>
    <cellStyle name="SAPBEXHLevel3X 2 19 3" xfId="37352" xr:uid="{00000000-0005-0000-0000-0000AC910000}"/>
    <cellStyle name="SAPBEXHLevel3X 2 19 3 2" xfId="37353" xr:uid="{00000000-0005-0000-0000-0000AD910000}"/>
    <cellStyle name="SAPBEXHLevel3X 2 19 4" xfId="37354" xr:uid="{00000000-0005-0000-0000-0000AE910000}"/>
    <cellStyle name="SAPBEXHLevel3X 2 19 4 2" xfId="37355" xr:uid="{00000000-0005-0000-0000-0000AF910000}"/>
    <cellStyle name="SAPBEXHLevel3X 2 19 5" xfId="37356" xr:uid="{00000000-0005-0000-0000-0000B0910000}"/>
    <cellStyle name="SAPBEXHLevel3X 2 19 5 2" xfId="37357" xr:uid="{00000000-0005-0000-0000-0000B1910000}"/>
    <cellStyle name="SAPBEXHLevel3X 2 19 6" xfId="37358" xr:uid="{00000000-0005-0000-0000-0000B2910000}"/>
    <cellStyle name="SAPBEXHLevel3X 2 19 7" xfId="37359" xr:uid="{00000000-0005-0000-0000-0000B3910000}"/>
    <cellStyle name="SAPBEXHLevel3X 2 19 8" xfId="37360" xr:uid="{00000000-0005-0000-0000-0000B4910000}"/>
    <cellStyle name="SAPBEXHLevel3X 2 2" xfId="37361" xr:uid="{00000000-0005-0000-0000-0000B5910000}"/>
    <cellStyle name="SAPBEXHLevel3X 2 2 10" xfId="37362" xr:uid="{00000000-0005-0000-0000-0000B6910000}"/>
    <cellStyle name="SAPBEXHLevel3X 2 2 10 2" xfId="37363" xr:uid="{00000000-0005-0000-0000-0000B7910000}"/>
    <cellStyle name="SAPBEXHLevel3X 2 2 11" xfId="37364" xr:uid="{00000000-0005-0000-0000-0000B8910000}"/>
    <cellStyle name="SAPBEXHLevel3X 2 2 12" xfId="37365" xr:uid="{00000000-0005-0000-0000-0000B9910000}"/>
    <cellStyle name="SAPBEXHLevel3X 2 2 2" xfId="37366" xr:uid="{00000000-0005-0000-0000-0000BA910000}"/>
    <cellStyle name="SAPBEXHLevel3X 2 2 2 2" xfId="37367" xr:uid="{00000000-0005-0000-0000-0000BB910000}"/>
    <cellStyle name="SAPBEXHLevel3X 2 2 2 2 2" xfId="37368" xr:uid="{00000000-0005-0000-0000-0000BC910000}"/>
    <cellStyle name="SAPBEXHLevel3X 2 2 2 2 2 2" xfId="37369" xr:uid="{00000000-0005-0000-0000-0000BD910000}"/>
    <cellStyle name="SAPBEXHLevel3X 2 2 2 2 3" xfId="37370" xr:uid="{00000000-0005-0000-0000-0000BE910000}"/>
    <cellStyle name="SAPBEXHLevel3X 2 2 2 3" xfId="37371" xr:uid="{00000000-0005-0000-0000-0000BF910000}"/>
    <cellStyle name="SAPBEXHLevel3X 2 2 2 3 2" xfId="37372" xr:uid="{00000000-0005-0000-0000-0000C0910000}"/>
    <cellStyle name="SAPBEXHLevel3X 2 2 2 4" xfId="37373" xr:uid="{00000000-0005-0000-0000-0000C1910000}"/>
    <cellStyle name="SAPBEXHLevel3X 2 2 2 4 2" xfId="37374" xr:uid="{00000000-0005-0000-0000-0000C2910000}"/>
    <cellStyle name="SAPBEXHLevel3X 2 2 2 5" xfId="37375" xr:uid="{00000000-0005-0000-0000-0000C3910000}"/>
    <cellStyle name="SAPBEXHLevel3X 2 2 2 5 2" xfId="37376" xr:uid="{00000000-0005-0000-0000-0000C4910000}"/>
    <cellStyle name="SAPBEXHLevel3X 2 2 2 6" xfId="37377" xr:uid="{00000000-0005-0000-0000-0000C5910000}"/>
    <cellStyle name="SAPBEXHLevel3X 2 2 3" xfId="37378" xr:uid="{00000000-0005-0000-0000-0000C6910000}"/>
    <cellStyle name="SAPBEXHLevel3X 2 2 3 2" xfId="37379" xr:uid="{00000000-0005-0000-0000-0000C7910000}"/>
    <cellStyle name="SAPBEXHLevel3X 2 2 3 2 2" xfId="37380" xr:uid="{00000000-0005-0000-0000-0000C8910000}"/>
    <cellStyle name="SAPBEXHLevel3X 2 2 3 2 2 2" xfId="37381" xr:uid="{00000000-0005-0000-0000-0000C9910000}"/>
    <cellStyle name="SAPBEXHLevel3X 2 2 3 2 3" xfId="37382" xr:uid="{00000000-0005-0000-0000-0000CA910000}"/>
    <cellStyle name="SAPBEXHLevel3X 2 2 3 3" xfId="37383" xr:uid="{00000000-0005-0000-0000-0000CB910000}"/>
    <cellStyle name="SAPBEXHLevel3X 2 2 3 3 2" xfId="37384" xr:uid="{00000000-0005-0000-0000-0000CC910000}"/>
    <cellStyle name="SAPBEXHLevel3X 2 2 3 4" xfId="37385" xr:uid="{00000000-0005-0000-0000-0000CD910000}"/>
    <cellStyle name="SAPBEXHLevel3X 2 2 3 4 2" xfId="37386" xr:uid="{00000000-0005-0000-0000-0000CE910000}"/>
    <cellStyle name="SAPBEXHLevel3X 2 2 3 5" xfId="37387" xr:uid="{00000000-0005-0000-0000-0000CF910000}"/>
    <cellStyle name="SAPBEXHLevel3X 2 2 3 5 2" xfId="37388" xr:uid="{00000000-0005-0000-0000-0000D0910000}"/>
    <cellStyle name="SAPBEXHLevel3X 2 2 3 6" xfId="37389" xr:uid="{00000000-0005-0000-0000-0000D1910000}"/>
    <cellStyle name="SAPBEXHLevel3X 2 2 3 7" xfId="37390" xr:uid="{00000000-0005-0000-0000-0000D2910000}"/>
    <cellStyle name="SAPBEXHLevel3X 2 2 3 8" xfId="37391" xr:uid="{00000000-0005-0000-0000-0000D3910000}"/>
    <cellStyle name="SAPBEXHLevel3X 2 2 4" xfId="37392" xr:uid="{00000000-0005-0000-0000-0000D4910000}"/>
    <cellStyle name="SAPBEXHLevel3X 2 2 4 2" xfId="37393" xr:uid="{00000000-0005-0000-0000-0000D5910000}"/>
    <cellStyle name="SAPBEXHLevel3X 2 2 4 2 2" xfId="37394" xr:uid="{00000000-0005-0000-0000-0000D6910000}"/>
    <cellStyle name="SAPBEXHLevel3X 2 2 4 2 2 2" xfId="37395" xr:uid="{00000000-0005-0000-0000-0000D7910000}"/>
    <cellStyle name="SAPBEXHLevel3X 2 2 4 2 3" xfId="37396" xr:uid="{00000000-0005-0000-0000-0000D8910000}"/>
    <cellStyle name="SAPBEXHLevel3X 2 2 4 3" xfId="37397" xr:uid="{00000000-0005-0000-0000-0000D9910000}"/>
    <cellStyle name="SAPBEXHLevel3X 2 2 4 3 2" xfId="37398" xr:uid="{00000000-0005-0000-0000-0000DA910000}"/>
    <cellStyle name="SAPBEXHLevel3X 2 2 4 4" xfId="37399" xr:uid="{00000000-0005-0000-0000-0000DB910000}"/>
    <cellStyle name="SAPBEXHLevel3X 2 2 4 4 2" xfId="37400" xr:uid="{00000000-0005-0000-0000-0000DC910000}"/>
    <cellStyle name="SAPBEXHLevel3X 2 2 4 5" xfId="37401" xr:uid="{00000000-0005-0000-0000-0000DD910000}"/>
    <cellStyle name="SAPBEXHLevel3X 2 2 4 5 2" xfId="37402" xr:uid="{00000000-0005-0000-0000-0000DE910000}"/>
    <cellStyle name="SAPBEXHLevel3X 2 2 4 6" xfId="37403" xr:uid="{00000000-0005-0000-0000-0000DF910000}"/>
    <cellStyle name="SAPBEXHLevel3X 2 2 4 7" xfId="37404" xr:uid="{00000000-0005-0000-0000-0000E0910000}"/>
    <cellStyle name="SAPBEXHLevel3X 2 2 4 8" xfId="37405" xr:uid="{00000000-0005-0000-0000-0000E1910000}"/>
    <cellStyle name="SAPBEXHLevel3X 2 2 5" xfId="37406" xr:uid="{00000000-0005-0000-0000-0000E2910000}"/>
    <cellStyle name="SAPBEXHLevel3X 2 2 5 2" xfId="37407" xr:uid="{00000000-0005-0000-0000-0000E3910000}"/>
    <cellStyle name="SAPBEXHLevel3X 2 2 5 2 2" xfId="37408" xr:uid="{00000000-0005-0000-0000-0000E4910000}"/>
    <cellStyle name="SAPBEXHLevel3X 2 2 5 3" xfId="37409" xr:uid="{00000000-0005-0000-0000-0000E5910000}"/>
    <cellStyle name="SAPBEXHLevel3X 2 2 5 4" xfId="37410" xr:uid="{00000000-0005-0000-0000-0000E6910000}"/>
    <cellStyle name="SAPBEXHLevel3X 2 2 5 5" xfId="37411" xr:uid="{00000000-0005-0000-0000-0000E7910000}"/>
    <cellStyle name="SAPBEXHLevel3X 2 2 6" xfId="37412" xr:uid="{00000000-0005-0000-0000-0000E8910000}"/>
    <cellStyle name="SAPBEXHLevel3X 2 2 6 2" xfId="37413" xr:uid="{00000000-0005-0000-0000-0000E9910000}"/>
    <cellStyle name="SAPBEXHLevel3X 2 2 6 2 2" xfId="37414" xr:uid="{00000000-0005-0000-0000-0000EA910000}"/>
    <cellStyle name="SAPBEXHLevel3X 2 2 6 3" xfId="37415" xr:uid="{00000000-0005-0000-0000-0000EB910000}"/>
    <cellStyle name="SAPBEXHLevel3X 2 2 6 4" xfId="37416" xr:uid="{00000000-0005-0000-0000-0000EC910000}"/>
    <cellStyle name="SAPBEXHLevel3X 2 2 6 5" xfId="37417" xr:uid="{00000000-0005-0000-0000-0000ED910000}"/>
    <cellStyle name="SAPBEXHLevel3X 2 2 7" xfId="37418" xr:uid="{00000000-0005-0000-0000-0000EE910000}"/>
    <cellStyle name="SAPBEXHLevel3X 2 2 7 2" xfId="37419" xr:uid="{00000000-0005-0000-0000-0000EF910000}"/>
    <cellStyle name="SAPBEXHLevel3X 2 2 7 2 2" xfId="37420" xr:uid="{00000000-0005-0000-0000-0000F0910000}"/>
    <cellStyle name="SAPBEXHLevel3X 2 2 7 3" xfId="37421" xr:uid="{00000000-0005-0000-0000-0000F1910000}"/>
    <cellStyle name="SAPBEXHLevel3X 2 2 7 4" xfId="37422" xr:uid="{00000000-0005-0000-0000-0000F2910000}"/>
    <cellStyle name="SAPBEXHLevel3X 2 2 7 5" xfId="37423" xr:uid="{00000000-0005-0000-0000-0000F3910000}"/>
    <cellStyle name="SAPBEXHLevel3X 2 2 8" xfId="37424" xr:uid="{00000000-0005-0000-0000-0000F4910000}"/>
    <cellStyle name="SAPBEXHLevel3X 2 2 8 2" xfId="37425" xr:uid="{00000000-0005-0000-0000-0000F5910000}"/>
    <cellStyle name="SAPBEXHLevel3X 2 2 8 3" xfId="37426" xr:uid="{00000000-0005-0000-0000-0000F6910000}"/>
    <cellStyle name="SAPBEXHLevel3X 2 2 8 4" xfId="37427" xr:uid="{00000000-0005-0000-0000-0000F7910000}"/>
    <cellStyle name="SAPBEXHLevel3X 2 2 9" xfId="37428" xr:uid="{00000000-0005-0000-0000-0000F8910000}"/>
    <cellStyle name="SAPBEXHLevel3X 2 2 9 2" xfId="37429" xr:uid="{00000000-0005-0000-0000-0000F9910000}"/>
    <cellStyle name="SAPBEXHLevel3X 2 20" xfId="37430" xr:uid="{00000000-0005-0000-0000-0000FA910000}"/>
    <cellStyle name="SAPBEXHLevel3X 2 20 2" xfId="37431" xr:uid="{00000000-0005-0000-0000-0000FB910000}"/>
    <cellStyle name="SAPBEXHLevel3X 2 20 2 2" xfId="37432" xr:uid="{00000000-0005-0000-0000-0000FC910000}"/>
    <cellStyle name="SAPBEXHLevel3X 2 20 2 2 2" xfId="37433" xr:uid="{00000000-0005-0000-0000-0000FD910000}"/>
    <cellStyle name="SAPBEXHLevel3X 2 20 2 3" xfId="37434" xr:uid="{00000000-0005-0000-0000-0000FE910000}"/>
    <cellStyle name="SAPBEXHLevel3X 2 20 3" xfId="37435" xr:uid="{00000000-0005-0000-0000-0000FF910000}"/>
    <cellStyle name="SAPBEXHLevel3X 2 20 3 2" xfId="37436" xr:uid="{00000000-0005-0000-0000-000000920000}"/>
    <cellStyle name="SAPBEXHLevel3X 2 20 4" xfId="37437" xr:uid="{00000000-0005-0000-0000-000001920000}"/>
    <cellStyle name="SAPBEXHLevel3X 2 20 4 2" xfId="37438" xr:uid="{00000000-0005-0000-0000-000002920000}"/>
    <cellStyle name="SAPBEXHLevel3X 2 20 5" xfId="37439" xr:uid="{00000000-0005-0000-0000-000003920000}"/>
    <cellStyle name="SAPBEXHLevel3X 2 20 5 2" xfId="37440" xr:uid="{00000000-0005-0000-0000-000004920000}"/>
    <cellStyle name="SAPBEXHLevel3X 2 20 6" xfId="37441" xr:uid="{00000000-0005-0000-0000-000005920000}"/>
    <cellStyle name="SAPBEXHLevel3X 2 20 7" xfId="37442" xr:uid="{00000000-0005-0000-0000-000006920000}"/>
    <cellStyle name="SAPBEXHLevel3X 2 21" xfId="37443" xr:uid="{00000000-0005-0000-0000-000007920000}"/>
    <cellStyle name="SAPBEXHLevel3X 2 21 2" xfId="37444" xr:uid="{00000000-0005-0000-0000-000008920000}"/>
    <cellStyle name="SAPBEXHLevel3X 2 21 2 2" xfId="37445" xr:uid="{00000000-0005-0000-0000-000009920000}"/>
    <cellStyle name="SAPBEXHLevel3X 2 21 3" xfId="37446" xr:uid="{00000000-0005-0000-0000-00000A920000}"/>
    <cellStyle name="SAPBEXHLevel3X 2 21 4" xfId="37447" xr:uid="{00000000-0005-0000-0000-00000B920000}"/>
    <cellStyle name="SAPBEXHLevel3X 2 22" xfId="37448" xr:uid="{00000000-0005-0000-0000-00000C920000}"/>
    <cellStyle name="SAPBEXHLevel3X 2 22 2" xfId="37449" xr:uid="{00000000-0005-0000-0000-00000D920000}"/>
    <cellStyle name="SAPBEXHLevel3X 2 22 2 2" xfId="37450" xr:uid="{00000000-0005-0000-0000-00000E920000}"/>
    <cellStyle name="SAPBEXHLevel3X 2 22 3" xfId="37451" xr:uid="{00000000-0005-0000-0000-00000F920000}"/>
    <cellStyle name="SAPBEXHLevel3X 2 22 4" xfId="37452" xr:uid="{00000000-0005-0000-0000-000010920000}"/>
    <cellStyle name="SAPBEXHLevel3X 2 22 5" xfId="37453" xr:uid="{00000000-0005-0000-0000-000011920000}"/>
    <cellStyle name="SAPBEXHLevel3X 2 23" xfId="37454" xr:uid="{00000000-0005-0000-0000-000012920000}"/>
    <cellStyle name="SAPBEXHLevel3X 2 23 2" xfId="37455" xr:uid="{00000000-0005-0000-0000-000013920000}"/>
    <cellStyle name="SAPBEXHLevel3X 2 23 2 2" xfId="37456" xr:uid="{00000000-0005-0000-0000-000014920000}"/>
    <cellStyle name="SAPBEXHLevel3X 2 23 3" xfId="37457" xr:uid="{00000000-0005-0000-0000-000015920000}"/>
    <cellStyle name="SAPBEXHLevel3X 2 23 4" xfId="37458" xr:uid="{00000000-0005-0000-0000-000016920000}"/>
    <cellStyle name="SAPBEXHLevel3X 2 23 5" xfId="37459" xr:uid="{00000000-0005-0000-0000-000017920000}"/>
    <cellStyle name="SAPBEXHLevel3X 2 24" xfId="37460" xr:uid="{00000000-0005-0000-0000-000018920000}"/>
    <cellStyle name="SAPBEXHLevel3X 2 24 2" xfId="37461" xr:uid="{00000000-0005-0000-0000-000019920000}"/>
    <cellStyle name="SAPBEXHLevel3X 2 24 3" xfId="37462" xr:uid="{00000000-0005-0000-0000-00001A920000}"/>
    <cellStyle name="SAPBEXHLevel3X 2 24 4" xfId="37463" xr:uid="{00000000-0005-0000-0000-00001B920000}"/>
    <cellStyle name="SAPBEXHLevel3X 2 25" xfId="37464" xr:uid="{00000000-0005-0000-0000-00001C920000}"/>
    <cellStyle name="SAPBEXHLevel3X 2 25 2" xfId="37465" xr:uid="{00000000-0005-0000-0000-00001D920000}"/>
    <cellStyle name="SAPBEXHLevel3X 2 26" xfId="37466" xr:uid="{00000000-0005-0000-0000-00001E920000}"/>
    <cellStyle name="SAPBEXHLevel3X 2 26 2" xfId="37467" xr:uid="{00000000-0005-0000-0000-00001F920000}"/>
    <cellStyle name="SAPBEXHLevel3X 2 27" xfId="37468" xr:uid="{00000000-0005-0000-0000-000020920000}"/>
    <cellStyle name="SAPBEXHLevel3X 2 28" xfId="37469" xr:uid="{00000000-0005-0000-0000-000021920000}"/>
    <cellStyle name="SAPBEXHLevel3X 2 29" xfId="37470" xr:uid="{00000000-0005-0000-0000-000022920000}"/>
    <cellStyle name="SAPBEXHLevel3X 2 3" xfId="37471" xr:uid="{00000000-0005-0000-0000-000023920000}"/>
    <cellStyle name="SAPBEXHLevel3X 2 3 10" xfId="37472" xr:uid="{00000000-0005-0000-0000-000024920000}"/>
    <cellStyle name="SAPBEXHLevel3X 2 3 11" xfId="37473" xr:uid="{00000000-0005-0000-0000-000025920000}"/>
    <cellStyle name="SAPBEXHLevel3X 2 3 2" xfId="37474" xr:uid="{00000000-0005-0000-0000-000026920000}"/>
    <cellStyle name="SAPBEXHLevel3X 2 3 2 2" xfId="37475" xr:uid="{00000000-0005-0000-0000-000027920000}"/>
    <cellStyle name="SAPBEXHLevel3X 2 3 2 2 2" xfId="37476" xr:uid="{00000000-0005-0000-0000-000028920000}"/>
    <cellStyle name="SAPBEXHLevel3X 2 3 2 2 2 2" xfId="37477" xr:uid="{00000000-0005-0000-0000-000029920000}"/>
    <cellStyle name="SAPBEXHLevel3X 2 3 2 2 3" xfId="37478" xr:uid="{00000000-0005-0000-0000-00002A920000}"/>
    <cellStyle name="SAPBEXHLevel3X 2 3 2 3" xfId="37479" xr:uid="{00000000-0005-0000-0000-00002B920000}"/>
    <cellStyle name="SAPBEXHLevel3X 2 3 2 3 2" xfId="37480" xr:uid="{00000000-0005-0000-0000-00002C920000}"/>
    <cellStyle name="SAPBEXHLevel3X 2 3 2 4" xfId="37481" xr:uid="{00000000-0005-0000-0000-00002D920000}"/>
    <cellStyle name="SAPBEXHLevel3X 2 3 2 4 2" xfId="37482" xr:uid="{00000000-0005-0000-0000-00002E920000}"/>
    <cellStyle name="SAPBEXHLevel3X 2 3 2 5" xfId="37483" xr:uid="{00000000-0005-0000-0000-00002F920000}"/>
    <cellStyle name="SAPBEXHLevel3X 2 3 2 5 2" xfId="37484" xr:uid="{00000000-0005-0000-0000-000030920000}"/>
    <cellStyle name="SAPBEXHLevel3X 2 3 2 6" xfId="37485" xr:uid="{00000000-0005-0000-0000-000031920000}"/>
    <cellStyle name="SAPBEXHLevel3X 2 3 3" xfId="37486" xr:uid="{00000000-0005-0000-0000-000032920000}"/>
    <cellStyle name="SAPBEXHLevel3X 2 3 3 2" xfId="37487" xr:uid="{00000000-0005-0000-0000-000033920000}"/>
    <cellStyle name="SAPBEXHLevel3X 2 3 3 2 2" xfId="37488" xr:uid="{00000000-0005-0000-0000-000034920000}"/>
    <cellStyle name="SAPBEXHLevel3X 2 3 3 2 2 2" xfId="37489" xr:uid="{00000000-0005-0000-0000-000035920000}"/>
    <cellStyle name="SAPBEXHLevel3X 2 3 3 2 3" xfId="37490" xr:uid="{00000000-0005-0000-0000-000036920000}"/>
    <cellStyle name="SAPBEXHLevel3X 2 3 3 3" xfId="37491" xr:uid="{00000000-0005-0000-0000-000037920000}"/>
    <cellStyle name="SAPBEXHLevel3X 2 3 3 3 2" xfId="37492" xr:uid="{00000000-0005-0000-0000-000038920000}"/>
    <cellStyle name="SAPBEXHLevel3X 2 3 3 4" xfId="37493" xr:uid="{00000000-0005-0000-0000-000039920000}"/>
    <cellStyle name="SAPBEXHLevel3X 2 3 3 4 2" xfId="37494" xr:uid="{00000000-0005-0000-0000-00003A920000}"/>
    <cellStyle name="SAPBEXHLevel3X 2 3 3 5" xfId="37495" xr:uid="{00000000-0005-0000-0000-00003B920000}"/>
    <cellStyle name="SAPBEXHLevel3X 2 3 3 5 2" xfId="37496" xr:uid="{00000000-0005-0000-0000-00003C920000}"/>
    <cellStyle name="SAPBEXHLevel3X 2 3 3 6" xfId="37497" xr:uid="{00000000-0005-0000-0000-00003D920000}"/>
    <cellStyle name="SAPBEXHLevel3X 2 3 3 7" xfId="37498" xr:uid="{00000000-0005-0000-0000-00003E920000}"/>
    <cellStyle name="SAPBEXHLevel3X 2 3 3 8" xfId="37499" xr:uid="{00000000-0005-0000-0000-00003F920000}"/>
    <cellStyle name="SAPBEXHLevel3X 2 3 4" xfId="37500" xr:uid="{00000000-0005-0000-0000-000040920000}"/>
    <cellStyle name="SAPBEXHLevel3X 2 3 4 2" xfId="37501" xr:uid="{00000000-0005-0000-0000-000041920000}"/>
    <cellStyle name="SAPBEXHLevel3X 2 3 4 2 2" xfId="37502" xr:uid="{00000000-0005-0000-0000-000042920000}"/>
    <cellStyle name="SAPBEXHLevel3X 2 3 4 3" xfId="37503" xr:uid="{00000000-0005-0000-0000-000043920000}"/>
    <cellStyle name="SAPBEXHLevel3X 2 3 4 4" xfId="37504" xr:uid="{00000000-0005-0000-0000-000044920000}"/>
    <cellStyle name="SAPBEXHLevel3X 2 3 4 5" xfId="37505" xr:uid="{00000000-0005-0000-0000-000045920000}"/>
    <cellStyle name="SAPBEXHLevel3X 2 3 5" xfId="37506" xr:uid="{00000000-0005-0000-0000-000046920000}"/>
    <cellStyle name="SAPBEXHLevel3X 2 3 5 2" xfId="37507" xr:uid="{00000000-0005-0000-0000-000047920000}"/>
    <cellStyle name="SAPBEXHLevel3X 2 3 5 2 2" xfId="37508" xr:uid="{00000000-0005-0000-0000-000048920000}"/>
    <cellStyle name="SAPBEXHLevel3X 2 3 5 3" xfId="37509" xr:uid="{00000000-0005-0000-0000-000049920000}"/>
    <cellStyle name="SAPBEXHLevel3X 2 3 5 4" xfId="37510" xr:uid="{00000000-0005-0000-0000-00004A920000}"/>
    <cellStyle name="SAPBEXHLevel3X 2 3 5 5" xfId="37511" xr:uid="{00000000-0005-0000-0000-00004B920000}"/>
    <cellStyle name="SAPBEXHLevel3X 2 3 6" xfId="37512" xr:uid="{00000000-0005-0000-0000-00004C920000}"/>
    <cellStyle name="SAPBEXHLevel3X 2 3 6 2" xfId="37513" xr:uid="{00000000-0005-0000-0000-00004D920000}"/>
    <cellStyle name="SAPBEXHLevel3X 2 3 6 2 2" xfId="37514" xr:uid="{00000000-0005-0000-0000-00004E920000}"/>
    <cellStyle name="SAPBEXHLevel3X 2 3 6 3" xfId="37515" xr:uid="{00000000-0005-0000-0000-00004F920000}"/>
    <cellStyle name="SAPBEXHLevel3X 2 3 6 4" xfId="37516" xr:uid="{00000000-0005-0000-0000-000050920000}"/>
    <cellStyle name="SAPBEXHLevel3X 2 3 6 5" xfId="37517" xr:uid="{00000000-0005-0000-0000-000051920000}"/>
    <cellStyle name="SAPBEXHLevel3X 2 3 7" xfId="37518" xr:uid="{00000000-0005-0000-0000-000052920000}"/>
    <cellStyle name="SAPBEXHLevel3X 2 3 7 2" xfId="37519" xr:uid="{00000000-0005-0000-0000-000053920000}"/>
    <cellStyle name="SAPBEXHLevel3X 2 3 7 3" xfId="37520" xr:uid="{00000000-0005-0000-0000-000054920000}"/>
    <cellStyle name="SAPBEXHLevel3X 2 3 7 4" xfId="37521" xr:uid="{00000000-0005-0000-0000-000055920000}"/>
    <cellStyle name="SAPBEXHLevel3X 2 3 8" xfId="37522" xr:uid="{00000000-0005-0000-0000-000056920000}"/>
    <cellStyle name="SAPBEXHLevel3X 2 3 8 2" xfId="37523" xr:uid="{00000000-0005-0000-0000-000057920000}"/>
    <cellStyle name="SAPBEXHLevel3X 2 3 8 3" xfId="37524" xr:uid="{00000000-0005-0000-0000-000058920000}"/>
    <cellStyle name="SAPBEXHLevel3X 2 3 8 4" xfId="37525" xr:uid="{00000000-0005-0000-0000-000059920000}"/>
    <cellStyle name="SAPBEXHLevel3X 2 3 9" xfId="37526" xr:uid="{00000000-0005-0000-0000-00005A920000}"/>
    <cellStyle name="SAPBEXHLevel3X 2 3 9 2" xfId="37527" xr:uid="{00000000-0005-0000-0000-00005B920000}"/>
    <cellStyle name="SAPBEXHLevel3X 2 4" xfId="37528" xr:uid="{00000000-0005-0000-0000-00005C920000}"/>
    <cellStyle name="SAPBEXHLevel3X 2 4 10" xfId="37529" xr:uid="{00000000-0005-0000-0000-00005D920000}"/>
    <cellStyle name="SAPBEXHLevel3X 2 4 11" xfId="37530" xr:uid="{00000000-0005-0000-0000-00005E920000}"/>
    <cellStyle name="SAPBEXHLevel3X 2 4 2" xfId="37531" xr:uid="{00000000-0005-0000-0000-00005F920000}"/>
    <cellStyle name="SAPBEXHLevel3X 2 4 2 2" xfId="37532" xr:uid="{00000000-0005-0000-0000-000060920000}"/>
    <cellStyle name="SAPBEXHLevel3X 2 4 2 2 2" xfId="37533" xr:uid="{00000000-0005-0000-0000-000061920000}"/>
    <cellStyle name="SAPBEXHLevel3X 2 4 2 2 2 2" xfId="37534" xr:uid="{00000000-0005-0000-0000-000062920000}"/>
    <cellStyle name="SAPBEXHLevel3X 2 4 2 2 3" xfId="37535" xr:uid="{00000000-0005-0000-0000-000063920000}"/>
    <cellStyle name="SAPBEXHLevel3X 2 4 2 3" xfId="37536" xr:uid="{00000000-0005-0000-0000-000064920000}"/>
    <cellStyle name="SAPBEXHLevel3X 2 4 2 3 2" xfId="37537" xr:uid="{00000000-0005-0000-0000-000065920000}"/>
    <cellStyle name="SAPBEXHLevel3X 2 4 2 4" xfId="37538" xr:uid="{00000000-0005-0000-0000-000066920000}"/>
    <cellStyle name="SAPBEXHLevel3X 2 4 2 4 2" xfId="37539" xr:uid="{00000000-0005-0000-0000-000067920000}"/>
    <cellStyle name="SAPBEXHLevel3X 2 4 2 5" xfId="37540" xr:uid="{00000000-0005-0000-0000-000068920000}"/>
    <cellStyle name="SAPBEXHLevel3X 2 4 2 5 2" xfId="37541" xr:uid="{00000000-0005-0000-0000-000069920000}"/>
    <cellStyle name="SAPBEXHLevel3X 2 4 2 6" xfId="37542" xr:uid="{00000000-0005-0000-0000-00006A920000}"/>
    <cellStyle name="SAPBEXHLevel3X 2 4 3" xfId="37543" xr:uid="{00000000-0005-0000-0000-00006B920000}"/>
    <cellStyle name="SAPBEXHLevel3X 2 4 3 2" xfId="37544" xr:uid="{00000000-0005-0000-0000-00006C920000}"/>
    <cellStyle name="SAPBEXHLevel3X 2 4 3 2 2" xfId="37545" xr:uid="{00000000-0005-0000-0000-00006D920000}"/>
    <cellStyle name="SAPBEXHLevel3X 2 4 3 2 2 2" xfId="37546" xr:uid="{00000000-0005-0000-0000-00006E920000}"/>
    <cellStyle name="SAPBEXHLevel3X 2 4 3 2 3" xfId="37547" xr:uid="{00000000-0005-0000-0000-00006F920000}"/>
    <cellStyle name="SAPBEXHLevel3X 2 4 3 3" xfId="37548" xr:uid="{00000000-0005-0000-0000-000070920000}"/>
    <cellStyle name="SAPBEXHLevel3X 2 4 3 3 2" xfId="37549" xr:uid="{00000000-0005-0000-0000-000071920000}"/>
    <cellStyle name="SAPBEXHLevel3X 2 4 3 4" xfId="37550" xr:uid="{00000000-0005-0000-0000-000072920000}"/>
    <cellStyle name="SAPBEXHLevel3X 2 4 3 4 2" xfId="37551" xr:uid="{00000000-0005-0000-0000-000073920000}"/>
    <cellStyle name="SAPBEXHLevel3X 2 4 3 5" xfId="37552" xr:uid="{00000000-0005-0000-0000-000074920000}"/>
    <cellStyle name="SAPBEXHLevel3X 2 4 3 5 2" xfId="37553" xr:uid="{00000000-0005-0000-0000-000075920000}"/>
    <cellStyle name="SAPBEXHLevel3X 2 4 3 6" xfId="37554" xr:uid="{00000000-0005-0000-0000-000076920000}"/>
    <cellStyle name="SAPBEXHLevel3X 2 4 3 7" xfId="37555" xr:uid="{00000000-0005-0000-0000-000077920000}"/>
    <cellStyle name="SAPBEXHLevel3X 2 4 3 8" xfId="37556" xr:uid="{00000000-0005-0000-0000-000078920000}"/>
    <cellStyle name="SAPBEXHLevel3X 2 4 4" xfId="37557" xr:uid="{00000000-0005-0000-0000-000079920000}"/>
    <cellStyle name="SAPBEXHLevel3X 2 4 4 2" xfId="37558" xr:uid="{00000000-0005-0000-0000-00007A920000}"/>
    <cellStyle name="SAPBEXHLevel3X 2 4 4 2 2" xfId="37559" xr:uid="{00000000-0005-0000-0000-00007B920000}"/>
    <cellStyle name="SAPBEXHLevel3X 2 4 4 3" xfId="37560" xr:uid="{00000000-0005-0000-0000-00007C920000}"/>
    <cellStyle name="SAPBEXHLevel3X 2 4 4 4" xfId="37561" xr:uid="{00000000-0005-0000-0000-00007D920000}"/>
    <cellStyle name="SAPBEXHLevel3X 2 4 4 5" xfId="37562" xr:uid="{00000000-0005-0000-0000-00007E920000}"/>
    <cellStyle name="SAPBEXHLevel3X 2 4 5" xfId="37563" xr:uid="{00000000-0005-0000-0000-00007F920000}"/>
    <cellStyle name="SAPBEXHLevel3X 2 4 5 2" xfId="37564" xr:uid="{00000000-0005-0000-0000-000080920000}"/>
    <cellStyle name="SAPBEXHLevel3X 2 4 5 2 2" xfId="37565" xr:uid="{00000000-0005-0000-0000-000081920000}"/>
    <cellStyle name="SAPBEXHLevel3X 2 4 5 3" xfId="37566" xr:uid="{00000000-0005-0000-0000-000082920000}"/>
    <cellStyle name="SAPBEXHLevel3X 2 4 5 4" xfId="37567" xr:uid="{00000000-0005-0000-0000-000083920000}"/>
    <cellStyle name="SAPBEXHLevel3X 2 4 5 5" xfId="37568" xr:uid="{00000000-0005-0000-0000-000084920000}"/>
    <cellStyle name="SAPBEXHLevel3X 2 4 6" xfId="37569" xr:uid="{00000000-0005-0000-0000-000085920000}"/>
    <cellStyle name="SAPBEXHLevel3X 2 4 6 2" xfId="37570" xr:uid="{00000000-0005-0000-0000-000086920000}"/>
    <cellStyle name="SAPBEXHLevel3X 2 4 6 2 2" xfId="37571" xr:uid="{00000000-0005-0000-0000-000087920000}"/>
    <cellStyle name="SAPBEXHLevel3X 2 4 6 3" xfId="37572" xr:uid="{00000000-0005-0000-0000-000088920000}"/>
    <cellStyle name="SAPBEXHLevel3X 2 4 6 4" xfId="37573" xr:uid="{00000000-0005-0000-0000-000089920000}"/>
    <cellStyle name="SAPBEXHLevel3X 2 4 6 5" xfId="37574" xr:uid="{00000000-0005-0000-0000-00008A920000}"/>
    <cellStyle name="SAPBEXHLevel3X 2 4 7" xfId="37575" xr:uid="{00000000-0005-0000-0000-00008B920000}"/>
    <cellStyle name="SAPBEXHLevel3X 2 4 7 2" xfId="37576" xr:uid="{00000000-0005-0000-0000-00008C920000}"/>
    <cellStyle name="SAPBEXHLevel3X 2 4 7 3" xfId="37577" xr:uid="{00000000-0005-0000-0000-00008D920000}"/>
    <cellStyle name="SAPBEXHLevel3X 2 4 7 4" xfId="37578" xr:uid="{00000000-0005-0000-0000-00008E920000}"/>
    <cellStyle name="SAPBEXHLevel3X 2 4 8" xfId="37579" xr:uid="{00000000-0005-0000-0000-00008F920000}"/>
    <cellStyle name="SAPBEXHLevel3X 2 4 8 2" xfId="37580" xr:uid="{00000000-0005-0000-0000-000090920000}"/>
    <cellStyle name="SAPBEXHLevel3X 2 4 8 3" xfId="37581" xr:uid="{00000000-0005-0000-0000-000091920000}"/>
    <cellStyle name="SAPBEXHLevel3X 2 4 8 4" xfId="37582" xr:uid="{00000000-0005-0000-0000-000092920000}"/>
    <cellStyle name="SAPBEXHLevel3X 2 4 9" xfId="37583" xr:uid="{00000000-0005-0000-0000-000093920000}"/>
    <cellStyle name="SAPBEXHLevel3X 2 4 9 2" xfId="37584" xr:uid="{00000000-0005-0000-0000-000094920000}"/>
    <cellStyle name="SAPBEXHLevel3X 2 5" xfId="37585" xr:uid="{00000000-0005-0000-0000-000095920000}"/>
    <cellStyle name="SAPBEXHLevel3X 2 5 10" xfId="37586" xr:uid="{00000000-0005-0000-0000-000096920000}"/>
    <cellStyle name="SAPBEXHLevel3X 2 5 11" xfId="37587" xr:uid="{00000000-0005-0000-0000-000097920000}"/>
    <cellStyle name="SAPBEXHLevel3X 2 5 2" xfId="37588" xr:uid="{00000000-0005-0000-0000-000098920000}"/>
    <cellStyle name="SAPBEXHLevel3X 2 5 2 2" xfId="37589" xr:uid="{00000000-0005-0000-0000-000099920000}"/>
    <cellStyle name="SAPBEXHLevel3X 2 5 2 2 2" xfId="37590" xr:uid="{00000000-0005-0000-0000-00009A920000}"/>
    <cellStyle name="SAPBEXHLevel3X 2 5 2 2 2 2" xfId="37591" xr:uid="{00000000-0005-0000-0000-00009B920000}"/>
    <cellStyle name="SAPBEXHLevel3X 2 5 2 2 3" xfId="37592" xr:uid="{00000000-0005-0000-0000-00009C920000}"/>
    <cellStyle name="SAPBEXHLevel3X 2 5 2 3" xfId="37593" xr:uid="{00000000-0005-0000-0000-00009D920000}"/>
    <cellStyle name="SAPBEXHLevel3X 2 5 2 3 2" xfId="37594" xr:uid="{00000000-0005-0000-0000-00009E920000}"/>
    <cellStyle name="SAPBEXHLevel3X 2 5 2 4" xfId="37595" xr:uid="{00000000-0005-0000-0000-00009F920000}"/>
    <cellStyle name="SAPBEXHLevel3X 2 5 2 4 2" xfId="37596" xr:uid="{00000000-0005-0000-0000-0000A0920000}"/>
    <cellStyle name="SAPBEXHLevel3X 2 5 2 5" xfId="37597" xr:uid="{00000000-0005-0000-0000-0000A1920000}"/>
    <cellStyle name="SAPBEXHLevel3X 2 5 2 5 2" xfId="37598" xr:uid="{00000000-0005-0000-0000-0000A2920000}"/>
    <cellStyle name="SAPBEXHLevel3X 2 5 2 6" xfId="37599" xr:uid="{00000000-0005-0000-0000-0000A3920000}"/>
    <cellStyle name="SAPBEXHLevel3X 2 5 3" xfId="37600" xr:uid="{00000000-0005-0000-0000-0000A4920000}"/>
    <cellStyle name="SAPBEXHLevel3X 2 5 3 2" xfId="37601" xr:uid="{00000000-0005-0000-0000-0000A5920000}"/>
    <cellStyle name="SAPBEXHLevel3X 2 5 3 2 2" xfId="37602" xr:uid="{00000000-0005-0000-0000-0000A6920000}"/>
    <cellStyle name="SAPBEXHLevel3X 2 5 3 2 2 2" xfId="37603" xr:uid="{00000000-0005-0000-0000-0000A7920000}"/>
    <cellStyle name="SAPBEXHLevel3X 2 5 3 2 3" xfId="37604" xr:uid="{00000000-0005-0000-0000-0000A8920000}"/>
    <cellStyle name="SAPBEXHLevel3X 2 5 3 3" xfId="37605" xr:uid="{00000000-0005-0000-0000-0000A9920000}"/>
    <cellStyle name="SAPBEXHLevel3X 2 5 3 3 2" xfId="37606" xr:uid="{00000000-0005-0000-0000-0000AA920000}"/>
    <cellStyle name="SAPBEXHLevel3X 2 5 3 4" xfId="37607" xr:uid="{00000000-0005-0000-0000-0000AB920000}"/>
    <cellStyle name="SAPBEXHLevel3X 2 5 3 4 2" xfId="37608" xr:uid="{00000000-0005-0000-0000-0000AC920000}"/>
    <cellStyle name="SAPBEXHLevel3X 2 5 3 5" xfId="37609" xr:uid="{00000000-0005-0000-0000-0000AD920000}"/>
    <cellStyle name="SAPBEXHLevel3X 2 5 3 5 2" xfId="37610" xr:uid="{00000000-0005-0000-0000-0000AE920000}"/>
    <cellStyle name="SAPBEXHLevel3X 2 5 3 6" xfId="37611" xr:uid="{00000000-0005-0000-0000-0000AF920000}"/>
    <cellStyle name="SAPBEXHLevel3X 2 5 3 7" xfId="37612" xr:uid="{00000000-0005-0000-0000-0000B0920000}"/>
    <cellStyle name="SAPBEXHLevel3X 2 5 3 8" xfId="37613" xr:uid="{00000000-0005-0000-0000-0000B1920000}"/>
    <cellStyle name="SAPBEXHLevel3X 2 5 4" xfId="37614" xr:uid="{00000000-0005-0000-0000-0000B2920000}"/>
    <cellStyle name="SAPBEXHLevel3X 2 5 4 2" xfId="37615" xr:uid="{00000000-0005-0000-0000-0000B3920000}"/>
    <cellStyle name="SAPBEXHLevel3X 2 5 4 2 2" xfId="37616" xr:uid="{00000000-0005-0000-0000-0000B4920000}"/>
    <cellStyle name="SAPBEXHLevel3X 2 5 4 3" xfId="37617" xr:uid="{00000000-0005-0000-0000-0000B5920000}"/>
    <cellStyle name="SAPBEXHLevel3X 2 5 4 4" xfId="37618" xr:uid="{00000000-0005-0000-0000-0000B6920000}"/>
    <cellStyle name="SAPBEXHLevel3X 2 5 4 5" xfId="37619" xr:uid="{00000000-0005-0000-0000-0000B7920000}"/>
    <cellStyle name="SAPBEXHLevel3X 2 5 5" xfId="37620" xr:uid="{00000000-0005-0000-0000-0000B8920000}"/>
    <cellStyle name="SAPBEXHLevel3X 2 5 5 2" xfId="37621" xr:uid="{00000000-0005-0000-0000-0000B9920000}"/>
    <cellStyle name="SAPBEXHLevel3X 2 5 5 2 2" xfId="37622" xr:uid="{00000000-0005-0000-0000-0000BA920000}"/>
    <cellStyle name="SAPBEXHLevel3X 2 5 5 3" xfId="37623" xr:uid="{00000000-0005-0000-0000-0000BB920000}"/>
    <cellStyle name="SAPBEXHLevel3X 2 5 5 4" xfId="37624" xr:uid="{00000000-0005-0000-0000-0000BC920000}"/>
    <cellStyle name="SAPBEXHLevel3X 2 5 5 5" xfId="37625" xr:uid="{00000000-0005-0000-0000-0000BD920000}"/>
    <cellStyle name="SAPBEXHLevel3X 2 5 6" xfId="37626" xr:uid="{00000000-0005-0000-0000-0000BE920000}"/>
    <cellStyle name="SAPBEXHLevel3X 2 5 6 2" xfId="37627" xr:uid="{00000000-0005-0000-0000-0000BF920000}"/>
    <cellStyle name="SAPBEXHLevel3X 2 5 6 2 2" xfId="37628" xr:uid="{00000000-0005-0000-0000-0000C0920000}"/>
    <cellStyle name="SAPBEXHLevel3X 2 5 6 3" xfId="37629" xr:uid="{00000000-0005-0000-0000-0000C1920000}"/>
    <cellStyle name="SAPBEXHLevel3X 2 5 6 4" xfId="37630" xr:uid="{00000000-0005-0000-0000-0000C2920000}"/>
    <cellStyle name="SAPBEXHLevel3X 2 5 6 5" xfId="37631" xr:uid="{00000000-0005-0000-0000-0000C3920000}"/>
    <cellStyle name="SAPBEXHLevel3X 2 5 7" xfId="37632" xr:uid="{00000000-0005-0000-0000-0000C4920000}"/>
    <cellStyle name="SAPBEXHLevel3X 2 5 7 2" xfId="37633" xr:uid="{00000000-0005-0000-0000-0000C5920000}"/>
    <cellStyle name="SAPBEXHLevel3X 2 5 7 3" xfId="37634" xr:uid="{00000000-0005-0000-0000-0000C6920000}"/>
    <cellStyle name="SAPBEXHLevel3X 2 5 7 4" xfId="37635" xr:uid="{00000000-0005-0000-0000-0000C7920000}"/>
    <cellStyle name="SAPBEXHLevel3X 2 5 8" xfId="37636" xr:uid="{00000000-0005-0000-0000-0000C8920000}"/>
    <cellStyle name="SAPBEXHLevel3X 2 5 8 2" xfId="37637" xr:uid="{00000000-0005-0000-0000-0000C9920000}"/>
    <cellStyle name="SAPBEXHLevel3X 2 5 8 3" xfId="37638" xr:uid="{00000000-0005-0000-0000-0000CA920000}"/>
    <cellStyle name="SAPBEXHLevel3X 2 5 8 4" xfId="37639" xr:uid="{00000000-0005-0000-0000-0000CB920000}"/>
    <cellStyle name="SAPBEXHLevel3X 2 5 9" xfId="37640" xr:uid="{00000000-0005-0000-0000-0000CC920000}"/>
    <cellStyle name="SAPBEXHLevel3X 2 5 9 2" xfId="37641" xr:uid="{00000000-0005-0000-0000-0000CD920000}"/>
    <cellStyle name="SAPBEXHLevel3X 2 6" xfId="37642" xr:uid="{00000000-0005-0000-0000-0000CE920000}"/>
    <cellStyle name="SAPBEXHLevel3X 2 6 10" xfId="37643" xr:uid="{00000000-0005-0000-0000-0000CF920000}"/>
    <cellStyle name="SAPBEXHLevel3X 2 6 11" xfId="37644" xr:uid="{00000000-0005-0000-0000-0000D0920000}"/>
    <cellStyle name="SAPBEXHLevel3X 2 6 2" xfId="37645" xr:uid="{00000000-0005-0000-0000-0000D1920000}"/>
    <cellStyle name="SAPBEXHLevel3X 2 6 2 2" xfId="37646" xr:uid="{00000000-0005-0000-0000-0000D2920000}"/>
    <cellStyle name="SAPBEXHLevel3X 2 6 2 2 2" xfId="37647" xr:uid="{00000000-0005-0000-0000-0000D3920000}"/>
    <cellStyle name="SAPBEXHLevel3X 2 6 2 2 2 2" xfId="37648" xr:uid="{00000000-0005-0000-0000-0000D4920000}"/>
    <cellStyle name="SAPBEXHLevel3X 2 6 2 2 3" xfId="37649" xr:uid="{00000000-0005-0000-0000-0000D5920000}"/>
    <cellStyle name="SAPBEXHLevel3X 2 6 2 3" xfId="37650" xr:uid="{00000000-0005-0000-0000-0000D6920000}"/>
    <cellStyle name="SAPBEXHLevel3X 2 6 2 3 2" xfId="37651" xr:uid="{00000000-0005-0000-0000-0000D7920000}"/>
    <cellStyle name="SAPBEXHLevel3X 2 6 2 4" xfId="37652" xr:uid="{00000000-0005-0000-0000-0000D8920000}"/>
    <cellStyle name="SAPBEXHLevel3X 2 6 2 4 2" xfId="37653" xr:uid="{00000000-0005-0000-0000-0000D9920000}"/>
    <cellStyle name="SAPBEXHLevel3X 2 6 2 5" xfId="37654" xr:uid="{00000000-0005-0000-0000-0000DA920000}"/>
    <cellStyle name="SAPBEXHLevel3X 2 6 2 5 2" xfId="37655" xr:uid="{00000000-0005-0000-0000-0000DB920000}"/>
    <cellStyle name="SAPBEXHLevel3X 2 6 2 6" xfId="37656" xr:uid="{00000000-0005-0000-0000-0000DC920000}"/>
    <cellStyle name="SAPBEXHLevel3X 2 6 3" xfId="37657" xr:uid="{00000000-0005-0000-0000-0000DD920000}"/>
    <cellStyle name="SAPBEXHLevel3X 2 6 3 2" xfId="37658" xr:uid="{00000000-0005-0000-0000-0000DE920000}"/>
    <cellStyle name="SAPBEXHLevel3X 2 6 3 2 2" xfId="37659" xr:uid="{00000000-0005-0000-0000-0000DF920000}"/>
    <cellStyle name="SAPBEXHLevel3X 2 6 3 2 2 2" xfId="37660" xr:uid="{00000000-0005-0000-0000-0000E0920000}"/>
    <cellStyle name="SAPBEXHLevel3X 2 6 3 2 3" xfId="37661" xr:uid="{00000000-0005-0000-0000-0000E1920000}"/>
    <cellStyle name="SAPBEXHLevel3X 2 6 3 3" xfId="37662" xr:uid="{00000000-0005-0000-0000-0000E2920000}"/>
    <cellStyle name="SAPBEXHLevel3X 2 6 3 3 2" xfId="37663" xr:uid="{00000000-0005-0000-0000-0000E3920000}"/>
    <cellStyle name="SAPBEXHLevel3X 2 6 3 4" xfId="37664" xr:uid="{00000000-0005-0000-0000-0000E4920000}"/>
    <cellStyle name="SAPBEXHLevel3X 2 6 3 4 2" xfId="37665" xr:uid="{00000000-0005-0000-0000-0000E5920000}"/>
    <cellStyle name="SAPBEXHLevel3X 2 6 3 5" xfId="37666" xr:uid="{00000000-0005-0000-0000-0000E6920000}"/>
    <cellStyle name="SAPBEXHLevel3X 2 6 3 5 2" xfId="37667" xr:uid="{00000000-0005-0000-0000-0000E7920000}"/>
    <cellStyle name="SAPBEXHLevel3X 2 6 3 6" xfId="37668" xr:uid="{00000000-0005-0000-0000-0000E8920000}"/>
    <cellStyle name="SAPBEXHLevel3X 2 6 3 7" xfId="37669" xr:uid="{00000000-0005-0000-0000-0000E9920000}"/>
    <cellStyle name="SAPBEXHLevel3X 2 6 3 8" xfId="37670" xr:uid="{00000000-0005-0000-0000-0000EA920000}"/>
    <cellStyle name="SAPBEXHLevel3X 2 6 4" xfId="37671" xr:uid="{00000000-0005-0000-0000-0000EB920000}"/>
    <cellStyle name="SAPBEXHLevel3X 2 6 4 2" xfId="37672" xr:uid="{00000000-0005-0000-0000-0000EC920000}"/>
    <cellStyle name="SAPBEXHLevel3X 2 6 4 2 2" xfId="37673" xr:uid="{00000000-0005-0000-0000-0000ED920000}"/>
    <cellStyle name="SAPBEXHLevel3X 2 6 4 3" xfId="37674" xr:uid="{00000000-0005-0000-0000-0000EE920000}"/>
    <cellStyle name="SAPBEXHLevel3X 2 6 4 4" xfId="37675" xr:uid="{00000000-0005-0000-0000-0000EF920000}"/>
    <cellStyle name="SAPBEXHLevel3X 2 6 4 5" xfId="37676" xr:uid="{00000000-0005-0000-0000-0000F0920000}"/>
    <cellStyle name="SAPBEXHLevel3X 2 6 5" xfId="37677" xr:uid="{00000000-0005-0000-0000-0000F1920000}"/>
    <cellStyle name="SAPBEXHLevel3X 2 6 5 2" xfId="37678" xr:uid="{00000000-0005-0000-0000-0000F2920000}"/>
    <cellStyle name="SAPBEXHLevel3X 2 6 5 2 2" xfId="37679" xr:uid="{00000000-0005-0000-0000-0000F3920000}"/>
    <cellStyle name="SAPBEXHLevel3X 2 6 5 3" xfId="37680" xr:uid="{00000000-0005-0000-0000-0000F4920000}"/>
    <cellStyle name="SAPBEXHLevel3X 2 6 5 4" xfId="37681" xr:uid="{00000000-0005-0000-0000-0000F5920000}"/>
    <cellStyle name="SAPBEXHLevel3X 2 6 5 5" xfId="37682" xr:uid="{00000000-0005-0000-0000-0000F6920000}"/>
    <cellStyle name="SAPBEXHLevel3X 2 6 6" xfId="37683" xr:uid="{00000000-0005-0000-0000-0000F7920000}"/>
    <cellStyle name="SAPBEXHLevel3X 2 6 6 2" xfId="37684" xr:uid="{00000000-0005-0000-0000-0000F8920000}"/>
    <cellStyle name="SAPBEXHLevel3X 2 6 6 2 2" xfId="37685" xr:uid="{00000000-0005-0000-0000-0000F9920000}"/>
    <cellStyle name="SAPBEXHLevel3X 2 6 6 3" xfId="37686" xr:uid="{00000000-0005-0000-0000-0000FA920000}"/>
    <cellStyle name="SAPBEXHLevel3X 2 6 6 4" xfId="37687" xr:uid="{00000000-0005-0000-0000-0000FB920000}"/>
    <cellStyle name="SAPBEXHLevel3X 2 6 6 5" xfId="37688" xr:uid="{00000000-0005-0000-0000-0000FC920000}"/>
    <cellStyle name="SAPBEXHLevel3X 2 6 7" xfId="37689" xr:uid="{00000000-0005-0000-0000-0000FD920000}"/>
    <cellStyle name="SAPBEXHLevel3X 2 6 7 2" xfId="37690" xr:uid="{00000000-0005-0000-0000-0000FE920000}"/>
    <cellStyle name="SAPBEXHLevel3X 2 6 7 3" xfId="37691" xr:uid="{00000000-0005-0000-0000-0000FF920000}"/>
    <cellStyle name="SAPBEXHLevel3X 2 6 7 4" xfId="37692" xr:uid="{00000000-0005-0000-0000-000000930000}"/>
    <cellStyle name="SAPBEXHLevel3X 2 6 8" xfId="37693" xr:uid="{00000000-0005-0000-0000-000001930000}"/>
    <cellStyle name="SAPBEXHLevel3X 2 6 8 2" xfId="37694" xr:uid="{00000000-0005-0000-0000-000002930000}"/>
    <cellStyle name="SAPBEXHLevel3X 2 6 8 3" xfId="37695" xr:uid="{00000000-0005-0000-0000-000003930000}"/>
    <cellStyle name="SAPBEXHLevel3X 2 6 8 4" xfId="37696" xr:uid="{00000000-0005-0000-0000-000004930000}"/>
    <cellStyle name="SAPBEXHLevel3X 2 6 9" xfId="37697" xr:uid="{00000000-0005-0000-0000-000005930000}"/>
    <cellStyle name="SAPBEXHLevel3X 2 6 9 2" xfId="37698" xr:uid="{00000000-0005-0000-0000-000006930000}"/>
    <cellStyle name="SAPBEXHLevel3X 2 7" xfId="37699" xr:uid="{00000000-0005-0000-0000-000007930000}"/>
    <cellStyle name="SAPBEXHLevel3X 2 7 10" xfId="37700" xr:uid="{00000000-0005-0000-0000-000008930000}"/>
    <cellStyle name="SAPBEXHLevel3X 2 7 11" xfId="37701" xr:uid="{00000000-0005-0000-0000-000009930000}"/>
    <cellStyle name="SAPBEXHLevel3X 2 7 2" xfId="37702" xr:uid="{00000000-0005-0000-0000-00000A930000}"/>
    <cellStyle name="SAPBEXHLevel3X 2 7 2 2" xfId="37703" xr:uid="{00000000-0005-0000-0000-00000B930000}"/>
    <cellStyle name="SAPBEXHLevel3X 2 7 2 2 2" xfId="37704" xr:uid="{00000000-0005-0000-0000-00000C930000}"/>
    <cellStyle name="SAPBEXHLevel3X 2 7 2 2 2 2" xfId="37705" xr:uid="{00000000-0005-0000-0000-00000D930000}"/>
    <cellStyle name="SAPBEXHLevel3X 2 7 2 2 3" xfId="37706" xr:uid="{00000000-0005-0000-0000-00000E930000}"/>
    <cellStyle name="SAPBEXHLevel3X 2 7 2 3" xfId="37707" xr:uid="{00000000-0005-0000-0000-00000F930000}"/>
    <cellStyle name="SAPBEXHLevel3X 2 7 2 3 2" xfId="37708" xr:uid="{00000000-0005-0000-0000-000010930000}"/>
    <cellStyle name="SAPBEXHLevel3X 2 7 2 4" xfId="37709" xr:uid="{00000000-0005-0000-0000-000011930000}"/>
    <cellStyle name="SAPBEXHLevel3X 2 7 2 4 2" xfId="37710" xr:uid="{00000000-0005-0000-0000-000012930000}"/>
    <cellStyle name="SAPBEXHLevel3X 2 7 2 5" xfId="37711" xr:uid="{00000000-0005-0000-0000-000013930000}"/>
    <cellStyle name="SAPBEXHLevel3X 2 7 2 5 2" xfId="37712" xr:uid="{00000000-0005-0000-0000-000014930000}"/>
    <cellStyle name="SAPBEXHLevel3X 2 7 2 6" xfId="37713" xr:uid="{00000000-0005-0000-0000-000015930000}"/>
    <cellStyle name="SAPBEXHLevel3X 2 7 3" xfId="37714" xr:uid="{00000000-0005-0000-0000-000016930000}"/>
    <cellStyle name="SAPBEXHLevel3X 2 7 3 2" xfId="37715" xr:uid="{00000000-0005-0000-0000-000017930000}"/>
    <cellStyle name="SAPBEXHLevel3X 2 7 3 2 2" xfId="37716" xr:uid="{00000000-0005-0000-0000-000018930000}"/>
    <cellStyle name="SAPBEXHLevel3X 2 7 3 2 2 2" xfId="37717" xr:uid="{00000000-0005-0000-0000-000019930000}"/>
    <cellStyle name="SAPBEXHLevel3X 2 7 3 2 3" xfId="37718" xr:uid="{00000000-0005-0000-0000-00001A930000}"/>
    <cellStyle name="SAPBEXHLevel3X 2 7 3 3" xfId="37719" xr:uid="{00000000-0005-0000-0000-00001B930000}"/>
    <cellStyle name="SAPBEXHLevel3X 2 7 3 3 2" xfId="37720" xr:uid="{00000000-0005-0000-0000-00001C930000}"/>
    <cellStyle name="SAPBEXHLevel3X 2 7 3 4" xfId="37721" xr:uid="{00000000-0005-0000-0000-00001D930000}"/>
    <cellStyle name="SAPBEXHLevel3X 2 7 3 4 2" xfId="37722" xr:uid="{00000000-0005-0000-0000-00001E930000}"/>
    <cellStyle name="SAPBEXHLevel3X 2 7 3 5" xfId="37723" xr:uid="{00000000-0005-0000-0000-00001F930000}"/>
    <cellStyle name="SAPBEXHLevel3X 2 7 3 5 2" xfId="37724" xr:uid="{00000000-0005-0000-0000-000020930000}"/>
    <cellStyle name="SAPBEXHLevel3X 2 7 3 6" xfId="37725" xr:uid="{00000000-0005-0000-0000-000021930000}"/>
    <cellStyle name="SAPBEXHLevel3X 2 7 3 7" xfId="37726" xr:uid="{00000000-0005-0000-0000-000022930000}"/>
    <cellStyle name="SAPBEXHLevel3X 2 7 3 8" xfId="37727" xr:uid="{00000000-0005-0000-0000-000023930000}"/>
    <cellStyle name="SAPBEXHLevel3X 2 7 4" xfId="37728" xr:uid="{00000000-0005-0000-0000-000024930000}"/>
    <cellStyle name="SAPBEXHLevel3X 2 7 4 2" xfId="37729" xr:uid="{00000000-0005-0000-0000-000025930000}"/>
    <cellStyle name="SAPBEXHLevel3X 2 7 4 2 2" xfId="37730" xr:uid="{00000000-0005-0000-0000-000026930000}"/>
    <cellStyle name="SAPBEXHLevel3X 2 7 4 3" xfId="37731" xr:uid="{00000000-0005-0000-0000-000027930000}"/>
    <cellStyle name="SAPBEXHLevel3X 2 7 4 4" xfId="37732" xr:uid="{00000000-0005-0000-0000-000028930000}"/>
    <cellStyle name="SAPBEXHLevel3X 2 7 4 5" xfId="37733" xr:uid="{00000000-0005-0000-0000-000029930000}"/>
    <cellStyle name="SAPBEXHLevel3X 2 7 5" xfId="37734" xr:uid="{00000000-0005-0000-0000-00002A930000}"/>
    <cellStyle name="SAPBEXHLevel3X 2 7 5 2" xfId="37735" xr:uid="{00000000-0005-0000-0000-00002B930000}"/>
    <cellStyle name="SAPBEXHLevel3X 2 7 5 2 2" xfId="37736" xr:uid="{00000000-0005-0000-0000-00002C930000}"/>
    <cellStyle name="SAPBEXHLevel3X 2 7 5 3" xfId="37737" xr:uid="{00000000-0005-0000-0000-00002D930000}"/>
    <cellStyle name="SAPBEXHLevel3X 2 7 5 4" xfId="37738" xr:uid="{00000000-0005-0000-0000-00002E930000}"/>
    <cellStyle name="SAPBEXHLevel3X 2 7 5 5" xfId="37739" xr:uid="{00000000-0005-0000-0000-00002F930000}"/>
    <cellStyle name="SAPBEXHLevel3X 2 7 6" xfId="37740" xr:uid="{00000000-0005-0000-0000-000030930000}"/>
    <cellStyle name="SAPBEXHLevel3X 2 7 6 2" xfId="37741" xr:uid="{00000000-0005-0000-0000-000031930000}"/>
    <cellStyle name="SAPBEXHLevel3X 2 7 6 2 2" xfId="37742" xr:uid="{00000000-0005-0000-0000-000032930000}"/>
    <cellStyle name="SAPBEXHLevel3X 2 7 6 3" xfId="37743" xr:uid="{00000000-0005-0000-0000-000033930000}"/>
    <cellStyle name="SAPBEXHLevel3X 2 7 6 4" xfId="37744" xr:uid="{00000000-0005-0000-0000-000034930000}"/>
    <cellStyle name="SAPBEXHLevel3X 2 7 6 5" xfId="37745" xr:uid="{00000000-0005-0000-0000-000035930000}"/>
    <cellStyle name="SAPBEXHLevel3X 2 7 7" xfId="37746" xr:uid="{00000000-0005-0000-0000-000036930000}"/>
    <cellStyle name="SAPBEXHLevel3X 2 7 7 2" xfId="37747" xr:uid="{00000000-0005-0000-0000-000037930000}"/>
    <cellStyle name="SAPBEXHLevel3X 2 7 7 3" xfId="37748" xr:uid="{00000000-0005-0000-0000-000038930000}"/>
    <cellStyle name="SAPBEXHLevel3X 2 7 7 4" xfId="37749" xr:uid="{00000000-0005-0000-0000-000039930000}"/>
    <cellStyle name="SAPBEXHLevel3X 2 7 8" xfId="37750" xr:uid="{00000000-0005-0000-0000-00003A930000}"/>
    <cellStyle name="SAPBEXHLevel3X 2 7 8 2" xfId="37751" xr:uid="{00000000-0005-0000-0000-00003B930000}"/>
    <cellStyle name="SAPBEXHLevel3X 2 7 8 3" xfId="37752" xr:uid="{00000000-0005-0000-0000-00003C930000}"/>
    <cellStyle name="SAPBEXHLevel3X 2 7 8 4" xfId="37753" xr:uid="{00000000-0005-0000-0000-00003D930000}"/>
    <cellStyle name="SAPBEXHLevel3X 2 7 9" xfId="37754" xr:uid="{00000000-0005-0000-0000-00003E930000}"/>
    <cellStyle name="SAPBEXHLevel3X 2 7 9 2" xfId="37755" xr:uid="{00000000-0005-0000-0000-00003F930000}"/>
    <cellStyle name="SAPBEXHLevel3X 2 8" xfId="37756" xr:uid="{00000000-0005-0000-0000-000040930000}"/>
    <cellStyle name="SAPBEXHLevel3X 2 8 10" xfId="37757" xr:uid="{00000000-0005-0000-0000-000041930000}"/>
    <cellStyle name="SAPBEXHLevel3X 2 8 11" xfId="37758" xr:uid="{00000000-0005-0000-0000-000042930000}"/>
    <cellStyle name="SAPBEXHLevel3X 2 8 2" xfId="37759" xr:uid="{00000000-0005-0000-0000-000043930000}"/>
    <cellStyle name="SAPBEXHLevel3X 2 8 2 2" xfId="37760" xr:uid="{00000000-0005-0000-0000-000044930000}"/>
    <cellStyle name="SAPBEXHLevel3X 2 8 2 2 2" xfId="37761" xr:uid="{00000000-0005-0000-0000-000045930000}"/>
    <cellStyle name="SAPBEXHLevel3X 2 8 2 2 2 2" xfId="37762" xr:uid="{00000000-0005-0000-0000-000046930000}"/>
    <cellStyle name="SAPBEXHLevel3X 2 8 2 2 3" xfId="37763" xr:uid="{00000000-0005-0000-0000-000047930000}"/>
    <cellStyle name="SAPBEXHLevel3X 2 8 2 3" xfId="37764" xr:uid="{00000000-0005-0000-0000-000048930000}"/>
    <cellStyle name="SAPBEXHLevel3X 2 8 2 3 2" xfId="37765" xr:uid="{00000000-0005-0000-0000-000049930000}"/>
    <cellStyle name="SAPBEXHLevel3X 2 8 2 4" xfId="37766" xr:uid="{00000000-0005-0000-0000-00004A930000}"/>
    <cellStyle name="SAPBEXHLevel3X 2 8 2 4 2" xfId="37767" xr:uid="{00000000-0005-0000-0000-00004B930000}"/>
    <cellStyle name="SAPBEXHLevel3X 2 8 2 5" xfId="37768" xr:uid="{00000000-0005-0000-0000-00004C930000}"/>
    <cellStyle name="SAPBEXHLevel3X 2 8 2 5 2" xfId="37769" xr:uid="{00000000-0005-0000-0000-00004D930000}"/>
    <cellStyle name="SAPBEXHLevel3X 2 8 2 6" xfId="37770" xr:uid="{00000000-0005-0000-0000-00004E930000}"/>
    <cellStyle name="SAPBEXHLevel3X 2 8 3" xfId="37771" xr:uid="{00000000-0005-0000-0000-00004F930000}"/>
    <cellStyle name="SAPBEXHLevel3X 2 8 3 2" xfId="37772" xr:uid="{00000000-0005-0000-0000-000050930000}"/>
    <cellStyle name="SAPBEXHLevel3X 2 8 3 2 2" xfId="37773" xr:uid="{00000000-0005-0000-0000-000051930000}"/>
    <cellStyle name="SAPBEXHLevel3X 2 8 3 2 2 2" xfId="37774" xr:uid="{00000000-0005-0000-0000-000052930000}"/>
    <cellStyle name="SAPBEXHLevel3X 2 8 3 2 3" xfId="37775" xr:uid="{00000000-0005-0000-0000-000053930000}"/>
    <cellStyle name="SAPBEXHLevel3X 2 8 3 3" xfId="37776" xr:uid="{00000000-0005-0000-0000-000054930000}"/>
    <cellStyle name="SAPBEXHLevel3X 2 8 3 3 2" xfId="37777" xr:uid="{00000000-0005-0000-0000-000055930000}"/>
    <cellStyle name="SAPBEXHLevel3X 2 8 3 4" xfId="37778" xr:uid="{00000000-0005-0000-0000-000056930000}"/>
    <cellStyle name="SAPBEXHLevel3X 2 8 3 4 2" xfId="37779" xr:uid="{00000000-0005-0000-0000-000057930000}"/>
    <cellStyle name="SAPBEXHLevel3X 2 8 3 5" xfId="37780" xr:uid="{00000000-0005-0000-0000-000058930000}"/>
    <cellStyle name="SAPBEXHLevel3X 2 8 3 5 2" xfId="37781" xr:uid="{00000000-0005-0000-0000-000059930000}"/>
    <cellStyle name="SAPBEXHLevel3X 2 8 3 6" xfId="37782" xr:uid="{00000000-0005-0000-0000-00005A930000}"/>
    <cellStyle name="SAPBEXHLevel3X 2 8 3 7" xfId="37783" xr:uid="{00000000-0005-0000-0000-00005B930000}"/>
    <cellStyle name="SAPBEXHLevel3X 2 8 3 8" xfId="37784" xr:uid="{00000000-0005-0000-0000-00005C930000}"/>
    <cellStyle name="SAPBEXHLevel3X 2 8 4" xfId="37785" xr:uid="{00000000-0005-0000-0000-00005D930000}"/>
    <cellStyle name="SAPBEXHLevel3X 2 8 4 2" xfId="37786" xr:uid="{00000000-0005-0000-0000-00005E930000}"/>
    <cellStyle name="SAPBEXHLevel3X 2 8 4 2 2" xfId="37787" xr:uid="{00000000-0005-0000-0000-00005F930000}"/>
    <cellStyle name="SAPBEXHLevel3X 2 8 4 3" xfId="37788" xr:uid="{00000000-0005-0000-0000-000060930000}"/>
    <cellStyle name="SAPBEXHLevel3X 2 8 4 4" xfId="37789" xr:uid="{00000000-0005-0000-0000-000061930000}"/>
    <cellStyle name="SAPBEXHLevel3X 2 8 4 5" xfId="37790" xr:uid="{00000000-0005-0000-0000-000062930000}"/>
    <cellStyle name="SAPBEXHLevel3X 2 8 5" xfId="37791" xr:uid="{00000000-0005-0000-0000-000063930000}"/>
    <cellStyle name="SAPBEXHLevel3X 2 8 5 2" xfId="37792" xr:uid="{00000000-0005-0000-0000-000064930000}"/>
    <cellStyle name="SAPBEXHLevel3X 2 8 5 2 2" xfId="37793" xr:uid="{00000000-0005-0000-0000-000065930000}"/>
    <cellStyle name="SAPBEXHLevel3X 2 8 5 3" xfId="37794" xr:uid="{00000000-0005-0000-0000-000066930000}"/>
    <cellStyle name="SAPBEXHLevel3X 2 8 5 4" xfId="37795" xr:uid="{00000000-0005-0000-0000-000067930000}"/>
    <cellStyle name="SAPBEXHLevel3X 2 8 5 5" xfId="37796" xr:uid="{00000000-0005-0000-0000-000068930000}"/>
    <cellStyle name="SAPBEXHLevel3X 2 8 6" xfId="37797" xr:uid="{00000000-0005-0000-0000-000069930000}"/>
    <cellStyle name="SAPBEXHLevel3X 2 8 6 2" xfId="37798" xr:uid="{00000000-0005-0000-0000-00006A930000}"/>
    <cellStyle name="SAPBEXHLevel3X 2 8 6 2 2" xfId="37799" xr:uid="{00000000-0005-0000-0000-00006B930000}"/>
    <cellStyle name="SAPBEXHLevel3X 2 8 6 3" xfId="37800" xr:uid="{00000000-0005-0000-0000-00006C930000}"/>
    <cellStyle name="SAPBEXHLevel3X 2 8 6 4" xfId="37801" xr:uid="{00000000-0005-0000-0000-00006D930000}"/>
    <cellStyle name="SAPBEXHLevel3X 2 8 6 5" xfId="37802" xr:uid="{00000000-0005-0000-0000-00006E930000}"/>
    <cellStyle name="SAPBEXHLevel3X 2 8 7" xfId="37803" xr:uid="{00000000-0005-0000-0000-00006F930000}"/>
    <cellStyle name="SAPBEXHLevel3X 2 8 7 2" xfId="37804" xr:uid="{00000000-0005-0000-0000-000070930000}"/>
    <cellStyle name="SAPBEXHLevel3X 2 8 7 3" xfId="37805" xr:uid="{00000000-0005-0000-0000-000071930000}"/>
    <cellStyle name="SAPBEXHLevel3X 2 8 7 4" xfId="37806" xr:uid="{00000000-0005-0000-0000-000072930000}"/>
    <cellStyle name="SAPBEXHLevel3X 2 8 8" xfId="37807" xr:uid="{00000000-0005-0000-0000-000073930000}"/>
    <cellStyle name="SAPBEXHLevel3X 2 8 8 2" xfId="37808" xr:uid="{00000000-0005-0000-0000-000074930000}"/>
    <cellStyle name="SAPBEXHLevel3X 2 8 8 3" xfId="37809" xr:uid="{00000000-0005-0000-0000-000075930000}"/>
    <cellStyle name="SAPBEXHLevel3X 2 8 8 4" xfId="37810" xr:uid="{00000000-0005-0000-0000-000076930000}"/>
    <cellStyle name="SAPBEXHLevel3X 2 8 9" xfId="37811" xr:uid="{00000000-0005-0000-0000-000077930000}"/>
    <cellStyle name="SAPBEXHLevel3X 2 8 9 2" xfId="37812" xr:uid="{00000000-0005-0000-0000-000078930000}"/>
    <cellStyle name="SAPBEXHLevel3X 2 9" xfId="37813" xr:uid="{00000000-0005-0000-0000-000079930000}"/>
    <cellStyle name="SAPBEXHLevel3X 2 9 10" xfId="37814" xr:uid="{00000000-0005-0000-0000-00007A930000}"/>
    <cellStyle name="SAPBEXHLevel3X 2 9 11" xfId="37815" xr:uid="{00000000-0005-0000-0000-00007B930000}"/>
    <cellStyle name="SAPBEXHLevel3X 2 9 2" xfId="37816" xr:uid="{00000000-0005-0000-0000-00007C930000}"/>
    <cellStyle name="SAPBEXHLevel3X 2 9 2 2" xfId="37817" xr:uid="{00000000-0005-0000-0000-00007D930000}"/>
    <cellStyle name="SAPBEXHLevel3X 2 9 2 2 2" xfId="37818" xr:uid="{00000000-0005-0000-0000-00007E930000}"/>
    <cellStyle name="SAPBEXHLevel3X 2 9 2 2 2 2" xfId="37819" xr:uid="{00000000-0005-0000-0000-00007F930000}"/>
    <cellStyle name="SAPBEXHLevel3X 2 9 2 2 3" xfId="37820" xr:uid="{00000000-0005-0000-0000-000080930000}"/>
    <cellStyle name="SAPBEXHLevel3X 2 9 2 3" xfId="37821" xr:uid="{00000000-0005-0000-0000-000081930000}"/>
    <cellStyle name="SAPBEXHLevel3X 2 9 2 3 2" xfId="37822" xr:uid="{00000000-0005-0000-0000-000082930000}"/>
    <cellStyle name="SAPBEXHLevel3X 2 9 2 4" xfId="37823" xr:uid="{00000000-0005-0000-0000-000083930000}"/>
    <cellStyle name="SAPBEXHLevel3X 2 9 2 4 2" xfId="37824" xr:uid="{00000000-0005-0000-0000-000084930000}"/>
    <cellStyle name="SAPBEXHLevel3X 2 9 2 5" xfId="37825" xr:uid="{00000000-0005-0000-0000-000085930000}"/>
    <cellStyle name="SAPBEXHLevel3X 2 9 2 5 2" xfId="37826" xr:uid="{00000000-0005-0000-0000-000086930000}"/>
    <cellStyle name="SAPBEXHLevel3X 2 9 2 6" xfId="37827" xr:uid="{00000000-0005-0000-0000-000087930000}"/>
    <cellStyle name="SAPBEXHLevel3X 2 9 3" xfId="37828" xr:uid="{00000000-0005-0000-0000-000088930000}"/>
    <cellStyle name="SAPBEXHLevel3X 2 9 3 2" xfId="37829" xr:uid="{00000000-0005-0000-0000-000089930000}"/>
    <cellStyle name="SAPBEXHLevel3X 2 9 3 2 2" xfId="37830" xr:uid="{00000000-0005-0000-0000-00008A930000}"/>
    <cellStyle name="SAPBEXHLevel3X 2 9 3 2 2 2" xfId="37831" xr:uid="{00000000-0005-0000-0000-00008B930000}"/>
    <cellStyle name="SAPBEXHLevel3X 2 9 3 2 3" xfId="37832" xr:uid="{00000000-0005-0000-0000-00008C930000}"/>
    <cellStyle name="SAPBEXHLevel3X 2 9 3 3" xfId="37833" xr:uid="{00000000-0005-0000-0000-00008D930000}"/>
    <cellStyle name="SAPBEXHLevel3X 2 9 3 3 2" xfId="37834" xr:uid="{00000000-0005-0000-0000-00008E930000}"/>
    <cellStyle name="SAPBEXHLevel3X 2 9 3 4" xfId="37835" xr:uid="{00000000-0005-0000-0000-00008F930000}"/>
    <cellStyle name="SAPBEXHLevel3X 2 9 3 4 2" xfId="37836" xr:uid="{00000000-0005-0000-0000-000090930000}"/>
    <cellStyle name="SAPBEXHLevel3X 2 9 3 5" xfId="37837" xr:uid="{00000000-0005-0000-0000-000091930000}"/>
    <cellStyle name="SAPBEXHLevel3X 2 9 3 5 2" xfId="37838" xr:uid="{00000000-0005-0000-0000-000092930000}"/>
    <cellStyle name="SAPBEXHLevel3X 2 9 3 6" xfId="37839" xr:uid="{00000000-0005-0000-0000-000093930000}"/>
    <cellStyle name="SAPBEXHLevel3X 2 9 3 7" xfId="37840" xr:uid="{00000000-0005-0000-0000-000094930000}"/>
    <cellStyle name="SAPBEXHLevel3X 2 9 3 8" xfId="37841" xr:uid="{00000000-0005-0000-0000-000095930000}"/>
    <cellStyle name="SAPBEXHLevel3X 2 9 4" xfId="37842" xr:uid="{00000000-0005-0000-0000-000096930000}"/>
    <cellStyle name="SAPBEXHLevel3X 2 9 4 2" xfId="37843" xr:uid="{00000000-0005-0000-0000-000097930000}"/>
    <cellStyle name="SAPBEXHLevel3X 2 9 4 2 2" xfId="37844" xr:uid="{00000000-0005-0000-0000-000098930000}"/>
    <cellStyle name="SAPBEXHLevel3X 2 9 4 3" xfId="37845" xr:uid="{00000000-0005-0000-0000-000099930000}"/>
    <cellStyle name="SAPBEXHLevel3X 2 9 4 4" xfId="37846" xr:uid="{00000000-0005-0000-0000-00009A930000}"/>
    <cellStyle name="SAPBEXHLevel3X 2 9 4 5" xfId="37847" xr:uid="{00000000-0005-0000-0000-00009B930000}"/>
    <cellStyle name="SAPBEXHLevel3X 2 9 5" xfId="37848" xr:uid="{00000000-0005-0000-0000-00009C930000}"/>
    <cellStyle name="SAPBEXHLevel3X 2 9 5 2" xfId="37849" xr:uid="{00000000-0005-0000-0000-00009D930000}"/>
    <cellStyle name="SAPBEXHLevel3X 2 9 5 2 2" xfId="37850" xr:uid="{00000000-0005-0000-0000-00009E930000}"/>
    <cellStyle name="SAPBEXHLevel3X 2 9 5 3" xfId="37851" xr:uid="{00000000-0005-0000-0000-00009F930000}"/>
    <cellStyle name="SAPBEXHLevel3X 2 9 5 4" xfId="37852" xr:uid="{00000000-0005-0000-0000-0000A0930000}"/>
    <cellStyle name="SAPBEXHLevel3X 2 9 5 5" xfId="37853" xr:uid="{00000000-0005-0000-0000-0000A1930000}"/>
    <cellStyle name="SAPBEXHLevel3X 2 9 6" xfId="37854" xr:uid="{00000000-0005-0000-0000-0000A2930000}"/>
    <cellStyle name="SAPBEXHLevel3X 2 9 6 2" xfId="37855" xr:uid="{00000000-0005-0000-0000-0000A3930000}"/>
    <cellStyle name="SAPBEXHLevel3X 2 9 6 2 2" xfId="37856" xr:uid="{00000000-0005-0000-0000-0000A4930000}"/>
    <cellStyle name="SAPBEXHLevel3X 2 9 6 3" xfId="37857" xr:uid="{00000000-0005-0000-0000-0000A5930000}"/>
    <cellStyle name="SAPBEXHLevel3X 2 9 6 4" xfId="37858" xr:uid="{00000000-0005-0000-0000-0000A6930000}"/>
    <cellStyle name="SAPBEXHLevel3X 2 9 6 5" xfId="37859" xr:uid="{00000000-0005-0000-0000-0000A7930000}"/>
    <cellStyle name="SAPBEXHLevel3X 2 9 7" xfId="37860" xr:uid="{00000000-0005-0000-0000-0000A8930000}"/>
    <cellStyle name="SAPBEXHLevel3X 2 9 7 2" xfId="37861" xr:uid="{00000000-0005-0000-0000-0000A9930000}"/>
    <cellStyle name="SAPBEXHLevel3X 2 9 7 3" xfId="37862" xr:uid="{00000000-0005-0000-0000-0000AA930000}"/>
    <cellStyle name="SAPBEXHLevel3X 2 9 7 4" xfId="37863" xr:uid="{00000000-0005-0000-0000-0000AB930000}"/>
    <cellStyle name="SAPBEXHLevel3X 2 9 8" xfId="37864" xr:uid="{00000000-0005-0000-0000-0000AC930000}"/>
    <cellStyle name="SAPBEXHLevel3X 2 9 8 2" xfId="37865" xr:uid="{00000000-0005-0000-0000-0000AD930000}"/>
    <cellStyle name="SAPBEXHLevel3X 2 9 8 3" xfId="37866" xr:uid="{00000000-0005-0000-0000-0000AE930000}"/>
    <cellStyle name="SAPBEXHLevel3X 2 9 8 4" xfId="37867" xr:uid="{00000000-0005-0000-0000-0000AF930000}"/>
    <cellStyle name="SAPBEXHLevel3X 2 9 9" xfId="37868" xr:uid="{00000000-0005-0000-0000-0000B0930000}"/>
    <cellStyle name="SAPBEXHLevel3X 2 9 9 2" xfId="37869" xr:uid="{00000000-0005-0000-0000-0000B1930000}"/>
    <cellStyle name="SAPBEXHLevel3X 2_20120313_final_participating_bonds_mar2012_interest_calc" xfId="37870" xr:uid="{00000000-0005-0000-0000-0000B2930000}"/>
    <cellStyle name="SAPBEXHLevel3X 20" xfId="37871" xr:uid="{00000000-0005-0000-0000-0000B3930000}"/>
    <cellStyle name="SAPBEXHLevel3X 3" xfId="37872" xr:uid="{00000000-0005-0000-0000-0000B4930000}"/>
    <cellStyle name="SAPBEXHLevel3X 3 10" xfId="37873" xr:uid="{00000000-0005-0000-0000-0000B5930000}"/>
    <cellStyle name="SAPBEXHLevel3X 3 10 2" xfId="37874" xr:uid="{00000000-0005-0000-0000-0000B6930000}"/>
    <cellStyle name="SAPBEXHLevel3X 3 11" xfId="37875" xr:uid="{00000000-0005-0000-0000-0000B7930000}"/>
    <cellStyle name="SAPBEXHLevel3X 3 12" xfId="37876" xr:uid="{00000000-0005-0000-0000-0000B8930000}"/>
    <cellStyle name="SAPBEXHLevel3X 3 2" xfId="37877" xr:uid="{00000000-0005-0000-0000-0000B9930000}"/>
    <cellStyle name="SAPBEXHLevel3X 3 2 2" xfId="37878" xr:uid="{00000000-0005-0000-0000-0000BA930000}"/>
    <cellStyle name="SAPBEXHLevel3X 3 2 2 2" xfId="37879" xr:uid="{00000000-0005-0000-0000-0000BB930000}"/>
    <cellStyle name="SAPBEXHLevel3X 3 2 2 2 2" xfId="37880" xr:uid="{00000000-0005-0000-0000-0000BC930000}"/>
    <cellStyle name="SAPBEXHLevel3X 3 2 2 3" xfId="37881" xr:uid="{00000000-0005-0000-0000-0000BD930000}"/>
    <cellStyle name="SAPBEXHLevel3X 3 2 3" xfId="37882" xr:uid="{00000000-0005-0000-0000-0000BE930000}"/>
    <cellStyle name="SAPBEXHLevel3X 3 2 3 2" xfId="37883" xr:uid="{00000000-0005-0000-0000-0000BF930000}"/>
    <cellStyle name="SAPBEXHLevel3X 3 2 4" xfId="37884" xr:uid="{00000000-0005-0000-0000-0000C0930000}"/>
    <cellStyle name="SAPBEXHLevel3X 3 2 4 2" xfId="37885" xr:uid="{00000000-0005-0000-0000-0000C1930000}"/>
    <cellStyle name="SAPBEXHLevel3X 3 2 5" xfId="37886" xr:uid="{00000000-0005-0000-0000-0000C2930000}"/>
    <cellStyle name="SAPBEXHLevel3X 3 2 5 2" xfId="37887" xr:uid="{00000000-0005-0000-0000-0000C3930000}"/>
    <cellStyle name="SAPBEXHLevel3X 3 2 6" xfId="37888" xr:uid="{00000000-0005-0000-0000-0000C4930000}"/>
    <cellStyle name="SAPBEXHLevel3X 3 3" xfId="37889" xr:uid="{00000000-0005-0000-0000-0000C5930000}"/>
    <cellStyle name="SAPBEXHLevel3X 3 3 2" xfId="37890" xr:uid="{00000000-0005-0000-0000-0000C6930000}"/>
    <cellStyle name="SAPBEXHLevel3X 3 3 2 2" xfId="37891" xr:uid="{00000000-0005-0000-0000-0000C7930000}"/>
    <cellStyle name="SAPBEXHLevel3X 3 3 2 2 2" xfId="37892" xr:uid="{00000000-0005-0000-0000-0000C8930000}"/>
    <cellStyle name="SAPBEXHLevel3X 3 3 2 3" xfId="37893" xr:uid="{00000000-0005-0000-0000-0000C9930000}"/>
    <cellStyle name="SAPBEXHLevel3X 3 3 3" xfId="37894" xr:uid="{00000000-0005-0000-0000-0000CA930000}"/>
    <cellStyle name="SAPBEXHLevel3X 3 3 3 2" xfId="37895" xr:uid="{00000000-0005-0000-0000-0000CB930000}"/>
    <cellStyle name="SAPBEXHLevel3X 3 3 4" xfId="37896" xr:uid="{00000000-0005-0000-0000-0000CC930000}"/>
    <cellStyle name="SAPBEXHLevel3X 3 3 4 2" xfId="37897" xr:uid="{00000000-0005-0000-0000-0000CD930000}"/>
    <cellStyle name="SAPBEXHLevel3X 3 3 5" xfId="37898" xr:uid="{00000000-0005-0000-0000-0000CE930000}"/>
    <cellStyle name="SAPBEXHLevel3X 3 3 5 2" xfId="37899" xr:uid="{00000000-0005-0000-0000-0000CF930000}"/>
    <cellStyle name="SAPBEXHLevel3X 3 3 6" xfId="37900" xr:uid="{00000000-0005-0000-0000-0000D0930000}"/>
    <cellStyle name="SAPBEXHLevel3X 3 3 7" xfId="37901" xr:uid="{00000000-0005-0000-0000-0000D1930000}"/>
    <cellStyle name="SAPBEXHLevel3X 3 3 8" xfId="37902" xr:uid="{00000000-0005-0000-0000-0000D2930000}"/>
    <cellStyle name="SAPBEXHLevel3X 3 4" xfId="37903" xr:uid="{00000000-0005-0000-0000-0000D3930000}"/>
    <cellStyle name="SAPBEXHLevel3X 3 4 2" xfId="37904" xr:uid="{00000000-0005-0000-0000-0000D4930000}"/>
    <cellStyle name="SAPBEXHLevel3X 3 4 2 2" xfId="37905" xr:uid="{00000000-0005-0000-0000-0000D5930000}"/>
    <cellStyle name="SAPBEXHLevel3X 3 4 2 2 2" xfId="37906" xr:uid="{00000000-0005-0000-0000-0000D6930000}"/>
    <cellStyle name="SAPBEXHLevel3X 3 4 2 3" xfId="37907" xr:uid="{00000000-0005-0000-0000-0000D7930000}"/>
    <cellStyle name="SAPBEXHLevel3X 3 4 3" xfId="37908" xr:uid="{00000000-0005-0000-0000-0000D8930000}"/>
    <cellStyle name="SAPBEXHLevel3X 3 4 3 2" xfId="37909" xr:uid="{00000000-0005-0000-0000-0000D9930000}"/>
    <cellStyle name="SAPBEXHLevel3X 3 4 4" xfId="37910" xr:uid="{00000000-0005-0000-0000-0000DA930000}"/>
    <cellStyle name="SAPBEXHLevel3X 3 4 4 2" xfId="37911" xr:uid="{00000000-0005-0000-0000-0000DB930000}"/>
    <cellStyle name="SAPBEXHLevel3X 3 4 5" xfId="37912" xr:uid="{00000000-0005-0000-0000-0000DC930000}"/>
    <cellStyle name="SAPBEXHLevel3X 3 4 5 2" xfId="37913" xr:uid="{00000000-0005-0000-0000-0000DD930000}"/>
    <cellStyle name="SAPBEXHLevel3X 3 4 6" xfId="37914" xr:uid="{00000000-0005-0000-0000-0000DE930000}"/>
    <cellStyle name="SAPBEXHLevel3X 3 4 7" xfId="37915" xr:uid="{00000000-0005-0000-0000-0000DF930000}"/>
    <cellStyle name="SAPBEXHLevel3X 3 4 8" xfId="37916" xr:uid="{00000000-0005-0000-0000-0000E0930000}"/>
    <cellStyle name="SAPBEXHLevel3X 3 5" xfId="37917" xr:uid="{00000000-0005-0000-0000-0000E1930000}"/>
    <cellStyle name="SAPBEXHLevel3X 3 5 2" xfId="37918" xr:uid="{00000000-0005-0000-0000-0000E2930000}"/>
    <cellStyle name="SAPBEXHLevel3X 3 5 2 2" xfId="37919" xr:uid="{00000000-0005-0000-0000-0000E3930000}"/>
    <cellStyle name="SAPBEXHLevel3X 3 5 3" xfId="37920" xr:uid="{00000000-0005-0000-0000-0000E4930000}"/>
    <cellStyle name="SAPBEXHLevel3X 3 5 4" xfId="37921" xr:uid="{00000000-0005-0000-0000-0000E5930000}"/>
    <cellStyle name="SAPBEXHLevel3X 3 5 5" xfId="37922" xr:uid="{00000000-0005-0000-0000-0000E6930000}"/>
    <cellStyle name="SAPBEXHLevel3X 3 6" xfId="37923" xr:uid="{00000000-0005-0000-0000-0000E7930000}"/>
    <cellStyle name="SAPBEXHLevel3X 3 6 2" xfId="37924" xr:uid="{00000000-0005-0000-0000-0000E8930000}"/>
    <cellStyle name="SAPBEXHLevel3X 3 6 2 2" xfId="37925" xr:uid="{00000000-0005-0000-0000-0000E9930000}"/>
    <cellStyle name="SAPBEXHLevel3X 3 6 3" xfId="37926" xr:uid="{00000000-0005-0000-0000-0000EA930000}"/>
    <cellStyle name="SAPBEXHLevel3X 3 6 4" xfId="37927" xr:uid="{00000000-0005-0000-0000-0000EB930000}"/>
    <cellStyle name="SAPBEXHLevel3X 3 6 5" xfId="37928" xr:uid="{00000000-0005-0000-0000-0000EC930000}"/>
    <cellStyle name="SAPBEXHLevel3X 3 7" xfId="37929" xr:uid="{00000000-0005-0000-0000-0000ED930000}"/>
    <cellStyle name="SAPBEXHLevel3X 3 7 2" xfId="37930" xr:uid="{00000000-0005-0000-0000-0000EE930000}"/>
    <cellStyle name="SAPBEXHLevel3X 3 7 2 2" xfId="37931" xr:uid="{00000000-0005-0000-0000-0000EF930000}"/>
    <cellStyle name="SAPBEXHLevel3X 3 7 3" xfId="37932" xr:uid="{00000000-0005-0000-0000-0000F0930000}"/>
    <cellStyle name="SAPBEXHLevel3X 3 7 4" xfId="37933" xr:uid="{00000000-0005-0000-0000-0000F1930000}"/>
    <cellStyle name="SAPBEXHLevel3X 3 7 5" xfId="37934" xr:uid="{00000000-0005-0000-0000-0000F2930000}"/>
    <cellStyle name="SAPBEXHLevel3X 3 8" xfId="37935" xr:uid="{00000000-0005-0000-0000-0000F3930000}"/>
    <cellStyle name="SAPBEXHLevel3X 3 8 2" xfId="37936" xr:uid="{00000000-0005-0000-0000-0000F4930000}"/>
    <cellStyle name="SAPBEXHLevel3X 3 8 3" xfId="37937" xr:uid="{00000000-0005-0000-0000-0000F5930000}"/>
    <cellStyle name="SAPBEXHLevel3X 3 8 4" xfId="37938" xr:uid="{00000000-0005-0000-0000-0000F6930000}"/>
    <cellStyle name="SAPBEXHLevel3X 3 9" xfId="37939" xr:uid="{00000000-0005-0000-0000-0000F7930000}"/>
    <cellStyle name="SAPBEXHLevel3X 3 9 2" xfId="37940" xr:uid="{00000000-0005-0000-0000-0000F8930000}"/>
    <cellStyle name="SAPBEXHLevel3X 4" xfId="37941" xr:uid="{00000000-0005-0000-0000-0000F9930000}"/>
    <cellStyle name="SAPBEXHLevel3X 4 10" xfId="37942" xr:uid="{00000000-0005-0000-0000-0000FA930000}"/>
    <cellStyle name="SAPBEXHLevel3X 4 11" xfId="37943" xr:uid="{00000000-0005-0000-0000-0000FB930000}"/>
    <cellStyle name="SAPBEXHLevel3X 4 2" xfId="37944" xr:uid="{00000000-0005-0000-0000-0000FC930000}"/>
    <cellStyle name="SAPBEXHLevel3X 4 2 2" xfId="37945" xr:uid="{00000000-0005-0000-0000-0000FD930000}"/>
    <cellStyle name="SAPBEXHLevel3X 4 2 2 2" xfId="37946" xr:uid="{00000000-0005-0000-0000-0000FE930000}"/>
    <cellStyle name="SAPBEXHLevel3X 4 2 2 2 2" xfId="37947" xr:uid="{00000000-0005-0000-0000-0000FF930000}"/>
    <cellStyle name="SAPBEXHLevel3X 4 2 2 3" xfId="37948" xr:uid="{00000000-0005-0000-0000-000000940000}"/>
    <cellStyle name="SAPBEXHLevel3X 4 2 3" xfId="37949" xr:uid="{00000000-0005-0000-0000-000001940000}"/>
    <cellStyle name="SAPBEXHLevel3X 4 2 3 2" xfId="37950" xr:uid="{00000000-0005-0000-0000-000002940000}"/>
    <cellStyle name="SAPBEXHLevel3X 4 2 4" xfId="37951" xr:uid="{00000000-0005-0000-0000-000003940000}"/>
    <cellStyle name="SAPBEXHLevel3X 4 2 4 2" xfId="37952" xr:uid="{00000000-0005-0000-0000-000004940000}"/>
    <cellStyle name="SAPBEXHLevel3X 4 2 5" xfId="37953" xr:uid="{00000000-0005-0000-0000-000005940000}"/>
    <cellStyle name="SAPBEXHLevel3X 4 2 5 2" xfId="37954" xr:uid="{00000000-0005-0000-0000-000006940000}"/>
    <cellStyle name="SAPBEXHLevel3X 4 2 6" xfId="37955" xr:uid="{00000000-0005-0000-0000-000007940000}"/>
    <cellStyle name="SAPBEXHLevel3X 4 3" xfId="37956" xr:uid="{00000000-0005-0000-0000-000008940000}"/>
    <cellStyle name="SAPBEXHLevel3X 4 3 2" xfId="37957" xr:uid="{00000000-0005-0000-0000-000009940000}"/>
    <cellStyle name="SAPBEXHLevel3X 4 3 2 2" xfId="37958" xr:uid="{00000000-0005-0000-0000-00000A940000}"/>
    <cellStyle name="SAPBEXHLevel3X 4 3 2 2 2" xfId="37959" xr:uid="{00000000-0005-0000-0000-00000B940000}"/>
    <cellStyle name="SAPBEXHLevel3X 4 3 2 3" xfId="37960" xr:uid="{00000000-0005-0000-0000-00000C940000}"/>
    <cellStyle name="SAPBEXHLevel3X 4 3 3" xfId="37961" xr:uid="{00000000-0005-0000-0000-00000D940000}"/>
    <cellStyle name="SAPBEXHLevel3X 4 3 3 2" xfId="37962" xr:uid="{00000000-0005-0000-0000-00000E940000}"/>
    <cellStyle name="SAPBEXHLevel3X 4 3 4" xfId="37963" xr:uid="{00000000-0005-0000-0000-00000F940000}"/>
    <cellStyle name="SAPBEXHLevel3X 4 3 4 2" xfId="37964" xr:uid="{00000000-0005-0000-0000-000010940000}"/>
    <cellStyle name="SAPBEXHLevel3X 4 3 5" xfId="37965" xr:uid="{00000000-0005-0000-0000-000011940000}"/>
    <cellStyle name="SAPBEXHLevel3X 4 3 5 2" xfId="37966" xr:uid="{00000000-0005-0000-0000-000012940000}"/>
    <cellStyle name="SAPBEXHLevel3X 4 3 6" xfId="37967" xr:uid="{00000000-0005-0000-0000-000013940000}"/>
    <cellStyle name="SAPBEXHLevel3X 4 3 7" xfId="37968" xr:uid="{00000000-0005-0000-0000-000014940000}"/>
    <cellStyle name="SAPBEXHLevel3X 4 3 8" xfId="37969" xr:uid="{00000000-0005-0000-0000-000015940000}"/>
    <cellStyle name="SAPBEXHLevel3X 4 4" xfId="37970" xr:uid="{00000000-0005-0000-0000-000016940000}"/>
    <cellStyle name="SAPBEXHLevel3X 4 4 2" xfId="37971" xr:uid="{00000000-0005-0000-0000-000017940000}"/>
    <cellStyle name="SAPBEXHLevel3X 4 4 2 2" xfId="37972" xr:uid="{00000000-0005-0000-0000-000018940000}"/>
    <cellStyle name="SAPBEXHLevel3X 4 4 3" xfId="37973" xr:uid="{00000000-0005-0000-0000-000019940000}"/>
    <cellStyle name="SAPBEXHLevel3X 4 4 4" xfId="37974" xr:uid="{00000000-0005-0000-0000-00001A940000}"/>
    <cellStyle name="SAPBEXHLevel3X 4 4 5" xfId="37975" xr:uid="{00000000-0005-0000-0000-00001B940000}"/>
    <cellStyle name="SAPBEXHLevel3X 4 5" xfId="37976" xr:uid="{00000000-0005-0000-0000-00001C940000}"/>
    <cellStyle name="SAPBEXHLevel3X 4 5 2" xfId="37977" xr:uid="{00000000-0005-0000-0000-00001D940000}"/>
    <cellStyle name="SAPBEXHLevel3X 4 5 2 2" xfId="37978" xr:uid="{00000000-0005-0000-0000-00001E940000}"/>
    <cellStyle name="SAPBEXHLevel3X 4 5 3" xfId="37979" xr:uid="{00000000-0005-0000-0000-00001F940000}"/>
    <cellStyle name="SAPBEXHLevel3X 4 5 4" xfId="37980" xr:uid="{00000000-0005-0000-0000-000020940000}"/>
    <cellStyle name="SAPBEXHLevel3X 4 5 5" xfId="37981" xr:uid="{00000000-0005-0000-0000-000021940000}"/>
    <cellStyle name="SAPBEXHLevel3X 4 6" xfId="37982" xr:uid="{00000000-0005-0000-0000-000022940000}"/>
    <cellStyle name="SAPBEXHLevel3X 4 6 2" xfId="37983" xr:uid="{00000000-0005-0000-0000-000023940000}"/>
    <cellStyle name="SAPBEXHLevel3X 4 6 2 2" xfId="37984" xr:uid="{00000000-0005-0000-0000-000024940000}"/>
    <cellStyle name="SAPBEXHLevel3X 4 6 3" xfId="37985" xr:uid="{00000000-0005-0000-0000-000025940000}"/>
    <cellStyle name="SAPBEXHLevel3X 4 6 4" xfId="37986" xr:uid="{00000000-0005-0000-0000-000026940000}"/>
    <cellStyle name="SAPBEXHLevel3X 4 6 5" xfId="37987" xr:uid="{00000000-0005-0000-0000-000027940000}"/>
    <cellStyle name="SAPBEXHLevel3X 4 7" xfId="37988" xr:uid="{00000000-0005-0000-0000-000028940000}"/>
    <cellStyle name="SAPBEXHLevel3X 4 7 2" xfId="37989" xr:uid="{00000000-0005-0000-0000-000029940000}"/>
    <cellStyle name="SAPBEXHLevel3X 4 7 3" xfId="37990" xr:uid="{00000000-0005-0000-0000-00002A940000}"/>
    <cellStyle name="SAPBEXHLevel3X 4 7 4" xfId="37991" xr:uid="{00000000-0005-0000-0000-00002B940000}"/>
    <cellStyle name="SAPBEXHLevel3X 4 8" xfId="37992" xr:uid="{00000000-0005-0000-0000-00002C940000}"/>
    <cellStyle name="SAPBEXHLevel3X 4 8 2" xfId="37993" xr:uid="{00000000-0005-0000-0000-00002D940000}"/>
    <cellStyle name="SAPBEXHLevel3X 4 8 3" xfId="37994" xr:uid="{00000000-0005-0000-0000-00002E940000}"/>
    <cellStyle name="SAPBEXHLevel3X 4 8 4" xfId="37995" xr:uid="{00000000-0005-0000-0000-00002F940000}"/>
    <cellStyle name="SAPBEXHLevel3X 4 9" xfId="37996" xr:uid="{00000000-0005-0000-0000-000030940000}"/>
    <cellStyle name="SAPBEXHLevel3X 4 9 2" xfId="37997" xr:uid="{00000000-0005-0000-0000-000031940000}"/>
    <cellStyle name="SAPBEXHLevel3X 5" xfId="37998" xr:uid="{00000000-0005-0000-0000-000032940000}"/>
    <cellStyle name="SAPBEXHLevel3X 5 10" xfId="37999" xr:uid="{00000000-0005-0000-0000-000033940000}"/>
    <cellStyle name="SAPBEXHLevel3X 5 11" xfId="38000" xr:uid="{00000000-0005-0000-0000-000034940000}"/>
    <cellStyle name="SAPBEXHLevel3X 5 2" xfId="38001" xr:uid="{00000000-0005-0000-0000-000035940000}"/>
    <cellStyle name="SAPBEXHLevel3X 5 2 2" xfId="38002" xr:uid="{00000000-0005-0000-0000-000036940000}"/>
    <cellStyle name="SAPBEXHLevel3X 5 2 2 2" xfId="38003" xr:uid="{00000000-0005-0000-0000-000037940000}"/>
    <cellStyle name="SAPBEXHLevel3X 5 2 2 2 2" xfId="38004" xr:uid="{00000000-0005-0000-0000-000038940000}"/>
    <cellStyle name="SAPBEXHLevel3X 5 2 2 3" xfId="38005" xr:uid="{00000000-0005-0000-0000-000039940000}"/>
    <cellStyle name="SAPBEXHLevel3X 5 2 3" xfId="38006" xr:uid="{00000000-0005-0000-0000-00003A940000}"/>
    <cellStyle name="SAPBEXHLevel3X 5 2 3 2" xfId="38007" xr:uid="{00000000-0005-0000-0000-00003B940000}"/>
    <cellStyle name="SAPBEXHLevel3X 5 2 4" xfId="38008" xr:uid="{00000000-0005-0000-0000-00003C940000}"/>
    <cellStyle name="SAPBEXHLevel3X 5 2 4 2" xfId="38009" xr:uid="{00000000-0005-0000-0000-00003D940000}"/>
    <cellStyle name="SAPBEXHLevel3X 5 2 5" xfId="38010" xr:uid="{00000000-0005-0000-0000-00003E940000}"/>
    <cellStyle name="SAPBEXHLevel3X 5 2 5 2" xfId="38011" xr:uid="{00000000-0005-0000-0000-00003F940000}"/>
    <cellStyle name="SAPBEXHLevel3X 5 2 6" xfId="38012" xr:uid="{00000000-0005-0000-0000-000040940000}"/>
    <cellStyle name="SAPBEXHLevel3X 5 3" xfId="38013" xr:uid="{00000000-0005-0000-0000-000041940000}"/>
    <cellStyle name="SAPBEXHLevel3X 5 3 2" xfId="38014" xr:uid="{00000000-0005-0000-0000-000042940000}"/>
    <cellStyle name="SAPBEXHLevel3X 5 3 2 2" xfId="38015" xr:uid="{00000000-0005-0000-0000-000043940000}"/>
    <cellStyle name="SAPBEXHLevel3X 5 3 2 2 2" xfId="38016" xr:uid="{00000000-0005-0000-0000-000044940000}"/>
    <cellStyle name="SAPBEXHLevel3X 5 3 2 3" xfId="38017" xr:uid="{00000000-0005-0000-0000-000045940000}"/>
    <cellStyle name="SAPBEXHLevel3X 5 3 3" xfId="38018" xr:uid="{00000000-0005-0000-0000-000046940000}"/>
    <cellStyle name="SAPBEXHLevel3X 5 3 3 2" xfId="38019" xr:uid="{00000000-0005-0000-0000-000047940000}"/>
    <cellStyle name="SAPBEXHLevel3X 5 3 4" xfId="38020" xr:uid="{00000000-0005-0000-0000-000048940000}"/>
    <cellStyle name="SAPBEXHLevel3X 5 3 4 2" xfId="38021" xr:uid="{00000000-0005-0000-0000-000049940000}"/>
    <cellStyle name="SAPBEXHLevel3X 5 3 5" xfId="38022" xr:uid="{00000000-0005-0000-0000-00004A940000}"/>
    <cellStyle name="SAPBEXHLevel3X 5 3 5 2" xfId="38023" xr:uid="{00000000-0005-0000-0000-00004B940000}"/>
    <cellStyle name="SAPBEXHLevel3X 5 3 6" xfId="38024" xr:uid="{00000000-0005-0000-0000-00004C940000}"/>
    <cellStyle name="SAPBEXHLevel3X 5 3 7" xfId="38025" xr:uid="{00000000-0005-0000-0000-00004D940000}"/>
    <cellStyle name="SAPBEXHLevel3X 5 3 8" xfId="38026" xr:uid="{00000000-0005-0000-0000-00004E940000}"/>
    <cellStyle name="SAPBEXHLevel3X 5 4" xfId="38027" xr:uid="{00000000-0005-0000-0000-00004F940000}"/>
    <cellStyle name="SAPBEXHLevel3X 5 4 2" xfId="38028" xr:uid="{00000000-0005-0000-0000-000050940000}"/>
    <cellStyle name="SAPBEXHLevel3X 5 4 2 2" xfId="38029" xr:uid="{00000000-0005-0000-0000-000051940000}"/>
    <cellStyle name="SAPBEXHLevel3X 5 4 3" xfId="38030" xr:uid="{00000000-0005-0000-0000-000052940000}"/>
    <cellStyle name="SAPBEXHLevel3X 5 4 4" xfId="38031" xr:uid="{00000000-0005-0000-0000-000053940000}"/>
    <cellStyle name="SAPBEXHLevel3X 5 4 5" xfId="38032" xr:uid="{00000000-0005-0000-0000-000054940000}"/>
    <cellStyle name="SAPBEXHLevel3X 5 5" xfId="38033" xr:uid="{00000000-0005-0000-0000-000055940000}"/>
    <cellStyle name="SAPBEXHLevel3X 5 5 2" xfId="38034" xr:uid="{00000000-0005-0000-0000-000056940000}"/>
    <cellStyle name="SAPBEXHLevel3X 5 5 2 2" xfId="38035" xr:uid="{00000000-0005-0000-0000-000057940000}"/>
    <cellStyle name="SAPBEXHLevel3X 5 5 3" xfId="38036" xr:uid="{00000000-0005-0000-0000-000058940000}"/>
    <cellStyle name="SAPBEXHLevel3X 5 5 4" xfId="38037" xr:uid="{00000000-0005-0000-0000-000059940000}"/>
    <cellStyle name="SAPBEXHLevel3X 5 5 5" xfId="38038" xr:uid="{00000000-0005-0000-0000-00005A940000}"/>
    <cellStyle name="SAPBEXHLevel3X 5 6" xfId="38039" xr:uid="{00000000-0005-0000-0000-00005B940000}"/>
    <cellStyle name="SAPBEXHLevel3X 5 6 2" xfId="38040" xr:uid="{00000000-0005-0000-0000-00005C940000}"/>
    <cellStyle name="SAPBEXHLevel3X 5 6 2 2" xfId="38041" xr:uid="{00000000-0005-0000-0000-00005D940000}"/>
    <cellStyle name="SAPBEXHLevel3X 5 6 3" xfId="38042" xr:uid="{00000000-0005-0000-0000-00005E940000}"/>
    <cellStyle name="SAPBEXHLevel3X 5 6 4" xfId="38043" xr:uid="{00000000-0005-0000-0000-00005F940000}"/>
    <cellStyle name="SAPBEXHLevel3X 5 6 5" xfId="38044" xr:uid="{00000000-0005-0000-0000-000060940000}"/>
    <cellStyle name="SAPBEXHLevel3X 5 7" xfId="38045" xr:uid="{00000000-0005-0000-0000-000061940000}"/>
    <cellStyle name="SAPBEXHLevel3X 5 7 2" xfId="38046" xr:uid="{00000000-0005-0000-0000-000062940000}"/>
    <cellStyle name="SAPBEXHLevel3X 5 7 3" xfId="38047" xr:uid="{00000000-0005-0000-0000-000063940000}"/>
    <cellStyle name="SAPBEXHLevel3X 5 7 4" xfId="38048" xr:uid="{00000000-0005-0000-0000-000064940000}"/>
    <cellStyle name="SAPBEXHLevel3X 5 8" xfId="38049" xr:uid="{00000000-0005-0000-0000-000065940000}"/>
    <cellStyle name="SAPBEXHLevel3X 5 8 2" xfId="38050" xr:uid="{00000000-0005-0000-0000-000066940000}"/>
    <cellStyle name="SAPBEXHLevel3X 5 8 3" xfId="38051" xr:uid="{00000000-0005-0000-0000-000067940000}"/>
    <cellStyle name="SAPBEXHLevel3X 5 8 4" xfId="38052" xr:uid="{00000000-0005-0000-0000-000068940000}"/>
    <cellStyle name="SAPBEXHLevel3X 5 9" xfId="38053" xr:uid="{00000000-0005-0000-0000-000069940000}"/>
    <cellStyle name="SAPBEXHLevel3X 5 9 2" xfId="38054" xr:uid="{00000000-0005-0000-0000-00006A940000}"/>
    <cellStyle name="SAPBEXHLevel3X 6" xfId="38055" xr:uid="{00000000-0005-0000-0000-00006B940000}"/>
    <cellStyle name="SAPBEXHLevel3X 6 10" xfId="38056" xr:uid="{00000000-0005-0000-0000-00006C940000}"/>
    <cellStyle name="SAPBEXHLevel3X 6 11" xfId="38057" xr:uid="{00000000-0005-0000-0000-00006D940000}"/>
    <cellStyle name="SAPBEXHLevel3X 6 2" xfId="38058" xr:uid="{00000000-0005-0000-0000-00006E940000}"/>
    <cellStyle name="SAPBEXHLevel3X 6 2 2" xfId="38059" xr:uid="{00000000-0005-0000-0000-00006F940000}"/>
    <cellStyle name="SAPBEXHLevel3X 6 2 2 2" xfId="38060" xr:uid="{00000000-0005-0000-0000-000070940000}"/>
    <cellStyle name="SAPBEXHLevel3X 6 2 2 2 2" xfId="38061" xr:uid="{00000000-0005-0000-0000-000071940000}"/>
    <cellStyle name="SAPBEXHLevel3X 6 2 2 3" xfId="38062" xr:uid="{00000000-0005-0000-0000-000072940000}"/>
    <cellStyle name="SAPBEXHLevel3X 6 2 3" xfId="38063" xr:uid="{00000000-0005-0000-0000-000073940000}"/>
    <cellStyle name="SAPBEXHLevel3X 6 2 3 2" xfId="38064" xr:uid="{00000000-0005-0000-0000-000074940000}"/>
    <cellStyle name="SAPBEXHLevel3X 6 2 4" xfId="38065" xr:uid="{00000000-0005-0000-0000-000075940000}"/>
    <cellStyle name="SAPBEXHLevel3X 6 2 4 2" xfId="38066" xr:uid="{00000000-0005-0000-0000-000076940000}"/>
    <cellStyle name="SAPBEXHLevel3X 6 2 5" xfId="38067" xr:uid="{00000000-0005-0000-0000-000077940000}"/>
    <cellStyle name="SAPBEXHLevel3X 6 2 5 2" xfId="38068" xr:uid="{00000000-0005-0000-0000-000078940000}"/>
    <cellStyle name="SAPBEXHLevel3X 6 2 6" xfId="38069" xr:uid="{00000000-0005-0000-0000-000079940000}"/>
    <cellStyle name="SAPBEXHLevel3X 6 3" xfId="38070" xr:uid="{00000000-0005-0000-0000-00007A940000}"/>
    <cellStyle name="SAPBEXHLevel3X 6 3 2" xfId="38071" xr:uid="{00000000-0005-0000-0000-00007B940000}"/>
    <cellStyle name="SAPBEXHLevel3X 6 3 2 2" xfId="38072" xr:uid="{00000000-0005-0000-0000-00007C940000}"/>
    <cellStyle name="SAPBEXHLevel3X 6 3 2 2 2" xfId="38073" xr:uid="{00000000-0005-0000-0000-00007D940000}"/>
    <cellStyle name="SAPBEXHLevel3X 6 3 2 3" xfId="38074" xr:uid="{00000000-0005-0000-0000-00007E940000}"/>
    <cellStyle name="SAPBEXHLevel3X 6 3 3" xfId="38075" xr:uid="{00000000-0005-0000-0000-00007F940000}"/>
    <cellStyle name="SAPBEXHLevel3X 6 3 3 2" xfId="38076" xr:uid="{00000000-0005-0000-0000-000080940000}"/>
    <cellStyle name="SAPBEXHLevel3X 6 3 4" xfId="38077" xr:uid="{00000000-0005-0000-0000-000081940000}"/>
    <cellStyle name="SAPBEXHLevel3X 6 3 4 2" xfId="38078" xr:uid="{00000000-0005-0000-0000-000082940000}"/>
    <cellStyle name="SAPBEXHLevel3X 6 3 5" xfId="38079" xr:uid="{00000000-0005-0000-0000-000083940000}"/>
    <cellStyle name="SAPBEXHLevel3X 6 3 5 2" xfId="38080" xr:uid="{00000000-0005-0000-0000-000084940000}"/>
    <cellStyle name="SAPBEXHLevel3X 6 3 6" xfId="38081" xr:uid="{00000000-0005-0000-0000-000085940000}"/>
    <cellStyle name="SAPBEXHLevel3X 6 3 7" xfId="38082" xr:uid="{00000000-0005-0000-0000-000086940000}"/>
    <cellStyle name="SAPBEXHLevel3X 6 3 8" xfId="38083" xr:uid="{00000000-0005-0000-0000-000087940000}"/>
    <cellStyle name="SAPBEXHLevel3X 6 4" xfId="38084" xr:uid="{00000000-0005-0000-0000-000088940000}"/>
    <cellStyle name="SAPBEXHLevel3X 6 4 2" xfId="38085" xr:uid="{00000000-0005-0000-0000-000089940000}"/>
    <cellStyle name="SAPBEXHLevel3X 6 4 2 2" xfId="38086" xr:uid="{00000000-0005-0000-0000-00008A940000}"/>
    <cellStyle name="SAPBEXHLevel3X 6 4 3" xfId="38087" xr:uid="{00000000-0005-0000-0000-00008B940000}"/>
    <cellStyle name="SAPBEXHLevel3X 6 4 4" xfId="38088" xr:uid="{00000000-0005-0000-0000-00008C940000}"/>
    <cellStyle name="SAPBEXHLevel3X 6 4 5" xfId="38089" xr:uid="{00000000-0005-0000-0000-00008D940000}"/>
    <cellStyle name="SAPBEXHLevel3X 6 5" xfId="38090" xr:uid="{00000000-0005-0000-0000-00008E940000}"/>
    <cellStyle name="SAPBEXHLevel3X 6 5 2" xfId="38091" xr:uid="{00000000-0005-0000-0000-00008F940000}"/>
    <cellStyle name="SAPBEXHLevel3X 6 5 2 2" xfId="38092" xr:uid="{00000000-0005-0000-0000-000090940000}"/>
    <cellStyle name="SAPBEXHLevel3X 6 5 3" xfId="38093" xr:uid="{00000000-0005-0000-0000-000091940000}"/>
    <cellStyle name="SAPBEXHLevel3X 6 5 4" xfId="38094" xr:uid="{00000000-0005-0000-0000-000092940000}"/>
    <cellStyle name="SAPBEXHLevel3X 6 5 5" xfId="38095" xr:uid="{00000000-0005-0000-0000-000093940000}"/>
    <cellStyle name="SAPBEXHLevel3X 6 6" xfId="38096" xr:uid="{00000000-0005-0000-0000-000094940000}"/>
    <cellStyle name="SAPBEXHLevel3X 6 6 2" xfId="38097" xr:uid="{00000000-0005-0000-0000-000095940000}"/>
    <cellStyle name="SAPBEXHLevel3X 6 6 2 2" xfId="38098" xr:uid="{00000000-0005-0000-0000-000096940000}"/>
    <cellStyle name="SAPBEXHLevel3X 6 6 3" xfId="38099" xr:uid="{00000000-0005-0000-0000-000097940000}"/>
    <cellStyle name="SAPBEXHLevel3X 6 6 4" xfId="38100" xr:uid="{00000000-0005-0000-0000-000098940000}"/>
    <cellStyle name="SAPBEXHLevel3X 6 6 5" xfId="38101" xr:uid="{00000000-0005-0000-0000-000099940000}"/>
    <cellStyle name="SAPBEXHLevel3X 6 7" xfId="38102" xr:uid="{00000000-0005-0000-0000-00009A940000}"/>
    <cellStyle name="SAPBEXHLevel3X 6 7 2" xfId="38103" xr:uid="{00000000-0005-0000-0000-00009B940000}"/>
    <cellStyle name="SAPBEXHLevel3X 6 7 3" xfId="38104" xr:uid="{00000000-0005-0000-0000-00009C940000}"/>
    <cellStyle name="SAPBEXHLevel3X 6 7 4" xfId="38105" xr:uid="{00000000-0005-0000-0000-00009D940000}"/>
    <cellStyle name="SAPBEXHLevel3X 6 8" xfId="38106" xr:uid="{00000000-0005-0000-0000-00009E940000}"/>
    <cellStyle name="SAPBEXHLevel3X 6 8 2" xfId="38107" xr:uid="{00000000-0005-0000-0000-00009F940000}"/>
    <cellStyle name="SAPBEXHLevel3X 6 8 3" xfId="38108" xr:uid="{00000000-0005-0000-0000-0000A0940000}"/>
    <cellStyle name="SAPBEXHLevel3X 6 8 4" xfId="38109" xr:uid="{00000000-0005-0000-0000-0000A1940000}"/>
    <cellStyle name="SAPBEXHLevel3X 6 9" xfId="38110" xr:uid="{00000000-0005-0000-0000-0000A2940000}"/>
    <cellStyle name="SAPBEXHLevel3X 6 9 2" xfId="38111" xr:uid="{00000000-0005-0000-0000-0000A3940000}"/>
    <cellStyle name="SAPBEXHLevel3X 7" xfId="38112" xr:uid="{00000000-0005-0000-0000-0000A4940000}"/>
    <cellStyle name="SAPBEXHLevel3X 7 10" xfId="38113" xr:uid="{00000000-0005-0000-0000-0000A5940000}"/>
    <cellStyle name="SAPBEXHLevel3X 7 11" xfId="38114" xr:uid="{00000000-0005-0000-0000-0000A6940000}"/>
    <cellStyle name="SAPBEXHLevel3X 7 2" xfId="38115" xr:uid="{00000000-0005-0000-0000-0000A7940000}"/>
    <cellStyle name="SAPBEXHLevel3X 7 2 2" xfId="38116" xr:uid="{00000000-0005-0000-0000-0000A8940000}"/>
    <cellStyle name="SAPBEXHLevel3X 7 2 2 2" xfId="38117" xr:uid="{00000000-0005-0000-0000-0000A9940000}"/>
    <cellStyle name="SAPBEXHLevel3X 7 2 2 2 2" xfId="38118" xr:uid="{00000000-0005-0000-0000-0000AA940000}"/>
    <cellStyle name="SAPBEXHLevel3X 7 2 2 3" xfId="38119" xr:uid="{00000000-0005-0000-0000-0000AB940000}"/>
    <cellStyle name="SAPBEXHLevel3X 7 2 3" xfId="38120" xr:uid="{00000000-0005-0000-0000-0000AC940000}"/>
    <cellStyle name="SAPBEXHLevel3X 7 2 3 2" xfId="38121" xr:uid="{00000000-0005-0000-0000-0000AD940000}"/>
    <cellStyle name="SAPBEXHLevel3X 7 2 4" xfId="38122" xr:uid="{00000000-0005-0000-0000-0000AE940000}"/>
    <cellStyle name="SAPBEXHLevel3X 7 2 4 2" xfId="38123" xr:uid="{00000000-0005-0000-0000-0000AF940000}"/>
    <cellStyle name="SAPBEXHLevel3X 7 2 5" xfId="38124" xr:uid="{00000000-0005-0000-0000-0000B0940000}"/>
    <cellStyle name="SAPBEXHLevel3X 7 2 5 2" xfId="38125" xr:uid="{00000000-0005-0000-0000-0000B1940000}"/>
    <cellStyle name="SAPBEXHLevel3X 7 2 6" xfId="38126" xr:uid="{00000000-0005-0000-0000-0000B2940000}"/>
    <cellStyle name="SAPBEXHLevel3X 7 3" xfId="38127" xr:uid="{00000000-0005-0000-0000-0000B3940000}"/>
    <cellStyle name="SAPBEXHLevel3X 7 3 2" xfId="38128" xr:uid="{00000000-0005-0000-0000-0000B4940000}"/>
    <cellStyle name="SAPBEXHLevel3X 7 3 2 2" xfId="38129" xr:uid="{00000000-0005-0000-0000-0000B5940000}"/>
    <cellStyle name="SAPBEXHLevel3X 7 3 2 2 2" xfId="38130" xr:uid="{00000000-0005-0000-0000-0000B6940000}"/>
    <cellStyle name="SAPBEXHLevel3X 7 3 2 3" xfId="38131" xr:uid="{00000000-0005-0000-0000-0000B7940000}"/>
    <cellStyle name="SAPBEXHLevel3X 7 3 3" xfId="38132" xr:uid="{00000000-0005-0000-0000-0000B8940000}"/>
    <cellStyle name="SAPBEXHLevel3X 7 3 3 2" xfId="38133" xr:uid="{00000000-0005-0000-0000-0000B9940000}"/>
    <cellStyle name="SAPBEXHLevel3X 7 3 4" xfId="38134" xr:uid="{00000000-0005-0000-0000-0000BA940000}"/>
    <cellStyle name="SAPBEXHLevel3X 7 3 4 2" xfId="38135" xr:uid="{00000000-0005-0000-0000-0000BB940000}"/>
    <cellStyle name="SAPBEXHLevel3X 7 3 5" xfId="38136" xr:uid="{00000000-0005-0000-0000-0000BC940000}"/>
    <cellStyle name="SAPBEXHLevel3X 7 3 5 2" xfId="38137" xr:uid="{00000000-0005-0000-0000-0000BD940000}"/>
    <cellStyle name="SAPBEXHLevel3X 7 3 6" xfId="38138" xr:uid="{00000000-0005-0000-0000-0000BE940000}"/>
    <cellStyle name="SAPBEXHLevel3X 7 3 7" xfId="38139" xr:uid="{00000000-0005-0000-0000-0000BF940000}"/>
    <cellStyle name="SAPBEXHLevel3X 7 3 8" xfId="38140" xr:uid="{00000000-0005-0000-0000-0000C0940000}"/>
    <cellStyle name="SAPBEXHLevel3X 7 4" xfId="38141" xr:uid="{00000000-0005-0000-0000-0000C1940000}"/>
    <cellStyle name="SAPBEXHLevel3X 7 4 2" xfId="38142" xr:uid="{00000000-0005-0000-0000-0000C2940000}"/>
    <cellStyle name="SAPBEXHLevel3X 7 4 2 2" xfId="38143" xr:uid="{00000000-0005-0000-0000-0000C3940000}"/>
    <cellStyle name="SAPBEXHLevel3X 7 4 3" xfId="38144" xr:uid="{00000000-0005-0000-0000-0000C4940000}"/>
    <cellStyle name="SAPBEXHLevel3X 7 4 4" xfId="38145" xr:uid="{00000000-0005-0000-0000-0000C5940000}"/>
    <cellStyle name="SAPBEXHLevel3X 7 4 5" xfId="38146" xr:uid="{00000000-0005-0000-0000-0000C6940000}"/>
    <cellStyle name="SAPBEXHLevel3X 7 5" xfId="38147" xr:uid="{00000000-0005-0000-0000-0000C7940000}"/>
    <cellStyle name="SAPBEXHLevel3X 7 5 2" xfId="38148" xr:uid="{00000000-0005-0000-0000-0000C8940000}"/>
    <cellStyle name="SAPBEXHLevel3X 7 5 2 2" xfId="38149" xr:uid="{00000000-0005-0000-0000-0000C9940000}"/>
    <cellStyle name="SAPBEXHLevel3X 7 5 3" xfId="38150" xr:uid="{00000000-0005-0000-0000-0000CA940000}"/>
    <cellStyle name="SAPBEXHLevel3X 7 5 4" xfId="38151" xr:uid="{00000000-0005-0000-0000-0000CB940000}"/>
    <cellStyle name="SAPBEXHLevel3X 7 5 5" xfId="38152" xr:uid="{00000000-0005-0000-0000-0000CC940000}"/>
    <cellStyle name="SAPBEXHLevel3X 7 6" xfId="38153" xr:uid="{00000000-0005-0000-0000-0000CD940000}"/>
    <cellStyle name="SAPBEXHLevel3X 7 6 2" xfId="38154" xr:uid="{00000000-0005-0000-0000-0000CE940000}"/>
    <cellStyle name="SAPBEXHLevel3X 7 6 2 2" xfId="38155" xr:uid="{00000000-0005-0000-0000-0000CF940000}"/>
    <cellStyle name="SAPBEXHLevel3X 7 6 3" xfId="38156" xr:uid="{00000000-0005-0000-0000-0000D0940000}"/>
    <cellStyle name="SAPBEXHLevel3X 7 6 4" xfId="38157" xr:uid="{00000000-0005-0000-0000-0000D1940000}"/>
    <cellStyle name="SAPBEXHLevel3X 7 6 5" xfId="38158" xr:uid="{00000000-0005-0000-0000-0000D2940000}"/>
    <cellStyle name="SAPBEXHLevel3X 7 7" xfId="38159" xr:uid="{00000000-0005-0000-0000-0000D3940000}"/>
    <cellStyle name="SAPBEXHLevel3X 7 7 2" xfId="38160" xr:uid="{00000000-0005-0000-0000-0000D4940000}"/>
    <cellStyle name="SAPBEXHLevel3X 7 7 3" xfId="38161" xr:uid="{00000000-0005-0000-0000-0000D5940000}"/>
    <cellStyle name="SAPBEXHLevel3X 7 7 4" xfId="38162" xr:uid="{00000000-0005-0000-0000-0000D6940000}"/>
    <cellStyle name="SAPBEXHLevel3X 7 8" xfId="38163" xr:uid="{00000000-0005-0000-0000-0000D7940000}"/>
    <cellStyle name="SAPBEXHLevel3X 7 8 2" xfId="38164" xr:uid="{00000000-0005-0000-0000-0000D8940000}"/>
    <cellStyle name="SAPBEXHLevel3X 7 8 3" xfId="38165" xr:uid="{00000000-0005-0000-0000-0000D9940000}"/>
    <cellStyle name="SAPBEXHLevel3X 7 8 4" xfId="38166" xr:uid="{00000000-0005-0000-0000-0000DA940000}"/>
    <cellStyle name="SAPBEXHLevel3X 7 9" xfId="38167" xr:uid="{00000000-0005-0000-0000-0000DB940000}"/>
    <cellStyle name="SAPBEXHLevel3X 7 9 2" xfId="38168" xr:uid="{00000000-0005-0000-0000-0000DC940000}"/>
    <cellStyle name="SAPBEXHLevel3X 8" xfId="38169" xr:uid="{00000000-0005-0000-0000-0000DD940000}"/>
    <cellStyle name="SAPBEXHLevel3X 8 10" xfId="38170" xr:uid="{00000000-0005-0000-0000-0000DE940000}"/>
    <cellStyle name="SAPBEXHLevel3X 8 11" xfId="38171" xr:uid="{00000000-0005-0000-0000-0000DF940000}"/>
    <cellStyle name="SAPBEXHLevel3X 8 2" xfId="38172" xr:uid="{00000000-0005-0000-0000-0000E0940000}"/>
    <cellStyle name="SAPBEXHLevel3X 8 2 2" xfId="38173" xr:uid="{00000000-0005-0000-0000-0000E1940000}"/>
    <cellStyle name="SAPBEXHLevel3X 8 2 2 2" xfId="38174" xr:uid="{00000000-0005-0000-0000-0000E2940000}"/>
    <cellStyle name="SAPBEXHLevel3X 8 2 2 2 2" xfId="38175" xr:uid="{00000000-0005-0000-0000-0000E3940000}"/>
    <cellStyle name="SAPBEXHLevel3X 8 2 2 3" xfId="38176" xr:uid="{00000000-0005-0000-0000-0000E4940000}"/>
    <cellStyle name="SAPBEXHLevel3X 8 2 3" xfId="38177" xr:uid="{00000000-0005-0000-0000-0000E5940000}"/>
    <cellStyle name="SAPBEXHLevel3X 8 2 3 2" xfId="38178" xr:uid="{00000000-0005-0000-0000-0000E6940000}"/>
    <cellStyle name="SAPBEXHLevel3X 8 2 4" xfId="38179" xr:uid="{00000000-0005-0000-0000-0000E7940000}"/>
    <cellStyle name="SAPBEXHLevel3X 8 2 4 2" xfId="38180" xr:uid="{00000000-0005-0000-0000-0000E8940000}"/>
    <cellStyle name="SAPBEXHLevel3X 8 2 5" xfId="38181" xr:uid="{00000000-0005-0000-0000-0000E9940000}"/>
    <cellStyle name="SAPBEXHLevel3X 8 2 5 2" xfId="38182" xr:uid="{00000000-0005-0000-0000-0000EA940000}"/>
    <cellStyle name="SAPBEXHLevel3X 8 2 6" xfId="38183" xr:uid="{00000000-0005-0000-0000-0000EB940000}"/>
    <cellStyle name="SAPBEXHLevel3X 8 3" xfId="38184" xr:uid="{00000000-0005-0000-0000-0000EC940000}"/>
    <cellStyle name="SAPBEXHLevel3X 8 3 2" xfId="38185" xr:uid="{00000000-0005-0000-0000-0000ED940000}"/>
    <cellStyle name="SAPBEXHLevel3X 8 3 2 2" xfId="38186" xr:uid="{00000000-0005-0000-0000-0000EE940000}"/>
    <cellStyle name="SAPBEXHLevel3X 8 3 2 2 2" xfId="38187" xr:uid="{00000000-0005-0000-0000-0000EF940000}"/>
    <cellStyle name="SAPBEXHLevel3X 8 3 2 3" xfId="38188" xr:uid="{00000000-0005-0000-0000-0000F0940000}"/>
    <cellStyle name="SAPBEXHLevel3X 8 3 3" xfId="38189" xr:uid="{00000000-0005-0000-0000-0000F1940000}"/>
    <cellStyle name="SAPBEXHLevel3X 8 3 3 2" xfId="38190" xr:uid="{00000000-0005-0000-0000-0000F2940000}"/>
    <cellStyle name="SAPBEXHLevel3X 8 3 4" xfId="38191" xr:uid="{00000000-0005-0000-0000-0000F3940000}"/>
    <cellStyle name="SAPBEXHLevel3X 8 3 4 2" xfId="38192" xr:uid="{00000000-0005-0000-0000-0000F4940000}"/>
    <cellStyle name="SAPBEXHLevel3X 8 3 5" xfId="38193" xr:uid="{00000000-0005-0000-0000-0000F5940000}"/>
    <cellStyle name="SAPBEXHLevel3X 8 3 5 2" xfId="38194" xr:uid="{00000000-0005-0000-0000-0000F6940000}"/>
    <cellStyle name="SAPBEXHLevel3X 8 3 6" xfId="38195" xr:uid="{00000000-0005-0000-0000-0000F7940000}"/>
    <cellStyle name="SAPBEXHLevel3X 8 3 7" xfId="38196" xr:uid="{00000000-0005-0000-0000-0000F8940000}"/>
    <cellStyle name="SAPBEXHLevel3X 8 3 8" xfId="38197" xr:uid="{00000000-0005-0000-0000-0000F9940000}"/>
    <cellStyle name="SAPBEXHLevel3X 8 4" xfId="38198" xr:uid="{00000000-0005-0000-0000-0000FA940000}"/>
    <cellStyle name="SAPBEXHLevel3X 8 4 2" xfId="38199" xr:uid="{00000000-0005-0000-0000-0000FB940000}"/>
    <cellStyle name="SAPBEXHLevel3X 8 4 2 2" xfId="38200" xr:uid="{00000000-0005-0000-0000-0000FC940000}"/>
    <cellStyle name="SAPBEXHLevel3X 8 4 3" xfId="38201" xr:uid="{00000000-0005-0000-0000-0000FD940000}"/>
    <cellStyle name="SAPBEXHLevel3X 8 4 4" xfId="38202" xr:uid="{00000000-0005-0000-0000-0000FE940000}"/>
    <cellStyle name="SAPBEXHLevel3X 8 4 5" xfId="38203" xr:uid="{00000000-0005-0000-0000-0000FF940000}"/>
    <cellStyle name="SAPBEXHLevel3X 8 5" xfId="38204" xr:uid="{00000000-0005-0000-0000-000000950000}"/>
    <cellStyle name="SAPBEXHLevel3X 8 5 2" xfId="38205" xr:uid="{00000000-0005-0000-0000-000001950000}"/>
    <cellStyle name="SAPBEXHLevel3X 8 5 2 2" xfId="38206" xr:uid="{00000000-0005-0000-0000-000002950000}"/>
    <cellStyle name="SAPBEXHLevel3X 8 5 3" xfId="38207" xr:uid="{00000000-0005-0000-0000-000003950000}"/>
    <cellStyle name="SAPBEXHLevel3X 8 5 4" xfId="38208" xr:uid="{00000000-0005-0000-0000-000004950000}"/>
    <cellStyle name="SAPBEXHLevel3X 8 5 5" xfId="38209" xr:uid="{00000000-0005-0000-0000-000005950000}"/>
    <cellStyle name="SAPBEXHLevel3X 8 6" xfId="38210" xr:uid="{00000000-0005-0000-0000-000006950000}"/>
    <cellStyle name="SAPBEXHLevel3X 8 6 2" xfId="38211" xr:uid="{00000000-0005-0000-0000-000007950000}"/>
    <cellStyle name="SAPBEXHLevel3X 8 6 2 2" xfId="38212" xr:uid="{00000000-0005-0000-0000-000008950000}"/>
    <cellStyle name="SAPBEXHLevel3X 8 6 3" xfId="38213" xr:uid="{00000000-0005-0000-0000-000009950000}"/>
    <cellStyle name="SAPBEXHLevel3X 8 6 4" xfId="38214" xr:uid="{00000000-0005-0000-0000-00000A950000}"/>
    <cellStyle name="SAPBEXHLevel3X 8 6 5" xfId="38215" xr:uid="{00000000-0005-0000-0000-00000B950000}"/>
    <cellStyle name="SAPBEXHLevel3X 8 7" xfId="38216" xr:uid="{00000000-0005-0000-0000-00000C950000}"/>
    <cellStyle name="SAPBEXHLevel3X 8 7 2" xfId="38217" xr:uid="{00000000-0005-0000-0000-00000D950000}"/>
    <cellStyle name="SAPBEXHLevel3X 8 7 3" xfId="38218" xr:uid="{00000000-0005-0000-0000-00000E950000}"/>
    <cellStyle name="SAPBEXHLevel3X 8 7 4" xfId="38219" xr:uid="{00000000-0005-0000-0000-00000F950000}"/>
    <cellStyle name="SAPBEXHLevel3X 8 8" xfId="38220" xr:uid="{00000000-0005-0000-0000-000010950000}"/>
    <cellStyle name="SAPBEXHLevel3X 8 8 2" xfId="38221" xr:uid="{00000000-0005-0000-0000-000011950000}"/>
    <cellStyle name="SAPBEXHLevel3X 8 8 3" xfId="38222" xr:uid="{00000000-0005-0000-0000-000012950000}"/>
    <cellStyle name="SAPBEXHLevel3X 8 8 4" xfId="38223" xr:uid="{00000000-0005-0000-0000-000013950000}"/>
    <cellStyle name="SAPBEXHLevel3X 8 9" xfId="38224" xr:uid="{00000000-0005-0000-0000-000014950000}"/>
    <cellStyle name="SAPBEXHLevel3X 8 9 2" xfId="38225" xr:uid="{00000000-0005-0000-0000-000015950000}"/>
    <cellStyle name="SAPBEXHLevel3X 9" xfId="38226" xr:uid="{00000000-0005-0000-0000-000016950000}"/>
    <cellStyle name="SAPBEXHLevel3X 9 2" xfId="38227" xr:uid="{00000000-0005-0000-0000-000017950000}"/>
    <cellStyle name="SAPBEXHLevel3X 9 2 2" xfId="38228" xr:uid="{00000000-0005-0000-0000-000018950000}"/>
    <cellStyle name="SAPBEXHLevel3X 9 2 2 2" xfId="38229" xr:uid="{00000000-0005-0000-0000-000019950000}"/>
    <cellStyle name="SAPBEXHLevel3X 9 2 3" xfId="38230" xr:uid="{00000000-0005-0000-0000-00001A950000}"/>
    <cellStyle name="SAPBEXHLevel3X 9 3" xfId="38231" xr:uid="{00000000-0005-0000-0000-00001B950000}"/>
    <cellStyle name="SAPBEXHLevel3X 9 3 2" xfId="38232" xr:uid="{00000000-0005-0000-0000-00001C950000}"/>
    <cellStyle name="SAPBEXHLevel3X 9 4" xfId="38233" xr:uid="{00000000-0005-0000-0000-00001D950000}"/>
    <cellStyle name="SAPBEXHLevel3X 9 4 2" xfId="38234" xr:uid="{00000000-0005-0000-0000-00001E950000}"/>
    <cellStyle name="SAPBEXHLevel3X 9 5" xfId="38235" xr:uid="{00000000-0005-0000-0000-00001F950000}"/>
    <cellStyle name="SAPBEXHLevel3X 9 5 2" xfId="38236" xr:uid="{00000000-0005-0000-0000-000020950000}"/>
    <cellStyle name="SAPBEXHLevel3X 9 6" xfId="38237" xr:uid="{00000000-0005-0000-0000-000021950000}"/>
    <cellStyle name="SAPBEXHLevel3X 9 7" xfId="38238" xr:uid="{00000000-0005-0000-0000-000022950000}"/>
    <cellStyle name="SAPBEXHLevel3X 9 8" xfId="38239" xr:uid="{00000000-0005-0000-0000-000023950000}"/>
    <cellStyle name="SAPBEXHLevel3X_2011-10-03 DSA EL with PSI Oct" xfId="38240" xr:uid="{00000000-0005-0000-0000-000024950000}"/>
    <cellStyle name="SAPBEXinputData" xfId="38241" xr:uid="{00000000-0005-0000-0000-000025950000}"/>
    <cellStyle name="SAPBEXinputData 10" xfId="38242" xr:uid="{00000000-0005-0000-0000-000026950000}"/>
    <cellStyle name="SAPBEXinputData 10 2" xfId="38243" xr:uid="{00000000-0005-0000-0000-000027950000}"/>
    <cellStyle name="SAPBEXinputData 11" xfId="38244" xr:uid="{00000000-0005-0000-0000-000028950000}"/>
    <cellStyle name="SAPBEXinputData 11 2" xfId="38245" xr:uid="{00000000-0005-0000-0000-000029950000}"/>
    <cellStyle name="SAPBEXinputData 12" xfId="38246" xr:uid="{00000000-0005-0000-0000-00002A950000}"/>
    <cellStyle name="SAPBEXinputData 12 2" xfId="38247" xr:uid="{00000000-0005-0000-0000-00002B950000}"/>
    <cellStyle name="SAPBEXinputData 13" xfId="38248" xr:uid="{00000000-0005-0000-0000-00002C950000}"/>
    <cellStyle name="SAPBEXinputData 14" xfId="38249" xr:uid="{00000000-0005-0000-0000-00002D950000}"/>
    <cellStyle name="SAPBEXinputData 15" xfId="38250" xr:uid="{00000000-0005-0000-0000-00002E950000}"/>
    <cellStyle name="SAPBEXinputData 16" xfId="38251" xr:uid="{00000000-0005-0000-0000-00002F950000}"/>
    <cellStyle name="SAPBEXinputData 17" xfId="38252" xr:uid="{00000000-0005-0000-0000-000030950000}"/>
    <cellStyle name="SAPBEXinputData 2" xfId="38253" xr:uid="{00000000-0005-0000-0000-000031950000}"/>
    <cellStyle name="SAPBEXinputData 2 10" xfId="38254" xr:uid="{00000000-0005-0000-0000-000032950000}"/>
    <cellStyle name="SAPBEXinputData 2 10 2" xfId="38255" xr:uid="{00000000-0005-0000-0000-000033950000}"/>
    <cellStyle name="SAPBEXinputData 2 11" xfId="38256" xr:uid="{00000000-0005-0000-0000-000034950000}"/>
    <cellStyle name="SAPBEXinputData 2 11 2" xfId="38257" xr:uid="{00000000-0005-0000-0000-000035950000}"/>
    <cellStyle name="SAPBEXinputData 2 12" xfId="38258" xr:uid="{00000000-0005-0000-0000-000036950000}"/>
    <cellStyle name="SAPBEXinputData 2 13" xfId="38259" xr:uid="{00000000-0005-0000-0000-000037950000}"/>
    <cellStyle name="SAPBEXinputData 2 14" xfId="38260" xr:uid="{00000000-0005-0000-0000-000038950000}"/>
    <cellStyle name="SAPBEXinputData 2 15" xfId="38261" xr:uid="{00000000-0005-0000-0000-000039950000}"/>
    <cellStyle name="SAPBEXinputData 2 2" xfId="38262" xr:uid="{00000000-0005-0000-0000-00003A950000}"/>
    <cellStyle name="SAPBEXinputData 2 2 10" xfId="38263" xr:uid="{00000000-0005-0000-0000-00003B950000}"/>
    <cellStyle name="SAPBEXinputData 2 2 10 2" xfId="38264" xr:uid="{00000000-0005-0000-0000-00003C950000}"/>
    <cellStyle name="SAPBEXinputData 2 2 11" xfId="38265" xr:uid="{00000000-0005-0000-0000-00003D950000}"/>
    <cellStyle name="SAPBEXinputData 2 2 12" xfId="38266" xr:uid="{00000000-0005-0000-0000-00003E950000}"/>
    <cellStyle name="SAPBEXinputData 2 2 13" xfId="38267" xr:uid="{00000000-0005-0000-0000-00003F950000}"/>
    <cellStyle name="SAPBEXinputData 2 2 2" xfId="38268" xr:uid="{00000000-0005-0000-0000-000040950000}"/>
    <cellStyle name="SAPBEXinputData 2 2 2 2" xfId="38269" xr:uid="{00000000-0005-0000-0000-000041950000}"/>
    <cellStyle name="SAPBEXinputData 2 2 2 2 2" xfId="38270" xr:uid="{00000000-0005-0000-0000-000042950000}"/>
    <cellStyle name="SAPBEXinputData 2 2 2 2 2 2" xfId="38271" xr:uid="{00000000-0005-0000-0000-000043950000}"/>
    <cellStyle name="SAPBEXinputData 2 2 2 2 2 2 2" xfId="38272" xr:uid="{00000000-0005-0000-0000-000044950000}"/>
    <cellStyle name="SAPBEXinputData 2 2 2 2 2 3" xfId="38273" xr:uid="{00000000-0005-0000-0000-000045950000}"/>
    <cellStyle name="SAPBEXinputData 2 2 2 2 2 3 2" xfId="38274" xr:uid="{00000000-0005-0000-0000-000046950000}"/>
    <cellStyle name="SAPBEXinputData 2 2 2 2 2 4" xfId="38275" xr:uid="{00000000-0005-0000-0000-000047950000}"/>
    <cellStyle name="SAPBEXinputData 2 2 2 2 3" xfId="38276" xr:uid="{00000000-0005-0000-0000-000048950000}"/>
    <cellStyle name="SAPBEXinputData 2 2 2 2 3 2" xfId="38277" xr:uid="{00000000-0005-0000-0000-000049950000}"/>
    <cellStyle name="SAPBEXinputData 2 2 2 2 4" xfId="38278" xr:uid="{00000000-0005-0000-0000-00004A950000}"/>
    <cellStyle name="SAPBEXinputData 2 2 2 2 4 2" xfId="38279" xr:uid="{00000000-0005-0000-0000-00004B950000}"/>
    <cellStyle name="SAPBEXinputData 2 2 2 2 5" xfId="38280" xr:uid="{00000000-0005-0000-0000-00004C950000}"/>
    <cellStyle name="SAPBEXinputData 2 2 2 2 5 2" xfId="38281" xr:uid="{00000000-0005-0000-0000-00004D950000}"/>
    <cellStyle name="SAPBEXinputData 2 2 2 2 6" xfId="38282" xr:uid="{00000000-0005-0000-0000-00004E950000}"/>
    <cellStyle name="SAPBEXinputData 2 2 2 3" xfId="38283" xr:uid="{00000000-0005-0000-0000-00004F950000}"/>
    <cellStyle name="SAPBEXinputData 2 2 2 3 2" xfId="38284" xr:uid="{00000000-0005-0000-0000-000050950000}"/>
    <cellStyle name="SAPBEXinputData 2 2 2 3 2 2" xfId="38285" xr:uid="{00000000-0005-0000-0000-000051950000}"/>
    <cellStyle name="SAPBEXinputData 2 2 2 3 3" xfId="38286" xr:uid="{00000000-0005-0000-0000-000052950000}"/>
    <cellStyle name="SAPBEXinputData 2 2 2 3 3 2" xfId="38287" xr:uid="{00000000-0005-0000-0000-000053950000}"/>
    <cellStyle name="SAPBEXinputData 2 2 2 3 4" xfId="38288" xr:uid="{00000000-0005-0000-0000-000054950000}"/>
    <cellStyle name="SAPBEXinputData 2 2 2 4" xfId="38289" xr:uid="{00000000-0005-0000-0000-000055950000}"/>
    <cellStyle name="SAPBEXinputData 2 2 2 4 2" xfId="38290" xr:uid="{00000000-0005-0000-0000-000056950000}"/>
    <cellStyle name="SAPBEXinputData 2 2 2 4 2 2" xfId="38291" xr:uid="{00000000-0005-0000-0000-000057950000}"/>
    <cellStyle name="SAPBEXinputData 2 2 2 4 3" xfId="38292" xr:uid="{00000000-0005-0000-0000-000058950000}"/>
    <cellStyle name="SAPBEXinputData 2 2 2 4 3 2" xfId="38293" xr:uid="{00000000-0005-0000-0000-000059950000}"/>
    <cellStyle name="SAPBEXinputData 2 2 2 4 4" xfId="38294" xr:uid="{00000000-0005-0000-0000-00005A950000}"/>
    <cellStyle name="SAPBEXinputData 2 2 2 5" xfId="38295" xr:uid="{00000000-0005-0000-0000-00005B950000}"/>
    <cellStyle name="SAPBEXinputData 2 2 2 5 2" xfId="38296" xr:uid="{00000000-0005-0000-0000-00005C950000}"/>
    <cellStyle name="SAPBEXinputData 2 2 2 6" xfId="38297" xr:uid="{00000000-0005-0000-0000-00005D950000}"/>
    <cellStyle name="SAPBEXinputData 2 2 2 6 2" xfId="38298" xr:uid="{00000000-0005-0000-0000-00005E950000}"/>
    <cellStyle name="SAPBEXinputData 2 2 2 7" xfId="38299" xr:uid="{00000000-0005-0000-0000-00005F950000}"/>
    <cellStyle name="SAPBEXinputData 2 2 2 7 2" xfId="38300" xr:uid="{00000000-0005-0000-0000-000060950000}"/>
    <cellStyle name="SAPBEXinputData 2 2 2 8" xfId="38301" xr:uid="{00000000-0005-0000-0000-000061950000}"/>
    <cellStyle name="SAPBEXinputData 2 2 3" xfId="38302" xr:uid="{00000000-0005-0000-0000-000062950000}"/>
    <cellStyle name="SAPBEXinputData 2 2 3 2" xfId="38303" xr:uid="{00000000-0005-0000-0000-000063950000}"/>
    <cellStyle name="SAPBEXinputData 2 2 3 2 2" xfId="38304" xr:uid="{00000000-0005-0000-0000-000064950000}"/>
    <cellStyle name="SAPBEXinputData 2 2 3 2 2 2" xfId="38305" xr:uid="{00000000-0005-0000-0000-000065950000}"/>
    <cellStyle name="SAPBEXinputData 2 2 3 2 3" xfId="38306" xr:uid="{00000000-0005-0000-0000-000066950000}"/>
    <cellStyle name="SAPBEXinputData 2 2 3 2 3 2" xfId="38307" xr:uid="{00000000-0005-0000-0000-000067950000}"/>
    <cellStyle name="SAPBEXinputData 2 2 3 2 4" xfId="38308" xr:uid="{00000000-0005-0000-0000-000068950000}"/>
    <cellStyle name="SAPBEXinputData 2 2 3 3" xfId="38309" xr:uid="{00000000-0005-0000-0000-000069950000}"/>
    <cellStyle name="SAPBEXinputData 2 2 3 3 2" xfId="38310" xr:uid="{00000000-0005-0000-0000-00006A950000}"/>
    <cellStyle name="SAPBEXinputData 2 2 3 4" xfId="38311" xr:uid="{00000000-0005-0000-0000-00006B950000}"/>
    <cellStyle name="SAPBEXinputData 2 2 3 4 2" xfId="38312" xr:uid="{00000000-0005-0000-0000-00006C950000}"/>
    <cellStyle name="SAPBEXinputData 2 2 3 5" xfId="38313" xr:uid="{00000000-0005-0000-0000-00006D950000}"/>
    <cellStyle name="SAPBEXinputData 2 2 4" xfId="38314" xr:uid="{00000000-0005-0000-0000-00006E950000}"/>
    <cellStyle name="SAPBEXinputData 2 2 4 2" xfId="38315" xr:uid="{00000000-0005-0000-0000-00006F950000}"/>
    <cellStyle name="SAPBEXinputData 2 2 4 2 2" xfId="38316" xr:uid="{00000000-0005-0000-0000-000070950000}"/>
    <cellStyle name="SAPBEXinputData 2 2 4 2 2 2" xfId="38317" xr:uid="{00000000-0005-0000-0000-000071950000}"/>
    <cellStyle name="SAPBEXinputData 2 2 4 2 3" xfId="38318" xr:uid="{00000000-0005-0000-0000-000072950000}"/>
    <cellStyle name="SAPBEXinputData 2 2 4 2 3 2" xfId="38319" xr:uid="{00000000-0005-0000-0000-000073950000}"/>
    <cellStyle name="SAPBEXinputData 2 2 4 2 4" xfId="38320" xr:uid="{00000000-0005-0000-0000-000074950000}"/>
    <cellStyle name="SAPBEXinputData 2 2 4 3" xfId="38321" xr:uid="{00000000-0005-0000-0000-000075950000}"/>
    <cellStyle name="SAPBEXinputData 2 2 4 3 2" xfId="38322" xr:uid="{00000000-0005-0000-0000-000076950000}"/>
    <cellStyle name="SAPBEXinputData 2 2 4 4" xfId="38323" xr:uid="{00000000-0005-0000-0000-000077950000}"/>
    <cellStyle name="SAPBEXinputData 2 2 4 4 2" xfId="38324" xr:uid="{00000000-0005-0000-0000-000078950000}"/>
    <cellStyle name="SAPBEXinputData 2 2 4 5" xfId="38325" xr:uid="{00000000-0005-0000-0000-000079950000}"/>
    <cellStyle name="SAPBEXinputData 2 2 5" xfId="38326" xr:uid="{00000000-0005-0000-0000-00007A950000}"/>
    <cellStyle name="SAPBEXinputData 2 2 5 2" xfId="38327" xr:uid="{00000000-0005-0000-0000-00007B950000}"/>
    <cellStyle name="SAPBEXinputData 2 2 5 2 2" xfId="38328" xr:uid="{00000000-0005-0000-0000-00007C950000}"/>
    <cellStyle name="SAPBEXinputData 2 2 5 2 2 2" xfId="38329" xr:uid="{00000000-0005-0000-0000-00007D950000}"/>
    <cellStyle name="SAPBEXinputData 2 2 5 2 3" xfId="38330" xr:uid="{00000000-0005-0000-0000-00007E950000}"/>
    <cellStyle name="SAPBEXinputData 2 2 5 2 3 2" xfId="38331" xr:uid="{00000000-0005-0000-0000-00007F950000}"/>
    <cellStyle name="SAPBEXinputData 2 2 5 2 4" xfId="38332" xr:uid="{00000000-0005-0000-0000-000080950000}"/>
    <cellStyle name="SAPBEXinputData 2 2 5 3" xfId="38333" xr:uid="{00000000-0005-0000-0000-000081950000}"/>
    <cellStyle name="SAPBEXinputData 2 2 5 3 2" xfId="38334" xr:uid="{00000000-0005-0000-0000-000082950000}"/>
    <cellStyle name="SAPBEXinputData 2 2 5 4" xfId="38335" xr:uid="{00000000-0005-0000-0000-000083950000}"/>
    <cellStyle name="SAPBEXinputData 2 2 5 4 2" xfId="38336" xr:uid="{00000000-0005-0000-0000-000084950000}"/>
    <cellStyle name="SAPBEXinputData 2 2 5 5" xfId="38337" xr:uid="{00000000-0005-0000-0000-000085950000}"/>
    <cellStyle name="SAPBEXinputData 2 2 5 5 2" xfId="38338" xr:uid="{00000000-0005-0000-0000-000086950000}"/>
    <cellStyle name="SAPBEXinputData 2 2 5 6" xfId="38339" xr:uid="{00000000-0005-0000-0000-000087950000}"/>
    <cellStyle name="SAPBEXinputData 2 2 6" xfId="38340" xr:uid="{00000000-0005-0000-0000-000088950000}"/>
    <cellStyle name="SAPBEXinputData 2 2 6 2" xfId="38341" xr:uid="{00000000-0005-0000-0000-000089950000}"/>
    <cellStyle name="SAPBEXinputData 2 2 6 2 2" xfId="38342" xr:uid="{00000000-0005-0000-0000-00008A950000}"/>
    <cellStyle name="SAPBEXinputData 2 2 6 3" xfId="38343" xr:uid="{00000000-0005-0000-0000-00008B950000}"/>
    <cellStyle name="SAPBEXinputData 2 2 6 3 2" xfId="38344" xr:uid="{00000000-0005-0000-0000-00008C950000}"/>
    <cellStyle name="SAPBEXinputData 2 2 6 4" xfId="38345" xr:uid="{00000000-0005-0000-0000-00008D950000}"/>
    <cellStyle name="SAPBEXinputData 2 2 7" xfId="38346" xr:uid="{00000000-0005-0000-0000-00008E950000}"/>
    <cellStyle name="SAPBEXinputData 2 2 7 2" xfId="38347" xr:uid="{00000000-0005-0000-0000-00008F950000}"/>
    <cellStyle name="SAPBEXinputData 2 2 7 2 2" xfId="38348" xr:uid="{00000000-0005-0000-0000-000090950000}"/>
    <cellStyle name="SAPBEXinputData 2 2 7 3" xfId="38349" xr:uid="{00000000-0005-0000-0000-000091950000}"/>
    <cellStyle name="SAPBEXinputData 2 2 7 3 2" xfId="38350" xr:uid="{00000000-0005-0000-0000-000092950000}"/>
    <cellStyle name="SAPBEXinputData 2 2 7 4" xfId="38351" xr:uid="{00000000-0005-0000-0000-000093950000}"/>
    <cellStyle name="SAPBEXinputData 2 2 8" xfId="38352" xr:uid="{00000000-0005-0000-0000-000094950000}"/>
    <cellStyle name="SAPBEXinputData 2 2 8 2" xfId="38353" xr:uid="{00000000-0005-0000-0000-000095950000}"/>
    <cellStyle name="SAPBEXinputData 2 2 9" xfId="38354" xr:uid="{00000000-0005-0000-0000-000096950000}"/>
    <cellStyle name="SAPBEXinputData 2 2 9 2" xfId="38355" xr:uid="{00000000-0005-0000-0000-000097950000}"/>
    <cellStyle name="SAPBEXinputData 2 3" xfId="38356" xr:uid="{00000000-0005-0000-0000-000098950000}"/>
    <cellStyle name="SAPBEXinputData 2 3 2" xfId="38357" xr:uid="{00000000-0005-0000-0000-000099950000}"/>
    <cellStyle name="SAPBEXinputData 2 3 2 2" xfId="38358" xr:uid="{00000000-0005-0000-0000-00009A950000}"/>
    <cellStyle name="SAPBEXinputData 2 3 2 2 2" xfId="38359" xr:uid="{00000000-0005-0000-0000-00009B950000}"/>
    <cellStyle name="SAPBEXinputData 2 3 2 2 2 2" xfId="38360" xr:uid="{00000000-0005-0000-0000-00009C950000}"/>
    <cellStyle name="SAPBEXinputData 2 3 2 2 3" xfId="38361" xr:uid="{00000000-0005-0000-0000-00009D950000}"/>
    <cellStyle name="SAPBEXinputData 2 3 2 2 3 2" xfId="38362" xr:uid="{00000000-0005-0000-0000-00009E950000}"/>
    <cellStyle name="SAPBEXinputData 2 3 2 2 4" xfId="38363" xr:uid="{00000000-0005-0000-0000-00009F950000}"/>
    <cellStyle name="SAPBEXinputData 2 3 2 3" xfId="38364" xr:uid="{00000000-0005-0000-0000-0000A0950000}"/>
    <cellStyle name="SAPBEXinputData 2 3 2 3 2" xfId="38365" xr:uid="{00000000-0005-0000-0000-0000A1950000}"/>
    <cellStyle name="SAPBEXinputData 2 3 2 4" xfId="38366" xr:uid="{00000000-0005-0000-0000-0000A2950000}"/>
    <cellStyle name="SAPBEXinputData 2 3 2 4 2" xfId="38367" xr:uid="{00000000-0005-0000-0000-0000A3950000}"/>
    <cellStyle name="SAPBEXinputData 2 3 2 5" xfId="38368" xr:uid="{00000000-0005-0000-0000-0000A4950000}"/>
    <cellStyle name="SAPBEXinputData 2 3 2 5 2" xfId="38369" xr:uid="{00000000-0005-0000-0000-0000A5950000}"/>
    <cellStyle name="SAPBEXinputData 2 3 2 6" xfId="38370" xr:uid="{00000000-0005-0000-0000-0000A6950000}"/>
    <cellStyle name="SAPBEXinputData 2 3 3" xfId="38371" xr:uid="{00000000-0005-0000-0000-0000A7950000}"/>
    <cellStyle name="SAPBEXinputData 2 3 3 2" xfId="38372" xr:uid="{00000000-0005-0000-0000-0000A8950000}"/>
    <cellStyle name="SAPBEXinputData 2 3 3 2 2" xfId="38373" xr:uid="{00000000-0005-0000-0000-0000A9950000}"/>
    <cellStyle name="SAPBEXinputData 2 3 3 3" xfId="38374" xr:uid="{00000000-0005-0000-0000-0000AA950000}"/>
    <cellStyle name="SAPBEXinputData 2 3 3 3 2" xfId="38375" xr:uid="{00000000-0005-0000-0000-0000AB950000}"/>
    <cellStyle name="SAPBEXinputData 2 3 3 4" xfId="38376" xr:uid="{00000000-0005-0000-0000-0000AC950000}"/>
    <cellStyle name="SAPBEXinputData 2 3 4" xfId="38377" xr:uid="{00000000-0005-0000-0000-0000AD950000}"/>
    <cellStyle name="SAPBEXinputData 2 3 4 2" xfId="38378" xr:uid="{00000000-0005-0000-0000-0000AE950000}"/>
    <cellStyle name="SAPBEXinputData 2 3 4 2 2" xfId="38379" xr:uid="{00000000-0005-0000-0000-0000AF950000}"/>
    <cellStyle name="SAPBEXinputData 2 3 4 3" xfId="38380" xr:uid="{00000000-0005-0000-0000-0000B0950000}"/>
    <cellStyle name="SAPBEXinputData 2 3 4 3 2" xfId="38381" xr:uid="{00000000-0005-0000-0000-0000B1950000}"/>
    <cellStyle name="SAPBEXinputData 2 3 4 4" xfId="38382" xr:uid="{00000000-0005-0000-0000-0000B2950000}"/>
    <cellStyle name="SAPBEXinputData 2 3 5" xfId="38383" xr:uid="{00000000-0005-0000-0000-0000B3950000}"/>
    <cellStyle name="SAPBEXinputData 2 3 5 2" xfId="38384" xr:uid="{00000000-0005-0000-0000-0000B4950000}"/>
    <cellStyle name="SAPBEXinputData 2 3 6" xfId="38385" xr:uid="{00000000-0005-0000-0000-0000B5950000}"/>
    <cellStyle name="SAPBEXinputData 2 3 6 2" xfId="38386" xr:uid="{00000000-0005-0000-0000-0000B6950000}"/>
    <cellStyle name="SAPBEXinputData 2 3 7" xfId="38387" xr:uid="{00000000-0005-0000-0000-0000B7950000}"/>
    <cellStyle name="SAPBEXinputData 2 3 7 2" xfId="38388" xr:uid="{00000000-0005-0000-0000-0000B8950000}"/>
    <cellStyle name="SAPBEXinputData 2 3 8" xfId="38389" xr:uid="{00000000-0005-0000-0000-0000B9950000}"/>
    <cellStyle name="SAPBEXinputData 2 4" xfId="38390" xr:uid="{00000000-0005-0000-0000-0000BA950000}"/>
    <cellStyle name="SAPBEXinputData 2 4 2" xfId="38391" xr:uid="{00000000-0005-0000-0000-0000BB950000}"/>
    <cellStyle name="SAPBEXinputData 2 4 2 2" xfId="38392" xr:uid="{00000000-0005-0000-0000-0000BC950000}"/>
    <cellStyle name="SAPBEXinputData 2 4 2 2 2" xfId="38393" xr:uid="{00000000-0005-0000-0000-0000BD950000}"/>
    <cellStyle name="SAPBEXinputData 2 4 2 3" xfId="38394" xr:uid="{00000000-0005-0000-0000-0000BE950000}"/>
    <cellStyle name="SAPBEXinputData 2 4 2 3 2" xfId="38395" xr:uid="{00000000-0005-0000-0000-0000BF950000}"/>
    <cellStyle name="SAPBEXinputData 2 4 2 4" xfId="38396" xr:uid="{00000000-0005-0000-0000-0000C0950000}"/>
    <cellStyle name="SAPBEXinputData 2 4 3" xfId="38397" xr:uid="{00000000-0005-0000-0000-0000C1950000}"/>
    <cellStyle name="SAPBEXinputData 2 4 3 2" xfId="38398" xr:uid="{00000000-0005-0000-0000-0000C2950000}"/>
    <cellStyle name="SAPBEXinputData 2 4 4" xfId="38399" xr:uid="{00000000-0005-0000-0000-0000C3950000}"/>
    <cellStyle name="SAPBEXinputData 2 4 4 2" xfId="38400" xr:uid="{00000000-0005-0000-0000-0000C4950000}"/>
    <cellStyle name="SAPBEXinputData 2 4 5" xfId="38401" xr:uid="{00000000-0005-0000-0000-0000C5950000}"/>
    <cellStyle name="SAPBEXinputData 2 5" xfId="38402" xr:uid="{00000000-0005-0000-0000-0000C6950000}"/>
    <cellStyle name="SAPBEXinputData 2 5 2" xfId="38403" xr:uid="{00000000-0005-0000-0000-0000C7950000}"/>
    <cellStyle name="SAPBEXinputData 2 5 2 2" xfId="38404" xr:uid="{00000000-0005-0000-0000-0000C8950000}"/>
    <cellStyle name="SAPBEXinputData 2 5 2 2 2" xfId="38405" xr:uid="{00000000-0005-0000-0000-0000C9950000}"/>
    <cellStyle name="SAPBEXinputData 2 5 2 3" xfId="38406" xr:uid="{00000000-0005-0000-0000-0000CA950000}"/>
    <cellStyle name="SAPBEXinputData 2 5 2 3 2" xfId="38407" xr:uid="{00000000-0005-0000-0000-0000CB950000}"/>
    <cellStyle name="SAPBEXinputData 2 5 2 4" xfId="38408" xr:uid="{00000000-0005-0000-0000-0000CC950000}"/>
    <cellStyle name="SAPBEXinputData 2 5 3" xfId="38409" xr:uid="{00000000-0005-0000-0000-0000CD950000}"/>
    <cellStyle name="SAPBEXinputData 2 5 3 2" xfId="38410" xr:uid="{00000000-0005-0000-0000-0000CE950000}"/>
    <cellStyle name="SAPBEXinputData 2 5 4" xfId="38411" xr:uid="{00000000-0005-0000-0000-0000CF950000}"/>
    <cellStyle name="SAPBEXinputData 2 5 4 2" xfId="38412" xr:uid="{00000000-0005-0000-0000-0000D0950000}"/>
    <cellStyle name="SAPBEXinputData 2 5 5" xfId="38413" xr:uid="{00000000-0005-0000-0000-0000D1950000}"/>
    <cellStyle name="SAPBEXinputData 2 6" xfId="38414" xr:uid="{00000000-0005-0000-0000-0000D2950000}"/>
    <cellStyle name="SAPBEXinputData 2 6 2" xfId="38415" xr:uid="{00000000-0005-0000-0000-0000D3950000}"/>
    <cellStyle name="SAPBEXinputData 2 6 2 2" xfId="38416" xr:uid="{00000000-0005-0000-0000-0000D4950000}"/>
    <cellStyle name="SAPBEXinputData 2 6 2 2 2" xfId="38417" xr:uid="{00000000-0005-0000-0000-0000D5950000}"/>
    <cellStyle name="SAPBEXinputData 2 6 2 3" xfId="38418" xr:uid="{00000000-0005-0000-0000-0000D6950000}"/>
    <cellStyle name="SAPBEXinputData 2 6 2 3 2" xfId="38419" xr:uid="{00000000-0005-0000-0000-0000D7950000}"/>
    <cellStyle name="SAPBEXinputData 2 6 2 4" xfId="38420" xr:uid="{00000000-0005-0000-0000-0000D8950000}"/>
    <cellStyle name="SAPBEXinputData 2 6 3" xfId="38421" xr:uid="{00000000-0005-0000-0000-0000D9950000}"/>
    <cellStyle name="SAPBEXinputData 2 6 3 2" xfId="38422" xr:uid="{00000000-0005-0000-0000-0000DA950000}"/>
    <cellStyle name="SAPBEXinputData 2 6 4" xfId="38423" xr:uid="{00000000-0005-0000-0000-0000DB950000}"/>
    <cellStyle name="SAPBEXinputData 2 6 4 2" xfId="38424" xr:uid="{00000000-0005-0000-0000-0000DC950000}"/>
    <cellStyle name="SAPBEXinputData 2 6 5" xfId="38425" xr:uid="{00000000-0005-0000-0000-0000DD950000}"/>
    <cellStyle name="SAPBEXinputData 2 6 5 2" xfId="38426" xr:uid="{00000000-0005-0000-0000-0000DE950000}"/>
    <cellStyle name="SAPBEXinputData 2 6 6" xfId="38427" xr:uid="{00000000-0005-0000-0000-0000DF950000}"/>
    <cellStyle name="SAPBEXinputData 2 7" xfId="38428" xr:uid="{00000000-0005-0000-0000-0000E0950000}"/>
    <cellStyle name="SAPBEXinputData 2 7 2" xfId="38429" xr:uid="{00000000-0005-0000-0000-0000E1950000}"/>
    <cellStyle name="SAPBEXinputData 2 7 2 2" xfId="38430" xr:uid="{00000000-0005-0000-0000-0000E2950000}"/>
    <cellStyle name="SAPBEXinputData 2 7 3" xfId="38431" xr:uid="{00000000-0005-0000-0000-0000E3950000}"/>
    <cellStyle name="SAPBEXinputData 2 7 3 2" xfId="38432" xr:uid="{00000000-0005-0000-0000-0000E4950000}"/>
    <cellStyle name="SAPBEXinputData 2 7 4" xfId="38433" xr:uid="{00000000-0005-0000-0000-0000E5950000}"/>
    <cellStyle name="SAPBEXinputData 2 8" xfId="38434" xr:uid="{00000000-0005-0000-0000-0000E6950000}"/>
    <cellStyle name="SAPBEXinputData 2 8 2" xfId="38435" xr:uid="{00000000-0005-0000-0000-0000E7950000}"/>
    <cellStyle name="SAPBEXinputData 2 8 2 2" xfId="38436" xr:uid="{00000000-0005-0000-0000-0000E8950000}"/>
    <cellStyle name="SAPBEXinputData 2 8 3" xfId="38437" xr:uid="{00000000-0005-0000-0000-0000E9950000}"/>
    <cellStyle name="SAPBEXinputData 2 8 3 2" xfId="38438" xr:uid="{00000000-0005-0000-0000-0000EA950000}"/>
    <cellStyle name="SAPBEXinputData 2 8 4" xfId="38439" xr:uid="{00000000-0005-0000-0000-0000EB950000}"/>
    <cellStyle name="SAPBEXinputData 2 9" xfId="38440" xr:uid="{00000000-0005-0000-0000-0000EC950000}"/>
    <cellStyle name="SAPBEXinputData 2 9 2" xfId="38441" xr:uid="{00000000-0005-0000-0000-0000ED950000}"/>
    <cellStyle name="SAPBEXinputData 2_20120313_final_participating_bonds_mar2012_interest_calc" xfId="38442" xr:uid="{00000000-0005-0000-0000-0000EE950000}"/>
    <cellStyle name="SAPBEXinputData 3" xfId="38443" xr:uid="{00000000-0005-0000-0000-0000EF950000}"/>
    <cellStyle name="SAPBEXinputData 3 10" xfId="38444" xr:uid="{00000000-0005-0000-0000-0000F0950000}"/>
    <cellStyle name="SAPBEXinputData 3 10 2" xfId="38445" xr:uid="{00000000-0005-0000-0000-0000F1950000}"/>
    <cellStyle name="SAPBEXinputData 3 11" xfId="38446" xr:uid="{00000000-0005-0000-0000-0000F2950000}"/>
    <cellStyle name="SAPBEXinputData 3 12" xfId="38447" xr:uid="{00000000-0005-0000-0000-0000F3950000}"/>
    <cellStyle name="SAPBEXinputData 3 13" xfId="38448" xr:uid="{00000000-0005-0000-0000-0000F4950000}"/>
    <cellStyle name="SAPBEXinputData 3 2" xfId="38449" xr:uid="{00000000-0005-0000-0000-0000F5950000}"/>
    <cellStyle name="SAPBEXinputData 3 2 2" xfId="38450" xr:uid="{00000000-0005-0000-0000-0000F6950000}"/>
    <cellStyle name="SAPBEXinputData 3 2 2 2" xfId="38451" xr:uid="{00000000-0005-0000-0000-0000F7950000}"/>
    <cellStyle name="SAPBEXinputData 3 2 2 2 2" xfId="38452" xr:uid="{00000000-0005-0000-0000-0000F8950000}"/>
    <cellStyle name="SAPBEXinputData 3 2 2 2 2 2" xfId="38453" xr:uid="{00000000-0005-0000-0000-0000F9950000}"/>
    <cellStyle name="SAPBEXinputData 3 2 2 2 3" xfId="38454" xr:uid="{00000000-0005-0000-0000-0000FA950000}"/>
    <cellStyle name="SAPBEXinputData 3 2 2 2 3 2" xfId="38455" xr:uid="{00000000-0005-0000-0000-0000FB950000}"/>
    <cellStyle name="SAPBEXinputData 3 2 2 2 4" xfId="38456" xr:uid="{00000000-0005-0000-0000-0000FC950000}"/>
    <cellStyle name="SAPBEXinputData 3 2 2 3" xfId="38457" xr:uid="{00000000-0005-0000-0000-0000FD950000}"/>
    <cellStyle name="SAPBEXinputData 3 2 2 3 2" xfId="38458" xr:uid="{00000000-0005-0000-0000-0000FE950000}"/>
    <cellStyle name="SAPBEXinputData 3 2 2 4" xfId="38459" xr:uid="{00000000-0005-0000-0000-0000FF950000}"/>
    <cellStyle name="SAPBEXinputData 3 2 2 4 2" xfId="38460" xr:uid="{00000000-0005-0000-0000-000000960000}"/>
    <cellStyle name="SAPBEXinputData 3 2 2 5" xfId="38461" xr:uid="{00000000-0005-0000-0000-000001960000}"/>
    <cellStyle name="SAPBEXinputData 3 2 2 5 2" xfId="38462" xr:uid="{00000000-0005-0000-0000-000002960000}"/>
    <cellStyle name="SAPBEXinputData 3 2 2 6" xfId="38463" xr:uid="{00000000-0005-0000-0000-000003960000}"/>
    <cellStyle name="SAPBEXinputData 3 2 3" xfId="38464" xr:uid="{00000000-0005-0000-0000-000004960000}"/>
    <cellStyle name="SAPBEXinputData 3 2 3 2" xfId="38465" xr:uid="{00000000-0005-0000-0000-000005960000}"/>
    <cellStyle name="SAPBEXinputData 3 2 3 2 2" xfId="38466" xr:uid="{00000000-0005-0000-0000-000006960000}"/>
    <cellStyle name="SAPBEXinputData 3 2 3 3" xfId="38467" xr:uid="{00000000-0005-0000-0000-000007960000}"/>
    <cellStyle name="SAPBEXinputData 3 2 3 3 2" xfId="38468" xr:uid="{00000000-0005-0000-0000-000008960000}"/>
    <cellStyle name="SAPBEXinputData 3 2 3 4" xfId="38469" xr:uid="{00000000-0005-0000-0000-000009960000}"/>
    <cellStyle name="SAPBEXinputData 3 2 4" xfId="38470" xr:uid="{00000000-0005-0000-0000-00000A960000}"/>
    <cellStyle name="SAPBEXinputData 3 2 4 2" xfId="38471" xr:uid="{00000000-0005-0000-0000-00000B960000}"/>
    <cellStyle name="SAPBEXinputData 3 2 4 2 2" xfId="38472" xr:uid="{00000000-0005-0000-0000-00000C960000}"/>
    <cellStyle name="SAPBEXinputData 3 2 4 3" xfId="38473" xr:uid="{00000000-0005-0000-0000-00000D960000}"/>
    <cellStyle name="SAPBEXinputData 3 2 4 3 2" xfId="38474" xr:uid="{00000000-0005-0000-0000-00000E960000}"/>
    <cellStyle name="SAPBEXinputData 3 2 4 4" xfId="38475" xr:uid="{00000000-0005-0000-0000-00000F960000}"/>
    <cellStyle name="SAPBEXinputData 3 2 5" xfId="38476" xr:uid="{00000000-0005-0000-0000-000010960000}"/>
    <cellStyle name="SAPBEXinputData 3 2 5 2" xfId="38477" xr:uid="{00000000-0005-0000-0000-000011960000}"/>
    <cellStyle name="SAPBEXinputData 3 2 6" xfId="38478" xr:uid="{00000000-0005-0000-0000-000012960000}"/>
    <cellStyle name="SAPBEXinputData 3 2 6 2" xfId="38479" xr:uid="{00000000-0005-0000-0000-000013960000}"/>
    <cellStyle name="SAPBEXinputData 3 2 7" xfId="38480" xr:uid="{00000000-0005-0000-0000-000014960000}"/>
    <cellStyle name="SAPBEXinputData 3 2 7 2" xfId="38481" xr:uid="{00000000-0005-0000-0000-000015960000}"/>
    <cellStyle name="SAPBEXinputData 3 2 8" xfId="38482" xr:uid="{00000000-0005-0000-0000-000016960000}"/>
    <cellStyle name="SAPBEXinputData 3 3" xfId="38483" xr:uid="{00000000-0005-0000-0000-000017960000}"/>
    <cellStyle name="SAPBEXinputData 3 3 2" xfId="38484" xr:uid="{00000000-0005-0000-0000-000018960000}"/>
    <cellStyle name="SAPBEXinputData 3 3 2 2" xfId="38485" xr:uid="{00000000-0005-0000-0000-000019960000}"/>
    <cellStyle name="SAPBEXinputData 3 3 2 2 2" xfId="38486" xr:uid="{00000000-0005-0000-0000-00001A960000}"/>
    <cellStyle name="SAPBEXinputData 3 3 2 3" xfId="38487" xr:uid="{00000000-0005-0000-0000-00001B960000}"/>
    <cellStyle name="SAPBEXinputData 3 3 2 3 2" xfId="38488" xr:uid="{00000000-0005-0000-0000-00001C960000}"/>
    <cellStyle name="SAPBEXinputData 3 3 2 4" xfId="38489" xr:uid="{00000000-0005-0000-0000-00001D960000}"/>
    <cellStyle name="SAPBEXinputData 3 3 3" xfId="38490" xr:uid="{00000000-0005-0000-0000-00001E960000}"/>
    <cellStyle name="SAPBEXinputData 3 3 3 2" xfId="38491" xr:uid="{00000000-0005-0000-0000-00001F960000}"/>
    <cellStyle name="SAPBEXinputData 3 3 4" xfId="38492" xr:uid="{00000000-0005-0000-0000-000020960000}"/>
    <cellStyle name="SAPBEXinputData 3 3 4 2" xfId="38493" xr:uid="{00000000-0005-0000-0000-000021960000}"/>
    <cellStyle name="SAPBEXinputData 3 3 5" xfId="38494" xr:uid="{00000000-0005-0000-0000-000022960000}"/>
    <cellStyle name="SAPBEXinputData 3 4" xfId="38495" xr:uid="{00000000-0005-0000-0000-000023960000}"/>
    <cellStyle name="SAPBEXinputData 3 4 2" xfId="38496" xr:uid="{00000000-0005-0000-0000-000024960000}"/>
    <cellStyle name="SAPBEXinputData 3 4 2 2" xfId="38497" xr:uid="{00000000-0005-0000-0000-000025960000}"/>
    <cellStyle name="SAPBEXinputData 3 4 2 2 2" xfId="38498" xr:uid="{00000000-0005-0000-0000-000026960000}"/>
    <cellStyle name="SAPBEXinputData 3 4 2 3" xfId="38499" xr:uid="{00000000-0005-0000-0000-000027960000}"/>
    <cellStyle name="SAPBEXinputData 3 4 2 3 2" xfId="38500" xr:uid="{00000000-0005-0000-0000-000028960000}"/>
    <cellStyle name="SAPBEXinputData 3 4 2 4" xfId="38501" xr:uid="{00000000-0005-0000-0000-000029960000}"/>
    <cellStyle name="SAPBEXinputData 3 4 3" xfId="38502" xr:uid="{00000000-0005-0000-0000-00002A960000}"/>
    <cellStyle name="SAPBEXinputData 3 4 3 2" xfId="38503" xr:uid="{00000000-0005-0000-0000-00002B960000}"/>
    <cellStyle name="SAPBEXinputData 3 4 4" xfId="38504" xr:uid="{00000000-0005-0000-0000-00002C960000}"/>
    <cellStyle name="SAPBEXinputData 3 4 4 2" xfId="38505" xr:uid="{00000000-0005-0000-0000-00002D960000}"/>
    <cellStyle name="SAPBEXinputData 3 4 5" xfId="38506" xr:uid="{00000000-0005-0000-0000-00002E960000}"/>
    <cellStyle name="SAPBEXinputData 3 5" xfId="38507" xr:uid="{00000000-0005-0000-0000-00002F960000}"/>
    <cellStyle name="SAPBEXinputData 3 5 2" xfId="38508" xr:uid="{00000000-0005-0000-0000-000030960000}"/>
    <cellStyle name="SAPBEXinputData 3 5 2 2" xfId="38509" xr:uid="{00000000-0005-0000-0000-000031960000}"/>
    <cellStyle name="SAPBEXinputData 3 5 2 2 2" xfId="38510" xr:uid="{00000000-0005-0000-0000-000032960000}"/>
    <cellStyle name="SAPBEXinputData 3 5 2 3" xfId="38511" xr:uid="{00000000-0005-0000-0000-000033960000}"/>
    <cellStyle name="SAPBEXinputData 3 5 2 3 2" xfId="38512" xr:uid="{00000000-0005-0000-0000-000034960000}"/>
    <cellStyle name="SAPBEXinputData 3 5 2 4" xfId="38513" xr:uid="{00000000-0005-0000-0000-000035960000}"/>
    <cellStyle name="SAPBEXinputData 3 5 3" xfId="38514" xr:uid="{00000000-0005-0000-0000-000036960000}"/>
    <cellStyle name="SAPBEXinputData 3 5 3 2" xfId="38515" xr:uid="{00000000-0005-0000-0000-000037960000}"/>
    <cellStyle name="SAPBEXinputData 3 5 4" xfId="38516" xr:uid="{00000000-0005-0000-0000-000038960000}"/>
    <cellStyle name="SAPBEXinputData 3 5 4 2" xfId="38517" xr:uid="{00000000-0005-0000-0000-000039960000}"/>
    <cellStyle name="SAPBEXinputData 3 5 5" xfId="38518" xr:uid="{00000000-0005-0000-0000-00003A960000}"/>
    <cellStyle name="SAPBEXinputData 3 5 5 2" xfId="38519" xr:uid="{00000000-0005-0000-0000-00003B960000}"/>
    <cellStyle name="SAPBEXinputData 3 5 6" xfId="38520" xr:uid="{00000000-0005-0000-0000-00003C960000}"/>
    <cellStyle name="SAPBEXinputData 3 6" xfId="38521" xr:uid="{00000000-0005-0000-0000-00003D960000}"/>
    <cellStyle name="SAPBEXinputData 3 6 2" xfId="38522" xr:uid="{00000000-0005-0000-0000-00003E960000}"/>
    <cellStyle name="SAPBEXinputData 3 6 2 2" xfId="38523" xr:uid="{00000000-0005-0000-0000-00003F960000}"/>
    <cellStyle name="SAPBEXinputData 3 6 3" xfId="38524" xr:uid="{00000000-0005-0000-0000-000040960000}"/>
    <cellStyle name="SAPBEXinputData 3 6 3 2" xfId="38525" xr:uid="{00000000-0005-0000-0000-000041960000}"/>
    <cellStyle name="SAPBEXinputData 3 6 4" xfId="38526" xr:uid="{00000000-0005-0000-0000-000042960000}"/>
    <cellStyle name="SAPBEXinputData 3 7" xfId="38527" xr:uid="{00000000-0005-0000-0000-000043960000}"/>
    <cellStyle name="SAPBEXinputData 3 7 2" xfId="38528" xr:uid="{00000000-0005-0000-0000-000044960000}"/>
    <cellStyle name="SAPBEXinputData 3 7 2 2" xfId="38529" xr:uid="{00000000-0005-0000-0000-000045960000}"/>
    <cellStyle name="SAPBEXinputData 3 7 3" xfId="38530" xr:uid="{00000000-0005-0000-0000-000046960000}"/>
    <cellStyle name="SAPBEXinputData 3 7 3 2" xfId="38531" xr:uid="{00000000-0005-0000-0000-000047960000}"/>
    <cellStyle name="SAPBEXinputData 3 7 4" xfId="38532" xr:uid="{00000000-0005-0000-0000-000048960000}"/>
    <cellStyle name="SAPBEXinputData 3 8" xfId="38533" xr:uid="{00000000-0005-0000-0000-000049960000}"/>
    <cellStyle name="SAPBEXinputData 3 8 2" xfId="38534" xr:uid="{00000000-0005-0000-0000-00004A960000}"/>
    <cellStyle name="SAPBEXinputData 3 9" xfId="38535" xr:uid="{00000000-0005-0000-0000-00004B960000}"/>
    <cellStyle name="SAPBEXinputData 3 9 2" xfId="38536" xr:uid="{00000000-0005-0000-0000-00004C960000}"/>
    <cellStyle name="SAPBEXinputData 4" xfId="38537" xr:uid="{00000000-0005-0000-0000-00004D960000}"/>
    <cellStyle name="SAPBEXinputData 4 2" xfId="38538" xr:uid="{00000000-0005-0000-0000-00004E960000}"/>
    <cellStyle name="SAPBEXinputData 4 2 2" xfId="38539" xr:uid="{00000000-0005-0000-0000-00004F960000}"/>
    <cellStyle name="SAPBEXinputData 4 2 2 2" xfId="38540" xr:uid="{00000000-0005-0000-0000-000050960000}"/>
    <cellStyle name="SAPBEXinputData 4 2 2 2 2" xfId="38541" xr:uid="{00000000-0005-0000-0000-000051960000}"/>
    <cellStyle name="SAPBEXinputData 4 2 2 3" xfId="38542" xr:uid="{00000000-0005-0000-0000-000052960000}"/>
    <cellStyle name="SAPBEXinputData 4 2 2 3 2" xfId="38543" xr:uid="{00000000-0005-0000-0000-000053960000}"/>
    <cellStyle name="SAPBEXinputData 4 2 2 4" xfId="38544" xr:uid="{00000000-0005-0000-0000-000054960000}"/>
    <cellStyle name="SAPBEXinputData 4 2 3" xfId="38545" xr:uid="{00000000-0005-0000-0000-000055960000}"/>
    <cellStyle name="SAPBEXinputData 4 2 3 2" xfId="38546" xr:uid="{00000000-0005-0000-0000-000056960000}"/>
    <cellStyle name="SAPBEXinputData 4 2 4" xfId="38547" xr:uid="{00000000-0005-0000-0000-000057960000}"/>
    <cellStyle name="SAPBEXinputData 4 2 4 2" xfId="38548" xr:uid="{00000000-0005-0000-0000-000058960000}"/>
    <cellStyle name="SAPBEXinputData 4 2 5" xfId="38549" xr:uid="{00000000-0005-0000-0000-000059960000}"/>
    <cellStyle name="SAPBEXinputData 4 2 5 2" xfId="38550" xr:uid="{00000000-0005-0000-0000-00005A960000}"/>
    <cellStyle name="SAPBEXinputData 4 2 6" xfId="38551" xr:uid="{00000000-0005-0000-0000-00005B960000}"/>
    <cellStyle name="SAPBEXinputData 4 3" xfId="38552" xr:uid="{00000000-0005-0000-0000-00005C960000}"/>
    <cellStyle name="SAPBEXinputData 4 3 2" xfId="38553" xr:uid="{00000000-0005-0000-0000-00005D960000}"/>
    <cellStyle name="SAPBEXinputData 4 3 2 2" xfId="38554" xr:uid="{00000000-0005-0000-0000-00005E960000}"/>
    <cellStyle name="SAPBEXinputData 4 3 3" xfId="38555" xr:uid="{00000000-0005-0000-0000-00005F960000}"/>
    <cellStyle name="SAPBEXinputData 4 3 3 2" xfId="38556" xr:uid="{00000000-0005-0000-0000-000060960000}"/>
    <cellStyle name="SAPBEXinputData 4 3 4" xfId="38557" xr:uid="{00000000-0005-0000-0000-000061960000}"/>
    <cellStyle name="SAPBEXinputData 4 4" xfId="38558" xr:uid="{00000000-0005-0000-0000-000062960000}"/>
    <cellStyle name="SAPBEXinputData 4 4 2" xfId="38559" xr:uid="{00000000-0005-0000-0000-000063960000}"/>
    <cellStyle name="SAPBEXinputData 4 4 2 2" xfId="38560" xr:uid="{00000000-0005-0000-0000-000064960000}"/>
    <cellStyle name="SAPBEXinputData 4 4 3" xfId="38561" xr:uid="{00000000-0005-0000-0000-000065960000}"/>
    <cellStyle name="SAPBEXinputData 4 4 3 2" xfId="38562" xr:uid="{00000000-0005-0000-0000-000066960000}"/>
    <cellStyle name="SAPBEXinputData 4 4 4" xfId="38563" xr:uid="{00000000-0005-0000-0000-000067960000}"/>
    <cellStyle name="SAPBEXinputData 4 5" xfId="38564" xr:uid="{00000000-0005-0000-0000-000068960000}"/>
    <cellStyle name="SAPBEXinputData 4 5 2" xfId="38565" xr:uid="{00000000-0005-0000-0000-000069960000}"/>
    <cellStyle name="SAPBEXinputData 4 6" xfId="38566" xr:uid="{00000000-0005-0000-0000-00006A960000}"/>
    <cellStyle name="SAPBEXinputData 4 6 2" xfId="38567" xr:uid="{00000000-0005-0000-0000-00006B960000}"/>
    <cellStyle name="SAPBEXinputData 4 7" xfId="38568" xr:uid="{00000000-0005-0000-0000-00006C960000}"/>
    <cellStyle name="SAPBEXinputData 4 7 2" xfId="38569" xr:uid="{00000000-0005-0000-0000-00006D960000}"/>
    <cellStyle name="SAPBEXinputData 4 8" xfId="38570" xr:uid="{00000000-0005-0000-0000-00006E960000}"/>
    <cellStyle name="SAPBEXinputData 5" xfId="38571" xr:uid="{00000000-0005-0000-0000-00006F960000}"/>
    <cellStyle name="SAPBEXinputData 5 2" xfId="38572" xr:uid="{00000000-0005-0000-0000-000070960000}"/>
    <cellStyle name="SAPBEXinputData 5 2 2" xfId="38573" xr:uid="{00000000-0005-0000-0000-000071960000}"/>
    <cellStyle name="SAPBEXinputData 5 2 2 2" xfId="38574" xr:uid="{00000000-0005-0000-0000-000072960000}"/>
    <cellStyle name="SAPBEXinputData 5 2 3" xfId="38575" xr:uid="{00000000-0005-0000-0000-000073960000}"/>
    <cellStyle name="SAPBEXinputData 5 2 3 2" xfId="38576" xr:uid="{00000000-0005-0000-0000-000074960000}"/>
    <cellStyle name="SAPBEXinputData 5 2 4" xfId="38577" xr:uid="{00000000-0005-0000-0000-000075960000}"/>
    <cellStyle name="SAPBEXinputData 5 3" xfId="38578" xr:uid="{00000000-0005-0000-0000-000076960000}"/>
    <cellStyle name="SAPBEXinputData 5 3 2" xfId="38579" xr:uid="{00000000-0005-0000-0000-000077960000}"/>
    <cellStyle name="SAPBEXinputData 5 4" xfId="38580" xr:uid="{00000000-0005-0000-0000-000078960000}"/>
    <cellStyle name="SAPBEXinputData 5 4 2" xfId="38581" xr:uid="{00000000-0005-0000-0000-000079960000}"/>
    <cellStyle name="SAPBEXinputData 5 5" xfId="38582" xr:uid="{00000000-0005-0000-0000-00007A960000}"/>
    <cellStyle name="SAPBEXinputData 6" xfId="38583" xr:uid="{00000000-0005-0000-0000-00007B960000}"/>
    <cellStyle name="SAPBEXinputData 6 2" xfId="38584" xr:uid="{00000000-0005-0000-0000-00007C960000}"/>
    <cellStyle name="SAPBEXinputData 6 2 2" xfId="38585" xr:uid="{00000000-0005-0000-0000-00007D960000}"/>
    <cellStyle name="SAPBEXinputData 6 2 2 2" xfId="38586" xr:uid="{00000000-0005-0000-0000-00007E960000}"/>
    <cellStyle name="SAPBEXinputData 6 2 3" xfId="38587" xr:uid="{00000000-0005-0000-0000-00007F960000}"/>
    <cellStyle name="SAPBEXinputData 6 2 3 2" xfId="38588" xr:uid="{00000000-0005-0000-0000-000080960000}"/>
    <cellStyle name="SAPBEXinputData 6 2 4" xfId="38589" xr:uid="{00000000-0005-0000-0000-000081960000}"/>
    <cellStyle name="SAPBEXinputData 6 3" xfId="38590" xr:uid="{00000000-0005-0000-0000-000082960000}"/>
    <cellStyle name="SAPBEXinputData 6 3 2" xfId="38591" xr:uid="{00000000-0005-0000-0000-000083960000}"/>
    <cellStyle name="SAPBEXinputData 6 4" xfId="38592" xr:uid="{00000000-0005-0000-0000-000084960000}"/>
    <cellStyle name="SAPBEXinputData 6 4 2" xfId="38593" xr:uid="{00000000-0005-0000-0000-000085960000}"/>
    <cellStyle name="SAPBEXinputData 6 5" xfId="38594" xr:uid="{00000000-0005-0000-0000-000086960000}"/>
    <cellStyle name="SAPBEXinputData 7" xfId="38595" xr:uid="{00000000-0005-0000-0000-000087960000}"/>
    <cellStyle name="SAPBEXinputData 7 2" xfId="38596" xr:uid="{00000000-0005-0000-0000-000088960000}"/>
    <cellStyle name="SAPBEXinputData 7 2 2" xfId="38597" xr:uid="{00000000-0005-0000-0000-000089960000}"/>
    <cellStyle name="SAPBEXinputData 7 2 2 2" xfId="38598" xr:uid="{00000000-0005-0000-0000-00008A960000}"/>
    <cellStyle name="SAPBEXinputData 7 2 3" xfId="38599" xr:uid="{00000000-0005-0000-0000-00008B960000}"/>
    <cellStyle name="SAPBEXinputData 7 2 3 2" xfId="38600" xr:uid="{00000000-0005-0000-0000-00008C960000}"/>
    <cellStyle name="SAPBEXinputData 7 2 4" xfId="38601" xr:uid="{00000000-0005-0000-0000-00008D960000}"/>
    <cellStyle name="SAPBEXinputData 7 3" xfId="38602" xr:uid="{00000000-0005-0000-0000-00008E960000}"/>
    <cellStyle name="SAPBEXinputData 7 3 2" xfId="38603" xr:uid="{00000000-0005-0000-0000-00008F960000}"/>
    <cellStyle name="SAPBEXinputData 7 4" xfId="38604" xr:uid="{00000000-0005-0000-0000-000090960000}"/>
    <cellStyle name="SAPBEXinputData 7 4 2" xfId="38605" xr:uid="{00000000-0005-0000-0000-000091960000}"/>
    <cellStyle name="SAPBEXinputData 7 5" xfId="38606" xr:uid="{00000000-0005-0000-0000-000092960000}"/>
    <cellStyle name="SAPBEXinputData 7 5 2" xfId="38607" xr:uid="{00000000-0005-0000-0000-000093960000}"/>
    <cellStyle name="SAPBEXinputData 7 6" xfId="38608" xr:uid="{00000000-0005-0000-0000-000094960000}"/>
    <cellStyle name="SAPBEXinputData 8" xfId="38609" xr:uid="{00000000-0005-0000-0000-000095960000}"/>
    <cellStyle name="SAPBEXinputData 8 2" xfId="38610" xr:uid="{00000000-0005-0000-0000-000096960000}"/>
    <cellStyle name="SAPBEXinputData 8 2 2" xfId="38611" xr:uid="{00000000-0005-0000-0000-000097960000}"/>
    <cellStyle name="SAPBEXinputData 8 3" xfId="38612" xr:uid="{00000000-0005-0000-0000-000098960000}"/>
    <cellStyle name="SAPBEXinputData 8 3 2" xfId="38613" xr:uid="{00000000-0005-0000-0000-000099960000}"/>
    <cellStyle name="SAPBEXinputData 8 4" xfId="38614" xr:uid="{00000000-0005-0000-0000-00009A960000}"/>
    <cellStyle name="SAPBEXinputData 9" xfId="38615" xr:uid="{00000000-0005-0000-0000-00009B960000}"/>
    <cellStyle name="SAPBEXinputData 9 2" xfId="38616" xr:uid="{00000000-0005-0000-0000-00009C960000}"/>
    <cellStyle name="SAPBEXinputData 9 2 2" xfId="38617" xr:uid="{00000000-0005-0000-0000-00009D960000}"/>
    <cellStyle name="SAPBEXinputData 9 3" xfId="38618" xr:uid="{00000000-0005-0000-0000-00009E960000}"/>
    <cellStyle name="SAPBEXinputData 9 3 2" xfId="38619" xr:uid="{00000000-0005-0000-0000-00009F960000}"/>
    <cellStyle name="SAPBEXinputData 9 4" xfId="38620" xr:uid="{00000000-0005-0000-0000-0000A0960000}"/>
    <cellStyle name="SAPBEXinputData_2011-10-03 DSA EL with PSI Oct" xfId="38621" xr:uid="{00000000-0005-0000-0000-0000A1960000}"/>
    <cellStyle name="SAPBEXItemHeader" xfId="38622" xr:uid="{00000000-0005-0000-0000-0000A2960000}"/>
    <cellStyle name="SAPBEXresData" xfId="38623" xr:uid="{00000000-0005-0000-0000-0000A3960000}"/>
    <cellStyle name="SAPBEXresDataEmph" xfId="38624" xr:uid="{00000000-0005-0000-0000-0000A4960000}"/>
    <cellStyle name="SAPBEXresItem" xfId="38625" xr:uid="{00000000-0005-0000-0000-0000A5960000}"/>
    <cellStyle name="SAPBEXresItemX" xfId="38626" xr:uid="{00000000-0005-0000-0000-0000A6960000}"/>
    <cellStyle name="SAPBEXresItemX 10" xfId="38627" xr:uid="{00000000-0005-0000-0000-0000A7960000}"/>
    <cellStyle name="SAPBEXresItemX 10 2" xfId="38628" xr:uid="{00000000-0005-0000-0000-0000A8960000}"/>
    <cellStyle name="SAPBEXresItemX 10 2 2" xfId="38629" xr:uid="{00000000-0005-0000-0000-0000A9960000}"/>
    <cellStyle name="SAPBEXresItemX 10 2 2 2" xfId="38630" xr:uid="{00000000-0005-0000-0000-0000AA960000}"/>
    <cellStyle name="SAPBEXresItemX 10 2 3" xfId="38631" xr:uid="{00000000-0005-0000-0000-0000AB960000}"/>
    <cellStyle name="SAPBEXresItemX 10 3" xfId="38632" xr:uid="{00000000-0005-0000-0000-0000AC960000}"/>
    <cellStyle name="SAPBEXresItemX 10 3 2" xfId="38633" xr:uid="{00000000-0005-0000-0000-0000AD960000}"/>
    <cellStyle name="SAPBEXresItemX 10 4" xfId="38634" xr:uid="{00000000-0005-0000-0000-0000AE960000}"/>
    <cellStyle name="SAPBEXresItemX 10 4 2" xfId="38635" xr:uid="{00000000-0005-0000-0000-0000AF960000}"/>
    <cellStyle name="SAPBEXresItemX 10 5" xfId="38636" xr:uid="{00000000-0005-0000-0000-0000B0960000}"/>
    <cellStyle name="SAPBEXresItemX 10 5 2" xfId="38637" xr:uid="{00000000-0005-0000-0000-0000B1960000}"/>
    <cellStyle name="SAPBEXresItemX 10 6" xfId="38638" xr:uid="{00000000-0005-0000-0000-0000B2960000}"/>
    <cellStyle name="SAPBEXresItemX 10 7" xfId="38639" xr:uid="{00000000-0005-0000-0000-0000B3960000}"/>
    <cellStyle name="SAPBEXresItemX 10 8" xfId="38640" xr:uid="{00000000-0005-0000-0000-0000B4960000}"/>
    <cellStyle name="SAPBEXresItemX 11" xfId="38641" xr:uid="{00000000-0005-0000-0000-0000B5960000}"/>
    <cellStyle name="SAPBEXresItemX 11 2" xfId="38642" xr:uid="{00000000-0005-0000-0000-0000B6960000}"/>
    <cellStyle name="SAPBEXresItemX 11 2 2" xfId="38643" xr:uid="{00000000-0005-0000-0000-0000B7960000}"/>
    <cellStyle name="SAPBEXresItemX 11 2 2 2" xfId="38644" xr:uid="{00000000-0005-0000-0000-0000B8960000}"/>
    <cellStyle name="SAPBEXresItemX 11 2 3" xfId="38645" xr:uid="{00000000-0005-0000-0000-0000B9960000}"/>
    <cellStyle name="SAPBEXresItemX 11 3" xfId="38646" xr:uid="{00000000-0005-0000-0000-0000BA960000}"/>
    <cellStyle name="SAPBEXresItemX 11 3 2" xfId="38647" xr:uid="{00000000-0005-0000-0000-0000BB960000}"/>
    <cellStyle name="SAPBEXresItemX 11 4" xfId="38648" xr:uid="{00000000-0005-0000-0000-0000BC960000}"/>
    <cellStyle name="SAPBEXresItemX 11 4 2" xfId="38649" xr:uid="{00000000-0005-0000-0000-0000BD960000}"/>
    <cellStyle name="SAPBEXresItemX 11 5" xfId="38650" xr:uid="{00000000-0005-0000-0000-0000BE960000}"/>
    <cellStyle name="SAPBEXresItemX 11 5 2" xfId="38651" xr:uid="{00000000-0005-0000-0000-0000BF960000}"/>
    <cellStyle name="SAPBEXresItemX 11 6" xfId="38652" xr:uid="{00000000-0005-0000-0000-0000C0960000}"/>
    <cellStyle name="SAPBEXresItemX 11 7" xfId="38653" xr:uid="{00000000-0005-0000-0000-0000C1960000}"/>
    <cellStyle name="SAPBEXresItemX 12" xfId="38654" xr:uid="{00000000-0005-0000-0000-0000C2960000}"/>
    <cellStyle name="SAPBEXresItemX 12 2" xfId="38655" xr:uid="{00000000-0005-0000-0000-0000C3960000}"/>
    <cellStyle name="SAPBEXresItemX 12 2 2" xfId="38656" xr:uid="{00000000-0005-0000-0000-0000C4960000}"/>
    <cellStyle name="SAPBEXresItemX 12 3" xfId="38657" xr:uid="{00000000-0005-0000-0000-0000C5960000}"/>
    <cellStyle name="SAPBEXresItemX 12 4" xfId="38658" xr:uid="{00000000-0005-0000-0000-0000C6960000}"/>
    <cellStyle name="SAPBEXresItemX 13" xfId="38659" xr:uid="{00000000-0005-0000-0000-0000C7960000}"/>
    <cellStyle name="SAPBEXresItemX 13 2" xfId="38660" xr:uid="{00000000-0005-0000-0000-0000C8960000}"/>
    <cellStyle name="SAPBEXresItemX 13 2 2" xfId="38661" xr:uid="{00000000-0005-0000-0000-0000C9960000}"/>
    <cellStyle name="SAPBEXresItemX 13 3" xfId="38662" xr:uid="{00000000-0005-0000-0000-0000CA960000}"/>
    <cellStyle name="SAPBEXresItemX 13 4" xfId="38663" xr:uid="{00000000-0005-0000-0000-0000CB960000}"/>
    <cellStyle name="SAPBEXresItemX 13 5" xfId="38664" xr:uid="{00000000-0005-0000-0000-0000CC960000}"/>
    <cellStyle name="SAPBEXresItemX 14" xfId="38665" xr:uid="{00000000-0005-0000-0000-0000CD960000}"/>
    <cellStyle name="SAPBEXresItemX 14 2" xfId="38666" xr:uid="{00000000-0005-0000-0000-0000CE960000}"/>
    <cellStyle name="SAPBEXresItemX 14 2 2" xfId="38667" xr:uid="{00000000-0005-0000-0000-0000CF960000}"/>
    <cellStyle name="SAPBEXresItemX 14 3" xfId="38668" xr:uid="{00000000-0005-0000-0000-0000D0960000}"/>
    <cellStyle name="SAPBEXresItemX 14 4" xfId="38669" xr:uid="{00000000-0005-0000-0000-0000D1960000}"/>
    <cellStyle name="SAPBEXresItemX 14 5" xfId="38670" xr:uid="{00000000-0005-0000-0000-0000D2960000}"/>
    <cellStyle name="SAPBEXresItemX 15" xfId="38671" xr:uid="{00000000-0005-0000-0000-0000D3960000}"/>
    <cellStyle name="SAPBEXresItemX 15 2" xfId="38672" xr:uid="{00000000-0005-0000-0000-0000D4960000}"/>
    <cellStyle name="SAPBEXresItemX 15 3" xfId="38673" xr:uid="{00000000-0005-0000-0000-0000D5960000}"/>
    <cellStyle name="SAPBEXresItemX 15 4" xfId="38674" xr:uid="{00000000-0005-0000-0000-0000D6960000}"/>
    <cellStyle name="SAPBEXresItemX 16" xfId="38675" xr:uid="{00000000-0005-0000-0000-0000D7960000}"/>
    <cellStyle name="SAPBEXresItemX 16 2" xfId="38676" xr:uid="{00000000-0005-0000-0000-0000D8960000}"/>
    <cellStyle name="SAPBEXresItemX 17" xfId="38677" xr:uid="{00000000-0005-0000-0000-0000D9960000}"/>
    <cellStyle name="SAPBEXresItemX 17 2" xfId="38678" xr:uid="{00000000-0005-0000-0000-0000DA960000}"/>
    <cellStyle name="SAPBEXresItemX 18" xfId="38679" xr:uid="{00000000-0005-0000-0000-0000DB960000}"/>
    <cellStyle name="SAPBEXresItemX 19" xfId="38680" xr:uid="{00000000-0005-0000-0000-0000DC960000}"/>
    <cellStyle name="SAPBEXresItemX 2" xfId="38681" xr:uid="{00000000-0005-0000-0000-0000DD960000}"/>
    <cellStyle name="SAPBEXresItemX 2 10" xfId="38682" xr:uid="{00000000-0005-0000-0000-0000DE960000}"/>
    <cellStyle name="SAPBEXresItemX 2 10 10" xfId="38683" xr:uid="{00000000-0005-0000-0000-0000DF960000}"/>
    <cellStyle name="SAPBEXresItemX 2 10 11" xfId="38684" xr:uid="{00000000-0005-0000-0000-0000E0960000}"/>
    <cellStyle name="SAPBEXresItemX 2 10 12" xfId="38685" xr:uid="{00000000-0005-0000-0000-0000E1960000}"/>
    <cellStyle name="SAPBEXresItemX 2 10 13" xfId="38686" xr:uid="{00000000-0005-0000-0000-0000E2960000}"/>
    <cellStyle name="SAPBEXresItemX 2 10 2" xfId="38687" xr:uid="{00000000-0005-0000-0000-0000E3960000}"/>
    <cellStyle name="SAPBEXresItemX 2 10 2 2" xfId="38688" xr:uid="{00000000-0005-0000-0000-0000E4960000}"/>
    <cellStyle name="SAPBEXresItemX 2 10 2 2 2" xfId="38689" xr:uid="{00000000-0005-0000-0000-0000E5960000}"/>
    <cellStyle name="SAPBEXresItemX 2 10 2 2 2 2" xfId="38690" xr:uid="{00000000-0005-0000-0000-0000E6960000}"/>
    <cellStyle name="SAPBEXresItemX 2 10 2 2 3" xfId="38691" xr:uid="{00000000-0005-0000-0000-0000E7960000}"/>
    <cellStyle name="SAPBEXresItemX 2 10 2 3" xfId="38692" xr:uid="{00000000-0005-0000-0000-0000E8960000}"/>
    <cellStyle name="SAPBEXresItemX 2 10 2 3 2" xfId="38693" xr:uid="{00000000-0005-0000-0000-0000E9960000}"/>
    <cellStyle name="SAPBEXresItemX 2 10 2 4" xfId="38694" xr:uid="{00000000-0005-0000-0000-0000EA960000}"/>
    <cellStyle name="SAPBEXresItemX 2 10 2 4 2" xfId="38695" xr:uid="{00000000-0005-0000-0000-0000EB960000}"/>
    <cellStyle name="SAPBEXresItemX 2 10 2 5" xfId="38696" xr:uid="{00000000-0005-0000-0000-0000EC960000}"/>
    <cellStyle name="SAPBEXresItemX 2 10 2 5 2" xfId="38697" xr:uid="{00000000-0005-0000-0000-0000ED960000}"/>
    <cellStyle name="SAPBEXresItemX 2 10 2 6" xfId="38698" xr:uid="{00000000-0005-0000-0000-0000EE960000}"/>
    <cellStyle name="SAPBEXresItemX 2 10 2 7" xfId="38699" xr:uid="{00000000-0005-0000-0000-0000EF960000}"/>
    <cellStyle name="SAPBEXresItemX 2 10 2 8" xfId="38700" xr:uid="{00000000-0005-0000-0000-0000F0960000}"/>
    <cellStyle name="SAPBEXresItemX 2 10 3" xfId="38701" xr:uid="{00000000-0005-0000-0000-0000F1960000}"/>
    <cellStyle name="SAPBEXresItemX 2 10 3 2" xfId="38702" xr:uid="{00000000-0005-0000-0000-0000F2960000}"/>
    <cellStyle name="SAPBEXresItemX 2 10 3 2 2" xfId="38703" xr:uid="{00000000-0005-0000-0000-0000F3960000}"/>
    <cellStyle name="SAPBEXresItemX 2 10 3 2 2 2" xfId="38704" xr:uid="{00000000-0005-0000-0000-0000F4960000}"/>
    <cellStyle name="SAPBEXresItemX 2 10 3 2 3" xfId="38705" xr:uid="{00000000-0005-0000-0000-0000F5960000}"/>
    <cellStyle name="SAPBEXresItemX 2 10 3 3" xfId="38706" xr:uid="{00000000-0005-0000-0000-0000F6960000}"/>
    <cellStyle name="SAPBEXresItemX 2 10 3 3 2" xfId="38707" xr:uid="{00000000-0005-0000-0000-0000F7960000}"/>
    <cellStyle name="SAPBEXresItemX 2 10 3 4" xfId="38708" xr:uid="{00000000-0005-0000-0000-0000F8960000}"/>
    <cellStyle name="SAPBEXresItemX 2 10 3 4 2" xfId="38709" xr:uid="{00000000-0005-0000-0000-0000F9960000}"/>
    <cellStyle name="SAPBEXresItemX 2 10 3 5" xfId="38710" xr:uid="{00000000-0005-0000-0000-0000FA960000}"/>
    <cellStyle name="SAPBEXresItemX 2 10 3 5 2" xfId="38711" xr:uid="{00000000-0005-0000-0000-0000FB960000}"/>
    <cellStyle name="SAPBEXresItemX 2 10 3 6" xfId="38712" xr:uid="{00000000-0005-0000-0000-0000FC960000}"/>
    <cellStyle name="SAPBEXresItemX 2 10 3 7" xfId="38713" xr:uid="{00000000-0005-0000-0000-0000FD960000}"/>
    <cellStyle name="SAPBEXresItemX 2 10 3 8" xfId="38714" xr:uid="{00000000-0005-0000-0000-0000FE960000}"/>
    <cellStyle name="SAPBEXresItemX 2 10 4" xfId="38715" xr:uid="{00000000-0005-0000-0000-0000FF960000}"/>
    <cellStyle name="SAPBEXresItemX 2 10 4 2" xfId="38716" xr:uid="{00000000-0005-0000-0000-000000970000}"/>
    <cellStyle name="SAPBEXresItemX 2 10 4 2 2" xfId="38717" xr:uid="{00000000-0005-0000-0000-000001970000}"/>
    <cellStyle name="SAPBEXresItemX 2 10 4 3" xfId="38718" xr:uid="{00000000-0005-0000-0000-000002970000}"/>
    <cellStyle name="SAPBEXresItemX 2 10 4 4" xfId="38719" xr:uid="{00000000-0005-0000-0000-000003970000}"/>
    <cellStyle name="SAPBEXresItemX 2 10 4 5" xfId="38720" xr:uid="{00000000-0005-0000-0000-000004970000}"/>
    <cellStyle name="SAPBEXresItemX 2 10 5" xfId="38721" xr:uid="{00000000-0005-0000-0000-000005970000}"/>
    <cellStyle name="SAPBEXresItemX 2 10 5 2" xfId="38722" xr:uid="{00000000-0005-0000-0000-000006970000}"/>
    <cellStyle name="SAPBEXresItemX 2 10 5 2 2" xfId="38723" xr:uid="{00000000-0005-0000-0000-000007970000}"/>
    <cellStyle name="SAPBEXresItemX 2 10 5 3" xfId="38724" xr:uid="{00000000-0005-0000-0000-000008970000}"/>
    <cellStyle name="SAPBEXresItemX 2 10 5 4" xfId="38725" xr:uid="{00000000-0005-0000-0000-000009970000}"/>
    <cellStyle name="SAPBEXresItemX 2 10 5 5" xfId="38726" xr:uid="{00000000-0005-0000-0000-00000A970000}"/>
    <cellStyle name="SAPBEXresItemX 2 10 6" xfId="38727" xr:uid="{00000000-0005-0000-0000-00000B970000}"/>
    <cellStyle name="SAPBEXresItemX 2 10 6 2" xfId="38728" xr:uid="{00000000-0005-0000-0000-00000C970000}"/>
    <cellStyle name="SAPBEXresItemX 2 10 6 2 2" xfId="38729" xr:uid="{00000000-0005-0000-0000-00000D970000}"/>
    <cellStyle name="SAPBEXresItemX 2 10 6 3" xfId="38730" xr:uid="{00000000-0005-0000-0000-00000E970000}"/>
    <cellStyle name="SAPBEXresItemX 2 10 6 4" xfId="38731" xr:uid="{00000000-0005-0000-0000-00000F970000}"/>
    <cellStyle name="SAPBEXresItemX 2 10 6 5" xfId="38732" xr:uid="{00000000-0005-0000-0000-000010970000}"/>
    <cellStyle name="SAPBEXresItemX 2 10 7" xfId="38733" xr:uid="{00000000-0005-0000-0000-000011970000}"/>
    <cellStyle name="SAPBEXresItemX 2 10 7 2" xfId="38734" xr:uid="{00000000-0005-0000-0000-000012970000}"/>
    <cellStyle name="SAPBEXresItemX 2 10 7 3" xfId="38735" xr:uid="{00000000-0005-0000-0000-000013970000}"/>
    <cellStyle name="SAPBEXresItemX 2 10 7 4" xfId="38736" xr:uid="{00000000-0005-0000-0000-000014970000}"/>
    <cellStyle name="SAPBEXresItemX 2 10 8" xfId="38737" xr:uid="{00000000-0005-0000-0000-000015970000}"/>
    <cellStyle name="SAPBEXresItemX 2 10 8 2" xfId="38738" xr:uid="{00000000-0005-0000-0000-000016970000}"/>
    <cellStyle name="SAPBEXresItemX 2 10 8 3" xfId="38739" xr:uid="{00000000-0005-0000-0000-000017970000}"/>
    <cellStyle name="SAPBEXresItemX 2 10 8 4" xfId="38740" xr:uid="{00000000-0005-0000-0000-000018970000}"/>
    <cellStyle name="SAPBEXresItemX 2 10 9" xfId="38741" xr:uid="{00000000-0005-0000-0000-000019970000}"/>
    <cellStyle name="SAPBEXresItemX 2 10 9 2" xfId="38742" xr:uid="{00000000-0005-0000-0000-00001A970000}"/>
    <cellStyle name="SAPBEXresItemX 2 11" xfId="38743" xr:uid="{00000000-0005-0000-0000-00001B970000}"/>
    <cellStyle name="SAPBEXresItemX 2 11 10" xfId="38744" xr:uid="{00000000-0005-0000-0000-00001C970000}"/>
    <cellStyle name="SAPBEXresItemX 2 11 11" xfId="38745" xr:uid="{00000000-0005-0000-0000-00001D970000}"/>
    <cellStyle name="SAPBEXresItemX 2 11 12" xfId="38746" xr:uid="{00000000-0005-0000-0000-00001E970000}"/>
    <cellStyle name="SAPBEXresItemX 2 11 13" xfId="38747" xr:uid="{00000000-0005-0000-0000-00001F970000}"/>
    <cellStyle name="SAPBEXresItemX 2 11 2" xfId="38748" xr:uid="{00000000-0005-0000-0000-000020970000}"/>
    <cellStyle name="SAPBEXresItemX 2 11 2 2" xfId="38749" xr:uid="{00000000-0005-0000-0000-000021970000}"/>
    <cellStyle name="SAPBEXresItemX 2 11 2 2 2" xfId="38750" xr:uid="{00000000-0005-0000-0000-000022970000}"/>
    <cellStyle name="SAPBEXresItemX 2 11 2 2 2 2" xfId="38751" xr:uid="{00000000-0005-0000-0000-000023970000}"/>
    <cellStyle name="SAPBEXresItemX 2 11 2 2 3" xfId="38752" xr:uid="{00000000-0005-0000-0000-000024970000}"/>
    <cellStyle name="SAPBEXresItemX 2 11 2 3" xfId="38753" xr:uid="{00000000-0005-0000-0000-000025970000}"/>
    <cellStyle name="SAPBEXresItemX 2 11 2 3 2" xfId="38754" xr:uid="{00000000-0005-0000-0000-000026970000}"/>
    <cellStyle name="SAPBEXresItemX 2 11 2 4" xfId="38755" xr:uid="{00000000-0005-0000-0000-000027970000}"/>
    <cellStyle name="SAPBEXresItemX 2 11 2 4 2" xfId="38756" xr:uid="{00000000-0005-0000-0000-000028970000}"/>
    <cellStyle name="SAPBEXresItemX 2 11 2 5" xfId="38757" xr:uid="{00000000-0005-0000-0000-000029970000}"/>
    <cellStyle name="SAPBEXresItemX 2 11 2 5 2" xfId="38758" xr:uid="{00000000-0005-0000-0000-00002A970000}"/>
    <cellStyle name="SAPBEXresItemX 2 11 2 6" xfId="38759" xr:uid="{00000000-0005-0000-0000-00002B970000}"/>
    <cellStyle name="SAPBEXresItemX 2 11 2 7" xfId="38760" xr:uid="{00000000-0005-0000-0000-00002C970000}"/>
    <cellStyle name="SAPBEXresItemX 2 11 2 8" xfId="38761" xr:uid="{00000000-0005-0000-0000-00002D970000}"/>
    <cellStyle name="SAPBEXresItemX 2 11 3" xfId="38762" xr:uid="{00000000-0005-0000-0000-00002E970000}"/>
    <cellStyle name="SAPBEXresItemX 2 11 3 2" xfId="38763" xr:uid="{00000000-0005-0000-0000-00002F970000}"/>
    <cellStyle name="SAPBEXresItemX 2 11 3 2 2" xfId="38764" xr:uid="{00000000-0005-0000-0000-000030970000}"/>
    <cellStyle name="SAPBEXresItemX 2 11 3 2 2 2" xfId="38765" xr:uid="{00000000-0005-0000-0000-000031970000}"/>
    <cellStyle name="SAPBEXresItemX 2 11 3 2 3" xfId="38766" xr:uid="{00000000-0005-0000-0000-000032970000}"/>
    <cellStyle name="SAPBEXresItemX 2 11 3 3" xfId="38767" xr:uid="{00000000-0005-0000-0000-000033970000}"/>
    <cellStyle name="SAPBEXresItemX 2 11 3 3 2" xfId="38768" xr:uid="{00000000-0005-0000-0000-000034970000}"/>
    <cellStyle name="SAPBEXresItemX 2 11 3 4" xfId="38769" xr:uid="{00000000-0005-0000-0000-000035970000}"/>
    <cellStyle name="SAPBEXresItemX 2 11 3 4 2" xfId="38770" xr:uid="{00000000-0005-0000-0000-000036970000}"/>
    <cellStyle name="SAPBEXresItemX 2 11 3 5" xfId="38771" xr:uid="{00000000-0005-0000-0000-000037970000}"/>
    <cellStyle name="SAPBEXresItemX 2 11 3 5 2" xfId="38772" xr:uid="{00000000-0005-0000-0000-000038970000}"/>
    <cellStyle name="SAPBEXresItemX 2 11 3 6" xfId="38773" xr:uid="{00000000-0005-0000-0000-000039970000}"/>
    <cellStyle name="SAPBEXresItemX 2 11 3 7" xfId="38774" xr:uid="{00000000-0005-0000-0000-00003A970000}"/>
    <cellStyle name="SAPBEXresItemX 2 11 3 8" xfId="38775" xr:uid="{00000000-0005-0000-0000-00003B970000}"/>
    <cellStyle name="SAPBEXresItemX 2 11 4" xfId="38776" xr:uid="{00000000-0005-0000-0000-00003C970000}"/>
    <cellStyle name="SAPBEXresItemX 2 11 4 2" xfId="38777" xr:uid="{00000000-0005-0000-0000-00003D970000}"/>
    <cellStyle name="SAPBEXresItemX 2 11 4 2 2" xfId="38778" xr:uid="{00000000-0005-0000-0000-00003E970000}"/>
    <cellStyle name="SAPBEXresItemX 2 11 4 3" xfId="38779" xr:uid="{00000000-0005-0000-0000-00003F970000}"/>
    <cellStyle name="SAPBEXresItemX 2 11 4 4" xfId="38780" xr:uid="{00000000-0005-0000-0000-000040970000}"/>
    <cellStyle name="SAPBEXresItemX 2 11 4 5" xfId="38781" xr:uid="{00000000-0005-0000-0000-000041970000}"/>
    <cellStyle name="SAPBEXresItemX 2 11 5" xfId="38782" xr:uid="{00000000-0005-0000-0000-000042970000}"/>
    <cellStyle name="SAPBEXresItemX 2 11 5 2" xfId="38783" xr:uid="{00000000-0005-0000-0000-000043970000}"/>
    <cellStyle name="SAPBEXresItemX 2 11 5 2 2" xfId="38784" xr:uid="{00000000-0005-0000-0000-000044970000}"/>
    <cellStyle name="SAPBEXresItemX 2 11 5 3" xfId="38785" xr:uid="{00000000-0005-0000-0000-000045970000}"/>
    <cellStyle name="SAPBEXresItemX 2 11 5 4" xfId="38786" xr:uid="{00000000-0005-0000-0000-000046970000}"/>
    <cellStyle name="SAPBEXresItemX 2 11 5 5" xfId="38787" xr:uid="{00000000-0005-0000-0000-000047970000}"/>
    <cellStyle name="SAPBEXresItemX 2 11 6" xfId="38788" xr:uid="{00000000-0005-0000-0000-000048970000}"/>
    <cellStyle name="SAPBEXresItemX 2 11 6 2" xfId="38789" xr:uid="{00000000-0005-0000-0000-000049970000}"/>
    <cellStyle name="SAPBEXresItemX 2 11 6 2 2" xfId="38790" xr:uid="{00000000-0005-0000-0000-00004A970000}"/>
    <cellStyle name="SAPBEXresItemX 2 11 6 3" xfId="38791" xr:uid="{00000000-0005-0000-0000-00004B970000}"/>
    <cellStyle name="SAPBEXresItemX 2 11 6 4" xfId="38792" xr:uid="{00000000-0005-0000-0000-00004C970000}"/>
    <cellStyle name="SAPBEXresItemX 2 11 6 5" xfId="38793" xr:uid="{00000000-0005-0000-0000-00004D970000}"/>
    <cellStyle name="SAPBEXresItemX 2 11 7" xfId="38794" xr:uid="{00000000-0005-0000-0000-00004E970000}"/>
    <cellStyle name="SAPBEXresItemX 2 11 7 2" xfId="38795" xr:uid="{00000000-0005-0000-0000-00004F970000}"/>
    <cellStyle name="SAPBEXresItemX 2 11 7 3" xfId="38796" xr:uid="{00000000-0005-0000-0000-000050970000}"/>
    <cellStyle name="SAPBEXresItemX 2 11 7 4" xfId="38797" xr:uid="{00000000-0005-0000-0000-000051970000}"/>
    <cellStyle name="SAPBEXresItemX 2 11 8" xfId="38798" xr:uid="{00000000-0005-0000-0000-000052970000}"/>
    <cellStyle name="SAPBEXresItemX 2 11 8 2" xfId="38799" xr:uid="{00000000-0005-0000-0000-000053970000}"/>
    <cellStyle name="SAPBEXresItemX 2 11 8 3" xfId="38800" xr:uid="{00000000-0005-0000-0000-000054970000}"/>
    <cellStyle name="SAPBEXresItemX 2 11 8 4" xfId="38801" xr:uid="{00000000-0005-0000-0000-000055970000}"/>
    <cellStyle name="SAPBEXresItemX 2 11 9" xfId="38802" xr:uid="{00000000-0005-0000-0000-000056970000}"/>
    <cellStyle name="SAPBEXresItemX 2 11 9 2" xfId="38803" xr:uid="{00000000-0005-0000-0000-000057970000}"/>
    <cellStyle name="SAPBEXresItemX 2 12" xfId="38804" xr:uid="{00000000-0005-0000-0000-000058970000}"/>
    <cellStyle name="SAPBEXresItemX 2 12 10" xfId="38805" xr:uid="{00000000-0005-0000-0000-000059970000}"/>
    <cellStyle name="SAPBEXresItemX 2 12 11" xfId="38806" xr:uid="{00000000-0005-0000-0000-00005A970000}"/>
    <cellStyle name="SAPBEXresItemX 2 12 12" xfId="38807" xr:uid="{00000000-0005-0000-0000-00005B970000}"/>
    <cellStyle name="SAPBEXresItemX 2 12 13" xfId="38808" xr:uid="{00000000-0005-0000-0000-00005C970000}"/>
    <cellStyle name="SAPBEXresItemX 2 12 2" xfId="38809" xr:uid="{00000000-0005-0000-0000-00005D970000}"/>
    <cellStyle name="SAPBEXresItemX 2 12 2 2" xfId="38810" xr:uid="{00000000-0005-0000-0000-00005E970000}"/>
    <cellStyle name="SAPBEXresItemX 2 12 2 2 2" xfId="38811" xr:uid="{00000000-0005-0000-0000-00005F970000}"/>
    <cellStyle name="SAPBEXresItemX 2 12 2 2 2 2" xfId="38812" xr:uid="{00000000-0005-0000-0000-000060970000}"/>
    <cellStyle name="SAPBEXresItemX 2 12 2 2 3" xfId="38813" xr:uid="{00000000-0005-0000-0000-000061970000}"/>
    <cellStyle name="SAPBEXresItemX 2 12 2 3" xfId="38814" xr:uid="{00000000-0005-0000-0000-000062970000}"/>
    <cellStyle name="SAPBEXresItemX 2 12 2 3 2" xfId="38815" xr:uid="{00000000-0005-0000-0000-000063970000}"/>
    <cellStyle name="SAPBEXresItemX 2 12 2 4" xfId="38816" xr:uid="{00000000-0005-0000-0000-000064970000}"/>
    <cellStyle name="SAPBEXresItemX 2 12 2 4 2" xfId="38817" xr:uid="{00000000-0005-0000-0000-000065970000}"/>
    <cellStyle name="SAPBEXresItemX 2 12 2 5" xfId="38818" xr:uid="{00000000-0005-0000-0000-000066970000}"/>
    <cellStyle name="SAPBEXresItemX 2 12 2 5 2" xfId="38819" xr:uid="{00000000-0005-0000-0000-000067970000}"/>
    <cellStyle name="SAPBEXresItemX 2 12 2 6" xfId="38820" xr:uid="{00000000-0005-0000-0000-000068970000}"/>
    <cellStyle name="SAPBEXresItemX 2 12 2 7" xfId="38821" xr:uid="{00000000-0005-0000-0000-000069970000}"/>
    <cellStyle name="SAPBEXresItemX 2 12 2 8" xfId="38822" xr:uid="{00000000-0005-0000-0000-00006A970000}"/>
    <cellStyle name="SAPBEXresItemX 2 12 3" xfId="38823" xr:uid="{00000000-0005-0000-0000-00006B970000}"/>
    <cellStyle name="SAPBEXresItemX 2 12 3 2" xfId="38824" xr:uid="{00000000-0005-0000-0000-00006C970000}"/>
    <cellStyle name="SAPBEXresItemX 2 12 3 2 2" xfId="38825" xr:uid="{00000000-0005-0000-0000-00006D970000}"/>
    <cellStyle name="SAPBEXresItemX 2 12 3 2 2 2" xfId="38826" xr:uid="{00000000-0005-0000-0000-00006E970000}"/>
    <cellStyle name="SAPBEXresItemX 2 12 3 2 3" xfId="38827" xr:uid="{00000000-0005-0000-0000-00006F970000}"/>
    <cellStyle name="SAPBEXresItemX 2 12 3 3" xfId="38828" xr:uid="{00000000-0005-0000-0000-000070970000}"/>
    <cellStyle name="SAPBEXresItemX 2 12 3 3 2" xfId="38829" xr:uid="{00000000-0005-0000-0000-000071970000}"/>
    <cellStyle name="SAPBEXresItemX 2 12 3 4" xfId="38830" xr:uid="{00000000-0005-0000-0000-000072970000}"/>
    <cellStyle name="SAPBEXresItemX 2 12 3 4 2" xfId="38831" xr:uid="{00000000-0005-0000-0000-000073970000}"/>
    <cellStyle name="SAPBEXresItemX 2 12 3 5" xfId="38832" xr:uid="{00000000-0005-0000-0000-000074970000}"/>
    <cellStyle name="SAPBEXresItemX 2 12 3 5 2" xfId="38833" xr:uid="{00000000-0005-0000-0000-000075970000}"/>
    <cellStyle name="SAPBEXresItemX 2 12 3 6" xfId="38834" xr:uid="{00000000-0005-0000-0000-000076970000}"/>
    <cellStyle name="SAPBEXresItemX 2 12 3 7" xfId="38835" xr:uid="{00000000-0005-0000-0000-000077970000}"/>
    <cellStyle name="SAPBEXresItemX 2 12 3 8" xfId="38836" xr:uid="{00000000-0005-0000-0000-000078970000}"/>
    <cellStyle name="SAPBEXresItemX 2 12 4" xfId="38837" xr:uid="{00000000-0005-0000-0000-000079970000}"/>
    <cellStyle name="SAPBEXresItemX 2 12 4 2" xfId="38838" xr:uid="{00000000-0005-0000-0000-00007A970000}"/>
    <cellStyle name="SAPBEXresItemX 2 12 4 2 2" xfId="38839" xr:uid="{00000000-0005-0000-0000-00007B970000}"/>
    <cellStyle name="SAPBEXresItemX 2 12 4 3" xfId="38840" xr:uid="{00000000-0005-0000-0000-00007C970000}"/>
    <cellStyle name="SAPBEXresItemX 2 12 4 4" xfId="38841" xr:uid="{00000000-0005-0000-0000-00007D970000}"/>
    <cellStyle name="SAPBEXresItemX 2 12 4 5" xfId="38842" xr:uid="{00000000-0005-0000-0000-00007E970000}"/>
    <cellStyle name="SAPBEXresItemX 2 12 5" xfId="38843" xr:uid="{00000000-0005-0000-0000-00007F970000}"/>
    <cellStyle name="SAPBEXresItemX 2 12 5 2" xfId="38844" xr:uid="{00000000-0005-0000-0000-000080970000}"/>
    <cellStyle name="SAPBEXresItemX 2 12 5 2 2" xfId="38845" xr:uid="{00000000-0005-0000-0000-000081970000}"/>
    <cellStyle name="SAPBEXresItemX 2 12 5 3" xfId="38846" xr:uid="{00000000-0005-0000-0000-000082970000}"/>
    <cellStyle name="SAPBEXresItemX 2 12 5 4" xfId="38847" xr:uid="{00000000-0005-0000-0000-000083970000}"/>
    <cellStyle name="SAPBEXresItemX 2 12 5 5" xfId="38848" xr:uid="{00000000-0005-0000-0000-000084970000}"/>
    <cellStyle name="SAPBEXresItemX 2 12 6" xfId="38849" xr:uid="{00000000-0005-0000-0000-000085970000}"/>
    <cellStyle name="SAPBEXresItemX 2 12 6 2" xfId="38850" xr:uid="{00000000-0005-0000-0000-000086970000}"/>
    <cellStyle name="SAPBEXresItemX 2 12 6 2 2" xfId="38851" xr:uid="{00000000-0005-0000-0000-000087970000}"/>
    <cellStyle name="SAPBEXresItemX 2 12 6 3" xfId="38852" xr:uid="{00000000-0005-0000-0000-000088970000}"/>
    <cellStyle name="SAPBEXresItemX 2 12 6 4" xfId="38853" xr:uid="{00000000-0005-0000-0000-000089970000}"/>
    <cellStyle name="SAPBEXresItemX 2 12 6 5" xfId="38854" xr:uid="{00000000-0005-0000-0000-00008A970000}"/>
    <cellStyle name="SAPBEXresItemX 2 12 7" xfId="38855" xr:uid="{00000000-0005-0000-0000-00008B970000}"/>
    <cellStyle name="SAPBEXresItemX 2 12 7 2" xfId="38856" xr:uid="{00000000-0005-0000-0000-00008C970000}"/>
    <cellStyle name="SAPBEXresItemX 2 12 7 3" xfId="38857" xr:uid="{00000000-0005-0000-0000-00008D970000}"/>
    <cellStyle name="SAPBEXresItemX 2 12 7 4" xfId="38858" xr:uid="{00000000-0005-0000-0000-00008E970000}"/>
    <cellStyle name="SAPBEXresItemX 2 12 8" xfId="38859" xr:uid="{00000000-0005-0000-0000-00008F970000}"/>
    <cellStyle name="SAPBEXresItemX 2 12 8 2" xfId="38860" xr:uid="{00000000-0005-0000-0000-000090970000}"/>
    <cellStyle name="SAPBEXresItemX 2 12 8 3" xfId="38861" xr:uid="{00000000-0005-0000-0000-000091970000}"/>
    <cellStyle name="SAPBEXresItemX 2 12 8 4" xfId="38862" xr:uid="{00000000-0005-0000-0000-000092970000}"/>
    <cellStyle name="SAPBEXresItemX 2 12 9" xfId="38863" xr:uid="{00000000-0005-0000-0000-000093970000}"/>
    <cellStyle name="SAPBEXresItemX 2 12 9 2" xfId="38864" xr:uid="{00000000-0005-0000-0000-000094970000}"/>
    <cellStyle name="SAPBEXresItemX 2 13" xfId="38865" xr:uid="{00000000-0005-0000-0000-000095970000}"/>
    <cellStyle name="SAPBEXresItemX 2 13 10" xfId="38866" xr:uid="{00000000-0005-0000-0000-000096970000}"/>
    <cellStyle name="SAPBEXresItemX 2 13 11" xfId="38867" xr:uid="{00000000-0005-0000-0000-000097970000}"/>
    <cellStyle name="SAPBEXresItemX 2 13 12" xfId="38868" xr:uid="{00000000-0005-0000-0000-000098970000}"/>
    <cellStyle name="SAPBEXresItemX 2 13 13" xfId="38869" xr:uid="{00000000-0005-0000-0000-000099970000}"/>
    <cellStyle name="SAPBEXresItemX 2 13 2" xfId="38870" xr:uid="{00000000-0005-0000-0000-00009A970000}"/>
    <cellStyle name="SAPBEXresItemX 2 13 2 2" xfId="38871" xr:uid="{00000000-0005-0000-0000-00009B970000}"/>
    <cellStyle name="SAPBEXresItemX 2 13 2 2 2" xfId="38872" xr:uid="{00000000-0005-0000-0000-00009C970000}"/>
    <cellStyle name="SAPBEXresItemX 2 13 2 2 2 2" xfId="38873" xr:uid="{00000000-0005-0000-0000-00009D970000}"/>
    <cellStyle name="SAPBEXresItemX 2 13 2 2 3" xfId="38874" xr:uid="{00000000-0005-0000-0000-00009E970000}"/>
    <cellStyle name="SAPBEXresItemX 2 13 2 3" xfId="38875" xr:uid="{00000000-0005-0000-0000-00009F970000}"/>
    <cellStyle name="SAPBEXresItemX 2 13 2 3 2" xfId="38876" xr:uid="{00000000-0005-0000-0000-0000A0970000}"/>
    <cellStyle name="SAPBEXresItemX 2 13 2 4" xfId="38877" xr:uid="{00000000-0005-0000-0000-0000A1970000}"/>
    <cellStyle name="SAPBEXresItemX 2 13 2 4 2" xfId="38878" xr:uid="{00000000-0005-0000-0000-0000A2970000}"/>
    <cellStyle name="SAPBEXresItemX 2 13 2 5" xfId="38879" xr:uid="{00000000-0005-0000-0000-0000A3970000}"/>
    <cellStyle name="SAPBEXresItemX 2 13 2 5 2" xfId="38880" xr:uid="{00000000-0005-0000-0000-0000A4970000}"/>
    <cellStyle name="SAPBEXresItemX 2 13 2 6" xfId="38881" xr:uid="{00000000-0005-0000-0000-0000A5970000}"/>
    <cellStyle name="SAPBEXresItemX 2 13 2 7" xfId="38882" xr:uid="{00000000-0005-0000-0000-0000A6970000}"/>
    <cellStyle name="SAPBEXresItemX 2 13 2 8" xfId="38883" xr:uid="{00000000-0005-0000-0000-0000A7970000}"/>
    <cellStyle name="SAPBEXresItemX 2 13 3" xfId="38884" xr:uid="{00000000-0005-0000-0000-0000A8970000}"/>
    <cellStyle name="SAPBEXresItemX 2 13 3 2" xfId="38885" xr:uid="{00000000-0005-0000-0000-0000A9970000}"/>
    <cellStyle name="SAPBEXresItemX 2 13 3 2 2" xfId="38886" xr:uid="{00000000-0005-0000-0000-0000AA970000}"/>
    <cellStyle name="SAPBEXresItemX 2 13 3 2 2 2" xfId="38887" xr:uid="{00000000-0005-0000-0000-0000AB970000}"/>
    <cellStyle name="SAPBEXresItemX 2 13 3 2 3" xfId="38888" xr:uid="{00000000-0005-0000-0000-0000AC970000}"/>
    <cellStyle name="SAPBEXresItemX 2 13 3 3" xfId="38889" xr:uid="{00000000-0005-0000-0000-0000AD970000}"/>
    <cellStyle name="SAPBEXresItemX 2 13 3 3 2" xfId="38890" xr:uid="{00000000-0005-0000-0000-0000AE970000}"/>
    <cellStyle name="SAPBEXresItemX 2 13 3 4" xfId="38891" xr:uid="{00000000-0005-0000-0000-0000AF970000}"/>
    <cellStyle name="SAPBEXresItemX 2 13 3 4 2" xfId="38892" xr:uid="{00000000-0005-0000-0000-0000B0970000}"/>
    <cellStyle name="SAPBEXresItemX 2 13 3 5" xfId="38893" xr:uid="{00000000-0005-0000-0000-0000B1970000}"/>
    <cellStyle name="SAPBEXresItemX 2 13 3 5 2" xfId="38894" xr:uid="{00000000-0005-0000-0000-0000B2970000}"/>
    <cellStyle name="SAPBEXresItemX 2 13 3 6" xfId="38895" xr:uid="{00000000-0005-0000-0000-0000B3970000}"/>
    <cellStyle name="SAPBEXresItemX 2 13 3 7" xfId="38896" xr:uid="{00000000-0005-0000-0000-0000B4970000}"/>
    <cellStyle name="SAPBEXresItemX 2 13 3 8" xfId="38897" xr:uid="{00000000-0005-0000-0000-0000B5970000}"/>
    <cellStyle name="SAPBEXresItemX 2 13 4" xfId="38898" xr:uid="{00000000-0005-0000-0000-0000B6970000}"/>
    <cellStyle name="SAPBEXresItemX 2 13 4 2" xfId="38899" xr:uid="{00000000-0005-0000-0000-0000B7970000}"/>
    <cellStyle name="SAPBEXresItemX 2 13 4 2 2" xfId="38900" xr:uid="{00000000-0005-0000-0000-0000B8970000}"/>
    <cellStyle name="SAPBEXresItemX 2 13 4 3" xfId="38901" xr:uid="{00000000-0005-0000-0000-0000B9970000}"/>
    <cellStyle name="SAPBEXresItemX 2 13 4 4" xfId="38902" xr:uid="{00000000-0005-0000-0000-0000BA970000}"/>
    <cellStyle name="SAPBEXresItemX 2 13 4 5" xfId="38903" xr:uid="{00000000-0005-0000-0000-0000BB970000}"/>
    <cellStyle name="SAPBEXresItemX 2 13 5" xfId="38904" xr:uid="{00000000-0005-0000-0000-0000BC970000}"/>
    <cellStyle name="SAPBEXresItemX 2 13 5 2" xfId="38905" xr:uid="{00000000-0005-0000-0000-0000BD970000}"/>
    <cellStyle name="SAPBEXresItemX 2 13 5 2 2" xfId="38906" xr:uid="{00000000-0005-0000-0000-0000BE970000}"/>
    <cellStyle name="SAPBEXresItemX 2 13 5 3" xfId="38907" xr:uid="{00000000-0005-0000-0000-0000BF970000}"/>
    <cellStyle name="SAPBEXresItemX 2 13 5 4" xfId="38908" xr:uid="{00000000-0005-0000-0000-0000C0970000}"/>
    <cellStyle name="SAPBEXresItemX 2 13 5 5" xfId="38909" xr:uid="{00000000-0005-0000-0000-0000C1970000}"/>
    <cellStyle name="SAPBEXresItemX 2 13 6" xfId="38910" xr:uid="{00000000-0005-0000-0000-0000C2970000}"/>
    <cellStyle name="SAPBEXresItemX 2 13 6 2" xfId="38911" xr:uid="{00000000-0005-0000-0000-0000C3970000}"/>
    <cellStyle name="SAPBEXresItemX 2 13 6 2 2" xfId="38912" xr:uid="{00000000-0005-0000-0000-0000C4970000}"/>
    <cellStyle name="SAPBEXresItemX 2 13 6 3" xfId="38913" xr:uid="{00000000-0005-0000-0000-0000C5970000}"/>
    <cellStyle name="SAPBEXresItemX 2 13 6 4" xfId="38914" xr:uid="{00000000-0005-0000-0000-0000C6970000}"/>
    <cellStyle name="SAPBEXresItemX 2 13 6 5" xfId="38915" xr:uid="{00000000-0005-0000-0000-0000C7970000}"/>
    <cellStyle name="SAPBEXresItemX 2 13 7" xfId="38916" xr:uid="{00000000-0005-0000-0000-0000C8970000}"/>
    <cellStyle name="SAPBEXresItemX 2 13 7 2" xfId="38917" xr:uid="{00000000-0005-0000-0000-0000C9970000}"/>
    <cellStyle name="SAPBEXresItemX 2 13 7 3" xfId="38918" xr:uid="{00000000-0005-0000-0000-0000CA970000}"/>
    <cellStyle name="SAPBEXresItemX 2 13 7 4" xfId="38919" xr:uid="{00000000-0005-0000-0000-0000CB970000}"/>
    <cellStyle name="SAPBEXresItemX 2 13 8" xfId="38920" xr:uid="{00000000-0005-0000-0000-0000CC970000}"/>
    <cellStyle name="SAPBEXresItemX 2 13 8 2" xfId="38921" xr:uid="{00000000-0005-0000-0000-0000CD970000}"/>
    <cellStyle name="SAPBEXresItemX 2 13 8 3" xfId="38922" xr:uid="{00000000-0005-0000-0000-0000CE970000}"/>
    <cellStyle name="SAPBEXresItemX 2 13 8 4" xfId="38923" xr:uid="{00000000-0005-0000-0000-0000CF970000}"/>
    <cellStyle name="SAPBEXresItemX 2 13 9" xfId="38924" xr:uid="{00000000-0005-0000-0000-0000D0970000}"/>
    <cellStyle name="SAPBEXresItemX 2 13 9 2" xfId="38925" xr:uid="{00000000-0005-0000-0000-0000D1970000}"/>
    <cellStyle name="SAPBEXresItemX 2 14" xfId="38926" xr:uid="{00000000-0005-0000-0000-0000D2970000}"/>
    <cellStyle name="SAPBEXresItemX 2 14 10" xfId="38927" xr:uid="{00000000-0005-0000-0000-0000D3970000}"/>
    <cellStyle name="SAPBEXresItemX 2 14 11" xfId="38928" xr:uid="{00000000-0005-0000-0000-0000D4970000}"/>
    <cellStyle name="SAPBEXresItemX 2 14 12" xfId="38929" xr:uid="{00000000-0005-0000-0000-0000D5970000}"/>
    <cellStyle name="SAPBEXresItemX 2 14 13" xfId="38930" xr:uid="{00000000-0005-0000-0000-0000D6970000}"/>
    <cellStyle name="SAPBEXresItemX 2 14 2" xfId="38931" xr:uid="{00000000-0005-0000-0000-0000D7970000}"/>
    <cellStyle name="SAPBEXresItemX 2 14 2 2" xfId="38932" xr:uid="{00000000-0005-0000-0000-0000D8970000}"/>
    <cellStyle name="SAPBEXresItemX 2 14 2 2 2" xfId="38933" xr:uid="{00000000-0005-0000-0000-0000D9970000}"/>
    <cellStyle name="SAPBEXresItemX 2 14 2 2 2 2" xfId="38934" xr:uid="{00000000-0005-0000-0000-0000DA970000}"/>
    <cellStyle name="SAPBEXresItemX 2 14 2 2 3" xfId="38935" xr:uid="{00000000-0005-0000-0000-0000DB970000}"/>
    <cellStyle name="SAPBEXresItemX 2 14 2 3" xfId="38936" xr:uid="{00000000-0005-0000-0000-0000DC970000}"/>
    <cellStyle name="SAPBEXresItemX 2 14 2 3 2" xfId="38937" xr:uid="{00000000-0005-0000-0000-0000DD970000}"/>
    <cellStyle name="SAPBEXresItemX 2 14 2 4" xfId="38938" xr:uid="{00000000-0005-0000-0000-0000DE970000}"/>
    <cellStyle name="SAPBEXresItemX 2 14 2 4 2" xfId="38939" xr:uid="{00000000-0005-0000-0000-0000DF970000}"/>
    <cellStyle name="SAPBEXresItemX 2 14 2 5" xfId="38940" xr:uid="{00000000-0005-0000-0000-0000E0970000}"/>
    <cellStyle name="SAPBEXresItemX 2 14 2 5 2" xfId="38941" xr:uid="{00000000-0005-0000-0000-0000E1970000}"/>
    <cellStyle name="SAPBEXresItemX 2 14 2 6" xfId="38942" xr:uid="{00000000-0005-0000-0000-0000E2970000}"/>
    <cellStyle name="SAPBEXresItemX 2 14 2 7" xfId="38943" xr:uid="{00000000-0005-0000-0000-0000E3970000}"/>
    <cellStyle name="SAPBEXresItemX 2 14 2 8" xfId="38944" xr:uid="{00000000-0005-0000-0000-0000E4970000}"/>
    <cellStyle name="SAPBEXresItemX 2 14 3" xfId="38945" xr:uid="{00000000-0005-0000-0000-0000E5970000}"/>
    <cellStyle name="SAPBEXresItemX 2 14 3 2" xfId="38946" xr:uid="{00000000-0005-0000-0000-0000E6970000}"/>
    <cellStyle name="SAPBEXresItemX 2 14 3 2 2" xfId="38947" xr:uid="{00000000-0005-0000-0000-0000E7970000}"/>
    <cellStyle name="SAPBEXresItemX 2 14 3 2 2 2" xfId="38948" xr:uid="{00000000-0005-0000-0000-0000E8970000}"/>
    <cellStyle name="SAPBEXresItemX 2 14 3 2 3" xfId="38949" xr:uid="{00000000-0005-0000-0000-0000E9970000}"/>
    <cellStyle name="SAPBEXresItemX 2 14 3 3" xfId="38950" xr:uid="{00000000-0005-0000-0000-0000EA970000}"/>
    <cellStyle name="SAPBEXresItemX 2 14 3 3 2" xfId="38951" xr:uid="{00000000-0005-0000-0000-0000EB970000}"/>
    <cellStyle name="SAPBEXresItemX 2 14 3 4" xfId="38952" xr:uid="{00000000-0005-0000-0000-0000EC970000}"/>
    <cellStyle name="SAPBEXresItemX 2 14 3 4 2" xfId="38953" xr:uid="{00000000-0005-0000-0000-0000ED970000}"/>
    <cellStyle name="SAPBEXresItemX 2 14 3 5" xfId="38954" xr:uid="{00000000-0005-0000-0000-0000EE970000}"/>
    <cellStyle name="SAPBEXresItemX 2 14 3 5 2" xfId="38955" xr:uid="{00000000-0005-0000-0000-0000EF970000}"/>
    <cellStyle name="SAPBEXresItemX 2 14 3 6" xfId="38956" xr:uid="{00000000-0005-0000-0000-0000F0970000}"/>
    <cellStyle name="SAPBEXresItemX 2 14 3 7" xfId="38957" xr:uid="{00000000-0005-0000-0000-0000F1970000}"/>
    <cellStyle name="SAPBEXresItemX 2 14 3 8" xfId="38958" xr:uid="{00000000-0005-0000-0000-0000F2970000}"/>
    <cellStyle name="SAPBEXresItemX 2 14 4" xfId="38959" xr:uid="{00000000-0005-0000-0000-0000F3970000}"/>
    <cellStyle name="SAPBEXresItemX 2 14 4 2" xfId="38960" xr:uid="{00000000-0005-0000-0000-0000F4970000}"/>
    <cellStyle name="SAPBEXresItemX 2 14 4 2 2" xfId="38961" xr:uid="{00000000-0005-0000-0000-0000F5970000}"/>
    <cellStyle name="SAPBEXresItemX 2 14 4 3" xfId="38962" xr:uid="{00000000-0005-0000-0000-0000F6970000}"/>
    <cellStyle name="SAPBEXresItemX 2 14 4 4" xfId="38963" xr:uid="{00000000-0005-0000-0000-0000F7970000}"/>
    <cellStyle name="SAPBEXresItemX 2 14 4 5" xfId="38964" xr:uid="{00000000-0005-0000-0000-0000F8970000}"/>
    <cellStyle name="SAPBEXresItemX 2 14 5" xfId="38965" xr:uid="{00000000-0005-0000-0000-0000F9970000}"/>
    <cellStyle name="SAPBEXresItemX 2 14 5 2" xfId="38966" xr:uid="{00000000-0005-0000-0000-0000FA970000}"/>
    <cellStyle name="SAPBEXresItemX 2 14 5 2 2" xfId="38967" xr:uid="{00000000-0005-0000-0000-0000FB970000}"/>
    <cellStyle name="SAPBEXresItemX 2 14 5 3" xfId="38968" xr:uid="{00000000-0005-0000-0000-0000FC970000}"/>
    <cellStyle name="SAPBEXresItemX 2 14 5 4" xfId="38969" xr:uid="{00000000-0005-0000-0000-0000FD970000}"/>
    <cellStyle name="SAPBEXresItemX 2 14 5 5" xfId="38970" xr:uid="{00000000-0005-0000-0000-0000FE970000}"/>
    <cellStyle name="SAPBEXresItemX 2 14 6" xfId="38971" xr:uid="{00000000-0005-0000-0000-0000FF970000}"/>
    <cellStyle name="SAPBEXresItemX 2 14 6 2" xfId="38972" xr:uid="{00000000-0005-0000-0000-000000980000}"/>
    <cellStyle name="SAPBEXresItemX 2 14 6 2 2" xfId="38973" xr:uid="{00000000-0005-0000-0000-000001980000}"/>
    <cellStyle name="SAPBEXresItemX 2 14 6 3" xfId="38974" xr:uid="{00000000-0005-0000-0000-000002980000}"/>
    <cellStyle name="SAPBEXresItemX 2 14 6 4" xfId="38975" xr:uid="{00000000-0005-0000-0000-000003980000}"/>
    <cellStyle name="SAPBEXresItemX 2 14 6 5" xfId="38976" xr:uid="{00000000-0005-0000-0000-000004980000}"/>
    <cellStyle name="SAPBEXresItemX 2 14 7" xfId="38977" xr:uid="{00000000-0005-0000-0000-000005980000}"/>
    <cellStyle name="SAPBEXresItemX 2 14 7 2" xfId="38978" xr:uid="{00000000-0005-0000-0000-000006980000}"/>
    <cellStyle name="SAPBEXresItemX 2 14 7 3" xfId="38979" xr:uid="{00000000-0005-0000-0000-000007980000}"/>
    <cellStyle name="SAPBEXresItemX 2 14 7 4" xfId="38980" xr:uid="{00000000-0005-0000-0000-000008980000}"/>
    <cellStyle name="SAPBEXresItemX 2 14 8" xfId="38981" xr:uid="{00000000-0005-0000-0000-000009980000}"/>
    <cellStyle name="SAPBEXresItemX 2 14 8 2" xfId="38982" xr:uid="{00000000-0005-0000-0000-00000A980000}"/>
    <cellStyle name="SAPBEXresItemX 2 14 8 3" xfId="38983" xr:uid="{00000000-0005-0000-0000-00000B980000}"/>
    <cellStyle name="SAPBEXresItemX 2 14 8 4" xfId="38984" xr:uid="{00000000-0005-0000-0000-00000C980000}"/>
    <cellStyle name="SAPBEXresItemX 2 14 9" xfId="38985" xr:uid="{00000000-0005-0000-0000-00000D980000}"/>
    <cellStyle name="SAPBEXresItemX 2 14 9 2" xfId="38986" xr:uid="{00000000-0005-0000-0000-00000E980000}"/>
    <cellStyle name="SAPBEXresItemX 2 15" xfId="38987" xr:uid="{00000000-0005-0000-0000-00000F980000}"/>
    <cellStyle name="SAPBEXresItemX 2 15 10" xfId="38988" xr:uid="{00000000-0005-0000-0000-000010980000}"/>
    <cellStyle name="SAPBEXresItemX 2 15 11" xfId="38989" xr:uid="{00000000-0005-0000-0000-000011980000}"/>
    <cellStyle name="SAPBEXresItemX 2 15 12" xfId="38990" xr:uid="{00000000-0005-0000-0000-000012980000}"/>
    <cellStyle name="SAPBEXresItemX 2 15 13" xfId="38991" xr:uid="{00000000-0005-0000-0000-000013980000}"/>
    <cellStyle name="SAPBEXresItemX 2 15 2" xfId="38992" xr:uid="{00000000-0005-0000-0000-000014980000}"/>
    <cellStyle name="SAPBEXresItemX 2 15 2 2" xfId="38993" xr:uid="{00000000-0005-0000-0000-000015980000}"/>
    <cellStyle name="SAPBEXresItemX 2 15 2 2 2" xfId="38994" xr:uid="{00000000-0005-0000-0000-000016980000}"/>
    <cellStyle name="SAPBEXresItemX 2 15 2 2 2 2" xfId="38995" xr:uid="{00000000-0005-0000-0000-000017980000}"/>
    <cellStyle name="SAPBEXresItemX 2 15 2 2 3" xfId="38996" xr:uid="{00000000-0005-0000-0000-000018980000}"/>
    <cellStyle name="SAPBEXresItemX 2 15 2 3" xfId="38997" xr:uid="{00000000-0005-0000-0000-000019980000}"/>
    <cellStyle name="SAPBEXresItemX 2 15 2 3 2" xfId="38998" xr:uid="{00000000-0005-0000-0000-00001A980000}"/>
    <cellStyle name="SAPBEXresItemX 2 15 2 4" xfId="38999" xr:uid="{00000000-0005-0000-0000-00001B980000}"/>
    <cellStyle name="SAPBEXresItemX 2 15 2 4 2" xfId="39000" xr:uid="{00000000-0005-0000-0000-00001C980000}"/>
    <cellStyle name="SAPBEXresItemX 2 15 2 5" xfId="39001" xr:uid="{00000000-0005-0000-0000-00001D980000}"/>
    <cellStyle name="SAPBEXresItemX 2 15 2 5 2" xfId="39002" xr:uid="{00000000-0005-0000-0000-00001E980000}"/>
    <cellStyle name="SAPBEXresItemX 2 15 2 6" xfId="39003" xr:uid="{00000000-0005-0000-0000-00001F980000}"/>
    <cellStyle name="SAPBEXresItemX 2 15 2 7" xfId="39004" xr:uid="{00000000-0005-0000-0000-000020980000}"/>
    <cellStyle name="SAPBEXresItemX 2 15 2 8" xfId="39005" xr:uid="{00000000-0005-0000-0000-000021980000}"/>
    <cellStyle name="SAPBEXresItemX 2 15 3" xfId="39006" xr:uid="{00000000-0005-0000-0000-000022980000}"/>
    <cellStyle name="SAPBEXresItemX 2 15 3 2" xfId="39007" xr:uid="{00000000-0005-0000-0000-000023980000}"/>
    <cellStyle name="SAPBEXresItemX 2 15 3 2 2" xfId="39008" xr:uid="{00000000-0005-0000-0000-000024980000}"/>
    <cellStyle name="SAPBEXresItemX 2 15 3 2 2 2" xfId="39009" xr:uid="{00000000-0005-0000-0000-000025980000}"/>
    <cellStyle name="SAPBEXresItemX 2 15 3 2 3" xfId="39010" xr:uid="{00000000-0005-0000-0000-000026980000}"/>
    <cellStyle name="SAPBEXresItemX 2 15 3 3" xfId="39011" xr:uid="{00000000-0005-0000-0000-000027980000}"/>
    <cellStyle name="SAPBEXresItemX 2 15 3 3 2" xfId="39012" xr:uid="{00000000-0005-0000-0000-000028980000}"/>
    <cellStyle name="SAPBEXresItemX 2 15 3 4" xfId="39013" xr:uid="{00000000-0005-0000-0000-000029980000}"/>
    <cellStyle name="SAPBEXresItemX 2 15 3 4 2" xfId="39014" xr:uid="{00000000-0005-0000-0000-00002A980000}"/>
    <cellStyle name="SAPBEXresItemX 2 15 3 5" xfId="39015" xr:uid="{00000000-0005-0000-0000-00002B980000}"/>
    <cellStyle name="SAPBEXresItemX 2 15 3 5 2" xfId="39016" xr:uid="{00000000-0005-0000-0000-00002C980000}"/>
    <cellStyle name="SAPBEXresItemX 2 15 3 6" xfId="39017" xr:uid="{00000000-0005-0000-0000-00002D980000}"/>
    <cellStyle name="SAPBEXresItemX 2 15 3 7" xfId="39018" xr:uid="{00000000-0005-0000-0000-00002E980000}"/>
    <cellStyle name="SAPBEXresItemX 2 15 3 8" xfId="39019" xr:uid="{00000000-0005-0000-0000-00002F980000}"/>
    <cellStyle name="SAPBEXresItemX 2 15 4" xfId="39020" xr:uid="{00000000-0005-0000-0000-000030980000}"/>
    <cellStyle name="SAPBEXresItemX 2 15 4 2" xfId="39021" xr:uid="{00000000-0005-0000-0000-000031980000}"/>
    <cellStyle name="SAPBEXresItemX 2 15 4 2 2" xfId="39022" xr:uid="{00000000-0005-0000-0000-000032980000}"/>
    <cellStyle name="SAPBEXresItemX 2 15 4 3" xfId="39023" xr:uid="{00000000-0005-0000-0000-000033980000}"/>
    <cellStyle name="SAPBEXresItemX 2 15 4 4" xfId="39024" xr:uid="{00000000-0005-0000-0000-000034980000}"/>
    <cellStyle name="SAPBEXresItemX 2 15 4 5" xfId="39025" xr:uid="{00000000-0005-0000-0000-000035980000}"/>
    <cellStyle name="SAPBEXresItemX 2 15 5" xfId="39026" xr:uid="{00000000-0005-0000-0000-000036980000}"/>
    <cellStyle name="SAPBEXresItemX 2 15 5 2" xfId="39027" xr:uid="{00000000-0005-0000-0000-000037980000}"/>
    <cellStyle name="SAPBEXresItemX 2 15 5 2 2" xfId="39028" xr:uid="{00000000-0005-0000-0000-000038980000}"/>
    <cellStyle name="SAPBEXresItemX 2 15 5 3" xfId="39029" xr:uid="{00000000-0005-0000-0000-000039980000}"/>
    <cellStyle name="SAPBEXresItemX 2 15 5 4" xfId="39030" xr:uid="{00000000-0005-0000-0000-00003A980000}"/>
    <cellStyle name="SAPBEXresItemX 2 15 5 5" xfId="39031" xr:uid="{00000000-0005-0000-0000-00003B980000}"/>
    <cellStyle name="SAPBEXresItemX 2 15 6" xfId="39032" xr:uid="{00000000-0005-0000-0000-00003C980000}"/>
    <cellStyle name="SAPBEXresItemX 2 15 6 2" xfId="39033" xr:uid="{00000000-0005-0000-0000-00003D980000}"/>
    <cellStyle name="SAPBEXresItemX 2 15 6 2 2" xfId="39034" xr:uid="{00000000-0005-0000-0000-00003E980000}"/>
    <cellStyle name="SAPBEXresItemX 2 15 6 3" xfId="39035" xr:uid="{00000000-0005-0000-0000-00003F980000}"/>
    <cellStyle name="SAPBEXresItemX 2 15 6 4" xfId="39036" xr:uid="{00000000-0005-0000-0000-000040980000}"/>
    <cellStyle name="SAPBEXresItemX 2 15 6 5" xfId="39037" xr:uid="{00000000-0005-0000-0000-000041980000}"/>
    <cellStyle name="SAPBEXresItemX 2 15 7" xfId="39038" xr:uid="{00000000-0005-0000-0000-000042980000}"/>
    <cellStyle name="SAPBEXresItemX 2 15 7 2" xfId="39039" xr:uid="{00000000-0005-0000-0000-000043980000}"/>
    <cellStyle name="SAPBEXresItemX 2 15 7 3" xfId="39040" xr:uid="{00000000-0005-0000-0000-000044980000}"/>
    <cellStyle name="SAPBEXresItemX 2 15 7 4" xfId="39041" xr:uid="{00000000-0005-0000-0000-000045980000}"/>
    <cellStyle name="SAPBEXresItemX 2 15 8" xfId="39042" xr:uid="{00000000-0005-0000-0000-000046980000}"/>
    <cellStyle name="SAPBEXresItemX 2 15 8 2" xfId="39043" xr:uid="{00000000-0005-0000-0000-000047980000}"/>
    <cellStyle name="SAPBEXresItemX 2 15 8 3" xfId="39044" xr:uid="{00000000-0005-0000-0000-000048980000}"/>
    <cellStyle name="SAPBEXresItemX 2 15 8 4" xfId="39045" xr:uid="{00000000-0005-0000-0000-000049980000}"/>
    <cellStyle name="SAPBEXresItemX 2 15 9" xfId="39046" xr:uid="{00000000-0005-0000-0000-00004A980000}"/>
    <cellStyle name="SAPBEXresItemX 2 15 9 2" xfId="39047" xr:uid="{00000000-0005-0000-0000-00004B980000}"/>
    <cellStyle name="SAPBEXresItemX 2 16" xfId="39048" xr:uid="{00000000-0005-0000-0000-00004C980000}"/>
    <cellStyle name="SAPBEXresItemX 2 16 10" xfId="39049" xr:uid="{00000000-0005-0000-0000-00004D980000}"/>
    <cellStyle name="SAPBEXresItemX 2 16 11" xfId="39050" xr:uid="{00000000-0005-0000-0000-00004E980000}"/>
    <cellStyle name="SAPBEXresItemX 2 16 12" xfId="39051" xr:uid="{00000000-0005-0000-0000-00004F980000}"/>
    <cellStyle name="SAPBEXresItemX 2 16 13" xfId="39052" xr:uid="{00000000-0005-0000-0000-000050980000}"/>
    <cellStyle name="SAPBEXresItemX 2 16 2" xfId="39053" xr:uid="{00000000-0005-0000-0000-000051980000}"/>
    <cellStyle name="SAPBEXresItemX 2 16 2 2" xfId="39054" xr:uid="{00000000-0005-0000-0000-000052980000}"/>
    <cellStyle name="SAPBEXresItemX 2 16 2 2 2" xfId="39055" xr:uid="{00000000-0005-0000-0000-000053980000}"/>
    <cellStyle name="SAPBEXresItemX 2 16 2 2 2 2" xfId="39056" xr:uid="{00000000-0005-0000-0000-000054980000}"/>
    <cellStyle name="SAPBEXresItemX 2 16 2 2 3" xfId="39057" xr:uid="{00000000-0005-0000-0000-000055980000}"/>
    <cellStyle name="SAPBEXresItemX 2 16 2 3" xfId="39058" xr:uid="{00000000-0005-0000-0000-000056980000}"/>
    <cellStyle name="SAPBEXresItemX 2 16 2 3 2" xfId="39059" xr:uid="{00000000-0005-0000-0000-000057980000}"/>
    <cellStyle name="SAPBEXresItemX 2 16 2 4" xfId="39060" xr:uid="{00000000-0005-0000-0000-000058980000}"/>
    <cellStyle name="SAPBEXresItemX 2 16 2 4 2" xfId="39061" xr:uid="{00000000-0005-0000-0000-000059980000}"/>
    <cellStyle name="SAPBEXresItemX 2 16 2 5" xfId="39062" xr:uid="{00000000-0005-0000-0000-00005A980000}"/>
    <cellStyle name="SAPBEXresItemX 2 16 2 5 2" xfId="39063" xr:uid="{00000000-0005-0000-0000-00005B980000}"/>
    <cellStyle name="SAPBEXresItemX 2 16 2 6" xfId="39064" xr:uid="{00000000-0005-0000-0000-00005C980000}"/>
    <cellStyle name="SAPBEXresItemX 2 16 2 7" xfId="39065" xr:uid="{00000000-0005-0000-0000-00005D980000}"/>
    <cellStyle name="SAPBEXresItemX 2 16 2 8" xfId="39066" xr:uid="{00000000-0005-0000-0000-00005E980000}"/>
    <cellStyle name="SAPBEXresItemX 2 16 3" xfId="39067" xr:uid="{00000000-0005-0000-0000-00005F980000}"/>
    <cellStyle name="SAPBEXresItemX 2 16 3 2" xfId="39068" xr:uid="{00000000-0005-0000-0000-000060980000}"/>
    <cellStyle name="SAPBEXresItemX 2 16 3 2 2" xfId="39069" xr:uid="{00000000-0005-0000-0000-000061980000}"/>
    <cellStyle name="SAPBEXresItemX 2 16 3 2 2 2" xfId="39070" xr:uid="{00000000-0005-0000-0000-000062980000}"/>
    <cellStyle name="SAPBEXresItemX 2 16 3 2 3" xfId="39071" xr:uid="{00000000-0005-0000-0000-000063980000}"/>
    <cellStyle name="SAPBEXresItemX 2 16 3 3" xfId="39072" xr:uid="{00000000-0005-0000-0000-000064980000}"/>
    <cellStyle name="SAPBEXresItemX 2 16 3 3 2" xfId="39073" xr:uid="{00000000-0005-0000-0000-000065980000}"/>
    <cellStyle name="SAPBEXresItemX 2 16 3 4" xfId="39074" xr:uid="{00000000-0005-0000-0000-000066980000}"/>
    <cellStyle name="SAPBEXresItemX 2 16 3 4 2" xfId="39075" xr:uid="{00000000-0005-0000-0000-000067980000}"/>
    <cellStyle name="SAPBEXresItemX 2 16 3 5" xfId="39076" xr:uid="{00000000-0005-0000-0000-000068980000}"/>
    <cellStyle name="SAPBEXresItemX 2 16 3 5 2" xfId="39077" xr:uid="{00000000-0005-0000-0000-000069980000}"/>
    <cellStyle name="SAPBEXresItemX 2 16 3 6" xfId="39078" xr:uid="{00000000-0005-0000-0000-00006A980000}"/>
    <cellStyle name="SAPBEXresItemX 2 16 3 7" xfId="39079" xr:uid="{00000000-0005-0000-0000-00006B980000}"/>
    <cellStyle name="SAPBEXresItemX 2 16 3 8" xfId="39080" xr:uid="{00000000-0005-0000-0000-00006C980000}"/>
    <cellStyle name="SAPBEXresItemX 2 16 4" xfId="39081" xr:uid="{00000000-0005-0000-0000-00006D980000}"/>
    <cellStyle name="SAPBEXresItemX 2 16 4 2" xfId="39082" xr:uid="{00000000-0005-0000-0000-00006E980000}"/>
    <cellStyle name="SAPBEXresItemX 2 16 4 2 2" xfId="39083" xr:uid="{00000000-0005-0000-0000-00006F980000}"/>
    <cellStyle name="SAPBEXresItemX 2 16 4 3" xfId="39084" xr:uid="{00000000-0005-0000-0000-000070980000}"/>
    <cellStyle name="SAPBEXresItemX 2 16 4 4" xfId="39085" xr:uid="{00000000-0005-0000-0000-000071980000}"/>
    <cellStyle name="SAPBEXresItemX 2 16 4 5" xfId="39086" xr:uid="{00000000-0005-0000-0000-000072980000}"/>
    <cellStyle name="SAPBEXresItemX 2 16 5" xfId="39087" xr:uid="{00000000-0005-0000-0000-000073980000}"/>
    <cellStyle name="SAPBEXresItemX 2 16 5 2" xfId="39088" xr:uid="{00000000-0005-0000-0000-000074980000}"/>
    <cellStyle name="SAPBEXresItemX 2 16 5 2 2" xfId="39089" xr:uid="{00000000-0005-0000-0000-000075980000}"/>
    <cellStyle name="SAPBEXresItemX 2 16 5 3" xfId="39090" xr:uid="{00000000-0005-0000-0000-000076980000}"/>
    <cellStyle name="SAPBEXresItemX 2 16 5 4" xfId="39091" xr:uid="{00000000-0005-0000-0000-000077980000}"/>
    <cellStyle name="SAPBEXresItemX 2 16 5 5" xfId="39092" xr:uid="{00000000-0005-0000-0000-000078980000}"/>
    <cellStyle name="SAPBEXresItemX 2 16 6" xfId="39093" xr:uid="{00000000-0005-0000-0000-000079980000}"/>
    <cellStyle name="SAPBEXresItemX 2 16 6 2" xfId="39094" xr:uid="{00000000-0005-0000-0000-00007A980000}"/>
    <cellStyle name="SAPBEXresItemX 2 16 6 2 2" xfId="39095" xr:uid="{00000000-0005-0000-0000-00007B980000}"/>
    <cellStyle name="SAPBEXresItemX 2 16 6 3" xfId="39096" xr:uid="{00000000-0005-0000-0000-00007C980000}"/>
    <cellStyle name="SAPBEXresItemX 2 16 6 4" xfId="39097" xr:uid="{00000000-0005-0000-0000-00007D980000}"/>
    <cellStyle name="SAPBEXresItemX 2 16 6 5" xfId="39098" xr:uid="{00000000-0005-0000-0000-00007E980000}"/>
    <cellStyle name="SAPBEXresItemX 2 16 7" xfId="39099" xr:uid="{00000000-0005-0000-0000-00007F980000}"/>
    <cellStyle name="SAPBEXresItemX 2 16 7 2" xfId="39100" xr:uid="{00000000-0005-0000-0000-000080980000}"/>
    <cellStyle name="SAPBEXresItemX 2 16 7 3" xfId="39101" xr:uid="{00000000-0005-0000-0000-000081980000}"/>
    <cellStyle name="SAPBEXresItemX 2 16 7 4" xfId="39102" xr:uid="{00000000-0005-0000-0000-000082980000}"/>
    <cellStyle name="SAPBEXresItemX 2 16 8" xfId="39103" xr:uid="{00000000-0005-0000-0000-000083980000}"/>
    <cellStyle name="SAPBEXresItemX 2 16 8 2" xfId="39104" xr:uid="{00000000-0005-0000-0000-000084980000}"/>
    <cellStyle name="SAPBEXresItemX 2 16 8 3" xfId="39105" xr:uid="{00000000-0005-0000-0000-000085980000}"/>
    <cellStyle name="SAPBEXresItemX 2 16 8 4" xfId="39106" xr:uid="{00000000-0005-0000-0000-000086980000}"/>
    <cellStyle name="SAPBEXresItemX 2 16 9" xfId="39107" xr:uid="{00000000-0005-0000-0000-000087980000}"/>
    <cellStyle name="SAPBEXresItemX 2 16 9 2" xfId="39108" xr:uid="{00000000-0005-0000-0000-000088980000}"/>
    <cellStyle name="SAPBEXresItemX 2 17" xfId="39109" xr:uid="{00000000-0005-0000-0000-000089980000}"/>
    <cellStyle name="SAPBEXresItemX 2 17 10" xfId="39110" xr:uid="{00000000-0005-0000-0000-00008A980000}"/>
    <cellStyle name="SAPBEXresItemX 2 17 11" xfId="39111" xr:uid="{00000000-0005-0000-0000-00008B980000}"/>
    <cellStyle name="SAPBEXresItemX 2 17 12" xfId="39112" xr:uid="{00000000-0005-0000-0000-00008C980000}"/>
    <cellStyle name="SAPBEXresItemX 2 17 13" xfId="39113" xr:uid="{00000000-0005-0000-0000-00008D980000}"/>
    <cellStyle name="SAPBEXresItemX 2 17 2" xfId="39114" xr:uid="{00000000-0005-0000-0000-00008E980000}"/>
    <cellStyle name="SAPBEXresItemX 2 17 2 2" xfId="39115" xr:uid="{00000000-0005-0000-0000-00008F980000}"/>
    <cellStyle name="SAPBEXresItemX 2 17 2 2 2" xfId="39116" xr:uid="{00000000-0005-0000-0000-000090980000}"/>
    <cellStyle name="SAPBEXresItemX 2 17 2 2 2 2" xfId="39117" xr:uid="{00000000-0005-0000-0000-000091980000}"/>
    <cellStyle name="SAPBEXresItemX 2 17 2 2 3" xfId="39118" xr:uid="{00000000-0005-0000-0000-000092980000}"/>
    <cellStyle name="SAPBEXresItemX 2 17 2 3" xfId="39119" xr:uid="{00000000-0005-0000-0000-000093980000}"/>
    <cellStyle name="SAPBEXresItemX 2 17 2 3 2" xfId="39120" xr:uid="{00000000-0005-0000-0000-000094980000}"/>
    <cellStyle name="SAPBEXresItemX 2 17 2 4" xfId="39121" xr:uid="{00000000-0005-0000-0000-000095980000}"/>
    <cellStyle name="SAPBEXresItemX 2 17 2 4 2" xfId="39122" xr:uid="{00000000-0005-0000-0000-000096980000}"/>
    <cellStyle name="SAPBEXresItemX 2 17 2 5" xfId="39123" xr:uid="{00000000-0005-0000-0000-000097980000}"/>
    <cellStyle name="SAPBEXresItemX 2 17 2 5 2" xfId="39124" xr:uid="{00000000-0005-0000-0000-000098980000}"/>
    <cellStyle name="SAPBEXresItemX 2 17 2 6" xfId="39125" xr:uid="{00000000-0005-0000-0000-000099980000}"/>
    <cellStyle name="SAPBEXresItemX 2 17 2 7" xfId="39126" xr:uid="{00000000-0005-0000-0000-00009A980000}"/>
    <cellStyle name="SAPBEXresItemX 2 17 2 8" xfId="39127" xr:uid="{00000000-0005-0000-0000-00009B980000}"/>
    <cellStyle name="SAPBEXresItemX 2 17 3" xfId="39128" xr:uid="{00000000-0005-0000-0000-00009C980000}"/>
    <cellStyle name="SAPBEXresItemX 2 17 3 2" xfId="39129" xr:uid="{00000000-0005-0000-0000-00009D980000}"/>
    <cellStyle name="SAPBEXresItemX 2 17 3 2 2" xfId="39130" xr:uid="{00000000-0005-0000-0000-00009E980000}"/>
    <cellStyle name="SAPBEXresItemX 2 17 3 2 2 2" xfId="39131" xr:uid="{00000000-0005-0000-0000-00009F980000}"/>
    <cellStyle name="SAPBEXresItemX 2 17 3 2 3" xfId="39132" xr:uid="{00000000-0005-0000-0000-0000A0980000}"/>
    <cellStyle name="SAPBEXresItemX 2 17 3 3" xfId="39133" xr:uid="{00000000-0005-0000-0000-0000A1980000}"/>
    <cellStyle name="SAPBEXresItemX 2 17 3 3 2" xfId="39134" xr:uid="{00000000-0005-0000-0000-0000A2980000}"/>
    <cellStyle name="SAPBEXresItemX 2 17 3 4" xfId="39135" xr:uid="{00000000-0005-0000-0000-0000A3980000}"/>
    <cellStyle name="SAPBEXresItemX 2 17 3 4 2" xfId="39136" xr:uid="{00000000-0005-0000-0000-0000A4980000}"/>
    <cellStyle name="SAPBEXresItemX 2 17 3 5" xfId="39137" xr:uid="{00000000-0005-0000-0000-0000A5980000}"/>
    <cellStyle name="SAPBEXresItemX 2 17 3 5 2" xfId="39138" xr:uid="{00000000-0005-0000-0000-0000A6980000}"/>
    <cellStyle name="SAPBEXresItemX 2 17 3 6" xfId="39139" xr:uid="{00000000-0005-0000-0000-0000A7980000}"/>
    <cellStyle name="SAPBEXresItemX 2 17 3 7" xfId="39140" xr:uid="{00000000-0005-0000-0000-0000A8980000}"/>
    <cellStyle name="SAPBEXresItemX 2 17 3 8" xfId="39141" xr:uid="{00000000-0005-0000-0000-0000A9980000}"/>
    <cellStyle name="SAPBEXresItemX 2 17 4" xfId="39142" xr:uid="{00000000-0005-0000-0000-0000AA980000}"/>
    <cellStyle name="SAPBEXresItemX 2 17 4 2" xfId="39143" xr:uid="{00000000-0005-0000-0000-0000AB980000}"/>
    <cellStyle name="SAPBEXresItemX 2 17 4 2 2" xfId="39144" xr:uid="{00000000-0005-0000-0000-0000AC980000}"/>
    <cellStyle name="SAPBEXresItemX 2 17 4 3" xfId="39145" xr:uid="{00000000-0005-0000-0000-0000AD980000}"/>
    <cellStyle name="SAPBEXresItemX 2 17 4 4" xfId="39146" xr:uid="{00000000-0005-0000-0000-0000AE980000}"/>
    <cellStyle name="SAPBEXresItemX 2 17 4 5" xfId="39147" xr:uid="{00000000-0005-0000-0000-0000AF980000}"/>
    <cellStyle name="SAPBEXresItemX 2 17 5" xfId="39148" xr:uid="{00000000-0005-0000-0000-0000B0980000}"/>
    <cellStyle name="SAPBEXresItemX 2 17 5 2" xfId="39149" xr:uid="{00000000-0005-0000-0000-0000B1980000}"/>
    <cellStyle name="SAPBEXresItemX 2 17 5 2 2" xfId="39150" xr:uid="{00000000-0005-0000-0000-0000B2980000}"/>
    <cellStyle name="SAPBEXresItemX 2 17 5 3" xfId="39151" xr:uid="{00000000-0005-0000-0000-0000B3980000}"/>
    <cellStyle name="SAPBEXresItemX 2 17 5 4" xfId="39152" xr:uid="{00000000-0005-0000-0000-0000B4980000}"/>
    <cellStyle name="SAPBEXresItemX 2 17 5 5" xfId="39153" xr:uid="{00000000-0005-0000-0000-0000B5980000}"/>
    <cellStyle name="SAPBEXresItemX 2 17 6" xfId="39154" xr:uid="{00000000-0005-0000-0000-0000B6980000}"/>
    <cellStyle name="SAPBEXresItemX 2 17 6 2" xfId="39155" xr:uid="{00000000-0005-0000-0000-0000B7980000}"/>
    <cellStyle name="SAPBEXresItemX 2 17 6 2 2" xfId="39156" xr:uid="{00000000-0005-0000-0000-0000B8980000}"/>
    <cellStyle name="SAPBEXresItemX 2 17 6 3" xfId="39157" xr:uid="{00000000-0005-0000-0000-0000B9980000}"/>
    <cellStyle name="SAPBEXresItemX 2 17 6 4" xfId="39158" xr:uid="{00000000-0005-0000-0000-0000BA980000}"/>
    <cellStyle name="SAPBEXresItemX 2 17 6 5" xfId="39159" xr:uid="{00000000-0005-0000-0000-0000BB980000}"/>
    <cellStyle name="SAPBEXresItemX 2 17 7" xfId="39160" xr:uid="{00000000-0005-0000-0000-0000BC980000}"/>
    <cellStyle name="SAPBEXresItemX 2 17 7 2" xfId="39161" xr:uid="{00000000-0005-0000-0000-0000BD980000}"/>
    <cellStyle name="SAPBEXresItemX 2 17 7 3" xfId="39162" xr:uid="{00000000-0005-0000-0000-0000BE980000}"/>
    <cellStyle name="SAPBEXresItemX 2 17 7 4" xfId="39163" xr:uid="{00000000-0005-0000-0000-0000BF980000}"/>
    <cellStyle name="SAPBEXresItemX 2 17 8" xfId="39164" xr:uid="{00000000-0005-0000-0000-0000C0980000}"/>
    <cellStyle name="SAPBEXresItemX 2 17 8 2" xfId="39165" xr:uid="{00000000-0005-0000-0000-0000C1980000}"/>
    <cellStyle name="SAPBEXresItemX 2 17 8 3" xfId="39166" xr:uid="{00000000-0005-0000-0000-0000C2980000}"/>
    <cellStyle name="SAPBEXresItemX 2 17 8 4" xfId="39167" xr:uid="{00000000-0005-0000-0000-0000C3980000}"/>
    <cellStyle name="SAPBEXresItemX 2 17 9" xfId="39168" xr:uid="{00000000-0005-0000-0000-0000C4980000}"/>
    <cellStyle name="SAPBEXresItemX 2 17 9 2" xfId="39169" xr:uid="{00000000-0005-0000-0000-0000C5980000}"/>
    <cellStyle name="SAPBEXresItemX 2 18" xfId="39170" xr:uid="{00000000-0005-0000-0000-0000C6980000}"/>
    <cellStyle name="SAPBEXresItemX 2 18 2" xfId="39171" xr:uid="{00000000-0005-0000-0000-0000C7980000}"/>
    <cellStyle name="SAPBEXresItemX 2 18 2 2" xfId="39172" xr:uid="{00000000-0005-0000-0000-0000C8980000}"/>
    <cellStyle name="SAPBEXresItemX 2 18 2 2 2" xfId="39173" xr:uid="{00000000-0005-0000-0000-0000C9980000}"/>
    <cellStyle name="SAPBEXresItemX 2 18 2 3" xfId="39174" xr:uid="{00000000-0005-0000-0000-0000CA980000}"/>
    <cellStyle name="SAPBEXresItemX 2 18 3" xfId="39175" xr:uid="{00000000-0005-0000-0000-0000CB980000}"/>
    <cellStyle name="SAPBEXresItemX 2 18 3 2" xfId="39176" xr:uid="{00000000-0005-0000-0000-0000CC980000}"/>
    <cellStyle name="SAPBEXresItemX 2 18 4" xfId="39177" xr:uid="{00000000-0005-0000-0000-0000CD980000}"/>
    <cellStyle name="SAPBEXresItemX 2 18 4 2" xfId="39178" xr:uid="{00000000-0005-0000-0000-0000CE980000}"/>
    <cellStyle name="SAPBEXresItemX 2 18 5" xfId="39179" xr:uid="{00000000-0005-0000-0000-0000CF980000}"/>
    <cellStyle name="SAPBEXresItemX 2 18 5 2" xfId="39180" xr:uid="{00000000-0005-0000-0000-0000D0980000}"/>
    <cellStyle name="SAPBEXresItemX 2 18 6" xfId="39181" xr:uid="{00000000-0005-0000-0000-0000D1980000}"/>
    <cellStyle name="SAPBEXresItemX 2 18 7" xfId="39182" xr:uid="{00000000-0005-0000-0000-0000D2980000}"/>
    <cellStyle name="SAPBEXresItemX 2 18 8" xfId="39183" xr:uid="{00000000-0005-0000-0000-0000D3980000}"/>
    <cellStyle name="SAPBEXresItemX 2 19" xfId="39184" xr:uid="{00000000-0005-0000-0000-0000D4980000}"/>
    <cellStyle name="SAPBEXresItemX 2 19 2" xfId="39185" xr:uid="{00000000-0005-0000-0000-0000D5980000}"/>
    <cellStyle name="SAPBEXresItemX 2 19 2 2" xfId="39186" xr:uid="{00000000-0005-0000-0000-0000D6980000}"/>
    <cellStyle name="SAPBEXresItemX 2 19 2 2 2" xfId="39187" xr:uid="{00000000-0005-0000-0000-0000D7980000}"/>
    <cellStyle name="SAPBEXresItemX 2 19 2 3" xfId="39188" xr:uid="{00000000-0005-0000-0000-0000D8980000}"/>
    <cellStyle name="SAPBEXresItemX 2 19 3" xfId="39189" xr:uid="{00000000-0005-0000-0000-0000D9980000}"/>
    <cellStyle name="SAPBEXresItemX 2 19 3 2" xfId="39190" xr:uid="{00000000-0005-0000-0000-0000DA980000}"/>
    <cellStyle name="SAPBEXresItemX 2 19 4" xfId="39191" xr:uid="{00000000-0005-0000-0000-0000DB980000}"/>
    <cellStyle name="SAPBEXresItemX 2 19 4 2" xfId="39192" xr:uid="{00000000-0005-0000-0000-0000DC980000}"/>
    <cellStyle name="SAPBEXresItemX 2 19 5" xfId="39193" xr:uid="{00000000-0005-0000-0000-0000DD980000}"/>
    <cellStyle name="SAPBEXresItemX 2 19 5 2" xfId="39194" xr:uid="{00000000-0005-0000-0000-0000DE980000}"/>
    <cellStyle name="SAPBEXresItemX 2 19 6" xfId="39195" xr:uid="{00000000-0005-0000-0000-0000DF980000}"/>
    <cellStyle name="SAPBEXresItemX 2 19 7" xfId="39196" xr:uid="{00000000-0005-0000-0000-0000E0980000}"/>
    <cellStyle name="SAPBEXresItemX 2 19 8" xfId="39197" xr:uid="{00000000-0005-0000-0000-0000E1980000}"/>
    <cellStyle name="SAPBEXresItemX 2 2" xfId="39198" xr:uid="{00000000-0005-0000-0000-0000E2980000}"/>
    <cellStyle name="SAPBEXresItemX 2 2 10" xfId="39199" xr:uid="{00000000-0005-0000-0000-0000E3980000}"/>
    <cellStyle name="SAPBEXresItemX 2 2 10 2" xfId="39200" xr:uid="{00000000-0005-0000-0000-0000E4980000}"/>
    <cellStyle name="SAPBEXresItemX 2 2 11" xfId="39201" xr:uid="{00000000-0005-0000-0000-0000E5980000}"/>
    <cellStyle name="SAPBEXresItemX 2 2 12" xfId="39202" xr:uid="{00000000-0005-0000-0000-0000E6980000}"/>
    <cellStyle name="SAPBEXresItemX 2 2 13" xfId="39203" xr:uid="{00000000-0005-0000-0000-0000E7980000}"/>
    <cellStyle name="SAPBEXresItemX 2 2 14" xfId="39204" xr:uid="{00000000-0005-0000-0000-0000E8980000}"/>
    <cellStyle name="SAPBEXresItemX 2 2 2" xfId="39205" xr:uid="{00000000-0005-0000-0000-0000E9980000}"/>
    <cellStyle name="SAPBEXresItemX 2 2 2 2" xfId="39206" xr:uid="{00000000-0005-0000-0000-0000EA980000}"/>
    <cellStyle name="SAPBEXresItemX 2 2 2 2 2" xfId="39207" xr:uid="{00000000-0005-0000-0000-0000EB980000}"/>
    <cellStyle name="SAPBEXresItemX 2 2 2 2 2 2" xfId="39208" xr:uid="{00000000-0005-0000-0000-0000EC980000}"/>
    <cellStyle name="SAPBEXresItemX 2 2 2 2 3" xfId="39209" xr:uid="{00000000-0005-0000-0000-0000ED980000}"/>
    <cellStyle name="SAPBEXresItemX 2 2 2 3" xfId="39210" xr:uid="{00000000-0005-0000-0000-0000EE980000}"/>
    <cellStyle name="SAPBEXresItemX 2 2 2 3 2" xfId="39211" xr:uid="{00000000-0005-0000-0000-0000EF980000}"/>
    <cellStyle name="SAPBEXresItemX 2 2 2 4" xfId="39212" xr:uid="{00000000-0005-0000-0000-0000F0980000}"/>
    <cellStyle name="SAPBEXresItemX 2 2 2 4 2" xfId="39213" xr:uid="{00000000-0005-0000-0000-0000F1980000}"/>
    <cellStyle name="SAPBEXresItemX 2 2 2 5" xfId="39214" xr:uid="{00000000-0005-0000-0000-0000F2980000}"/>
    <cellStyle name="SAPBEXresItemX 2 2 2 5 2" xfId="39215" xr:uid="{00000000-0005-0000-0000-0000F3980000}"/>
    <cellStyle name="SAPBEXresItemX 2 2 2 6" xfId="39216" xr:uid="{00000000-0005-0000-0000-0000F4980000}"/>
    <cellStyle name="SAPBEXresItemX 2 2 2 7" xfId="39217" xr:uid="{00000000-0005-0000-0000-0000F5980000}"/>
    <cellStyle name="SAPBEXresItemX 2 2 2 8" xfId="39218" xr:uid="{00000000-0005-0000-0000-0000F6980000}"/>
    <cellStyle name="SAPBEXresItemX 2 2 3" xfId="39219" xr:uid="{00000000-0005-0000-0000-0000F7980000}"/>
    <cellStyle name="SAPBEXresItemX 2 2 3 2" xfId="39220" xr:uid="{00000000-0005-0000-0000-0000F8980000}"/>
    <cellStyle name="SAPBEXresItemX 2 2 3 2 2" xfId="39221" xr:uid="{00000000-0005-0000-0000-0000F9980000}"/>
    <cellStyle name="SAPBEXresItemX 2 2 3 2 2 2" xfId="39222" xr:uid="{00000000-0005-0000-0000-0000FA980000}"/>
    <cellStyle name="SAPBEXresItemX 2 2 3 2 3" xfId="39223" xr:uid="{00000000-0005-0000-0000-0000FB980000}"/>
    <cellStyle name="SAPBEXresItemX 2 2 3 3" xfId="39224" xr:uid="{00000000-0005-0000-0000-0000FC980000}"/>
    <cellStyle name="SAPBEXresItemX 2 2 3 3 2" xfId="39225" xr:uid="{00000000-0005-0000-0000-0000FD980000}"/>
    <cellStyle name="SAPBEXresItemX 2 2 3 4" xfId="39226" xr:uid="{00000000-0005-0000-0000-0000FE980000}"/>
    <cellStyle name="SAPBEXresItemX 2 2 3 4 2" xfId="39227" xr:uid="{00000000-0005-0000-0000-0000FF980000}"/>
    <cellStyle name="SAPBEXresItemX 2 2 3 5" xfId="39228" xr:uid="{00000000-0005-0000-0000-000000990000}"/>
    <cellStyle name="SAPBEXresItemX 2 2 3 5 2" xfId="39229" xr:uid="{00000000-0005-0000-0000-000001990000}"/>
    <cellStyle name="SAPBEXresItemX 2 2 3 6" xfId="39230" xr:uid="{00000000-0005-0000-0000-000002990000}"/>
    <cellStyle name="SAPBEXresItemX 2 2 3 7" xfId="39231" xr:uid="{00000000-0005-0000-0000-000003990000}"/>
    <cellStyle name="SAPBEXresItemX 2 2 3 8" xfId="39232" xr:uid="{00000000-0005-0000-0000-000004990000}"/>
    <cellStyle name="SAPBEXresItemX 2 2 4" xfId="39233" xr:uid="{00000000-0005-0000-0000-000005990000}"/>
    <cellStyle name="SAPBEXresItemX 2 2 4 2" xfId="39234" xr:uid="{00000000-0005-0000-0000-000006990000}"/>
    <cellStyle name="SAPBEXresItemX 2 2 4 2 2" xfId="39235" xr:uid="{00000000-0005-0000-0000-000007990000}"/>
    <cellStyle name="SAPBEXresItemX 2 2 4 2 2 2" xfId="39236" xr:uid="{00000000-0005-0000-0000-000008990000}"/>
    <cellStyle name="SAPBEXresItemX 2 2 4 2 3" xfId="39237" xr:uid="{00000000-0005-0000-0000-000009990000}"/>
    <cellStyle name="SAPBEXresItemX 2 2 4 3" xfId="39238" xr:uid="{00000000-0005-0000-0000-00000A990000}"/>
    <cellStyle name="SAPBEXresItemX 2 2 4 3 2" xfId="39239" xr:uid="{00000000-0005-0000-0000-00000B990000}"/>
    <cellStyle name="SAPBEXresItemX 2 2 4 4" xfId="39240" xr:uid="{00000000-0005-0000-0000-00000C990000}"/>
    <cellStyle name="SAPBEXresItemX 2 2 4 4 2" xfId="39241" xr:uid="{00000000-0005-0000-0000-00000D990000}"/>
    <cellStyle name="SAPBEXresItemX 2 2 4 5" xfId="39242" xr:uid="{00000000-0005-0000-0000-00000E990000}"/>
    <cellStyle name="SAPBEXresItemX 2 2 4 5 2" xfId="39243" xr:uid="{00000000-0005-0000-0000-00000F990000}"/>
    <cellStyle name="SAPBEXresItemX 2 2 4 6" xfId="39244" xr:uid="{00000000-0005-0000-0000-000010990000}"/>
    <cellStyle name="SAPBEXresItemX 2 2 4 7" xfId="39245" xr:uid="{00000000-0005-0000-0000-000011990000}"/>
    <cellStyle name="SAPBEXresItemX 2 2 4 8" xfId="39246" xr:uid="{00000000-0005-0000-0000-000012990000}"/>
    <cellStyle name="SAPBEXresItemX 2 2 5" xfId="39247" xr:uid="{00000000-0005-0000-0000-000013990000}"/>
    <cellStyle name="SAPBEXresItemX 2 2 5 2" xfId="39248" xr:uid="{00000000-0005-0000-0000-000014990000}"/>
    <cellStyle name="SAPBEXresItemX 2 2 5 2 2" xfId="39249" xr:uid="{00000000-0005-0000-0000-000015990000}"/>
    <cellStyle name="SAPBEXresItemX 2 2 5 3" xfId="39250" xr:uid="{00000000-0005-0000-0000-000016990000}"/>
    <cellStyle name="SAPBEXresItemX 2 2 5 4" xfId="39251" xr:uid="{00000000-0005-0000-0000-000017990000}"/>
    <cellStyle name="SAPBEXresItemX 2 2 5 5" xfId="39252" xr:uid="{00000000-0005-0000-0000-000018990000}"/>
    <cellStyle name="SAPBEXresItemX 2 2 6" xfId="39253" xr:uid="{00000000-0005-0000-0000-000019990000}"/>
    <cellStyle name="SAPBEXresItemX 2 2 6 2" xfId="39254" xr:uid="{00000000-0005-0000-0000-00001A990000}"/>
    <cellStyle name="SAPBEXresItemX 2 2 6 2 2" xfId="39255" xr:uid="{00000000-0005-0000-0000-00001B990000}"/>
    <cellStyle name="SAPBEXresItemX 2 2 6 3" xfId="39256" xr:uid="{00000000-0005-0000-0000-00001C990000}"/>
    <cellStyle name="SAPBEXresItemX 2 2 6 4" xfId="39257" xr:uid="{00000000-0005-0000-0000-00001D990000}"/>
    <cellStyle name="SAPBEXresItemX 2 2 6 5" xfId="39258" xr:uid="{00000000-0005-0000-0000-00001E990000}"/>
    <cellStyle name="SAPBEXresItemX 2 2 7" xfId="39259" xr:uid="{00000000-0005-0000-0000-00001F990000}"/>
    <cellStyle name="SAPBEXresItemX 2 2 7 2" xfId="39260" xr:uid="{00000000-0005-0000-0000-000020990000}"/>
    <cellStyle name="SAPBEXresItemX 2 2 7 2 2" xfId="39261" xr:uid="{00000000-0005-0000-0000-000021990000}"/>
    <cellStyle name="SAPBEXresItemX 2 2 7 3" xfId="39262" xr:uid="{00000000-0005-0000-0000-000022990000}"/>
    <cellStyle name="SAPBEXresItemX 2 2 7 4" xfId="39263" xr:uid="{00000000-0005-0000-0000-000023990000}"/>
    <cellStyle name="SAPBEXresItemX 2 2 7 5" xfId="39264" xr:uid="{00000000-0005-0000-0000-000024990000}"/>
    <cellStyle name="SAPBEXresItemX 2 2 8" xfId="39265" xr:uid="{00000000-0005-0000-0000-000025990000}"/>
    <cellStyle name="SAPBEXresItemX 2 2 8 2" xfId="39266" xr:uid="{00000000-0005-0000-0000-000026990000}"/>
    <cellStyle name="SAPBEXresItemX 2 2 8 3" xfId="39267" xr:uid="{00000000-0005-0000-0000-000027990000}"/>
    <cellStyle name="SAPBEXresItemX 2 2 8 4" xfId="39268" xr:uid="{00000000-0005-0000-0000-000028990000}"/>
    <cellStyle name="SAPBEXresItemX 2 2 9" xfId="39269" xr:uid="{00000000-0005-0000-0000-000029990000}"/>
    <cellStyle name="SAPBEXresItemX 2 2 9 2" xfId="39270" xr:uid="{00000000-0005-0000-0000-00002A990000}"/>
    <cellStyle name="SAPBEXresItemX 2 20" xfId="39271" xr:uid="{00000000-0005-0000-0000-00002B990000}"/>
    <cellStyle name="SAPBEXresItemX 2 20 2" xfId="39272" xr:uid="{00000000-0005-0000-0000-00002C990000}"/>
    <cellStyle name="SAPBEXresItemX 2 20 2 2" xfId="39273" xr:uid="{00000000-0005-0000-0000-00002D990000}"/>
    <cellStyle name="SAPBEXresItemX 2 20 2 2 2" xfId="39274" xr:uid="{00000000-0005-0000-0000-00002E990000}"/>
    <cellStyle name="SAPBEXresItemX 2 20 2 3" xfId="39275" xr:uid="{00000000-0005-0000-0000-00002F990000}"/>
    <cellStyle name="SAPBEXresItemX 2 20 3" xfId="39276" xr:uid="{00000000-0005-0000-0000-000030990000}"/>
    <cellStyle name="SAPBEXresItemX 2 20 3 2" xfId="39277" xr:uid="{00000000-0005-0000-0000-000031990000}"/>
    <cellStyle name="SAPBEXresItemX 2 20 4" xfId="39278" xr:uid="{00000000-0005-0000-0000-000032990000}"/>
    <cellStyle name="SAPBEXresItemX 2 20 4 2" xfId="39279" xr:uid="{00000000-0005-0000-0000-000033990000}"/>
    <cellStyle name="SAPBEXresItemX 2 20 5" xfId="39280" xr:uid="{00000000-0005-0000-0000-000034990000}"/>
    <cellStyle name="SAPBEXresItemX 2 20 5 2" xfId="39281" xr:uid="{00000000-0005-0000-0000-000035990000}"/>
    <cellStyle name="SAPBEXresItemX 2 20 6" xfId="39282" xr:uid="{00000000-0005-0000-0000-000036990000}"/>
    <cellStyle name="SAPBEXresItemX 2 20 7" xfId="39283" xr:uid="{00000000-0005-0000-0000-000037990000}"/>
    <cellStyle name="SAPBEXresItemX 2 21" xfId="39284" xr:uid="{00000000-0005-0000-0000-000038990000}"/>
    <cellStyle name="SAPBEXresItemX 2 21 2" xfId="39285" xr:uid="{00000000-0005-0000-0000-000039990000}"/>
    <cellStyle name="SAPBEXresItemX 2 21 2 2" xfId="39286" xr:uid="{00000000-0005-0000-0000-00003A990000}"/>
    <cellStyle name="SAPBEXresItemX 2 21 3" xfId="39287" xr:uid="{00000000-0005-0000-0000-00003B990000}"/>
    <cellStyle name="SAPBEXresItemX 2 21 4" xfId="39288" xr:uid="{00000000-0005-0000-0000-00003C990000}"/>
    <cellStyle name="SAPBEXresItemX 2 22" xfId="39289" xr:uid="{00000000-0005-0000-0000-00003D990000}"/>
    <cellStyle name="SAPBEXresItemX 2 22 2" xfId="39290" xr:uid="{00000000-0005-0000-0000-00003E990000}"/>
    <cellStyle name="SAPBEXresItemX 2 22 2 2" xfId="39291" xr:uid="{00000000-0005-0000-0000-00003F990000}"/>
    <cellStyle name="SAPBEXresItemX 2 22 3" xfId="39292" xr:uid="{00000000-0005-0000-0000-000040990000}"/>
    <cellStyle name="SAPBEXresItemX 2 22 4" xfId="39293" xr:uid="{00000000-0005-0000-0000-000041990000}"/>
    <cellStyle name="SAPBEXresItemX 2 22 5" xfId="39294" xr:uid="{00000000-0005-0000-0000-000042990000}"/>
    <cellStyle name="SAPBEXresItemX 2 23" xfId="39295" xr:uid="{00000000-0005-0000-0000-000043990000}"/>
    <cellStyle name="SAPBEXresItemX 2 23 2" xfId="39296" xr:uid="{00000000-0005-0000-0000-000044990000}"/>
    <cellStyle name="SAPBEXresItemX 2 23 2 2" xfId="39297" xr:uid="{00000000-0005-0000-0000-000045990000}"/>
    <cellStyle name="SAPBEXresItemX 2 23 3" xfId="39298" xr:uid="{00000000-0005-0000-0000-000046990000}"/>
    <cellStyle name="SAPBEXresItemX 2 23 4" xfId="39299" xr:uid="{00000000-0005-0000-0000-000047990000}"/>
    <cellStyle name="SAPBEXresItemX 2 23 5" xfId="39300" xr:uid="{00000000-0005-0000-0000-000048990000}"/>
    <cellStyle name="SAPBEXresItemX 2 24" xfId="39301" xr:uid="{00000000-0005-0000-0000-000049990000}"/>
    <cellStyle name="SAPBEXresItemX 2 24 2" xfId="39302" xr:uid="{00000000-0005-0000-0000-00004A990000}"/>
    <cellStyle name="SAPBEXresItemX 2 24 3" xfId="39303" xr:uid="{00000000-0005-0000-0000-00004B990000}"/>
    <cellStyle name="SAPBEXresItemX 2 24 4" xfId="39304" xr:uid="{00000000-0005-0000-0000-00004C990000}"/>
    <cellStyle name="SAPBEXresItemX 2 25" xfId="39305" xr:uid="{00000000-0005-0000-0000-00004D990000}"/>
    <cellStyle name="SAPBEXresItemX 2 25 2" xfId="39306" xr:uid="{00000000-0005-0000-0000-00004E990000}"/>
    <cellStyle name="SAPBEXresItemX 2 26" xfId="39307" xr:uid="{00000000-0005-0000-0000-00004F990000}"/>
    <cellStyle name="SAPBEXresItemX 2 26 2" xfId="39308" xr:uid="{00000000-0005-0000-0000-000050990000}"/>
    <cellStyle name="SAPBEXresItemX 2 27" xfId="39309" xr:uid="{00000000-0005-0000-0000-000051990000}"/>
    <cellStyle name="SAPBEXresItemX 2 28" xfId="39310" xr:uid="{00000000-0005-0000-0000-000052990000}"/>
    <cellStyle name="SAPBEXresItemX 2 29" xfId="39311" xr:uid="{00000000-0005-0000-0000-000053990000}"/>
    <cellStyle name="SAPBEXresItemX 2 3" xfId="39312" xr:uid="{00000000-0005-0000-0000-000054990000}"/>
    <cellStyle name="SAPBEXresItemX 2 3 10" xfId="39313" xr:uid="{00000000-0005-0000-0000-000055990000}"/>
    <cellStyle name="SAPBEXresItemX 2 3 11" xfId="39314" xr:uid="{00000000-0005-0000-0000-000056990000}"/>
    <cellStyle name="SAPBEXresItemX 2 3 12" xfId="39315" xr:uid="{00000000-0005-0000-0000-000057990000}"/>
    <cellStyle name="SAPBEXresItemX 2 3 13" xfId="39316" xr:uid="{00000000-0005-0000-0000-000058990000}"/>
    <cellStyle name="SAPBEXresItemX 2 3 2" xfId="39317" xr:uid="{00000000-0005-0000-0000-000059990000}"/>
    <cellStyle name="SAPBEXresItemX 2 3 2 2" xfId="39318" xr:uid="{00000000-0005-0000-0000-00005A990000}"/>
    <cellStyle name="SAPBEXresItemX 2 3 2 2 2" xfId="39319" xr:uid="{00000000-0005-0000-0000-00005B990000}"/>
    <cellStyle name="SAPBEXresItemX 2 3 2 2 2 2" xfId="39320" xr:uid="{00000000-0005-0000-0000-00005C990000}"/>
    <cellStyle name="SAPBEXresItemX 2 3 2 2 3" xfId="39321" xr:uid="{00000000-0005-0000-0000-00005D990000}"/>
    <cellStyle name="SAPBEXresItemX 2 3 2 3" xfId="39322" xr:uid="{00000000-0005-0000-0000-00005E990000}"/>
    <cellStyle name="SAPBEXresItemX 2 3 2 3 2" xfId="39323" xr:uid="{00000000-0005-0000-0000-00005F990000}"/>
    <cellStyle name="SAPBEXresItemX 2 3 2 4" xfId="39324" xr:uid="{00000000-0005-0000-0000-000060990000}"/>
    <cellStyle name="SAPBEXresItemX 2 3 2 4 2" xfId="39325" xr:uid="{00000000-0005-0000-0000-000061990000}"/>
    <cellStyle name="SAPBEXresItemX 2 3 2 5" xfId="39326" xr:uid="{00000000-0005-0000-0000-000062990000}"/>
    <cellStyle name="SAPBEXresItemX 2 3 2 5 2" xfId="39327" xr:uid="{00000000-0005-0000-0000-000063990000}"/>
    <cellStyle name="SAPBEXresItemX 2 3 2 6" xfId="39328" xr:uid="{00000000-0005-0000-0000-000064990000}"/>
    <cellStyle name="SAPBEXresItemX 2 3 2 7" xfId="39329" xr:uid="{00000000-0005-0000-0000-000065990000}"/>
    <cellStyle name="SAPBEXresItemX 2 3 2 8" xfId="39330" xr:uid="{00000000-0005-0000-0000-000066990000}"/>
    <cellStyle name="SAPBEXresItemX 2 3 3" xfId="39331" xr:uid="{00000000-0005-0000-0000-000067990000}"/>
    <cellStyle name="SAPBEXresItemX 2 3 3 2" xfId="39332" xr:uid="{00000000-0005-0000-0000-000068990000}"/>
    <cellStyle name="SAPBEXresItemX 2 3 3 2 2" xfId="39333" xr:uid="{00000000-0005-0000-0000-000069990000}"/>
    <cellStyle name="SAPBEXresItemX 2 3 3 2 2 2" xfId="39334" xr:uid="{00000000-0005-0000-0000-00006A990000}"/>
    <cellStyle name="SAPBEXresItemX 2 3 3 2 3" xfId="39335" xr:uid="{00000000-0005-0000-0000-00006B990000}"/>
    <cellStyle name="SAPBEXresItemX 2 3 3 3" xfId="39336" xr:uid="{00000000-0005-0000-0000-00006C990000}"/>
    <cellStyle name="SAPBEXresItemX 2 3 3 3 2" xfId="39337" xr:uid="{00000000-0005-0000-0000-00006D990000}"/>
    <cellStyle name="SAPBEXresItemX 2 3 3 4" xfId="39338" xr:uid="{00000000-0005-0000-0000-00006E990000}"/>
    <cellStyle name="SAPBEXresItemX 2 3 3 4 2" xfId="39339" xr:uid="{00000000-0005-0000-0000-00006F990000}"/>
    <cellStyle name="SAPBEXresItemX 2 3 3 5" xfId="39340" xr:uid="{00000000-0005-0000-0000-000070990000}"/>
    <cellStyle name="SAPBEXresItemX 2 3 3 5 2" xfId="39341" xr:uid="{00000000-0005-0000-0000-000071990000}"/>
    <cellStyle name="SAPBEXresItemX 2 3 3 6" xfId="39342" xr:uid="{00000000-0005-0000-0000-000072990000}"/>
    <cellStyle name="SAPBEXresItemX 2 3 3 7" xfId="39343" xr:uid="{00000000-0005-0000-0000-000073990000}"/>
    <cellStyle name="SAPBEXresItemX 2 3 3 8" xfId="39344" xr:uid="{00000000-0005-0000-0000-000074990000}"/>
    <cellStyle name="SAPBEXresItemX 2 3 4" xfId="39345" xr:uid="{00000000-0005-0000-0000-000075990000}"/>
    <cellStyle name="SAPBEXresItemX 2 3 4 2" xfId="39346" xr:uid="{00000000-0005-0000-0000-000076990000}"/>
    <cellStyle name="SAPBEXresItemX 2 3 4 2 2" xfId="39347" xr:uid="{00000000-0005-0000-0000-000077990000}"/>
    <cellStyle name="SAPBEXresItemX 2 3 4 3" xfId="39348" xr:uid="{00000000-0005-0000-0000-000078990000}"/>
    <cellStyle name="SAPBEXresItemX 2 3 4 4" xfId="39349" xr:uid="{00000000-0005-0000-0000-000079990000}"/>
    <cellStyle name="SAPBEXresItemX 2 3 4 5" xfId="39350" xr:uid="{00000000-0005-0000-0000-00007A990000}"/>
    <cellStyle name="SAPBEXresItemX 2 3 5" xfId="39351" xr:uid="{00000000-0005-0000-0000-00007B990000}"/>
    <cellStyle name="SAPBEXresItemX 2 3 5 2" xfId="39352" xr:uid="{00000000-0005-0000-0000-00007C990000}"/>
    <cellStyle name="SAPBEXresItemX 2 3 5 2 2" xfId="39353" xr:uid="{00000000-0005-0000-0000-00007D990000}"/>
    <cellStyle name="SAPBEXresItemX 2 3 5 3" xfId="39354" xr:uid="{00000000-0005-0000-0000-00007E990000}"/>
    <cellStyle name="SAPBEXresItemX 2 3 5 4" xfId="39355" xr:uid="{00000000-0005-0000-0000-00007F990000}"/>
    <cellStyle name="SAPBEXresItemX 2 3 5 5" xfId="39356" xr:uid="{00000000-0005-0000-0000-000080990000}"/>
    <cellStyle name="SAPBEXresItemX 2 3 6" xfId="39357" xr:uid="{00000000-0005-0000-0000-000081990000}"/>
    <cellStyle name="SAPBEXresItemX 2 3 6 2" xfId="39358" xr:uid="{00000000-0005-0000-0000-000082990000}"/>
    <cellStyle name="SAPBEXresItemX 2 3 6 2 2" xfId="39359" xr:uid="{00000000-0005-0000-0000-000083990000}"/>
    <cellStyle name="SAPBEXresItemX 2 3 6 3" xfId="39360" xr:uid="{00000000-0005-0000-0000-000084990000}"/>
    <cellStyle name="SAPBEXresItemX 2 3 6 4" xfId="39361" xr:uid="{00000000-0005-0000-0000-000085990000}"/>
    <cellStyle name="SAPBEXresItemX 2 3 6 5" xfId="39362" xr:uid="{00000000-0005-0000-0000-000086990000}"/>
    <cellStyle name="SAPBEXresItemX 2 3 7" xfId="39363" xr:uid="{00000000-0005-0000-0000-000087990000}"/>
    <cellStyle name="SAPBEXresItemX 2 3 7 2" xfId="39364" xr:uid="{00000000-0005-0000-0000-000088990000}"/>
    <cellStyle name="SAPBEXresItemX 2 3 7 3" xfId="39365" xr:uid="{00000000-0005-0000-0000-000089990000}"/>
    <cellStyle name="SAPBEXresItemX 2 3 7 4" xfId="39366" xr:uid="{00000000-0005-0000-0000-00008A990000}"/>
    <cellStyle name="SAPBEXresItemX 2 3 8" xfId="39367" xr:uid="{00000000-0005-0000-0000-00008B990000}"/>
    <cellStyle name="SAPBEXresItemX 2 3 8 2" xfId="39368" xr:uid="{00000000-0005-0000-0000-00008C990000}"/>
    <cellStyle name="SAPBEXresItemX 2 3 8 3" xfId="39369" xr:uid="{00000000-0005-0000-0000-00008D990000}"/>
    <cellStyle name="SAPBEXresItemX 2 3 8 4" xfId="39370" xr:uid="{00000000-0005-0000-0000-00008E990000}"/>
    <cellStyle name="SAPBEXresItemX 2 3 9" xfId="39371" xr:uid="{00000000-0005-0000-0000-00008F990000}"/>
    <cellStyle name="SAPBEXresItemX 2 3 9 2" xfId="39372" xr:uid="{00000000-0005-0000-0000-000090990000}"/>
    <cellStyle name="SAPBEXresItemX 2 4" xfId="39373" xr:uid="{00000000-0005-0000-0000-000091990000}"/>
    <cellStyle name="SAPBEXresItemX 2 4 10" xfId="39374" xr:uid="{00000000-0005-0000-0000-000092990000}"/>
    <cellStyle name="SAPBEXresItemX 2 4 11" xfId="39375" xr:uid="{00000000-0005-0000-0000-000093990000}"/>
    <cellStyle name="SAPBEXresItemX 2 4 12" xfId="39376" xr:uid="{00000000-0005-0000-0000-000094990000}"/>
    <cellStyle name="SAPBEXresItemX 2 4 13" xfId="39377" xr:uid="{00000000-0005-0000-0000-000095990000}"/>
    <cellStyle name="SAPBEXresItemX 2 4 2" xfId="39378" xr:uid="{00000000-0005-0000-0000-000096990000}"/>
    <cellStyle name="SAPBEXresItemX 2 4 2 2" xfId="39379" xr:uid="{00000000-0005-0000-0000-000097990000}"/>
    <cellStyle name="SAPBEXresItemX 2 4 2 2 2" xfId="39380" xr:uid="{00000000-0005-0000-0000-000098990000}"/>
    <cellStyle name="SAPBEXresItemX 2 4 2 2 2 2" xfId="39381" xr:uid="{00000000-0005-0000-0000-000099990000}"/>
    <cellStyle name="SAPBEXresItemX 2 4 2 2 3" xfId="39382" xr:uid="{00000000-0005-0000-0000-00009A990000}"/>
    <cellStyle name="SAPBEXresItemX 2 4 2 3" xfId="39383" xr:uid="{00000000-0005-0000-0000-00009B990000}"/>
    <cellStyle name="SAPBEXresItemX 2 4 2 3 2" xfId="39384" xr:uid="{00000000-0005-0000-0000-00009C990000}"/>
    <cellStyle name="SAPBEXresItemX 2 4 2 4" xfId="39385" xr:uid="{00000000-0005-0000-0000-00009D990000}"/>
    <cellStyle name="SAPBEXresItemX 2 4 2 4 2" xfId="39386" xr:uid="{00000000-0005-0000-0000-00009E990000}"/>
    <cellStyle name="SAPBEXresItemX 2 4 2 5" xfId="39387" xr:uid="{00000000-0005-0000-0000-00009F990000}"/>
    <cellStyle name="SAPBEXresItemX 2 4 2 5 2" xfId="39388" xr:uid="{00000000-0005-0000-0000-0000A0990000}"/>
    <cellStyle name="SAPBEXresItemX 2 4 2 6" xfId="39389" xr:uid="{00000000-0005-0000-0000-0000A1990000}"/>
    <cellStyle name="SAPBEXresItemX 2 4 2 7" xfId="39390" xr:uid="{00000000-0005-0000-0000-0000A2990000}"/>
    <cellStyle name="SAPBEXresItemX 2 4 2 8" xfId="39391" xr:uid="{00000000-0005-0000-0000-0000A3990000}"/>
    <cellStyle name="SAPBEXresItemX 2 4 3" xfId="39392" xr:uid="{00000000-0005-0000-0000-0000A4990000}"/>
    <cellStyle name="SAPBEXresItemX 2 4 3 2" xfId="39393" xr:uid="{00000000-0005-0000-0000-0000A5990000}"/>
    <cellStyle name="SAPBEXresItemX 2 4 3 2 2" xfId="39394" xr:uid="{00000000-0005-0000-0000-0000A6990000}"/>
    <cellStyle name="SAPBEXresItemX 2 4 3 2 2 2" xfId="39395" xr:uid="{00000000-0005-0000-0000-0000A7990000}"/>
    <cellStyle name="SAPBEXresItemX 2 4 3 2 3" xfId="39396" xr:uid="{00000000-0005-0000-0000-0000A8990000}"/>
    <cellStyle name="SAPBEXresItemX 2 4 3 3" xfId="39397" xr:uid="{00000000-0005-0000-0000-0000A9990000}"/>
    <cellStyle name="SAPBEXresItemX 2 4 3 3 2" xfId="39398" xr:uid="{00000000-0005-0000-0000-0000AA990000}"/>
    <cellStyle name="SAPBEXresItemX 2 4 3 4" xfId="39399" xr:uid="{00000000-0005-0000-0000-0000AB990000}"/>
    <cellStyle name="SAPBEXresItemX 2 4 3 4 2" xfId="39400" xr:uid="{00000000-0005-0000-0000-0000AC990000}"/>
    <cellStyle name="SAPBEXresItemX 2 4 3 5" xfId="39401" xr:uid="{00000000-0005-0000-0000-0000AD990000}"/>
    <cellStyle name="SAPBEXresItemX 2 4 3 5 2" xfId="39402" xr:uid="{00000000-0005-0000-0000-0000AE990000}"/>
    <cellStyle name="SAPBEXresItemX 2 4 3 6" xfId="39403" xr:uid="{00000000-0005-0000-0000-0000AF990000}"/>
    <cellStyle name="SAPBEXresItemX 2 4 3 7" xfId="39404" xr:uid="{00000000-0005-0000-0000-0000B0990000}"/>
    <cellStyle name="SAPBEXresItemX 2 4 3 8" xfId="39405" xr:uid="{00000000-0005-0000-0000-0000B1990000}"/>
    <cellStyle name="SAPBEXresItemX 2 4 4" xfId="39406" xr:uid="{00000000-0005-0000-0000-0000B2990000}"/>
    <cellStyle name="SAPBEXresItemX 2 4 4 2" xfId="39407" xr:uid="{00000000-0005-0000-0000-0000B3990000}"/>
    <cellStyle name="SAPBEXresItemX 2 4 4 2 2" xfId="39408" xr:uid="{00000000-0005-0000-0000-0000B4990000}"/>
    <cellStyle name="SAPBEXresItemX 2 4 4 3" xfId="39409" xr:uid="{00000000-0005-0000-0000-0000B5990000}"/>
    <cellStyle name="SAPBEXresItemX 2 4 4 4" xfId="39410" xr:uid="{00000000-0005-0000-0000-0000B6990000}"/>
    <cellStyle name="SAPBEXresItemX 2 4 4 5" xfId="39411" xr:uid="{00000000-0005-0000-0000-0000B7990000}"/>
    <cellStyle name="SAPBEXresItemX 2 4 5" xfId="39412" xr:uid="{00000000-0005-0000-0000-0000B8990000}"/>
    <cellStyle name="SAPBEXresItemX 2 4 5 2" xfId="39413" xr:uid="{00000000-0005-0000-0000-0000B9990000}"/>
    <cellStyle name="SAPBEXresItemX 2 4 5 2 2" xfId="39414" xr:uid="{00000000-0005-0000-0000-0000BA990000}"/>
    <cellStyle name="SAPBEXresItemX 2 4 5 3" xfId="39415" xr:uid="{00000000-0005-0000-0000-0000BB990000}"/>
    <cellStyle name="SAPBEXresItemX 2 4 5 4" xfId="39416" xr:uid="{00000000-0005-0000-0000-0000BC990000}"/>
    <cellStyle name="SAPBEXresItemX 2 4 5 5" xfId="39417" xr:uid="{00000000-0005-0000-0000-0000BD990000}"/>
    <cellStyle name="SAPBEXresItemX 2 4 6" xfId="39418" xr:uid="{00000000-0005-0000-0000-0000BE990000}"/>
    <cellStyle name="SAPBEXresItemX 2 4 6 2" xfId="39419" xr:uid="{00000000-0005-0000-0000-0000BF990000}"/>
    <cellStyle name="SAPBEXresItemX 2 4 6 2 2" xfId="39420" xr:uid="{00000000-0005-0000-0000-0000C0990000}"/>
    <cellStyle name="SAPBEXresItemX 2 4 6 3" xfId="39421" xr:uid="{00000000-0005-0000-0000-0000C1990000}"/>
    <cellStyle name="SAPBEXresItemX 2 4 6 4" xfId="39422" xr:uid="{00000000-0005-0000-0000-0000C2990000}"/>
    <cellStyle name="SAPBEXresItemX 2 4 6 5" xfId="39423" xr:uid="{00000000-0005-0000-0000-0000C3990000}"/>
    <cellStyle name="SAPBEXresItemX 2 4 7" xfId="39424" xr:uid="{00000000-0005-0000-0000-0000C4990000}"/>
    <cellStyle name="SAPBEXresItemX 2 4 7 2" xfId="39425" xr:uid="{00000000-0005-0000-0000-0000C5990000}"/>
    <cellStyle name="SAPBEXresItemX 2 4 7 3" xfId="39426" xr:uid="{00000000-0005-0000-0000-0000C6990000}"/>
    <cellStyle name="SAPBEXresItemX 2 4 7 4" xfId="39427" xr:uid="{00000000-0005-0000-0000-0000C7990000}"/>
    <cellStyle name="SAPBEXresItemX 2 4 8" xfId="39428" xr:uid="{00000000-0005-0000-0000-0000C8990000}"/>
    <cellStyle name="SAPBEXresItemX 2 4 8 2" xfId="39429" xr:uid="{00000000-0005-0000-0000-0000C9990000}"/>
    <cellStyle name="SAPBEXresItemX 2 4 8 3" xfId="39430" xr:uid="{00000000-0005-0000-0000-0000CA990000}"/>
    <cellStyle name="SAPBEXresItemX 2 4 8 4" xfId="39431" xr:uid="{00000000-0005-0000-0000-0000CB990000}"/>
    <cellStyle name="SAPBEXresItemX 2 4 9" xfId="39432" xr:uid="{00000000-0005-0000-0000-0000CC990000}"/>
    <cellStyle name="SAPBEXresItemX 2 4 9 2" xfId="39433" xr:uid="{00000000-0005-0000-0000-0000CD990000}"/>
    <cellStyle name="SAPBEXresItemX 2 5" xfId="39434" xr:uid="{00000000-0005-0000-0000-0000CE990000}"/>
    <cellStyle name="SAPBEXresItemX 2 5 10" xfId="39435" xr:uid="{00000000-0005-0000-0000-0000CF990000}"/>
    <cellStyle name="SAPBEXresItemX 2 5 11" xfId="39436" xr:uid="{00000000-0005-0000-0000-0000D0990000}"/>
    <cellStyle name="SAPBEXresItemX 2 5 12" xfId="39437" xr:uid="{00000000-0005-0000-0000-0000D1990000}"/>
    <cellStyle name="SAPBEXresItemX 2 5 13" xfId="39438" xr:uid="{00000000-0005-0000-0000-0000D2990000}"/>
    <cellStyle name="SAPBEXresItemX 2 5 2" xfId="39439" xr:uid="{00000000-0005-0000-0000-0000D3990000}"/>
    <cellStyle name="SAPBEXresItemX 2 5 2 2" xfId="39440" xr:uid="{00000000-0005-0000-0000-0000D4990000}"/>
    <cellStyle name="SAPBEXresItemX 2 5 2 2 2" xfId="39441" xr:uid="{00000000-0005-0000-0000-0000D5990000}"/>
    <cellStyle name="SAPBEXresItemX 2 5 2 2 2 2" xfId="39442" xr:uid="{00000000-0005-0000-0000-0000D6990000}"/>
    <cellStyle name="SAPBEXresItemX 2 5 2 2 3" xfId="39443" xr:uid="{00000000-0005-0000-0000-0000D7990000}"/>
    <cellStyle name="SAPBEXresItemX 2 5 2 3" xfId="39444" xr:uid="{00000000-0005-0000-0000-0000D8990000}"/>
    <cellStyle name="SAPBEXresItemX 2 5 2 3 2" xfId="39445" xr:uid="{00000000-0005-0000-0000-0000D9990000}"/>
    <cellStyle name="SAPBEXresItemX 2 5 2 4" xfId="39446" xr:uid="{00000000-0005-0000-0000-0000DA990000}"/>
    <cellStyle name="SAPBEXresItemX 2 5 2 4 2" xfId="39447" xr:uid="{00000000-0005-0000-0000-0000DB990000}"/>
    <cellStyle name="SAPBEXresItemX 2 5 2 5" xfId="39448" xr:uid="{00000000-0005-0000-0000-0000DC990000}"/>
    <cellStyle name="SAPBEXresItemX 2 5 2 5 2" xfId="39449" xr:uid="{00000000-0005-0000-0000-0000DD990000}"/>
    <cellStyle name="SAPBEXresItemX 2 5 2 6" xfId="39450" xr:uid="{00000000-0005-0000-0000-0000DE990000}"/>
    <cellStyle name="SAPBEXresItemX 2 5 2 7" xfId="39451" xr:uid="{00000000-0005-0000-0000-0000DF990000}"/>
    <cellStyle name="SAPBEXresItemX 2 5 2 8" xfId="39452" xr:uid="{00000000-0005-0000-0000-0000E0990000}"/>
    <cellStyle name="SAPBEXresItemX 2 5 3" xfId="39453" xr:uid="{00000000-0005-0000-0000-0000E1990000}"/>
    <cellStyle name="SAPBEXresItemX 2 5 3 2" xfId="39454" xr:uid="{00000000-0005-0000-0000-0000E2990000}"/>
    <cellStyle name="SAPBEXresItemX 2 5 3 2 2" xfId="39455" xr:uid="{00000000-0005-0000-0000-0000E3990000}"/>
    <cellStyle name="SAPBEXresItemX 2 5 3 2 2 2" xfId="39456" xr:uid="{00000000-0005-0000-0000-0000E4990000}"/>
    <cellStyle name="SAPBEXresItemX 2 5 3 2 3" xfId="39457" xr:uid="{00000000-0005-0000-0000-0000E5990000}"/>
    <cellStyle name="SAPBEXresItemX 2 5 3 3" xfId="39458" xr:uid="{00000000-0005-0000-0000-0000E6990000}"/>
    <cellStyle name="SAPBEXresItemX 2 5 3 3 2" xfId="39459" xr:uid="{00000000-0005-0000-0000-0000E7990000}"/>
    <cellStyle name="SAPBEXresItemX 2 5 3 4" xfId="39460" xr:uid="{00000000-0005-0000-0000-0000E8990000}"/>
    <cellStyle name="SAPBEXresItemX 2 5 3 4 2" xfId="39461" xr:uid="{00000000-0005-0000-0000-0000E9990000}"/>
    <cellStyle name="SAPBEXresItemX 2 5 3 5" xfId="39462" xr:uid="{00000000-0005-0000-0000-0000EA990000}"/>
    <cellStyle name="SAPBEXresItemX 2 5 3 5 2" xfId="39463" xr:uid="{00000000-0005-0000-0000-0000EB990000}"/>
    <cellStyle name="SAPBEXresItemX 2 5 3 6" xfId="39464" xr:uid="{00000000-0005-0000-0000-0000EC990000}"/>
    <cellStyle name="SAPBEXresItemX 2 5 3 7" xfId="39465" xr:uid="{00000000-0005-0000-0000-0000ED990000}"/>
    <cellStyle name="SAPBEXresItemX 2 5 3 8" xfId="39466" xr:uid="{00000000-0005-0000-0000-0000EE990000}"/>
    <cellStyle name="SAPBEXresItemX 2 5 4" xfId="39467" xr:uid="{00000000-0005-0000-0000-0000EF990000}"/>
    <cellStyle name="SAPBEXresItemX 2 5 4 2" xfId="39468" xr:uid="{00000000-0005-0000-0000-0000F0990000}"/>
    <cellStyle name="SAPBEXresItemX 2 5 4 2 2" xfId="39469" xr:uid="{00000000-0005-0000-0000-0000F1990000}"/>
    <cellStyle name="SAPBEXresItemX 2 5 4 3" xfId="39470" xr:uid="{00000000-0005-0000-0000-0000F2990000}"/>
    <cellStyle name="SAPBEXresItemX 2 5 4 4" xfId="39471" xr:uid="{00000000-0005-0000-0000-0000F3990000}"/>
    <cellStyle name="SAPBEXresItemX 2 5 4 5" xfId="39472" xr:uid="{00000000-0005-0000-0000-0000F4990000}"/>
    <cellStyle name="SAPBEXresItemX 2 5 5" xfId="39473" xr:uid="{00000000-0005-0000-0000-0000F5990000}"/>
    <cellStyle name="SAPBEXresItemX 2 5 5 2" xfId="39474" xr:uid="{00000000-0005-0000-0000-0000F6990000}"/>
    <cellStyle name="SAPBEXresItemX 2 5 5 2 2" xfId="39475" xr:uid="{00000000-0005-0000-0000-0000F7990000}"/>
    <cellStyle name="SAPBEXresItemX 2 5 5 3" xfId="39476" xr:uid="{00000000-0005-0000-0000-0000F8990000}"/>
    <cellStyle name="SAPBEXresItemX 2 5 5 4" xfId="39477" xr:uid="{00000000-0005-0000-0000-0000F9990000}"/>
    <cellStyle name="SAPBEXresItemX 2 5 5 5" xfId="39478" xr:uid="{00000000-0005-0000-0000-0000FA990000}"/>
    <cellStyle name="SAPBEXresItemX 2 5 6" xfId="39479" xr:uid="{00000000-0005-0000-0000-0000FB990000}"/>
    <cellStyle name="SAPBEXresItemX 2 5 6 2" xfId="39480" xr:uid="{00000000-0005-0000-0000-0000FC990000}"/>
    <cellStyle name="SAPBEXresItemX 2 5 6 2 2" xfId="39481" xr:uid="{00000000-0005-0000-0000-0000FD990000}"/>
    <cellStyle name="SAPBEXresItemX 2 5 6 3" xfId="39482" xr:uid="{00000000-0005-0000-0000-0000FE990000}"/>
    <cellStyle name="SAPBEXresItemX 2 5 6 4" xfId="39483" xr:uid="{00000000-0005-0000-0000-0000FF990000}"/>
    <cellStyle name="SAPBEXresItemX 2 5 6 5" xfId="39484" xr:uid="{00000000-0005-0000-0000-0000009A0000}"/>
    <cellStyle name="SAPBEXresItemX 2 5 7" xfId="39485" xr:uid="{00000000-0005-0000-0000-0000019A0000}"/>
    <cellStyle name="SAPBEXresItemX 2 5 7 2" xfId="39486" xr:uid="{00000000-0005-0000-0000-0000029A0000}"/>
    <cellStyle name="SAPBEXresItemX 2 5 7 3" xfId="39487" xr:uid="{00000000-0005-0000-0000-0000039A0000}"/>
    <cellStyle name="SAPBEXresItemX 2 5 7 4" xfId="39488" xr:uid="{00000000-0005-0000-0000-0000049A0000}"/>
    <cellStyle name="SAPBEXresItemX 2 5 8" xfId="39489" xr:uid="{00000000-0005-0000-0000-0000059A0000}"/>
    <cellStyle name="SAPBEXresItemX 2 5 8 2" xfId="39490" xr:uid="{00000000-0005-0000-0000-0000069A0000}"/>
    <cellStyle name="SAPBEXresItemX 2 5 8 3" xfId="39491" xr:uid="{00000000-0005-0000-0000-0000079A0000}"/>
    <cellStyle name="SAPBEXresItemX 2 5 8 4" xfId="39492" xr:uid="{00000000-0005-0000-0000-0000089A0000}"/>
    <cellStyle name="SAPBEXresItemX 2 5 9" xfId="39493" xr:uid="{00000000-0005-0000-0000-0000099A0000}"/>
    <cellStyle name="SAPBEXresItemX 2 5 9 2" xfId="39494" xr:uid="{00000000-0005-0000-0000-00000A9A0000}"/>
    <cellStyle name="SAPBEXresItemX 2 6" xfId="39495" xr:uid="{00000000-0005-0000-0000-00000B9A0000}"/>
    <cellStyle name="SAPBEXresItemX 2 6 10" xfId="39496" xr:uid="{00000000-0005-0000-0000-00000C9A0000}"/>
    <cellStyle name="SAPBEXresItemX 2 6 11" xfId="39497" xr:uid="{00000000-0005-0000-0000-00000D9A0000}"/>
    <cellStyle name="SAPBEXresItemX 2 6 12" xfId="39498" xr:uid="{00000000-0005-0000-0000-00000E9A0000}"/>
    <cellStyle name="SAPBEXresItemX 2 6 13" xfId="39499" xr:uid="{00000000-0005-0000-0000-00000F9A0000}"/>
    <cellStyle name="SAPBEXresItemX 2 6 2" xfId="39500" xr:uid="{00000000-0005-0000-0000-0000109A0000}"/>
    <cellStyle name="SAPBEXresItemX 2 6 2 2" xfId="39501" xr:uid="{00000000-0005-0000-0000-0000119A0000}"/>
    <cellStyle name="SAPBEXresItemX 2 6 2 2 2" xfId="39502" xr:uid="{00000000-0005-0000-0000-0000129A0000}"/>
    <cellStyle name="SAPBEXresItemX 2 6 2 2 2 2" xfId="39503" xr:uid="{00000000-0005-0000-0000-0000139A0000}"/>
    <cellStyle name="SAPBEXresItemX 2 6 2 2 3" xfId="39504" xr:uid="{00000000-0005-0000-0000-0000149A0000}"/>
    <cellStyle name="SAPBEXresItemX 2 6 2 3" xfId="39505" xr:uid="{00000000-0005-0000-0000-0000159A0000}"/>
    <cellStyle name="SAPBEXresItemX 2 6 2 3 2" xfId="39506" xr:uid="{00000000-0005-0000-0000-0000169A0000}"/>
    <cellStyle name="SAPBEXresItemX 2 6 2 4" xfId="39507" xr:uid="{00000000-0005-0000-0000-0000179A0000}"/>
    <cellStyle name="SAPBEXresItemX 2 6 2 4 2" xfId="39508" xr:uid="{00000000-0005-0000-0000-0000189A0000}"/>
    <cellStyle name="SAPBEXresItemX 2 6 2 5" xfId="39509" xr:uid="{00000000-0005-0000-0000-0000199A0000}"/>
    <cellStyle name="SAPBEXresItemX 2 6 2 5 2" xfId="39510" xr:uid="{00000000-0005-0000-0000-00001A9A0000}"/>
    <cellStyle name="SAPBEXresItemX 2 6 2 6" xfId="39511" xr:uid="{00000000-0005-0000-0000-00001B9A0000}"/>
    <cellStyle name="SAPBEXresItemX 2 6 2 7" xfId="39512" xr:uid="{00000000-0005-0000-0000-00001C9A0000}"/>
    <cellStyle name="SAPBEXresItemX 2 6 2 8" xfId="39513" xr:uid="{00000000-0005-0000-0000-00001D9A0000}"/>
    <cellStyle name="SAPBEXresItemX 2 6 3" xfId="39514" xr:uid="{00000000-0005-0000-0000-00001E9A0000}"/>
    <cellStyle name="SAPBEXresItemX 2 6 3 2" xfId="39515" xr:uid="{00000000-0005-0000-0000-00001F9A0000}"/>
    <cellStyle name="SAPBEXresItemX 2 6 3 2 2" xfId="39516" xr:uid="{00000000-0005-0000-0000-0000209A0000}"/>
    <cellStyle name="SAPBEXresItemX 2 6 3 2 2 2" xfId="39517" xr:uid="{00000000-0005-0000-0000-0000219A0000}"/>
    <cellStyle name="SAPBEXresItemX 2 6 3 2 3" xfId="39518" xr:uid="{00000000-0005-0000-0000-0000229A0000}"/>
    <cellStyle name="SAPBEXresItemX 2 6 3 3" xfId="39519" xr:uid="{00000000-0005-0000-0000-0000239A0000}"/>
    <cellStyle name="SAPBEXresItemX 2 6 3 3 2" xfId="39520" xr:uid="{00000000-0005-0000-0000-0000249A0000}"/>
    <cellStyle name="SAPBEXresItemX 2 6 3 4" xfId="39521" xr:uid="{00000000-0005-0000-0000-0000259A0000}"/>
    <cellStyle name="SAPBEXresItemX 2 6 3 4 2" xfId="39522" xr:uid="{00000000-0005-0000-0000-0000269A0000}"/>
    <cellStyle name="SAPBEXresItemX 2 6 3 5" xfId="39523" xr:uid="{00000000-0005-0000-0000-0000279A0000}"/>
    <cellStyle name="SAPBEXresItemX 2 6 3 5 2" xfId="39524" xr:uid="{00000000-0005-0000-0000-0000289A0000}"/>
    <cellStyle name="SAPBEXresItemX 2 6 3 6" xfId="39525" xr:uid="{00000000-0005-0000-0000-0000299A0000}"/>
    <cellStyle name="SAPBEXresItemX 2 6 3 7" xfId="39526" xr:uid="{00000000-0005-0000-0000-00002A9A0000}"/>
    <cellStyle name="SAPBEXresItemX 2 6 3 8" xfId="39527" xr:uid="{00000000-0005-0000-0000-00002B9A0000}"/>
    <cellStyle name="SAPBEXresItemX 2 6 4" xfId="39528" xr:uid="{00000000-0005-0000-0000-00002C9A0000}"/>
    <cellStyle name="SAPBEXresItemX 2 6 4 2" xfId="39529" xr:uid="{00000000-0005-0000-0000-00002D9A0000}"/>
    <cellStyle name="SAPBEXresItemX 2 6 4 2 2" xfId="39530" xr:uid="{00000000-0005-0000-0000-00002E9A0000}"/>
    <cellStyle name="SAPBEXresItemX 2 6 4 3" xfId="39531" xr:uid="{00000000-0005-0000-0000-00002F9A0000}"/>
    <cellStyle name="SAPBEXresItemX 2 6 4 4" xfId="39532" xr:uid="{00000000-0005-0000-0000-0000309A0000}"/>
    <cellStyle name="SAPBEXresItemX 2 6 4 5" xfId="39533" xr:uid="{00000000-0005-0000-0000-0000319A0000}"/>
    <cellStyle name="SAPBEXresItemX 2 6 5" xfId="39534" xr:uid="{00000000-0005-0000-0000-0000329A0000}"/>
    <cellStyle name="SAPBEXresItemX 2 6 5 2" xfId="39535" xr:uid="{00000000-0005-0000-0000-0000339A0000}"/>
    <cellStyle name="SAPBEXresItemX 2 6 5 2 2" xfId="39536" xr:uid="{00000000-0005-0000-0000-0000349A0000}"/>
    <cellStyle name="SAPBEXresItemX 2 6 5 3" xfId="39537" xr:uid="{00000000-0005-0000-0000-0000359A0000}"/>
    <cellStyle name="SAPBEXresItemX 2 6 5 4" xfId="39538" xr:uid="{00000000-0005-0000-0000-0000369A0000}"/>
    <cellStyle name="SAPBEXresItemX 2 6 5 5" xfId="39539" xr:uid="{00000000-0005-0000-0000-0000379A0000}"/>
    <cellStyle name="SAPBEXresItemX 2 6 6" xfId="39540" xr:uid="{00000000-0005-0000-0000-0000389A0000}"/>
    <cellStyle name="SAPBEXresItemX 2 6 6 2" xfId="39541" xr:uid="{00000000-0005-0000-0000-0000399A0000}"/>
    <cellStyle name="SAPBEXresItemX 2 6 6 2 2" xfId="39542" xr:uid="{00000000-0005-0000-0000-00003A9A0000}"/>
    <cellStyle name="SAPBEXresItemX 2 6 6 3" xfId="39543" xr:uid="{00000000-0005-0000-0000-00003B9A0000}"/>
    <cellStyle name="SAPBEXresItemX 2 6 6 4" xfId="39544" xr:uid="{00000000-0005-0000-0000-00003C9A0000}"/>
    <cellStyle name="SAPBEXresItemX 2 6 6 5" xfId="39545" xr:uid="{00000000-0005-0000-0000-00003D9A0000}"/>
    <cellStyle name="SAPBEXresItemX 2 6 7" xfId="39546" xr:uid="{00000000-0005-0000-0000-00003E9A0000}"/>
    <cellStyle name="SAPBEXresItemX 2 6 7 2" xfId="39547" xr:uid="{00000000-0005-0000-0000-00003F9A0000}"/>
    <cellStyle name="SAPBEXresItemX 2 6 7 3" xfId="39548" xr:uid="{00000000-0005-0000-0000-0000409A0000}"/>
    <cellStyle name="SAPBEXresItemX 2 6 7 4" xfId="39549" xr:uid="{00000000-0005-0000-0000-0000419A0000}"/>
    <cellStyle name="SAPBEXresItemX 2 6 8" xfId="39550" xr:uid="{00000000-0005-0000-0000-0000429A0000}"/>
    <cellStyle name="SAPBEXresItemX 2 6 8 2" xfId="39551" xr:uid="{00000000-0005-0000-0000-0000439A0000}"/>
    <cellStyle name="SAPBEXresItemX 2 6 8 3" xfId="39552" xr:uid="{00000000-0005-0000-0000-0000449A0000}"/>
    <cellStyle name="SAPBEXresItemX 2 6 8 4" xfId="39553" xr:uid="{00000000-0005-0000-0000-0000459A0000}"/>
    <cellStyle name="SAPBEXresItemX 2 6 9" xfId="39554" xr:uid="{00000000-0005-0000-0000-0000469A0000}"/>
    <cellStyle name="SAPBEXresItemX 2 6 9 2" xfId="39555" xr:uid="{00000000-0005-0000-0000-0000479A0000}"/>
    <cellStyle name="SAPBEXresItemX 2 7" xfId="39556" xr:uid="{00000000-0005-0000-0000-0000489A0000}"/>
    <cellStyle name="SAPBEXresItemX 2 7 10" xfId="39557" xr:uid="{00000000-0005-0000-0000-0000499A0000}"/>
    <cellStyle name="SAPBEXresItemX 2 7 11" xfId="39558" xr:uid="{00000000-0005-0000-0000-00004A9A0000}"/>
    <cellStyle name="SAPBEXresItemX 2 7 12" xfId="39559" xr:uid="{00000000-0005-0000-0000-00004B9A0000}"/>
    <cellStyle name="SAPBEXresItemX 2 7 13" xfId="39560" xr:uid="{00000000-0005-0000-0000-00004C9A0000}"/>
    <cellStyle name="SAPBEXresItemX 2 7 2" xfId="39561" xr:uid="{00000000-0005-0000-0000-00004D9A0000}"/>
    <cellStyle name="SAPBEXresItemX 2 7 2 2" xfId="39562" xr:uid="{00000000-0005-0000-0000-00004E9A0000}"/>
    <cellStyle name="SAPBEXresItemX 2 7 2 2 2" xfId="39563" xr:uid="{00000000-0005-0000-0000-00004F9A0000}"/>
    <cellStyle name="SAPBEXresItemX 2 7 2 2 2 2" xfId="39564" xr:uid="{00000000-0005-0000-0000-0000509A0000}"/>
    <cellStyle name="SAPBEXresItemX 2 7 2 2 3" xfId="39565" xr:uid="{00000000-0005-0000-0000-0000519A0000}"/>
    <cellStyle name="SAPBEXresItemX 2 7 2 3" xfId="39566" xr:uid="{00000000-0005-0000-0000-0000529A0000}"/>
    <cellStyle name="SAPBEXresItemX 2 7 2 3 2" xfId="39567" xr:uid="{00000000-0005-0000-0000-0000539A0000}"/>
    <cellStyle name="SAPBEXresItemX 2 7 2 4" xfId="39568" xr:uid="{00000000-0005-0000-0000-0000549A0000}"/>
    <cellStyle name="SAPBEXresItemX 2 7 2 4 2" xfId="39569" xr:uid="{00000000-0005-0000-0000-0000559A0000}"/>
    <cellStyle name="SAPBEXresItemX 2 7 2 5" xfId="39570" xr:uid="{00000000-0005-0000-0000-0000569A0000}"/>
    <cellStyle name="SAPBEXresItemX 2 7 2 5 2" xfId="39571" xr:uid="{00000000-0005-0000-0000-0000579A0000}"/>
    <cellStyle name="SAPBEXresItemX 2 7 2 6" xfId="39572" xr:uid="{00000000-0005-0000-0000-0000589A0000}"/>
    <cellStyle name="SAPBEXresItemX 2 7 2 7" xfId="39573" xr:uid="{00000000-0005-0000-0000-0000599A0000}"/>
    <cellStyle name="SAPBEXresItemX 2 7 2 8" xfId="39574" xr:uid="{00000000-0005-0000-0000-00005A9A0000}"/>
    <cellStyle name="SAPBEXresItemX 2 7 3" xfId="39575" xr:uid="{00000000-0005-0000-0000-00005B9A0000}"/>
    <cellStyle name="SAPBEXresItemX 2 7 3 2" xfId="39576" xr:uid="{00000000-0005-0000-0000-00005C9A0000}"/>
    <cellStyle name="SAPBEXresItemX 2 7 3 2 2" xfId="39577" xr:uid="{00000000-0005-0000-0000-00005D9A0000}"/>
    <cellStyle name="SAPBEXresItemX 2 7 3 2 2 2" xfId="39578" xr:uid="{00000000-0005-0000-0000-00005E9A0000}"/>
    <cellStyle name="SAPBEXresItemX 2 7 3 2 3" xfId="39579" xr:uid="{00000000-0005-0000-0000-00005F9A0000}"/>
    <cellStyle name="SAPBEXresItemX 2 7 3 3" xfId="39580" xr:uid="{00000000-0005-0000-0000-0000609A0000}"/>
    <cellStyle name="SAPBEXresItemX 2 7 3 3 2" xfId="39581" xr:uid="{00000000-0005-0000-0000-0000619A0000}"/>
    <cellStyle name="SAPBEXresItemX 2 7 3 4" xfId="39582" xr:uid="{00000000-0005-0000-0000-0000629A0000}"/>
    <cellStyle name="SAPBEXresItemX 2 7 3 4 2" xfId="39583" xr:uid="{00000000-0005-0000-0000-0000639A0000}"/>
    <cellStyle name="SAPBEXresItemX 2 7 3 5" xfId="39584" xr:uid="{00000000-0005-0000-0000-0000649A0000}"/>
    <cellStyle name="SAPBEXresItemX 2 7 3 5 2" xfId="39585" xr:uid="{00000000-0005-0000-0000-0000659A0000}"/>
    <cellStyle name="SAPBEXresItemX 2 7 3 6" xfId="39586" xr:uid="{00000000-0005-0000-0000-0000669A0000}"/>
    <cellStyle name="SAPBEXresItemX 2 7 3 7" xfId="39587" xr:uid="{00000000-0005-0000-0000-0000679A0000}"/>
    <cellStyle name="SAPBEXresItemX 2 7 3 8" xfId="39588" xr:uid="{00000000-0005-0000-0000-0000689A0000}"/>
    <cellStyle name="SAPBEXresItemX 2 7 4" xfId="39589" xr:uid="{00000000-0005-0000-0000-0000699A0000}"/>
    <cellStyle name="SAPBEXresItemX 2 7 4 2" xfId="39590" xr:uid="{00000000-0005-0000-0000-00006A9A0000}"/>
    <cellStyle name="SAPBEXresItemX 2 7 4 2 2" xfId="39591" xr:uid="{00000000-0005-0000-0000-00006B9A0000}"/>
    <cellStyle name="SAPBEXresItemX 2 7 4 3" xfId="39592" xr:uid="{00000000-0005-0000-0000-00006C9A0000}"/>
    <cellStyle name="SAPBEXresItemX 2 7 4 4" xfId="39593" xr:uid="{00000000-0005-0000-0000-00006D9A0000}"/>
    <cellStyle name="SAPBEXresItemX 2 7 4 5" xfId="39594" xr:uid="{00000000-0005-0000-0000-00006E9A0000}"/>
    <cellStyle name="SAPBEXresItemX 2 7 5" xfId="39595" xr:uid="{00000000-0005-0000-0000-00006F9A0000}"/>
    <cellStyle name="SAPBEXresItemX 2 7 5 2" xfId="39596" xr:uid="{00000000-0005-0000-0000-0000709A0000}"/>
    <cellStyle name="SAPBEXresItemX 2 7 5 2 2" xfId="39597" xr:uid="{00000000-0005-0000-0000-0000719A0000}"/>
    <cellStyle name="SAPBEXresItemX 2 7 5 3" xfId="39598" xr:uid="{00000000-0005-0000-0000-0000729A0000}"/>
    <cellStyle name="SAPBEXresItemX 2 7 5 4" xfId="39599" xr:uid="{00000000-0005-0000-0000-0000739A0000}"/>
    <cellStyle name="SAPBEXresItemX 2 7 5 5" xfId="39600" xr:uid="{00000000-0005-0000-0000-0000749A0000}"/>
    <cellStyle name="SAPBEXresItemX 2 7 6" xfId="39601" xr:uid="{00000000-0005-0000-0000-0000759A0000}"/>
    <cellStyle name="SAPBEXresItemX 2 7 6 2" xfId="39602" xr:uid="{00000000-0005-0000-0000-0000769A0000}"/>
    <cellStyle name="SAPBEXresItemX 2 7 6 2 2" xfId="39603" xr:uid="{00000000-0005-0000-0000-0000779A0000}"/>
    <cellStyle name="SAPBEXresItemX 2 7 6 3" xfId="39604" xr:uid="{00000000-0005-0000-0000-0000789A0000}"/>
    <cellStyle name="SAPBEXresItemX 2 7 6 4" xfId="39605" xr:uid="{00000000-0005-0000-0000-0000799A0000}"/>
    <cellStyle name="SAPBEXresItemX 2 7 6 5" xfId="39606" xr:uid="{00000000-0005-0000-0000-00007A9A0000}"/>
    <cellStyle name="SAPBEXresItemX 2 7 7" xfId="39607" xr:uid="{00000000-0005-0000-0000-00007B9A0000}"/>
    <cellStyle name="SAPBEXresItemX 2 7 7 2" xfId="39608" xr:uid="{00000000-0005-0000-0000-00007C9A0000}"/>
    <cellStyle name="SAPBEXresItemX 2 7 7 3" xfId="39609" xr:uid="{00000000-0005-0000-0000-00007D9A0000}"/>
    <cellStyle name="SAPBEXresItemX 2 7 7 4" xfId="39610" xr:uid="{00000000-0005-0000-0000-00007E9A0000}"/>
    <cellStyle name="SAPBEXresItemX 2 7 8" xfId="39611" xr:uid="{00000000-0005-0000-0000-00007F9A0000}"/>
    <cellStyle name="SAPBEXresItemX 2 7 8 2" xfId="39612" xr:uid="{00000000-0005-0000-0000-0000809A0000}"/>
    <cellStyle name="SAPBEXresItemX 2 7 8 3" xfId="39613" xr:uid="{00000000-0005-0000-0000-0000819A0000}"/>
    <cellStyle name="SAPBEXresItemX 2 7 8 4" xfId="39614" xr:uid="{00000000-0005-0000-0000-0000829A0000}"/>
    <cellStyle name="SAPBEXresItemX 2 7 9" xfId="39615" xr:uid="{00000000-0005-0000-0000-0000839A0000}"/>
    <cellStyle name="SAPBEXresItemX 2 7 9 2" xfId="39616" xr:uid="{00000000-0005-0000-0000-0000849A0000}"/>
    <cellStyle name="SAPBEXresItemX 2 8" xfId="39617" xr:uid="{00000000-0005-0000-0000-0000859A0000}"/>
    <cellStyle name="SAPBEXresItemX 2 8 10" xfId="39618" xr:uid="{00000000-0005-0000-0000-0000869A0000}"/>
    <cellStyle name="SAPBEXresItemX 2 8 11" xfId="39619" xr:uid="{00000000-0005-0000-0000-0000879A0000}"/>
    <cellStyle name="SAPBEXresItemX 2 8 12" xfId="39620" xr:uid="{00000000-0005-0000-0000-0000889A0000}"/>
    <cellStyle name="SAPBEXresItemX 2 8 13" xfId="39621" xr:uid="{00000000-0005-0000-0000-0000899A0000}"/>
    <cellStyle name="SAPBEXresItemX 2 8 2" xfId="39622" xr:uid="{00000000-0005-0000-0000-00008A9A0000}"/>
    <cellStyle name="SAPBEXresItemX 2 8 2 2" xfId="39623" xr:uid="{00000000-0005-0000-0000-00008B9A0000}"/>
    <cellStyle name="SAPBEXresItemX 2 8 2 2 2" xfId="39624" xr:uid="{00000000-0005-0000-0000-00008C9A0000}"/>
    <cellStyle name="SAPBEXresItemX 2 8 2 2 2 2" xfId="39625" xr:uid="{00000000-0005-0000-0000-00008D9A0000}"/>
    <cellStyle name="SAPBEXresItemX 2 8 2 2 3" xfId="39626" xr:uid="{00000000-0005-0000-0000-00008E9A0000}"/>
    <cellStyle name="SAPBEXresItemX 2 8 2 3" xfId="39627" xr:uid="{00000000-0005-0000-0000-00008F9A0000}"/>
    <cellStyle name="SAPBEXresItemX 2 8 2 3 2" xfId="39628" xr:uid="{00000000-0005-0000-0000-0000909A0000}"/>
    <cellStyle name="SAPBEXresItemX 2 8 2 4" xfId="39629" xr:uid="{00000000-0005-0000-0000-0000919A0000}"/>
    <cellStyle name="SAPBEXresItemX 2 8 2 4 2" xfId="39630" xr:uid="{00000000-0005-0000-0000-0000929A0000}"/>
    <cellStyle name="SAPBEXresItemX 2 8 2 5" xfId="39631" xr:uid="{00000000-0005-0000-0000-0000939A0000}"/>
    <cellStyle name="SAPBEXresItemX 2 8 2 5 2" xfId="39632" xr:uid="{00000000-0005-0000-0000-0000949A0000}"/>
    <cellStyle name="SAPBEXresItemX 2 8 2 6" xfId="39633" xr:uid="{00000000-0005-0000-0000-0000959A0000}"/>
    <cellStyle name="SAPBEXresItemX 2 8 2 7" xfId="39634" xr:uid="{00000000-0005-0000-0000-0000969A0000}"/>
    <cellStyle name="SAPBEXresItemX 2 8 2 8" xfId="39635" xr:uid="{00000000-0005-0000-0000-0000979A0000}"/>
    <cellStyle name="SAPBEXresItemX 2 8 3" xfId="39636" xr:uid="{00000000-0005-0000-0000-0000989A0000}"/>
    <cellStyle name="SAPBEXresItemX 2 8 3 2" xfId="39637" xr:uid="{00000000-0005-0000-0000-0000999A0000}"/>
    <cellStyle name="SAPBEXresItemX 2 8 3 2 2" xfId="39638" xr:uid="{00000000-0005-0000-0000-00009A9A0000}"/>
    <cellStyle name="SAPBEXresItemX 2 8 3 2 2 2" xfId="39639" xr:uid="{00000000-0005-0000-0000-00009B9A0000}"/>
    <cellStyle name="SAPBEXresItemX 2 8 3 2 3" xfId="39640" xr:uid="{00000000-0005-0000-0000-00009C9A0000}"/>
    <cellStyle name="SAPBEXresItemX 2 8 3 3" xfId="39641" xr:uid="{00000000-0005-0000-0000-00009D9A0000}"/>
    <cellStyle name="SAPBEXresItemX 2 8 3 3 2" xfId="39642" xr:uid="{00000000-0005-0000-0000-00009E9A0000}"/>
    <cellStyle name="SAPBEXresItemX 2 8 3 4" xfId="39643" xr:uid="{00000000-0005-0000-0000-00009F9A0000}"/>
    <cellStyle name="SAPBEXresItemX 2 8 3 4 2" xfId="39644" xr:uid="{00000000-0005-0000-0000-0000A09A0000}"/>
    <cellStyle name="SAPBEXresItemX 2 8 3 5" xfId="39645" xr:uid="{00000000-0005-0000-0000-0000A19A0000}"/>
    <cellStyle name="SAPBEXresItemX 2 8 3 5 2" xfId="39646" xr:uid="{00000000-0005-0000-0000-0000A29A0000}"/>
    <cellStyle name="SAPBEXresItemX 2 8 3 6" xfId="39647" xr:uid="{00000000-0005-0000-0000-0000A39A0000}"/>
    <cellStyle name="SAPBEXresItemX 2 8 3 7" xfId="39648" xr:uid="{00000000-0005-0000-0000-0000A49A0000}"/>
    <cellStyle name="SAPBEXresItemX 2 8 3 8" xfId="39649" xr:uid="{00000000-0005-0000-0000-0000A59A0000}"/>
    <cellStyle name="SAPBEXresItemX 2 8 4" xfId="39650" xr:uid="{00000000-0005-0000-0000-0000A69A0000}"/>
    <cellStyle name="SAPBEXresItemX 2 8 4 2" xfId="39651" xr:uid="{00000000-0005-0000-0000-0000A79A0000}"/>
    <cellStyle name="SAPBEXresItemX 2 8 4 2 2" xfId="39652" xr:uid="{00000000-0005-0000-0000-0000A89A0000}"/>
    <cellStyle name="SAPBEXresItemX 2 8 4 3" xfId="39653" xr:uid="{00000000-0005-0000-0000-0000A99A0000}"/>
    <cellStyle name="SAPBEXresItemX 2 8 4 4" xfId="39654" xr:uid="{00000000-0005-0000-0000-0000AA9A0000}"/>
    <cellStyle name="SAPBEXresItemX 2 8 4 5" xfId="39655" xr:uid="{00000000-0005-0000-0000-0000AB9A0000}"/>
    <cellStyle name="SAPBEXresItemX 2 8 5" xfId="39656" xr:uid="{00000000-0005-0000-0000-0000AC9A0000}"/>
    <cellStyle name="SAPBEXresItemX 2 8 5 2" xfId="39657" xr:uid="{00000000-0005-0000-0000-0000AD9A0000}"/>
    <cellStyle name="SAPBEXresItemX 2 8 5 2 2" xfId="39658" xr:uid="{00000000-0005-0000-0000-0000AE9A0000}"/>
    <cellStyle name="SAPBEXresItemX 2 8 5 3" xfId="39659" xr:uid="{00000000-0005-0000-0000-0000AF9A0000}"/>
    <cellStyle name="SAPBEXresItemX 2 8 5 4" xfId="39660" xr:uid="{00000000-0005-0000-0000-0000B09A0000}"/>
    <cellStyle name="SAPBEXresItemX 2 8 5 5" xfId="39661" xr:uid="{00000000-0005-0000-0000-0000B19A0000}"/>
    <cellStyle name="SAPBEXresItemX 2 8 6" xfId="39662" xr:uid="{00000000-0005-0000-0000-0000B29A0000}"/>
    <cellStyle name="SAPBEXresItemX 2 8 6 2" xfId="39663" xr:uid="{00000000-0005-0000-0000-0000B39A0000}"/>
    <cellStyle name="SAPBEXresItemX 2 8 6 2 2" xfId="39664" xr:uid="{00000000-0005-0000-0000-0000B49A0000}"/>
    <cellStyle name="SAPBEXresItemX 2 8 6 3" xfId="39665" xr:uid="{00000000-0005-0000-0000-0000B59A0000}"/>
    <cellStyle name="SAPBEXresItemX 2 8 6 4" xfId="39666" xr:uid="{00000000-0005-0000-0000-0000B69A0000}"/>
    <cellStyle name="SAPBEXresItemX 2 8 6 5" xfId="39667" xr:uid="{00000000-0005-0000-0000-0000B79A0000}"/>
    <cellStyle name="SAPBEXresItemX 2 8 7" xfId="39668" xr:uid="{00000000-0005-0000-0000-0000B89A0000}"/>
    <cellStyle name="SAPBEXresItemX 2 8 7 2" xfId="39669" xr:uid="{00000000-0005-0000-0000-0000B99A0000}"/>
    <cellStyle name="SAPBEXresItemX 2 8 7 3" xfId="39670" xr:uid="{00000000-0005-0000-0000-0000BA9A0000}"/>
    <cellStyle name="SAPBEXresItemX 2 8 7 4" xfId="39671" xr:uid="{00000000-0005-0000-0000-0000BB9A0000}"/>
    <cellStyle name="SAPBEXresItemX 2 8 8" xfId="39672" xr:uid="{00000000-0005-0000-0000-0000BC9A0000}"/>
    <cellStyle name="SAPBEXresItemX 2 8 8 2" xfId="39673" xr:uid="{00000000-0005-0000-0000-0000BD9A0000}"/>
    <cellStyle name="SAPBEXresItemX 2 8 8 3" xfId="39674" xr:uid="{00000000-0005-0000-0000-0000BE9A0000}"/>
    <cellStyle name="SAPBEXresItemX 2 8 8 4" xfId="39675" xr:uid="{00000000-0005-0000-0000-0000BF9A0000}"/>
    <cellStyle name="SAPBEXresItemX 2 8 9" xfId="39676" xr:uid="{00000000-0005-0000-0000-0000C09A0000}"/>
    <cellStyle name="SAPBEXresItemX 2 8 9 2" xfId="39677" xr:uid="{00000000-0005-0000-0000-0000C19A0000}"/>
    <cellStyle name="SAPBEXresItemX 2 9" xfId="39678" xr:uid="{00000000-0005-0000-0000-0000C29A0000}"/>
    <cellStyle name="SAPBEXresItemX 2 9 10" xfId="39679" xr:uid="{00000000-0005-0000-0000-0000C39A0000}"/>
    <cellStyle name="SAPBEXresItemX 2 9 11" xfId="39680" xr:uid="{00000000-0005-0000-0000-0000C49A0000}"/>
    <cellStyle name="SAPBEXresItemX 2 9 12" xfId="39681" xr:uid="{00000000-0005-0000-0000-0000C59A0000}"/>
    <cellStyle name="SAPBEXresItemX 2 9 13" xfId="39682" xr:uid="{00000000-0005-0000-0000-0000C69A0000}"/>
    <cellStyle name="SAPBEXresItemX 2 9 2" xfId="39683" xr:uid="{00000000-0005-0000-0000-0000C79A0000}"/>
    <cellStyle name="SAPBEXresItemX 2 9 2 2" xfId="39684" xr:uid="{00000000-0005-0000-0000-0000C89A0000}"/>
    <cellStyle name="SAPBEXresItemX 2 9 2 2 2" xfId="39685" xr:uid="{00000000-0005-0000-0000-0000C99A0000}"/>
    <cellStyle name="SAPBEXresItemX 2 9 2 2 2 2" xfId="39686" xr:uid="{00000000-0005-0000-0000-0000CA9A0000}"/>
    <cellStyle name="SAPBEXresItemX 2 9 2 2 3" xfId="39687" xr:uid="{00000000-0005-0000-0000-0000CB9A0000}"/>
    <cellStyle name="SAPBEXresItemX 2 9 2 3" xfId="39688" xr:uid="{00000000-0005-0000-0000-0000CC9A0000}"/>
    <cellStyle name="SAPBEXresItemX 2 9 2 3 2" xfId="39689" xr:uid="{00000000-0005-0000-0000-0000CD9A0000}"/>
    <cellStyle name="SAPBEXresItemX 2 9 2 4" xfId="39690" xr:uid="{00000000-0005-0000-0000-0000CE9A0000}"/>
    <cellStyle name="SAPBEXresItemX 2 9 2 4 2" xfId="39691" xr:uid="{00000000-0005-0000-0000-0000CF9A0000}"/>
    <cellStyle name="SAPBEXresItemX 2 9 2 5" xfId="39692" xr:uid="{00000000-0005-0000-0000-0000D09A0000}"/>
    <cellStyle name="SAPBEXresItemX 2 9 2 5 2" xfId="39693" xr:uid="{00000000-0005-0000-0000-0000D19A0000}"/>
    <cellStyle name="SAPBEXresItemX 2 9 2 6" xfId="39694" xr:uid="{00000000-0005-0000-0000-0000D29A0000}"/>
    <cellStyle name="SAPBEXresItemX 2 9 2 7" xfId="39695" xr:uid="{00000000-0005-0000-0000-0000D39A0000}"/>
    <cellStyle name="SAPBEXresItemX 2 9 2 8" xfId="39696" xr:uid="{00000000-0005-0000-0000-0000D49A0000}"/>
    <cellStyle name="SAPBEXresItemX 2 9 3" xfId="39697" xr:uid="{00000000-0005-0000-0000-0000D59A0000}"/>
    <cellStyle name="SAPBEXresItemX 2 9 3 2" xfId="39698" xr:uid="{00000000-0005-0000-0000-0000D69A0000}"/>
    <cellStyle name="SAPBEXresItemX 2 9 3 2 2" xfId="39699" xr:uid="{00000000-0005-0000-0000-0000D79A0000}"/>
    <cellStyle name="SAPBEXresItemX 2 9 3 2 2 2" xfId="39700" xr:uid="{00000000-0005-0000-0000-0000D89A0000}"/>
    <cellStyle name="SAPBEXresItemX 2 9 3 2 3" xfId="39701" xr:uid="{00000000-0005-0000-0000-0000D99A0000}"/>
    <cellStyle name="SAPBEXresItemX 2 9 3 3" xfId="39702" xr:uid="{00000000-0005-0000-0000-0000DA9A0000}"/>
    <cellStyle name="SAPBEXresItemX 2 9 3 3 2" xfId="39703" xr:uid="{00000000-0005-0000-0000-0000DB9A0000}"/>
    <cellStyle name="SAPBEXresItemX 2 9 3 4" xfId="39704" xr:uid="{00000000-0005-0000-0000-0000DC9A0000}"/>
    <cellStyle name="SAPBEXresItemX 2 9 3 4 2" xfId="39705" xr:uid="{00000000-0005-0000-0000-0000DD9A0000}"/>
    <cellStyle name="SAPBEXresItemX 2 9 3 5" xfId="39706" xr:uid="{00000000-0005-0000-0000-0000DE9A0000}"/>
    <cellStyle name="SAPBEXresItemX 2 9 3 5 2" xfId="39707" xr:uid="{00000000-0005-0000-0000-0000DF9A0000}"/>
    <cellStyle name="SAPBEXresItemX 2 9 3 6" xfId="39708" xr:uid="{00000000-0005-0000-0000-0000E09A0000}"/>
    <cellStyle name="SAPBEXresItemX 2 9 3 7" xfId="39709" xr:uid="{00000000-0005-0000-0000-0000E19A0000}"/>
    <cellStyle name="SAPBEXresItemX 2 9 3 8" xfId="39710" xr:uid="{00000000-0005-0000-0000-0000E29A0000}"/>
    <cellStyle name="SAPBEXresItemX 2 9 4" xfId="39711" xr:uid="{00000000-0005-0000-0000-0000E39A0000}"/>
    <cellStyle name="SAPBEXresItemX 2 9 4 2" xfId="39712" xr:uid="{00000000-0005-0000-0000-0000E49A0000}"/>
    <cellStyle name="SAPBEXresItemX 2 9 4 2 2" xfId="39713" xr:uid="{00000000-0005-0000-0000-0000E59A0000}"/>
    <cellStyle name="SAPBEXresItemX 2 9 4 3" xfId="39714" xr:uid="{00000000-0005-0000-0000-0000E69A0000}"/>
    <cellStyle name="SAPBEXresItemX 2 9 4 4" xfId="39715" xr:uid="{00000000-0005-0000-0000-0000E79A0000}"/>
    <cellStyle name="SAPBEXresItemX 2 9 4 5" xfId="39716" xr:uid="{00000000-0005-0000-0000-0000E89A0000}"/>
    <cellStyle name="SAPBEXresItemX 2 9 5" xfId="39717" xr:uid="{00000000-0005-0000-0000-0000E99A0000}"/>
    <cellStyle name="SAPBEXresItemX 2 9 5 2" xfId="39718" xr:uid="{00000000-0005-0000-0000-0000EA9A0000}"/>
    <cellStyle name="SAPBEXresItemX 2 9 5 2 2" xfId="39719" xr:uid="{00000000-0005-0000-0000-0000EB9A0000}"/>
    <cellStyle name="SAPBEXresItemX 2 9 5 3" xfId="39720" xr:uid="{00000000-0005-0000-0000-0000EC9A0000}"/>
    <cellStyle name="SAPBEXresItemX 2 9 5 4" xfId="39721" xr:uid="{00000000-0005-0000-0000-0000ED9A0000}"/>
    <cellStyle name="SAPBEXresItemX 2 9 5 5" xfId="39722" xr:uid="{00000000-0005-0000-0000-0000EE9A0000}"/>
    <cellStyle name="SAPBEXresItemX 2 9 6" xfId="39723" xr:uid="{00000000-0005-0000-0000-0000EF9A0000}"/>
    <cellStyle name="SAPBEXresItemX 2 9 6 2" xfId="39724" xr:uid="{00000000-0005-0000-0000-0000F09A0000}"/>
    <cellStyle name="SAPBEXresItemX 2 9 6 2 2" xfId="39725" xr:uid="{00000000-0005-0000-0000-0000F19A0000}"/>
    <cellStyle name="SAPBEXresItemX 2 9 6 3" xfId="39726" xr:uid="{00000000-0005-0000-0000-0000F29A0000}"/>
    <cellStyle name="SAPBEXresItemX 2 9 6 4" xfId="39727" xr:uid="{00000000-0005-0000-0000-0000F39A0000}"/>
    <cellStyle name="SAPBEXresItemX 2 9 6 5" xfId="39728" xr:uid="{00000000-0005-0000-0000-0000F49A0000}"/>
    <cellStyle name="SAPBEXresItemX 2 9 7" xfId="39729" xr:uid="{00000000-0005-0000-0000-0000F59A0000}"/>
    <cellStyle name="SAPBEXresItemX 2 9 7 2" xfId="39730" xr:uid="{00000000-0005-0000-0000-0000F69A0000}"/>
    <cellStyle name="SAPBEXresItemX 2 9 7 3" xfId="39731" xr:uid="{00000000-0005-0000-0000-0000F79A0000}"/>
    <cellStyle name="SAPBEXresItemX 2 9 7 4" xfId="39732" xr:uid="{00000000-0005-0000-0000-0000F89A0000}"/>
    <cellStyle name="SAPBEXresItemX 2 9 8" xfId="39733" xr:uid="{00000000-0005-0000-0000-0000F99A0000}"/>
    <cellStyle name="SAPBEXresItemX 2 9 8 2" xfId="39734" xr:uid="{00000000-0005-0000-0000-0000FA9A0000}"/>
    <cellStyle name="SAPBEXresItemX 2 9 8 3" xfId="39735" xr:uid="{00000000-0005-0000-0000-0000FB9A0000}"/>
    <cellStyle name="SAPBEXresItemX 2 9 8 4" xfId="39736" xr:uid="{00000000-0005-0000-0000-0000FC9A0000}"/>
    <cellStyle name="SAPBEXresItemX 2 9 9" xfId="39737" xr:uid="{00000000-0005-0000-0000-0000FD9A0000}"/>
    <cellStyle name="SAPBEXresItemX 2 9 9 2" xfId="39738" xr:uid="{00000000-0005-0000-0000-0000FE9A0000}"/>
    <cellStyle name="SAPBEXresItemX 20" xfId="39739" xr:uid="{00000000-0005-0000-0000-0000FF9A0000}"/>
    <cellStyle name="SAPBEXresItemX 3" xfId="39740" xr:uid="{00000000-0005-0000-0000-0000009B0000}"/>
    <cellStyle name="SAPBEXresItemX 3 10" xfId="39741" xr:uid="{00000000-0005-0000-0000-0000019B0000}"/>
    <cellStyle name="SAPBEXresItemX 3 10 2" xfId="39742" xr:uid="{00000000-0005-0000-0000-0000029B0000}"/>
    <cellStyle name="SAPBEXresItemX 3 11" xfId="39743" xr:uid="{00000000-0005-0000-0000-0000039B0000}"/>
    <cellStyle name="SAPBEXresItemX 3 12" xfId="39744" xr:uid="{00000000-0005-0000-0000-0000049B0000}"/>
    <cellStyle name="SAPBEXresItemX 3 13" xfId="39745" xr:uid="{00000000-0005-0000-0000-0000059B0000}"/>
    <cellStyle name="SAPBEXresItemX 3 14" xfId="39746" xr:uid="{00000000-0005-0000-0000-0000069B0000}"/>
    <cellStyle name="SAPBEXresItemX 3 2" xfId="39747" xr:uid="{00000000-0005-0000-0000-0000079B0000}"/>
    <cellStyle name="SAPBEXresItemX 3 2 2" xfId="39748" xr:uid="{00000000-0005-0000-0000-0000089B0000}"/>
    <cellStyle name="SAPBEXresItemX 3 2 2 2" xfId="39749" xr:uid="{00000000-0005-0000-0000-0000099B0000}"/>
    <cellStyle name="SAPBEXresItemX 3 2 2 2 2" xfId="39750" xr:uid="{00000000-0005-0000-0000-00000A9B0000}"/>
    <cellStyle name="SAPBEXresItemX 3 2 2 3" xfId="39751" xr:uid="{00000000-0005-0000-0000-00000B9B0000}"/>
    <cellStyle name="SAPBEXresItemX 3 2 3" xfId="39752" xr:uid="{00000000-0005-0000-0000-00000C9B0000}"/>
    <cellStyle name="SAPBEXresItemX 3 2 3 2" xfId="39753" xr:uid="{00000000-0005-0000-0000-00000D9B0000}"/>
    <cellStyle name="SAPBEXresItemX 3 2 4" xfId="39754" xr:uid="{00000000-0005-0000-0000-00000E9B0000}"/>
    <cellStyle name="SAPBEXresItemX 3 2 4 2" xfId="39755" xr:uid="{00000000-0005-0000-0000-00000F9B0000}"/>
    <cellStyle name="SAPBEXresItemX 3 2 5" xfId="39756" xr:uid="{00000000-0005-0000-0000-0000109B0000}"/>
    <cellStyle name="SAPBEXresItemX 3 2 5 2" xfId="39757" xr:uid="{00000000-0005-0000-0000-0000119B0000}"/>
    <cellStyle name="SAPBEXresItemX 3 2 6" xfId="39758" xr:uid="{00000000-0005-0000-0000-0000129B0000}"/>
    <cellStyle name="SAPBEXresItemX 3 2 7" xfId="39759" xr:uid="{00000000-0005-0000-0000-0000139B0000}"/>
    <cellStyle name="SAPBEXresItemX 3 2 8" xfId="39760" xr:uid="{00000000-0005-0000-0000-0000149B0000}"/>
    <cellStyle name="SAPBEXresItemX 3 3" xfId="39761" xr:uid="{00000000-0005-0000-0000-0000159B0000}"/>
    <cellStyle name="SAPBEXresItemX 3 3 2" xfId="39762" xr:uid="{00000000-0005-0000-0000-0000169B0000}"/>
    <cellStyle name="SAPBEXresItemX 3 3 2 2" xfId="39763" xr:uid="{00000000-0005-0000-0000-0000179B0000}"/>
    <cellStyle name="SAPBEXresItemX 3 3 2 2 2" xfId="39764" xr:uid="{00000000-0005-0000-0000-0000189B0000}"/>
    <cellStyle name="SAPBEXresItemX 3 3 2 3" xfId="39765" xr:uid="{00000000-0005-0000-0000-0000199B0000}"/>
    <cellStyle name="SAPBEXresItemX 3 3 3" xfId="39766" xr:uid="{00000000-0005-0000-0000-00001A9B0000}"/>
    <cellStyle name="SAPBEXresItemX 3 3 3 2" xfId="39767" xr:uid="{00000000-0005-0000-0000-00001B9B0000}"/>
    <cellStyle name="SAPBEXresItemX 3 3 4" xfId="39768" xr:uid="{00000000-0005-0000-0000-00001C9B0000}"/>
    <cellStyle name="SAPBEXresItemX 3 3 4 2" xfId="39769" xr:uid="{00000000-0005-0000-0000-00001D9B0000}"/>
    <cellStyle name="SAPBEXresItemX 3 3 5" xfId="39770" xr:uid="{00000000-0005-0000-0000-00001E9B0000}"/>
    <cellStyle name="SAPBEXresItemX 3 3 5 2" xfId="39771" xr:uid="{00000000-0005-0000-0000-00001F9B0000}"/>
    <cellStyle name="SAPBEXresItemX 3 3 6" xfId="39772" xr:uid="{00000000-0005-0000-0000-0000209B0000}"/>
    <cellStyle name="SAPBEXresItemX 3 3 7" xfId="39773" xr:uid="{00000000-0005-0000-0000-0000219B0000}"/>
    <cellStyle name="SAPBEXresItemX 3 3 8" xfId="39774" xr:uid="{00000000-0005-0000-0000-0000229B0000}"/>
    <cellStyle name="SAPBEXresItemX 3 4" xfId="39775" xr:uid="{00000000-0005-0000-0000-0000239B0000}"/>
    <cellStyle name="SAPBEXresItemX 3 4 2" xfId="39776" xr:uid="{00000000-0005-0000-0000-0000249B0000}"/>
    <cellStyle name="SAPBEXresItemX 3 4 2 2" xfId="39777" xr:uid="{00000000-0005-0000-0000-0000259B0000}"/>
    <cellStyle name="SAPBEXresItemX 3 4 2 2 2" xfId="39778" xr:uid="{00000000-0005-0000-0000-0000269B0000}"/>
    <cellStyle name="SAPBEXresItemX 3 4 2 3" xfId="39779" xr:uid="{00000000-0005-0000-0000-0000279B0000}"/>
    <cellStyle name="SAPBEXresItemX 3 4 3" xfId="39780" xr:uid="{00000000-0005-0000-0000-0000289B0000}"/>
    <cellStyle name="SAPBEXresItemX 3 4 3 2" xfId="39781" xr:uid="{00000000-0005-0000-0000-0000299B0000}"/>
    <cellStyle name="SAPBEXresItemX 3 4 4" xfId="39782" xr:uid="{00000000-0005-0000-0000-00002A9B0000}"/>
    <cellStyle name="SAPBEXresItemX 3 4 4 2" xfId="39783" xr:uid="{00000000-0005-0000-0000-00002B9B0000}"/>
    <cellStyle name="SAPBEXresItemX 3 4 5" xfId="39784" xr:uid="{00000000-0005-0000-0000-00002C9B0000}"/>
    <cellStyle name="SAPBEXresItemX 3 4 5 2" xfId="39785" xr:uid="{00000000-0005-0000-0000-00002D9B0000}"/>
    <cellStyle name="SAPBEXresItemX 3 4 6" xfId="39786" xr:uid="{00000000-0005-0000-0000-00002E9B0000}"/>
    <cellStyle name="SAPBEXresItemX 3 4 7" xfId="39787" xr:uid="{00000000-0005-0000-0000-00002F9B0000}"/>
    <cellStyle name="SAPBEXresItemX 3 4 8" xfId="39788" xr:uid="{00000000-0005-0000-0000-0000309B0000}"/>
    <cellStyle name="SAPBEXresItemX 3 5" xfId="39789" xr:uid="{00000000-0005-0000-0000-0000319B0000}"/>
    <cellStyle name="SAPBEXresItemX 3 5 2" xfId="39790" xr:uid="{00000000-0005-0000-0000-0000329B0000}"/>
    <cellStyle name="SAPBEXresItemX 3 5 2 2" xfId="39791" xr:uid="{00000000-0005-0000-0000-0000339B0000}"/>
    <cellStyle name="SAPBEXresItemX 3 5 3" xfId="39792" xr:uid="{00000000-0005-0000-0000-0000349B0000}"/>
    <cellStyle name="SAPBEXresItemX 3 5 4" xfId="39793" xr:uid="{00000000-0005-0000-0000-0000359B0000}"/>
    <cellStyle name="SAPBEXresItemX 3 5 5" xfId="39794" xr:uid="{00000000-0005-0000-0000-0000369B0000}"/>
    <cellStyle name="SAPBEXresItemX 3 6" xfId="39795" xr:uid="{00000000-0005-0000-0000-0000379B0000}"/>
    <cellStyle name="SAPBEXresItemX 3 6 2" xfId="39796" xr:uid="{00000000-0005-0000-0000-0000389B0000}"/>
    <cellStyle name="SAPBEXresItemX 3 6 2 2" xfId="39797" xr:uid="{00000000-0005-0000-0000-0000399B0000}"/>
    <cellStyle name="SAPBEXresItemX 3 6 3" xfId="39798" xr:uid="{00000000-0005-0000-0000-00003A9B0000}"/>
    <cellStyle name="SAPBEXresItemX 3 6 4" xfId="39799" xr:uid="{00000000-0005-0000-0000-00003B9B0000}"/>
    <cellStyle name="SAPBEXresItemX 3 6 5" xfId="39800" xr:uid="{00000000-0005-0000-0000-00003C9B0000}"/>
    <cellStyle name="SAPBEXresItemX 3 7" xfId="39801" xr:uid="{00000000-0005-0000-0000-00003D9B0000}"/>
    <cellStyle name="SAPBEXresItemX 3 7 2" xfId="39802" xr:uid="{00000000-0005-0000-0000-00003E9B0000}"/>
    <cellStyle name="SAPBEXresItemX 3 7 2 2" xfId="39803" xr:uid="{00000000-0005-0000-0000-00003F9B0000}"/>
    <cellStyle name="SAPBEXresItemX 3 7 3" xfId="39804" xr:uid="{00000000-0005-0000-0000-0000409B0000}"/>
    <cellStyle name="SAPBEXresItemX 3 7 4" xfId="39805" xr:uid="{00000000-0005-0000-0000-0000419B0000}"/>
    <cellStyle name="SAPBEXresItemX 3 7 5" xfId="39806" xr:uid="{00000000-0005-0000-0000-0000429B0000}"/>
    <cellStyle name="SAPBEXresItemX 3 8" xfId="39807" xr:uid="{00000000-0005-0000-0000-0000439B0000}"/>
    <cellStyle name="SAPBEXresItemX 3 8 2" xfId="39808" xr:uid="{00000000-0005-0000-0000-0000449B0000}"/>
    <cellStyle name="SAPBEXresItemX 3 8 3" xfId="39809" xr:uid="{00000000-0005-0000-0000-0000459B0000}"/>
    <cellStyle name="SAPBEXresItemX 3 8 4" xfId="39810" xr:uid="{00000000-0005-0000-0000-0000469B0000}"/>
    <cellStyle name="SAPBEXresItemX 3 9" xfId="39811" xr:uid="{00000000-0005-0000-0000-0000479B0000}"/>
    <cellStyle name="SAPBEXresItemX 3 9 2" xfId="39812" xr:uid="{00000000-0005-0000-0000-0000489B0000}"/>
    <cellStyle name="SAPBEXresItemX 4" xfId="39813" xr:uid="{00000000-0005-0000-0000-0000499B0000}"/>
    <cellStyle name="SAPBEXresItemX 4 10" xfId="39814" xr:uid="{00000000-0005-0000-0000-00004A9B0000}"/>
    <cellStyle name="SAPBEXresItemX 4 11" xfId="39815" xr:uid="{00000000-0005-0000-0000-00004B9B0000}"/>
    <cellStyle name="SAPBEXresItemX 4 12" xfId="39816" xr:uid="{00000000-0005-0000-0000-00004C9B0000}"/>
    <cellStyle name="SAPBEXresItemX 4 13" xfId="39817" xr:uid="{00000000-0005-0000-0000-00004D9B0000}"/>
    <cellStyle name="SAPBEXresItemX 4 2" xfId="39818" xr:uid="{00000000-0005-0000-0000-00004E9B0000}"/>
    <cellStyle name="SAPBEXresItemX 4 2 2" xfId="39819" xr:uid="{00000000-0005-0000-0000-00004F9B0000}"/>
    <cellStyle name="SAPBEXresItemX 4 2 2 2" xfId="39820" xr:uid="{00000000-0005-0000-0000-0000509B0000}"/>
    <cellStyle name="SAPBEXresItemX 4 2 2 2 2" xfId="39821" xr:uid="{00000000-0005-0000-0000-0000519B0000}"/>
    <cellStyle name="SAPBEXresItemX 4 2 2 3" xfId="39822" xr:uid="{00000000-0005-0000-0000-0000529B0000}"/>
    <cellStyle name="SAPBEXresItemX 4 2 3" xfId="39823" xr:uid="{00000000-0005-0000-0000-0000539B0000}"/>
    <cellStyle name="SAPBEXresItemX 4 2 3 2" xfId="39824" xr:uid="{00000000-0005-0000-0000-0000549B0000}"/>
    <cellStyle name="SAPBEXresItemX 4 2 4" xfId="39825" xr:uid="{00000000-0005-0000-0000-0000559B0000}"/>
    <cellStyle name="SAPBEXresItemX 4 2 4 2" xfId="39826" xr:uid="{00000000-0005-0000-0000-0000569B0000}"/>
    <cellStyle name="SAPBEXresItemX 4 2 5" xfId="39827" xr:uid="{00000000-0005-0000-0000-0000579B0000}"/>
    <cellStyle name="SAPBEXresItemX 4 2 5 2" xfId="39828" xr:uid="{00000000-0005-0000-0000-0000589B0000}"/>
    <cellStyle name="SAPBEXresItemX 4 2 6" xfId="39829" xr:uid="{00000000-0005-0000-0000-0000599B0000}"/>
    <cellStyle name="SAPBEXresItemX 4 2 7" xfId="39830" xr:uid="{00000000-0005-0000-0000-00005A9B0000}"/>
    <cellStyle name="SAPBEXresItemX 4 2 8" xfId="39831" xr:uid="{00000000-0005-0000-0000-00005B9B0000}"/>
    <cellStyle name="SAPBEXresItemX 4 3" xfId="39832" xr:uid="{00000000-0005-0000-0000-00005C9B0000}"/>
    <cellStyle name="SAPBEXresItemX 4 3 2" xfId="39833" xr:uid="{00000000-0005-0000-0000-00005D9B0000}"/>
    <cellStyle name="SAPBEXresItemX 4 3 2 2" xfId="39834" xr:uid="{00000000-0005-0000-0000-00005E9B0000}"/>
    <cellStyle name="SAPBEXresItemX 4 3 2 2 2" xfId="39835" xr:uid="{00000000-0005-0000-0000-00005F9B0000}"/>
    <cellStyle name="SAPBEXresItemX 4 3 2 3" xfId="39836" xr:uid="{00000000-0005-0000-0000-0000609B0000}"/>
    <cellStyle name="SAPBEXresItemX 4 3 3" xfId="39837" xr:uid="{00000000-0005-0000-0000-0000619B0000}"/>
    <cellStyle name="SAPBEXresItemX 4 3 3 2" xfId="39838" xr:uid="{00000000-0005-0000-0000-0000629B0000}"/>
    <cellStyle name="SAPBEXresItemX 4 3 4" xfId="39839" xr:uid="{00000000-0005-0000-0000-0000639B0000}"/>
    <cellStyle name="SAPBEXresItemX 4 3 4 2" xfId="39840" xr:uid="{00000000-0005-0000-0000-0000649B0000}"/>
    <cellStyle name="SAPBEXresItemX 4 3 5" xfId="39841" xr:uid="{00000000-0005-0000-0000-0000659B0000}"/>
    <cellStyle name="SAPBEXresItemX 4 3 5 2" xfId="39842" xr:uid="{00000000-0005-0000-0000-0000669B0000}"/>
    <cellStyle name="SAPBEXresItemX 4 3 6" xfId="39843" xr:uid="{00000000-0005-0000-0000-0000679B0000}"/>
    <cellStyle name="SAPBEXresItemX 4 3 7" xfId="39844" xr:uid="{00000000-0005-0000-0000-0000689B0000}"/>
    <cellStyle name="SAPBEXresItemX 4 3 8" xfId="39845" xr:uid="{00000000-0005-0000-0000-0000699B0000}"/>
    <cellStyle name="SAPBEXresItemX 4 4" xfId="39846" xr:uid="{00000000-0005-0000-0000-00006A9B0000}"/>
    <cellStyle name="SAPBEXresItemX 4 4 2" xfId="39847" xr:uid="{00000000-0005-0000-0000-00006B9B0000}"/>
    <cellStyle name="SAPBEXresItemX 4 4 2 2" xfId="39848" xr:uid="{00000000-0005-0000-0000-00006C9B0000}"/>
    <cellStyle name="SAPBEXresItemX 4 4 3" xfId="39849" xr:uid="{00000000-0005-0000-0000-00006D9B0000}"/>
    <cellStyle name="SAPBEXresItemX 4 4 4" xfId="39850" xr:uid="{00000000-0005-0000-0000-00006E9B0000}"/>
    <cellStyle name="SAPBEXresItemX 4 4 5" xfId="39851" xr:uid="{00000000-0005-0000-0000-00006F9B0000}"/>
    <cellStyle name="SAPBEXresItemX 4 5" xfId="39852" xr:uid="{00000000-0005-0000-0000-0000709B0000}"/>
    <cellStyle name="SAPBEXresItemX 4 5 2" xfId="39853" xr:uid="{00000000-0005-0000-0000-0000719B0000}"/>
    <cellStyle name="SAPBEXresItemX 4 5 2 2" xfId="39854" xr:uid="{00000000-0005-0000-0000-0000729B0000}"/>
    <cellStyle name="SAPBEXresItemX 4 5 3" xfId="39855" xr:uid="{00000000-0005-0000-0000-0000739B0000}"/>
    <cellStyle name="SAPBEXresItemX 4 5 4" xfId="39856" xr:uid="{00000000-0005-0000-0000-0000749B0000}"/>
    <cellStyle name="SAPBEXresItemX 4 5 5" xfId="39857" xr:uid="{00000000-0005-0000-0000-0000759B0000}"/>
    <cellStyle name="SAPBEXresItemX 4 6" xfId="39858" xr:uid="{00000000-0005-0000-0000-0000769B0000}"/>
    <cellStyle name="SAPBEXresItemX 4 6 2" xfId="39859" xr:uid="{00000000-0005-0000-0000-0000779B0000}"/>
    <cellStyle name="SAPBEXresItemX 4 6 2 2" xfId="39860" xr:uid="{00000000-0005-0000-0000-0000789B0000}"/>
    <cellStyle name="SAPBEXresItemX 4 6 3" xfId="39861" xr:uid="{00000000-0005-0000-0000-0000799B0000}"/>
    <cellStyle name="SAPBEXresItemX 4 6 4" xfId="39862" xr:uid="{00000000-0005-0000-0000-00007A9B0000}"/>
    <cellStyle name="SAPBEXresItemX 4 6 5" xfId="39863" xr:uid="{00000000-0005-0000-0000-00007B9B0000}"/>
    <cellStyle name="SAPBEXresItemX 4 7" xfId="39864" xr:uid="{00000000-0005-0000-0000-00007C9B0000}"/>
    <cellStyle name="SAPBEXresItemX 4 7 2" xfId="39865" xr:uid="{00000000-0005-0000-0000-00007D9B0000}"/>
    <cellStyle name="SAPBEXresItemX 4 7 3" xfId="39866" xr:uid="{00000000-0005-0000-0000-00007E9B0000}"/>
    <cellStyle name="SAPBEXresItemX 4 7 4" xfId="39867" xr:uid="{00000000-0005-0000-0000-00007F9B0000}"/>
    <cellStyle name="SAPBEXresItemX 4 8" xfId="39868" xr:uid="{00000000-0005-0000-0000-0000809B0000}"/>
    <cellStyle name="SAPBEXresItemX 4 8 2" xfId="39869" xr:uid="{00000000-0005-0000-0000-0000819B0000}"/>
    <cellStyle name="SAPBEXresItemX 4 8 3" xfId="39870" xr:uid="{00000000-0005-0000-0000-0000829B0000}"/>
    <cellStyle name="SAPBEXresItemX 4 8 4" xfId="39871" xr:uid="{00000000-0005-0000-0000-0000839B0000}"/>
    <cellStyle name="SAPBEXresItemX 4 9" xfId="39872" xr:uid="{00000000-0005-0000-0000-0000849B0000}"/>
    <cellStyle name="SAPBEXresItemX 4 9 2" xfId="39873" xr:uid="{00000000-0005-0000-0000-0000859B0000}"/>
    <cellStyle name="SAPBEXresItemX 5" xfId="39874" xr:uid="{00000000-0005-0000-0000-0000869B0000}"/>
    <cellStyle name="SAPBEXresItemX 5 10" xfId="39875" xr:uid="{00000000-0005-0000-0000-0000879B0000}"/>
    <cellStyle name="SAPBEXresItemX 5 11" xfId="39876" xr:uid="{00000000-0005-0000-0000-0000889B0000}"/>
    <cellStyle name="SAPBEXresItemX 5 12" xfId="39877" xr:uid="{00000000-0005-0000-0000-0000899B0000}"/>
    <cellStyle name="SAPBEXresItemX 5 13" xfId="39878" xr:uid="{00000000-0005-0000-0000-00008A9B0000}"/>
    <cellStyle name="SAPBEXresItemX 5 2" xfId="39879" xr:uid="{00000000-0005-0000-0000-00008B9B0000}"/>
    <cellStyle name="SAPBEXresItemX 5 2 2" xfId="39880" xr:uid="{00000000-0005-0000-0000-00008C9B0000}"/>
    <cellStyle name="SAPBEXresItemX 5 2 2 2" xfId="39881" xr:uid="{00000000-0005-0000-0000-00008D9B0000}"/>
    <cellStyle name="SAPBEXresItemX 5 2 2 2 2" xfId="39882" xr:uid="{00000000-0005-0000-0000-00008E9B0000}"/>
    <cellStyle name="SAPBEXresItemX 5 2 2 3" xfId="39883" xr:uid="{00000000-0005-0000-0000-00008F9B0000}"/>
    <cellStyle name="SAPBEXresItemX 5 2 3" xfId="39884" xr:uid="{00000000-0005-0000-0000-0000909B0000}"/>
    <cellStyle name="SAPBEXresItemX 5 2 3 2" xfId="39885" xr:uid="{00000000-0005-0000-0000-0000919B0000}"/>
    <cellStyle name="SAPBEXresItemX 5 2 4" xfId="39886" xr:uid="{00000000-0005-0000-0000-0000929B0000}"/>
    <cellStyle name="SAPBEXresItemX 5 2 4 2" xfId="39887" xr:uid="{00000000-0005-0000-0000-0000939B0000}"/>
    <cellStyle name="SAPBEXresItemX 5 2 5" xfId="39888" xr:uid="{00000000-0005-0000-0000-0000949B0000}"/>
    <cellStyle name="SAPBEXresItemX 5 2 5 2" xfId="39889" xr:uid="{00000000-0005-0000-0000-0000959B0000}"/>
    <cellStyle name="SAPBEXresItemX 5 2 6" xfId="39890" xr:uid="{00000000-0005-0000-0000-0000969B0000}"/>
    <cellStyle name="SAPBEXresItemX 5 2 7" xfId="39891" xr:uid="{00000000-0005-0000-0000-0000979B0000}"/>
    <cellStyle name="SAPBEXresItemX 5 2 8" xfId="39892" xr:uid="{00000000-0005-0000-0000-0000989B0000}"/>
    <cellStyle name="SAPBEXresItemX 5 3" xfId="39893" xr:uid="{00000000-0005-0000-0000-0000999B0000}"/>
    <cellStyle name="SAPBEXresItemX 5 3 2" xfId="39894" xr:uid="{00000000-0005-0000-0000-00009A9B0000}"/>
    <cellStyle name="SAPBEXresItemX 5 3 2 2" xfId="39895" xr:uid="{00000000-0005-0000-0000-00009B9B0000}"/>
    <cellStyle name="SAPBEXresItemX 5 3 2 2 2" xfId="39896" xr:uid="{00000000-0005-0000-0000-00009C9B0000}"/>
    <cellStyle name="SAPBEXresItemX 5 3 2 3" xfId="39897" xr:uid="{00000000-0005-0000-0000-00009D9B0000}"/>
    <cellStyle name="SAPBEXresItemX 5 3 3" xfId="39898" xr:uid="{00000000-0005-0000-0000-00009E9B0000}"/>
    <cellStyle name="SAPBEXresItemX 5 3 3 2" xfId="39899" xr:uid="{00000000-0005-0000-0000-00009F9B0000}"/>
    <cellStyle name="SAPBEXresItemX 5 3 4" xfId="39900" xr:uid="{00000000-0005-0000-0000-0000A09B0000}"/>
    <cellStyle name="SAPBEXresItemX 5 3 4 2" xfId="39901" xr:uid="{00000000-0005-0000-0000-0000A19B0000}"/>
    <cellStyle name="SAPBEXresItemX 5 3 5" xfId="39902" xr:uid="{00000000-0005-0000-0000-0000A29B0000}"/>
    <cellStyle name="SAPBEXresItemX 5 3 5 2" xfId="39903" xr:uid="{00000000-0005-0000-0000-0000A39B0000}"/>
    <cellStyle name="SAPBEXresItemX 5 3 6" xfId="39904" xr:uid="{00000000-0005-0000-0000-0000A49B0000}"/>
    <cellStyle name="SAPBEXresItemX 5 3 7" xfId="39905" xr:uid="{00000000-0005-0000-0000-0000A59B0000}"/>
    <cellStyle name="SAPBEXresItemX 5 3 8" xfId="39906" xr:uid="{00000000-0005-0000-0000-0000A69B0000}"/>
    <cellStyle name="SAPBEXresItemX 5 4" xfId="39907" xr:uid="{00000000-0005-0000-0000-0000A79B0000}"/>
    <cellStyle name="SAPBEXresItemX 5 4 2" xfId="39908" xr:uid="{00000000-0005-0000-0000-0000A89B0000}"/>
    <cellStyle name="SAPBEXresItemX 5 4 2 2" xfId="39909" xr:uid="{00000000-0005-0000-0000-0000A99B0000}"/>
    <cellStyle name="SAPBEXresItemX 5 4 3" xfId="39910" xr:uid="{00000000-0005-0000-0000-0000AA9B0000}"/>
    <cellStyle name="SAPBEXresItemX 5 4 4" xfId="39911" xr:uid="{00000000-0005-0000-0000-0000AB9B0000}"/>
    <cellStyle name="SAPBEXresItemX 5 4 5" xfId="39912" xr:uid="{00000000-0005-0000-0000-0000AC9B0000}"/>
    <cellStyle name="SAPBEXresItemX 5 5" xfId="39913" xr:uid="{00000000-0005-0000-0000-0000AD9B0000}"/>
    <cellStyle name="SAPBEXresItemX 5 5 2" xfId="39914" xr:uid="{00000000-0005-0000-0000-0000AE9B0000}"/>
    <cellStyle name="SAPBEXresItemX 5 5 2 2" xfId="39915" xr:uid="{00000000-0005-0000-0000-0000AF9B0000}"/>
    <cellStyle name="SAPBEXresItemX 5 5 3" xfId="39916" xr:uid="{00000000-0005-0000-0000-0000B09B0000}"/>
    <cellStyle name="SAPBEXresItemX 5 5 4" xfId="39917" xr:uid="{00000000-0005-0000-0000-0000B19B0000}"/>
    <cellStyle name="SAPBEXresItemX 5 5 5" xfId="39918" xr:uid="{00000000-0005-0000-0000-0000B29B0000}"/>
    <cellStyle name="SAPBEXresItemX 5 6" xfId="39919" xr:uid="{00000000-0005-0000-0000-0000B39B0000}"/>
    <cellStyle name="SAPBEXresItemX 5 6 2" xfId="39920" xr:uid="{00000000-0005-0000-0000-0000B49B0000}"/>
    <cellStyle name="SAPBEXresItemX 5 6 2 2" xfId="39921" xr:uid="{00000000-0005-0000-0000-0000B59B0000}"/>
    <cellStyle name="SAPBEXresItemX 5 6 3" xfId="39922" xr:uid="{00000000-0005-0000-0000-0000B69B0000}"/>
    <cellStyle name="SAPBEXresItemX 5 6 4" xfId="39923" xr:uid="{00000000-0005-0000-0000-0000B79B0000}"/>
    <cellStyle name="SAPBEXresItemX 5 6 5" xfId="39924" xr:uid="{00000000-0005-0000-0000-0000B89B0000}"/>
    <cellStyle name="SAPBEXresItemX 5 7" xfId="39925" xr:uid="{00000000-0005-0000-0000-0000B99B0000}"/>
    <cellStyle name="SAPBEXresItemX 5 7 2" xfId="39926" xr:uid="{00000000-0005-0000-0000-0000BA9B0000}"/>
    <cellStyle name="SAPBEXresItemX 5 7 3" xfId="39927" xr:uid="{00000000-0005-0000-0000-0000BB9B0000}"/>
    <cellStyle name="SAPBEXresItemX 5 7 4" xfId="39928" xr:uid="{00000000-0005-0000-0000-0000BC9B0000}"/>
    <cellStyle name="SAPBEXresItemX 5 8" xfId="39929" xr:uid="{00000000-0005-0000-0000-0000BD9B0000}"/>
    <cellStyle name="SAPBEXresItemX 5 8 2" xfId="39930" xr:uid="{00000000-0005-0000-0000-0000BE9B0000}"/>
    <cellStyle name="SAPBEXresItemX 5 8 3" xfId="39931" xr:uid="{00000000-0005-0000-0000-0000BF9B0000}"/>
    <cellStyle name="SAPBEXresItemX 5 8 4" xfId="39932" xr:uid="{00000000-0005-0000-0000-0000C09B0000}"/>
    <cellStyle name="SAPBEXresItemX 5 9" xfId="39933" xr:uid="{00000000-0005-0000-0000-0000C19B0000}"/>
    <cellStyle name="SAPBEXresItemX 5 9 2" xfId="39934" xr:uid="{00000000-0005-0000-0000-0000C29B0000}"/>
    <cellStyle name="SAPBEXresItemX 6" xfId="39935" xr:uid="{00000000-0005-0000-0000-0000C39B0000}"/>
    <cellStyle name="SAPBEXresItemX 6 10" xfId="39936" xr:uid="{00000000-0005-0000-0000-0000C49B0000}"/>
    <cellStyle name="SAPBEXresItemX 6 11" xfId="39937" xr:uid="{00000000-0005-0000-0000-0000C59B0000}"/>
    <cellStyle name="SAPBEXresItemX 6 12" xfId="39938" xr:uid="{00000000-0005-0000-0000-0000C69B0000}"/>
    <cellStyle name="SAPBEXresItemX 6 13" xfId="39939" xr:uid="{00000000-0005-0000-0000-0000C79B0000}"/>
    <cellStyle name="SAPBEXresItemX 6 2" xfId="39940" xr:uid="{00000000-0005-0000-0000-0000C89B0000}"/>
    <cellStyle name="SAPBEXresItemX 6 2 2" xfId="39941" xr:uid="{00000000-0005-0000-0000-0000C99B0000}"/>
    <cellStyle name="SAPBEXresItemX 6 2 2 2" xfId="39942" xr:uid="{00000000-0005-0000-0000-0000CA9B0000}"/>
    <cellStyle name="SAPBEXresItemX 6 2 2 2 2" xfId="39943" xr:uid="{00000000-0005-0000-0000-0000CB9B0000}"/>
    <cellStyle name="SAPBEXresItemX 6 2 2 3" xfId="39944" xr:uid="{00000000-0005-0000-0000-0000CC9B0000}"/>
    <cellStyle name="SAPBEXresItemX 6 2 3" xfId="39945" xr:uid="{00000000-0005-0000-0000-0000CD9B0000}"/>
    <cellStyle name="SAPBEXresItemX 6 2 3 2" xfId="39946" xr:uid="{00000000-0005-0000-0000-0000CE9B0000}"/>
    <cellStyle name="SAPBEXresItemX 6 2 4" xfId="39947" xr:uid="{00000000-0005-0000-0000-0000CF9B0000}"/>
    <cellStyle name="SAPBEXresItemX 6 2 4 2" xfId="39948" xr:uid="{00000000-0005-0000-0000-0000D09B0000}"/>
    <cellStyle name="SAPBEXresItemX 6 2 5" xfId="39949" xr:uid="{00000000-0005-0000-0000-0000D19B0000}"/>
    <cellStyle name="SAPBEXresItemX 6 2 5 2" xfId="39950" xr:uid="{00000000-0005-0000-0000-0000D29B0000}"/>
    <cellStyle name="SAPBEXresItemX 6 2 6" xfId="39951" xr:uid="{00000000-0005-0000-0000-0000D39B0000}"/>
    <cellStyle name="SAPBEXresItemX 6 2 7" xfId="39952" xr:uid="{00000000-0005-0000-0000-0000D49B0000}"/>
    <cellStyle name="SAPBEXresItemX 6 2 8" xfId="39953" xr:uid="{00000000-0005-0000-0000-0000D59B0000}"/>
    <cellStyle name="SAPBEXresItemX 6 3" xfId="39954" xr:uid="{00000000-0005-0000-0000-0000D69B0000}"/>
    <cellStyle name="SAPBEXresItemX 6 3 2" xfId="39955" xr:uid="{00000000-0005-0000-0000-0000D79B0000}"/>
    <cellStyle name="SAPBEXresItemX 6 3 2 2" xfId="39956" xr:uid="{00000000-0005-0000-0000-0000D89B0000}"/>
    <cellStyle name="SAPBEXresItemX 6 3 2 2 2" xfId="39957" xr:uid="{00000000-0005-0000-0000-0000D99B0000}"/>
    <cellStyle name="SAPBEXresItemX 6 3 2 3" xfId="39958" xr:uid="{00000000-0005-0000-0000-0000DA9B0000}"/>
    <cellStyle name="SAPBEXresItemX 6 3 3" xfId="39959" xr:uid="{00000000-0005-0000-0000-0000DB9B0000}"/>
    <cellStyle name="SAPBEXresItemX 6 3 3 2" xfId="39960" xr:uid="{00000000-0005-0000-0000-0000DC9B0000}"/>
    <cellStyle name="SAPBEXresItemX 6 3 4" xfId="39961" xr:uid="{00000000-0005-0000-0000-0000DD9B0000}"/>
    <cellStyle name="SAPBEXresItemX 6 3 4 2" xfId="39962" xr:uid="{00000000-0005-0000-0000-0000DE9B0000}"/>
    <cellStyle name="SAPBEXresItemX 6 3 5" xfId="39963" xr:uid="{00000000-0005-0000-0000-0000DF9B0000}"/>
    <cellStyle name="SAPBEXresItemX 6 3 5 2" xfId="39964" xr:uid="{00000000-0005-0000-0000-0000E09B0000}"/>
    <cellStyle name="SAPBEXresItemX 6 3 6" xfId="39965" xr:uid="{00000000-0005-0000-0000-0000E19B0000}"/>
    <cellStyle name="SAPBEXresItemX 6 3 7" xfId="39966" xr:uid="{00000000-0005-0000-0000-0000E29B0000}"/>
    <cellStyle name="SAPBEXresItemX 6 3 8" xfId="39967" xr:uid="{00000000-0005-0000-0000-0000E39B0000}"/>
    <cellStyle name="SAPBEXresItemX 6 4" xfId="39968" xr:uid="{00000000-0005-0000-0000-0000E49B0000}"/>
    <cellStyle name="SAPBEXresItemX 6 4 2" xfId="39969" xr:uid="{00000000-0005-0000-0000-0000E59B0000}"/>
    <cellStyle name="SAPBEXresItemX 6 4 2 2" xfId="39970" xr:uid="{00000000-0005-0000-0000-0000E69B0000}"/>
    <cellStyle name="SAPBEXresItemX 6 4 3" xfId="39971" xr:uid="{00000000-0005-0000-0000-0000E79B0000}"/>
    <cellStyle name="SAPBEXresItemX 6 4 4" xfId="39972" xr:uid="{00000000-0005-0000-0000-0000E89B0000}"/>
    <cellStyle name="SAPBEXresItemX 6 4 5" xfId="39973" xr:uid="{00000000-0005-0000-0000-0000E99B0000}"/>
    <cellStyle name="SAPBEXresItemX 6 5" xfId="39974" xr:uid="{00000000-0005-0000-0000-0000EA9B0000}"/>
    <cellStyle name="SAPBEXresItemX 6 5 2" xfId="39975" xr:uid="{00000000-0005-0000-0000-0000EB9B0000}"/>
    <cellStyle name="SAPBEXresItemX 6 5 2 2" xfId="39976" xr:uid="{00000000-0005-0000-0000-0000EC9B0000}"/>
    <cellStyle name="SAPBEXresItemX 6 5 3" xfId="39977" xr:uid="{00000000-0005-0000-0000-0000ED9B0000}"/>
    <cellStyle name="SAPBEXresItemX 6 5 4" xfId="39978" xr:uid="{00000000-0005-0000-0000-0000EE9B0000}"/>
    <cellStyle name="SAPBEXresItemX 6 5 5" xfId="39979" xr:uid="{00000000-0005-0000-0000-0000EF9B0000}"/>
    <cellStyle name="SAPBEXresItemX 6 6" xfId="39980" xr:uid="{00000000-0005-0000-0000-0000F09B0000}"/>
    <cellStyle name="SAPBEXresItemX 6 6 2" xfId="39981" xr:uid="{00000000-0005-0000-0000-0000F19B0000}"/>
    <cellStyle name="SAPBEXresItemX 6 6 2 2" xfId="39982" xr:uid="{00000000-0005-0000-0000-0000F29B0000}"/>
    <cellStyle name="SAPBEXresItemX 6 6 3" xfId="39983" xr:uid="{00000000-0005-0000-0000-0000F39B0000}"/>
    <cellStyle name="SAPBEXresItemX 6 6 4" xfId="39984" xr:uid="{00000000-0005-0000-0000-0000F49B0000}"/>
    <cellStyle name="SAPBEXresItemX 6 6 5" xfId="39985" xr:uid="{00000000-0005-0000-0000-0000F59B0000}"/>
    <cellStyle name="SAPBEXresItemX 6 7" xfId="39986" xr:uid="{00000000-0005-0000-0000-0000F69B0000}"/>
    <cellStyle name="SAPBEXresItemX 6 7 2" xfId="39987" xr:uid="{00000000-0005-0000-0000-0000F79B0000}"/>
    <cellStyle name="SAPBEXresItemX 6 7 3" xfId="39988" xr:uid="{00000000-0005-0000-0000-0000F89B0000}"/>
    <cellStyle name="SAPBEXresItemX 6 7 4" xfId="39989" xr:uid="{00000000-0005-0000-0000-0000F99B0000}"/>
    <cellStyle name="SAPBEXresItemX 6 8" xfId="39990" xr:uid="{00000000-0005-0000-0000-0000FA9B0000}"/>
    <cellStyle name="SAPBEXresItemX 6 8 2" xfId="39991" xr:uid="{00000000-0005-0000-0000-0000FB9B0000}"/>
    <cellStyle name="SAPBEXresItemX 6 8 3" xfId="39992" xr:uid="{00000000-0005-0000-0000-0000FC9B0000}"/>
    <cellStyle name="SAPBEXresItemX 6 8 4" xfId="39993" xr:uid="{00000000-0005-0000-0000-0000FD9B0000}"/>
    <cellStyle name="SAPBEXresItemX 6 9" xfId="39994" xr:uid="{00000000-0005-0000-0000-0000FE9B0000}"/>
    <cellStyle name="SAPBEXresItemX 6 9 2" xfId="39995" xr:uid="{00000000-0005-0000-0000-0000FF9B0000}"/>
    <cellStyle name="SAPBEXresItemX 7" xfId="39996" xr:uid="{00000000-0005-0000-0000-0000009C0000}"/>
    <cellStyle name="SAPBEXresItemX 7 10" xfId="39997" xr:uid="{00000000-0005-0000-0000-0000019C0000}"/>
    <cellStyle name="SAPBEXresItemX 7 11" xfId="39998" xr:uid="{00000000-0005-0000-0000-0000029C0000}"/>
    <cellStyle name="SAPBEXresItemX 7 12" xfId="39999" xr:uid="{00000000-0005-0000-0000-0000039C0000}"/>
    <cellStyle name="SAPBEXresItemX 7 13" xfId="40000" xr:uid="{00000000-0005-0000-0000-0000049C0000}"/>
    <cellStyle name="SAPBEXresItemX 7 2" xfId="40001" xr:uid="{00000000-0005-0000-0000-0000059C0000}"/>
    <cellStyle name="SAPBEXresItemX 7 2 2" xfId="40002" xr:uid="{00000000-0005-0000-0000-0000069C0000}"/>
    <cellStyle name="SAPBEXresItemX 7 2 2 2" xfId="40003" xr:uid="{00000000-0005-0000-0000-0000079C0000}"/>
    <cellStyle name="SAPBEXresItemX 7 2 2 2 2" xfId="40004" xr:uid="{00000000-0005-0000-0000-0000089C0000}"/>
    <cellStyle name="SAPBEXresItemX 7 2 2 3" xfId="40005" xr:uid="{00000000-0005-0000-0000-0000099C0000}"/>
    <cellStyle name="SAPBEXresItemX 7 2 3" xfId="40006" xr:uid="{00000000-0005-0000-0000-00000A9C0000}"/>
    <cellStyle name="SAPBEXresItemX 7 2 3 2" xfId="40007" xr:uid="{00000000-0005-0000-0000-00000B9C0000}"/>
    <cellStyle name="SAPBEXresItemX 7 2 4" xfId="40008" xr:uid="{00000000-0005-0000-0000-00000C9C0000}"/>
    <cellStyle name="SAPBEXresItemX 7 2 4 2" xfId="40009" xr:uid="{00000000-0005-0000-0000-00000D9C0000}"/>
    <cellStyle name="SAPBEXresItemX 7 2 5" xfId="40010" xr:uid="{00000000-0005-0000-0000-00000E9C0000}"/>
    <cellStyle name="SAPBEXresItemX 7 2 5 2" xfId="40011" xr:uid="{00000000-0005-0000-0000-00000F9C0000}"/>
    <cellStyle name="SAPBEXresItemX 7 2 6" xfId="40012" xr:uid="{00000000-0005-0000-0000-0000109C0000}"/>
    <cellStyle name="SAPBEXresItemX 7 2 7" xfId="40013" xr:uid="{00000000-0005-0000-0000-0000119C0000}"/>
    <cellStyle name="SAPBEXresItemX 7 2 8" xfId="40014" xr:uid="{00000000-0005-0000-0000-0000129C0000}"/>
    <cellStyle name="SAPBEXresItemX 7 3" xfId="40015" xr:uid="{00000000-0005-0000-0000-0000139C0000}"/>
    <cellStyle name="SAPBEXresItemX 7 3 2" xfId="40016" xr:uid="{00000000-0005-0000-0000-0000149C0000}"/>
    <cellStyle name="SAPBEXresItemX 7 3 2 2" xfId="40017" xr:uid="{00000000-0005-0000-0000-0000159C0000}"/>
    <cellStyle name="SAPBEXresItemX 7 3 2 2 2" xfId="40018" xr:uid="{00000000-0005-0000-0000-0000169C0000}"/>
    <cellStyle name="SAPBEXresItemX 7 3 2 3" xfId="40019" xr:uid="{00000000-0005-0000-0000-0000179C0000}"/>
    <cellStyle name="SAPBEXresItemX 7 3 3" xfId="40020" xr:uid="{00000000-0005-0000-0000-0000189C0000}"/>
    <cellStyle name="SAPBEXresItemX 7 3 3 2" xfId="40021" xr:uid="{00000000-0005-0000-0000-0000199C0000}"/>
    <cellStyle name="SAPBEXresItemX 7 3 4" xfId="40022" xr:uid="{00000000-0005-0000-0000-00001A9C0000}"/>
    <cellStyle name="SAPBEXresItemX 7 3 4 2" xfId="40023" xr:uid="{00000000-0005-0000-0000-00001B9C0000}"/>
    <cellStyle name="SAPBEXresItemX 7 3 5" xfId="40024" xr:uid="{00000000-0005-0000-0000-00001C9C0000}"/>
    <cellStyle name="SAPBEXresItemX 7 3 5 2" xfId="40025" xr:uid="{00000000-0005-0000-0000-00001D9C0000}"/>
    <cellStyle name="SAPBEXresItemX 7 3 6" xfId="40026" xr:uid="{00000000-0005-0000-0000-00001E9C0000}"/>
    <cellStyle name="SAPBEXresItemX 7 3 7" xfId="40027" xr:uid="{00000000-0005-0000-0000-00001F9C0000}"/>
    <cellStyle name="SAPBEXresItemX 7 3 8" xfId="40028" xr:uid="{00000000-0005-0000-0000-0000209C0000}"/>
    <cellStyle name="SAPBEXresItemX 7 4" xfId="40029" xr:uid="{00000000-0005-0000-0000-0000219C0000}"/>
    <cellStyle name="SAPBEXresItemX 7 4 2" xfId="40030" xr:uid="{00000000-0005-0000-0000-0000229C0000}"/>
    <cellStyle name="SAPBEXresItemX 7 4 2 2" xfId="40031" xr:uid="{00000000-0005-0000-0000-0000239C0000}"/>
    <cellStyle name="SAPBEXresItemX 7 4 3" xfId="40032" xr:uid="{00000000-0005-0000-0000-0000249C0000}"/>
    <cellStyle name="SAPBEXresItemX 7 4 4" xfId="40033" xr:uid="{00000000-0005-0000-0000-0000259C0000}"/>
    <cellStyle name="SAPBEXresItemX 7 4 5" xfId="40034" xr:uid="{00000000-0005-0000-0000-0000269C0000}"/>
    <cellStyle name="SAPBEXresItemX 7 5" xfId="40035" xr:uid="{00000000-0005-0000-0000-0000279C0000}"/>
    <cellStyle name="SAPBEXresItemX 7 5 2" xfId="40036" xr:uid="{00000000-0005-0000-0000-0000289C0000}"/>
    <cellStyle name="SAPBEXresItemX 7 5 2 2" xfId="40037" xr:uid="{00000000-0005-0000-0000-0000299C0000}"/>
    <cellStyle name="SAPBEXresItemX 7 5 3" xfId="40038" xr:uid="{00000000-0005-0000-0000-00002A9C0000}"/>
    <cellStyle name="SAPBEXresItemX 7 5 4" xfId="40039" xr:uid="{00000000-0005-0000-0000-00002B9C0000}"/>
    <cellStyle name="SAPBEXresItemX 7 5 5" xfId="40040" xr:uid="{00000000-0005-0000-0000-00002C9C0000}"/>
    <cellStyle name="SAPBEXresItemX 7 6" xfId="40041" xr:uid="{00000000-0005-0000-0000-00002D9C0000}"/>
    <cellStyle name="SAPBEXresItemX 7 6 2" xfId="40042" xr:uid="{00000000-0005-0000-0000-00002E9C0000}"/>
    <cellStyle name="SAPBEXresItemX 7 6 2 2" xfId="40043" xr:uid="{00000000-0005-0000-0000-00002F9C0000}"/>
    <cellStyle name="SAPBEXresItemX 7 6 3" xfId="40044" xr:uid="{00000000-0005-0000-0000-0000309C0000}"/>
    <cellStyle name="SAPBEXresItemX 7 6 4" xfId="40045" xr:uid="{00000000-0005-0000-0000-0000319C0000}"/>
    <cellStyle name="SAPBEXresItemX 7 6 5" xfId="40046" xr:uid="{00000000-0005-0000-0000-0000329C0000}"/>
    <cellStyle name="SAPBEXresItemX 7 7" xfId="40047" xr:uid="{00000000-0005-0000-0000-0000339C0000}"/>
    <cellStyle name="SAPBEXresItemX 7 7 2" xfId="40048" xr:uid="{00000000-0005-0000-0000-0000349C0000}"/>
    <cellStyle name="SAPBEXresItemX 7 7 3" xfId="40049" xr:uid="{00000000-0005-0000-0000-0000359C0000}"/>
    <cellStyle name="SAPBEXresItemX 7 7 4" xfId="40050" xr:uid="{00000000-0005-0000-0000-0000369C0000}"/>
    <cellStyle name="SAPBEXresItemX 7 8" xfId="40051" xr:uid="{00000000-0005-0000-0000-0000379C0000}"/>
    <cellStyle name="SAPBEXresItemX 7 8 2" xfId="40052" xr:uid="{00000000-0005-0000-0000-0000389C0000}"/>
    <cellStyle name="SAPBEXresItemX 7 8 3" xfId="40053" xr:uid="{00000000-0005-0000-0000-0000399C0000}"/>
    <cellStyle name="SAPBEXresItemX 7 8 4" xfId="40054" xr:uid="{00000000-0005-0000-0000-00003A9C0000}"/>
    <cellStyle name="SAPBEXresItemX 7 9" xfId="40055" xr:uid="{00000000-0005-0000-0000-00003B9C0000}"/>
    <cellStyle name="SAPBEXresItemX 7 9 2" xfId="40056" xr:uid="{00000000-0005-0000-0000-00003C9C0000}"/>
    <cellStyle name="SAPBEXresItemX 8" xfId="40057" xr:uid="{00000000-0005-0000-0000-00003D9C0000}"/>
    <cellStyle name="SAPBEXresItemX 8 10" xfId="40058" xr:uid="{00000000-0005-0000-0000-00003E9C0000}"/>
    <cellStyle name="SAPBEXresItemX 8 11" xfId="40059" xr:uid="{00000000-0005-0000-0000-00003F9C0000}"/>
    <cellStyle name="SAPBEXresItemX 8 12" xfId="40060" xr:uid="{00000000-0005-0000-0000-0000409C0000}"/>
    <cellStyle name="SAPBEXresItemX 8 13" xfId="40061" xr:uid="{00000000-0005-0000-0000-0000419C0000}"/>
    <cellStyle name="SAPBEXresItemX 8 2" xfId="40062" xr:uid="{00000000-0005-0000-0000-0000429C0000}"/>
    <cellStyle name="SAPBEXresItemX 8 2 2" xfId="40063" xr:uid="{00000000-0005-0000-0000-0000439C0000}"/>
    <cellStyle name="SAPBEXresItemX 8 2 2 2" xfId="40064" xr:uid="{00000000-0005-0000-0000-0000449C0000}"/>
    <cellStyle name="SAPBEXresItemX 8 2 2 2 2" xfId="40065" xr:uid="{00000000-0005-0000-0000-0000459C0000}"/>
    <cellStyle name="SAPBEXresItemX 8 2 2 3" xfId="40066" xr:uid="{00000000-0005-0000-0000-0000469C0000}"/>
    <cellStyle name="SAPBEXresItemX 8 2 3" xfId="40067" xr:uid="{00000000-0005-0000-0000-0000479C0000}"/>
    <cellStyle name="SAPBEXresItemX 8 2 3 2" xfId="40068" xr:uid="{00000000-0005-0000-0000-0000489C0000}"/>
    <cellStyle name="SAPBEXresItemX 8 2 4" xfId="40069" xr:uid="{00000000-0005-0000-0000-0000499C0000}"/>
    <cellStyle name="SAPBEXresItemX 8 2 4 2" xfId="40070" xr:uid="{00000000-0005-0000-0000-00004A9C0000}"/>
    <cellStyle name="SAPBEXresItemX 8 2 5" xfId="40071" xr:uid="{00000000-0005-0000-0000-00004B9C0000}"/>
    <cellStyle name="SAPBEXresItemX 8 2 5 2" xfId="40072" xr:uid="{00000000-0005-0000-0000-00004C9C0000}"/>
    <cellStyle name="SAPBEXresItemX 8 2 6" xfId="40073" xr:uid="{00000000-0005-0000-0000-00004D9C0000}"/>
    <cellStyle name="SAPBEXresItemX 8 2 7" xfId="40074" xr:uid="{00000000-0005-0000-0000-00004E9C0000}"/>
    <cellStyle name="SAPBEXresItemX 8 2 8" xfId="40075" xr:uid="{00000000-0005-0000-0000-00004F9C0000}"/>
    <cellStyle name="SAPBEXresItemX 8 3" xfId="40076" xr:uid="{00000000-0005-0000-0000-0000509C0000}"/>
    <cellStyle name="SAPBEXresItemX 8 3 2" xfId="40077" xr:uid="{00000000-0005-0000-0000-0000519C0000}"/>
    <cellStyle name="SAPBEXresItemX 8 3 2 2" xfId="40078" xr:uid="{00000000-0005-0000-0000-0000529C0000}"/>
    <cellStyle name="SAPBEXresItemX 8 3 2 2 2" xfId="40079" xr:uid="{00000000-0005-0000-0000-0000539C0000}"/>
    <cellStyle name="SAPBEXresItemX 8 3 2 3" xfId="40080" xr:uid="{00000000-0005-0000-0000-0000549C0000}"/>
    <cellStyle name="SAPBEXresItemX 8 3 3" xfId="40081" xr:uid="{00000000-0005-0000-0000-0000559C0000}"/>
    <cellStyle name="SAPBEXresItemX 8 3 3 2" xfId="40082" xr:uid="{00000000-0005-0000-0000-0000569C0000}"/>
    <cellStyle name="SAPBEXresItemX 8 3 4" xfId="40083" xr:uid="{00000000-0005-0000-0000-0000579C0000}"/>
    <cellStyle name="SAPBEXresItemX 8 3 4 2" xfId="40084" xr:uid="{00000000-0005-0000-0000-0000589C0000}"/>
    <cellStyle name="SAPBEXresItemX 8 3 5" xfId="40085" xr:uid="{00000000-0005-0000-0000-0000599C0000}"/>
    <cellStyle name="SAPBEXresItemX 8 3 5 2" xfId="40086" xr:uid="{00000000-0005-0000-0000-00005A9C0000}"/>
    <cellStyle name="SAPBEXresItemX 8 3 6" xfId="40087" xr:uid="{00000000-0005-0000-0000-00005B9C0000}"/>
    <cellStyle name="SAPBEXresItemX 8 3 7" xfId="40088" xr:uid="{00000000-0005-0000-0000-00005C9C0000}"/>
    <cellStyle name="SAPBEXresItemX 8 3 8" xfId="40089" xr:uid="{00000000-0005-0000-0000-00005D9C0000}"/>
    <cellStyle name="SAPBEXresItemX 8 4" xfId="40090" xr:uid="{00000000-0005-0000-0000-00005E9C0000}"/>
    <cellStyle name="SAPBEXresItemX 8 4 2" xfId="40091" xr:uid="{00000000-0005-0000-0000-00005F9C0000}"/>
    <cellStyle name="SAPBEXresItemX 8 4 2 2" xfId="40092" xr:uid="{00000000-0005-0000-0000-0000609C0000}"/>
    <cellStyle name="SAPBEXresItemX 8 4 3" xfId="40093" xr:uid="{00000000-0005-0000-0000-0000619C0000}"/>
    <cellStyle name="SAPBEXresItemX 8 4 4" xfId="40094" xr:uid="{00000000-0005-0000-0000-0000629C0000}"/>
    <cellStyle name="SAPBEXresItemX 8 4 5" xfId="40095" xr:uid="{00000000-0005-0000-0000-0000639C0000}"/>
    <cellStyle name="SAPBEXresItemX 8 5" xfId="40096" xr:uid="{00000000-0005-0000-0000-0000649C0000}"/>
    <cellStyle name="SAPBEXresItemX 8 5 2" xfId="40097" xr:uid="{00000000-0005-0000-0000-0000659C0000}"/>
    <cellStyle name="SAPBEXresItemX 8 5 2 2" xfId="40098" xr:uid="{00000000-0005-0000-0000-0000669C0000}"/>
    <cellStyle name="SAPBEXresItemX 8 5 3" xfId="40099" xr:uid="{00000000-0005-0000-0000-0000679C0000}"/>
    <cellStyle name="SAPBEXresItemX 8 5 4" xfId="40100" xr:uid="{00000000-0005-0000-0000-0000689C0000}"/>
    <cellStyle name="SAPBEXresItemX 8 5 5" xfId="40101" xr:uid="{00000000-0005-0000-0000-0000699C0000}"/>
    <cellStyle name="SAPBEXresItemX 8 6" xfId="40102" xr:uid="{00000000-0005-0000-0000-00006A9C0000}"/>
    <cellStyle name="SAPBEXresItemX 8 6 2" xfId="40103" xr:uid="{00000000-0005-0000-0000-00006B9C0000}"/>
    <cellStyle name="SAPBEXresItemX 8 6 2 2" xfId="40104" xr:uid="{00000000-0005-0000-0000-00006C9C0000}"/>
    <cellStyle name="SAPBEXresItemX 8 6 3" xfId="40105" xr:uid="{00000000-0005-0000-0000-00006D9C0000}"/>
    <cellStyle name="SAPBEXresItemX 8 6 4" xfId="40106" xr:uid="{00000000-0005-0000-0000-00006E9C0000}"/>
    <cellStyle name="SAPBEXresItemX 8 6 5" xfId="40107" xr:uid="{00000000-0005-0000-0000-00006F9C0000}"/>
    <cellStyle name="SAPBEXresItemX 8 7" xfId="40108" xr:uid="{00000000-0005-0000-0000-0000709C0000}"/>
    <cellStyle name="SAPBEXresItemX 8 7 2" xfId="40109" xr:uid="{00000000-0005-0000-0000-0000719C0000}"/>
    <cellStyle name="SAPBEXresItemX 8 7 3" xfId="40110" xr:uid="{00000000-0005-0000-0000-0000729C0000}"/>
    <cellStyle name="SAPBEXresItemX 8 7 4" xfId="40111" xr:uid="{00000000-0005-0000-0000-0000739C0000}"/>
    <cellStyle name="SAPBEXresItemX 8 8" xfId="40112" xr:uid="{00000000-0005-0000-0000-0000749C0000}"/>
    <cellStyle name="SAPBEXresItemX 8 8 2" xfId="40113" xr:uid="{00000000-0005-0000-0000-0000759C0000}"/>
    <cellStyle name="SAPBEXresItemX 8 8 3" xfId="40114" xr:uid="{00000000-0005-0000-0000-0000769C0000}"/>
    <cellStyle name="SAPBEXresItemX 8 8 4" xfId="40115" xr:uid="{00000000-0005-0000-0000-0000779C0000}"/>
    <cellStyle name="SAPBEXresItemX 8 9" xfId="40116" xr:uid="{00000000-0005-0000-0000-0000789C0000}"/>
    <cellStyle name="SAPBEXresItemX 8 9 2" xfId="40117" xr:uid="{00000000-0005-0000-0000-0000799C0000}"/>
    <cellStyle name="SAPBEXresItemX 9" xfId="40118" xr:uid="{00000000-0005-0000-0000-00007A9C0000}"/>
    <cellStyle name="SAPBEXresItemX 9 2" xfId="40119" xr:uid="{00000000-0005-0000-0000-00007B9C0000}"/>
    <cellStyle name="SAPBEXresItemX 9 2 2" xfId="40120" xr:uid="{00000000-0005-0000-0000-00007C9C0000}"/>
    <cellStyle name="SAPBEXresItemX 9 2 2 2" xfId="40121" xr:uid="{00000000-0005-0000-0000-00007D9C0000}"/>
    <cellStyle name="SAPBEXresItemX 9 2 3" xfId="40122" xr:uid="{00000000-0005-0000-0000-00007E9C0000}"/>
    <cellStyle name="SAPBEXresItemX 9 3" xfId="40123" xr:uid="{00000000-0005-0000-0000-00007F9C0000}"/>
    <cellStyle name="SAPBEXresItemX 9 3 2" xfId="40124" xr:uid="{00000000-0005-0000-0000-0000809C0000}"/>
    <cellStyle name="SAPBEXresItemX 9 4" xfId="40125" xr:uid="{00000000-0005-0000-0000-0000819C0000}"/>
    <cellStyle name="SAPBEXresItemX 9 4 2" xfId="40126" xr:uid="{00000000-0005-0000-0000-0000829C0000}"/>
    <cellStyle name="SAPBEXresItemX 9 5" xfId="40127" xr:uid="{00000000-0005-0000-0000-0000839C0000}"/>
    <cellStyle name="SAPBEXresItemX 9 5 2" xfId="40128" xr:uid="{00000000-0005-0000-0000-0000849C0000}"/>
    <cellStyle name="SAPBEXresItemX 9 6" xfId="40129" xr:uid="{00000000-0005-0000-0000-0000859C0000}"/>
    <cellStyle name="SAPBEXresItemX 9 7" xfId="40130" xr:uid="{00000000-0005-0000-0000-0000869C0000}"/>
    <cellStyle name="SAPBEXresItemX 9 8" xfId="40131" xr:uid="{00000000-0005-0000-0000-0000879C0000}"/>
    <cellStyle name="SAPBEXresItemX_20110918_Additional measures_ECB" xfId="40132" xr:uid="{00000000-0005-0000-0000-0000889C0000}"/>
    <cellStyle name="SAPBEXstdData" xfId="40133" xr:uid="{00000000-0005-0000-0000-0000899C0000}"/>
    <cellStyle name="SAPBEXstdDataEmph" xfId="40134" xr:uid="{00000000-0005-0000-0000-00008A9C0000}"/>
    <cellStyle name="SAPBEXstdItem" xfId="40135" xr:uid="{00000000-0005-0000-0000-00008B9C0000}"/>
    <cellStyle name="SAPBEXstdItemX" xfId="40136" xr:uid="{00000000-0005-0000-0000-00008C9C0000}"/>
    <cellStyle name="SAPBEXstdItemX 10" xfId="40137" xr:uid="{00000000-0005-0000-0000-00008D9C0000}"/>
    <cellStyle name="SAPBEXstdItemX 10 2" xfId="40138" xr:uid="{00000000-0005-0000-0000-00008E9C0000}"/>
    <cellStyle name="SAPBEXstdItemX 10 2 2" xfId="40139" xr:uid="{00000000-0005-0000-0000-00008F9C0000}"/>
    <cellStyle name="SAPBEXstdItemX 10 2 2 2" xfId="40140" xr:uid="{00000000-0005-0000-0000-0000909C0000}"/>
    <cellStyle name="SAPBEXstdItemX 10 2 3" xfId="40141" xr:uid="{00000000-0005-0000-0000-0000919C0000}"/>
    <cellStyle name="SAPBEXstdItemX 10 3" xfId="40142" xr:uid="{00000000-0005-0000-0000-0000929C0000}"/>
    <cellStyle name="SAPBEXstdItemX 10 3 2" xfId="40143" xr:uid="{00000000-0005-0000-0000-0000939C0000}"/>
    <cellStyle name="SAPBEXstdItemX 10 4" xfId="40144" xr:uid="{00000000-0005-0000-0000-0000949C0000}"/>
    <cellStyle name="SAPBEXstdItemX 10 4 2" xfId="40145" xr:uid="{00000000-0005-0000-0000-0000959C0000}"/>
    <cellStyle name="SAPBEXstdItemX 10 5" xfId="40146" xr:uid="{00000000-0005-0000-0000-0000969C0000}"/>
    <cellStyle name="SAPBEXstdItemX 10 5 2" xfId="40147" xr:uid="{00000000-0005-0000-0000-0000979C0000}"/>
    <cellStyle name="SAPBEXstdItemX 10 6" xfId="40148" xr:uid="{00000000-0005-0000-0000-0000989C0000}"/>
    <cellStyle name="SAPBEXstdItemX 10 7" xfId="40149" xr:uid="{00000000-0005-0000-0000-0000999C0000}"/>
    <cellStyle name="SAPBEXstdItemX 10 8" xfId="40150" xr:uid="{00000000-0005-0000-0000-00009A9C0000}"/>
    <cellStyle name="SAPBEXstdItemX 11" xfId="40151" xr:uid="{00000000-0005-0000-0000-00009B9C0000}"/>
    <cellStyle name="SAPBEXstdItemX 11 2" xfId="40152" xr:uid="{00000000-0005-0000-0000-00009C9C0000}"/>
    <cellStyle name="SAPBEXstdItemX 11 2 2" xfId="40153" xr:uid="{00000000-0005-0000-0000-00009D9C0000}"/>
    <cellStyle name="SAPBEXstdItemX 11 2 2 2" xfId="40154" xr:uid="{00000000-0005-0000-0000-00009E9C0000}"/>
    <cellStyle name="SAPBEXstdItemX 11 2 3" xfId="40155" xr:uid="{00000000-0005-0000-0000-00009F9C0000}"/>
    <cellStyle name="SAPBEXstdItemX 11 3" xfId="40156" xr:uid="{00000000-0005-0000-0000-0000A09C0000}"/>
    <cellStyle name="SAPBEXstdItemX 11 3 2" xfId="40157" xr:uid="{00000000-0005-0000-0000-0000A19C0000}"/>
    <cellStyle name="SAPBEXstdItemX 11 4" xfId="40158" xr:uid="{00000000-0005-0000-0000-0000A29C0000}"/>
    <cellStyle name="SAPBEXstdItemX 11 4 2" xfId="40159" xr:uid="{00000000-0005-0000-0000-0000A39C0000}"/>
    <cellStyle name="SAPBEXstdItemX 11 5" xfId="40160" xr:uid="{00000000-0005-0000-0000-0000A49C0000}"/>
    <cellStyle name="SAPBEXstdItemX 11 5 2" xfId="40161" xr:uid="{00000000-0005-0000-0000-0000A59C0000}"/>
    <cellStyle name="SAPBEXstdItemX 11 6" xfId="40162" xr:uid="{00000000-0005-0000-0000-0000A69C0000}"/>
    <cellStyle name="SAPBEXstdItemX 11 7" xfId="40163" xr:uid="{00000000-0005-0000-0000-0000A79C0000}"/>
    <cellStyle name="SAPBEXstdItemX 12" xfId="40164" xr:uid="{00000000-0005-0000-0000-0000A89C0000}"/>
    <cellStyle name="SAPBEXstdItemX 12 2" xfId="40165" xr:uid="{00000000-0005-0000-0000-0000A99C0000}"/>
    <cellStyle name="SAPBEXstdItemX 12 2 2" xfId="40166" xr:uid="{00000000-0005-0000-0000-0000AA9C0000}"/>
    <cellStyle name="SAPBEXstdItemX 12 3" xfId="40167" xr:uid="{00000000-0005-0000-0000-0000AB9C0000}"/>
    <cellStyle name="SAPBEXstdItemX 12 4" xfId="40168" xr:uid="{00000000-0005-0000-0000-0000AC9C0000}"/>
    <cellStyle name="SAPBEXstdItemX 13" xfId="40169" xr:uid="{00000000-0005-0000-0000-0000AD9C0000}"/>
    <cellStyle name="SAPBEXstdItemX 13 2" xfId="40170" xr:uid="{00000000-0005-0000-0000-0000AE9C0000}"/>
    <cellStyle name="SAPBEXstdItemX 13 2 2" xfId="40171" xr:uid="{00000000-0005-0000-0000-0000AF9C0000}"/>
    <cellStyle name="SAPBEXstdItemX 13 3" xfId="40172" xr:uid="{00000000-0005-0000-0000-0000B09C0000}"/>
    <cellStyle name="SAPBEXstdItemX 13 4" xfId="40173" xr:uid="{00000000-0005-0000-0000-0000B19C0000}"/>
    <cellStyle name="SAPBEXstdItemX 13 5" xfId="40174" xr:uid="{00000000-0005-0000-0000-0000B29C0000}"/>
    <cellStyle name="SAPBEXstdItemX 14" xfId="40175" xr:uid="{00000000-0005-0000-0000-0000B39C0000}"/>
    <cellStyle name="SAPBEXstdItemX 14 2" xfId="40176" xr:uid="{00000000-0005-0000-0000-0000B49C0000}"/>
    <cellStyle name="SAPBEXstdItemX 14 2 2" xfId="40177" xr:uid="{00000000-0005-0000-0000-0000B59C0000}"/>
    <cellStyle name="SAPBEXstdItemX 14 3" xfId="40178" xr:uid="{00000000-0005-0000-0000-0000B69C0000}"/>
    <cellStyle name="SAPBEXstdItemX 14 4" xfId="40179" xr:uid="{00000000-0005-0000-0000-0000B79C0000}"/>
    <cellStyle name="SAPBEXstdItemX 14 5" xfId="40180" xr:uid="{00000000-0005-0000-0000-0000B89C0000}"/>
    <cellStyle name="SAPBEXstdItemX 15" xfId="40181" xr:uid="{00000000-0005-0000-0000-0000B99C0000}"/>
    <cellStyle name="SAPBEXstdItemX 15 2" xfId="40182" xr:uid="{00000000-0005-0000-0000-0000BA9C0000}"/>
    <cellStyle name="SAPBEXstdItemX 15 3" xfId="40183" xr:uid="{00000000-0005-0000-0000-0000BB9C0000}"/>
    <cellStyle name="SAPBEXstdItemX 15 4" xfId="40184" xr:uid="{00000000-0005-0000-0000-0000BC9C0000}"/>
    <cellStyle name="SAPBEXstdItemX 16" xfId="40185" xr:uid="{00000000-0005-0000-0000-0000BD9C0000}"/>
    <cellStyle name="SAPBEXstdItemX 16 2" xfId="40186" xr:uid="{00000000-0005-0000-0000-0000BE9C0000}"/>
    <cellStyle name="SAPBEXstdItemX 17" xfId="40187" xr:uid="{00000000-0005-0000-0000-0000BF9C0000}"/>
    <cellStyle name="SAPBEXstdItemX 17 2" xfId="40188" xr:uid="{00000000-0005-0000-0000-0000C09C0000}"/>
    <cellStyle name="SAPBEXstdItemX 18" xfId="40189" xr:uid="{00000000-0005-0000-0000-0000C19C0000}"/>
    <cellStyle name="SAPBEXstdItemX 19" xfId="40190" xr:uid="{00000000-0005-0000-0000-0000C29C0000}"/>
    <cellStyle name="SAPBEXstdItemX 2" xfId="40191" xr:uid="{00000000-0005-0000-0000-0000C39C0000}"/>
    <cellStyle name="SAPBEXstdItemX 2 10" xfId="40192" xr:uid="{00000000-0005-0000-0000-0000C49C0000}"/>
    <cellStyle name="SAPBEXstdItemX 2 10 10" xfId="40193" xr:uid="{00000000-0005-0000-0000-0000C59C0000}"/>
    <cellStyle name="SAPBEXstdItemX 2 10 11" xfId="40194" xr:uid="{00000000-0005-0000-0000-0000C69C0000}"/>
    <cellStyle name="SAPBEXstdItemX 2 10 12" xfId="40195" xr:uid="{00000000-0005-0000-0000-0000C79C0000}"/>
    <cellStyle name="SAPBEXstdItemX 2 10 13" xfId="40196" xr:uid="{00000000-0005-0000-0000-0000C89C0000}"/>
    <cellStyle name="SAPBEXstdItemX 2 10 2" xfId="40197" xr:uid="{00000000-0005-0000-0000-0000C99C0000}"/>
    <cellStyle name="SAPBEXstdItemX 2 10 2 2" xfId="40198" xr:uid="{00000000-0005-0000-0000-0000CA9C0000}"/>
    <cellStyle name="SAPBEXstdItemX 2 10 2 2 2" xfId="40199" xr:uid="{00000000-0005-0000-0000-0000CB9C0000}"/>
    <cellStyle name="SAPBEXstdItemX 2 10 2 2 2 2" xfId="40200" xr:uid="{00000000-0005-0000-0000-0000CC9C0000}"/>
    <cellStyle name="SAPBEXstdItemX 2 10 2 2 3" xfId="40201" xr:uid="{00000000-0005-0000-0000-0000CD9C0000}"/>
    <cellStyle name="SAPBEXstdItemX 2 10 2 3" xfId="40202" xr:uid="{00000000-0005-0000-0000-0000CE9C0000}"/>
    <cellStyle name="SAPBEXstdItemX 2 10 2 3 2" xfId="40203" xr:uid="{00000000-0005-0000-0000-0000CF9C0000}"/>
    <cellStyle name="SAPBEXstdItemX 2 10 2 4" xfId="40204" xr:uid="{00000000-0005-0000-0000-0000D09C0000}"/>
    <cellStyle name="SAPBEXstdItemX 2 10 2 4 2" xfId="40205" xr:uid="{00000000-0005-0000-0000-0000D19C0000}"/>
    <cellStyle name="SAPBEXstdItemX 2 10 2 5" xfId="40206" xr:uid="{00000000-0005-0000-0000-0000D29C0000}"/>
    <cellStyle name="SAPBEXstdItemX 2 10 2 5 2" xfId="40207" xr:uid="{00000000-0005-0000-0000-0000D39C0000}"/>
    <cellStyle name="SAPBEXstdItemX 2 10 2 6" xfId="40208" xr:uid="{00000000-0005-0000-0000-0000D49C0000}"/>
    <cellStyle name="SAPBEXstdItemX 2 10 2 7" xfId="40209" xr:uid="{00000000-0005-0000-0000-0000D59C0000}"/>
    <cellStyle name="SAPBEXstdItemX 2 10 2 8" xfId="40210" xr:uid="{00000000-0005-0000-0000-0000D69C0000}"/>
    <cellStyle name="SAPBEXstdItemX 2 10 3" xfId="40211" xr:uid="{00000000-0005-0000-0000-0000D79C0000}"/>
    <cellStyle name="SAPBEXstdItemX 2 10 3 2" xfId="40212" xr:uid="{00000000-0005-0000-0000-0000D89C0000}"/>
    <cellStyle name="SAPBEXstdItemX 2 10 3 2 2" xfId="40213" xr:uid="{00000000-0005-0000-0000-0000D99C0000}"/>
    <cellStyle name="SAPBEXstdItemX 2 10 3 2 2 2" xfId="40214" xr:uid="{00000000-0005-0000-0000-0000DA9C0000}"/>
    <cellStyle name="SAPBEXstdItemX 2 10 3 2 3" xfId="40215" xr:uid="{00000000-0005-0000-0000-0000DB9C0000}"/>
    <cellStyle name="SAPBEXstdItemX 2 10 3 3" xfId="40216" xr:uid="{00000000-0005-0000-0000-0000DC9C0000}"/>
    <cellStyle name="SAPBEXstdItemX 2 10 3 3 2" xfId="40217" xr:uid="{00000000-0005-0000-0000-0000DD9C0000}"/>
    <cellStyle name="SAPBEXstdItemX 2 10 3 4" xfId="40218" xr:uid="{00000000-0005-0000-0000-0000DE9C0000}"/>
    <cellStyle name="SAPBEXstdItemX 2 10 3 4 2" xfId="40219" xr:uid="{00000000-0005-0000-0000-0000DF9C0000}"/>
    <cellStyle name="SAPBEXstdItemX 2 10 3 5" xfId="40220" xr:uid="{00000000-0005-0000-0000-0000E09C0000}"/>
    <cellStyle name="SAPBEXstdItemX 2 10 3 5 2" xfId="40221" xr:uid="{00000000-0005-0000-0000-0000E19C0000}"/>
    <cellStyle name="SAPBEXstdItemX 2 10 3 6" xfId="40222" xr:uid="{00000000-0005-0000-0000-0000E29C0000}"/>
    <cellStyle name="SAPBEXstdItemX 2 10 3 7" xfId="40223" xr:uid="{00000000-0005-0000-0000-0000E39C0000}"/>
    <cellStyle name="SAPBEXstdItemX 2 10 3 8" xfId="40224" xr:uid="{00000000-0005-0000-0000-0000E49C0000}"/>
    <cellStyle name="SAPBEXstdItemX 2 10 4" xfId="40225" xr:uid="{00000000-0005-0000-0000-0000E59C0000}"/>
    <cellStyle name="SAPBEXstdItemX 2 10 4 2" xfId="40226" xr:uid="{00000000-0005-0000-0000-0000E69C0000}"/>
    <cellStyle name="SAPBEXstdItemX 2 10 4 2 2" xfId="40227" xr:uid="{00000000-0005-0000-0000-0000E79C0000}"/>
    <cellStyle name="SAPBEXstdItemX 2 10 4 3" xfId="40228" xr:uid="{00000000-0005-0000-0000-0000E89C0000}"/>
    <cellStyle name="SAPBEXstdItemX 2 10 4 4" xfId="40229" xr:uid="{00000000-0005-0000-0000-0000E99C0000}"/>
    <cellStyle name="SAPBEXstdItemX 2 10 4 5" xfId="40230" xr:uid="{00000000-0005-0000-0000-0000EA9C0000}"/>
    <cellStyle name="SAPBEXstdItemX 2 10 5" xfId="40231" xr:uid="{00000000-0005-0000-0000-0000EB9C0000}"/>
    <cellStyle name="SAPBEXstdItemX 2 10 5 2" xfId="40232" xr:uid="{00000000-0005-0000-0000-0000EC9C0000}"/>
    <cellStyle name="SAPBEXstdItemX 2 10 5 2 2" xfId="40233" xr:uid="{00000000-0005-0000-0000-0000ED9C0000}"/>
    <cellStyle name="SAPBEXstdItemX 2 10 5 3" xfId="40234" xr:uid="{00000000-0005-0000-0000-0000EE9C0000}"/>
    <cellStyle name="SAPBEXstdItemX 2 10 5 4" xfId="40235" xr:uid="{00000000-0005-0000-0000-0000EF9C0000}"/>
    <cellStyle name="SAPBEXstdItemX 2 10 5 5" xfId="40236" xr:uid="{00000000-0005-0000-0000-0000F09C0000}"/>
    <cellStyle name="SAPBEXstdItemX 2 10 6" xfId="40237" xr:uid="{00000000-0005-0000-0000-0000F19C0000}"/>
    <cellStyle name="SAPBEXstdItemX 2 10 6 2" xfId="40238" xr:uid="{00000000-0005-0000-0000-0000F29C0000}"/>
    <cellStyle name="SAPBEXstdItemX 2 10 6 2 2" xfId="40239" xr:uid="{00000000-0005-0000-0000-0000F39C0000}"/>
    <cellStyle name="SAPBEXstdItemX 2 10 6 3" xfId="40240" xr:uid="{00000000-0005-0000-0000-0000F49C0000}"/>
    <cellStyle name="SAPBEXstdItemX 2 10 6 4" xfId="40241" xr:uid="{00000000-0005-0000-0000-0000F59C0000}"/>
    <cellStyle name="SAPBEXstdItemX 2 10 6 5" xfId="40242" xr:uid="{00000000-0005-0000-0000-0000F69C0000}"/>
    <cellStyle name="SAPBEXstdItemX 2 10 7" xfId="40243" xr:uid="{00000000-0005-0000-0000-0000F79C0000}"/>
    <cellStyle name="SAPBEXstdItemX 2 10 7 2" xfId="40244" xr:uid="{00000000-0005-0000-0000-0000F89C0000}"/>
    <cellStyle name="SAPBEXstdItemX 2 10 7 3" xfId="40245" xr:uid="{00000000-0005-0000-0000-0000F99C0000}"/>
    <cellStyle name="SAPBEXstdItemX 2 10 7 4" xfId="40246" xr:uid="{00000000-0005-0000-0000-0000FA9C0000}"/>
    <cellStyle name="SAPBEXstdItemX 2 10 8" xfId="40247" xr:uid="{00000000-0005-0000-0000-0000FB9C0000}"/>
    <cellStyle name="SAPBEXstdItemX 2 10 8 2" xfId="40248" xr:uid="{00000000-0005-0000-0000-0000FC9C0000}"/>
    <cellStyle name="SAPBEXstdItemX 2 10 8 3" xfId="40249" xr:uid="{00000000-0005-0000-0000-0000FD9C0000}"/>
    <cellStyle name="SAPBEXstdItemX 2 10 8 4" xfId="40250" xr:uid="{00000000-0005-0000-0000-0000FE9C0000}"/>
    <cellStyle name="SAPBEXstdItemX 2 10 9" xfId="40251" xr:uid="{00000000-0005-0000-0000-0000FF9C0000}"/>
    <cellStyle name="SAPBEXstdItemX 2 10 9 2" xfId="40252" xr:uid="{00000000-0005-0000-0000-0000009D0000}"/>
    <cellStyle name="SAPBEXstdItemX 2 11" xfId="40253" xr:uid="{00000000-0005-0000-0000-0000019D0000}"/>
    <cellStyle name="SAPBEXstdItemX 2 11 10" xfId="40254" xr:uid="{00000000-0005-0000-0000-0000029D0000}"/>
    <cellStyle name="SAPBEXstdItemX 2 11 11" xfId="40255" xr:uid="{00000000-0005-0000-0000-0000039D0000}"/>
    <cellStyle name="SAPBEXstdItemX 2 11 12" xfId="40256" xr:uid="{00000000-0005-0000-0000-0000049D0000}"/>
    <cellStyle name="SAPBEXstdItemX 2 11 13" xfId="40257" xr:uid="{00000000-0005-0000-0000-0000059D0000}"/>
    <cellStyle name="SAPBEXstdItemX 2 11 2" xfId="40258" xr:uid="{00000000-0005-0000-0000-0000069D0000}"/>
    <cellStyle name="SAPBEXstdItemX 2 11 2 2" xfId="40259" xr:uid="{00000000-0005-0000-0000-0000079D0000}"/>
    <cellStyle name="SAPBEXstdItemX 2 11 2 2 2" xfId="40260" xr:uid="{00000000-0005-0000-0000-0000089D0000}"/>
    <cellStyle name="SAPBEXstdItemX 2 11 2 2 2 2" xfId="40261" xr:uid="{00000000-0005-0000-0000-0000099D0000}"/>
    <cellStyle name="SAPBEXstdItemX 2 11 2 2 3" xfId="40262" xr:uid="{00000000-0005-0000-0000-00000A9D0000}"/>
    <cellStyle name="SAPBEXstdItemX 2 11 2 3" xfId="40263" xr:uid="{00000000-0005-0000-0000-00000B9D0000}"/>
    <cellStyle name="SAPBEXstdItemX 2 11 2 3 2" xfId="40264" xr:uid="{00000000-0005-0000-0000-00000C9D0000}"/>
    <cellStyle name="SAPBEXstdItemX 2 11 2 4" xfId="40265" xr:uid="{00000000-0005-0000-0000-00000D9D0000}"/>
    <cellStyle name="SAPBEXstdItemX 2 11 2 4 2" xfId="40266" xr:uid="{00000000-0005-0000-0000-00000E9D0000}"/>
    <cellStyle name="SAPBEXstdItemX 2 11 2 5" xfId="40267" xr:uid="{00000000-0005-0000-0000-00000F9D0000}"/>
    <cellStyle name="SAPBEXstdItemX 2 11 2 5 2" xfId="40268" xr:uid="{00000000-0005-0000-0000-0000109D0000}"/>
    <cellStyle name="SAPBEXstdItemX 2 11 2 6" xfId="40269" xr:uid="{00000000-0005-0000-0000-0000119D0000}"/>
    <cellStyle name="SAPBEXstdItemX 2 11 2 7" xfId="40270" xr:uid="{00000000-0005-0000-0000-0000129D0000}"/>
    <cellStyle name="SAPBEXstdItemX 2 11 2 8" xfId="40271" xr:uid="{00000000-0005-0000-0000-0000139D0000}"/>
    <cellStyle name="SAPBEXstdItemX 2 11 3" xfId="40272" xr:uid="{00000000-0005-0000-0000-0000149D0000}"/>
    <cellStyle name="SAPBEXstdItemX 2 11 3 2" xfId="40273" xr:uid="{00000000-0005-0000-0000-0000159D0000}"/>
    <cellStyle name="SAPBEXstdItemX 2 11 3 2 2" xfId="40274" xr:uid="{00000000-0005-0000-0000-0000169D0000}"/>
    <cellStyle name="SAPBEXstdItemX 2 11 3 2 2 2" xfId="40275" xr:uid="{00000000-0005-0000-0000-0000179D0000}"/>
    <cellStyle name="SAPBEXstdItemX 2 11 3 2 3" xfId="40276" xr:uid="{00000000-0005-0000-0000-0000189D0000}"/>
    <cellStyle name="SAPBEXstdItemX 2 11 3 3" xfId="40277" xr:uid="{00000000-0005-0000-0000-0000199D0000}"/>
    <cellStyle name="SAPBEXstdItemX 2 11 3 3 2" xfId="40278" xr:uid="{00000000-0005-0000-0000-00001A9D0000}"/>
    <cellStyle name="SAPBEXstdItemX 2 11 3 4" xfId="40279" xr:uid="{00000000-0005-0000-0000-00001B9D0000}"/>
    <cellStyle name="SAPBEXstdItemX 2 11 3 4 2" xfId="40280" xr:uid="{00000000-0005-0000-0000-00001C9D0000}"/>
    <cellStyle name="SAPBEXstdItemX 2 11 3 5" xfId="40281" xr:uid="{00000000-0005-0000-0000-00001D9D0000}"/>
    <cellStyle name="SAPBEXstdItemX 2 11 3 5 2" xfId="40282" xr:uid="{00000000-0005-0000-0000-00001E9D0000}"/>
    <cellStyle name="SAPBEXstdItemX 2 11 3 6" xfId="40283" xr:uid="{00000000-0005-0000-0000-00001F9D0000}"/>
    <cellStyle name="SAPBEXstdItemX 2 11 3 7" xfId="40284" xr:uid="{00000000-0005-0000-0000-0000209D0000}"/>
    <cellStyle name="SAPBEXstdItemX 2 11 3 8" xfId="40285" xr:uid="{00000000-0005-0000-0000-0000219D0000}"/>
    <cellStyle name="SAPBEXstdItemX 2 11 4" xfId="40286" xr:uid="{00000000-0005-0000-0000-0000229D0000}"/>
    <cellStyle name="SAPBEXstdItemX 2 11 4 2" xfId="40287" xr:uid="{00000000-0005-0000-0000-0000239D0000}"/>
    <cellStyle name="SAPBEXstdItemX 2 11 4 2 2" xfId="40288" xr:uid="{00000000-0005-0000-0000-0000249D0000}"/>
    <cellStyle name="SAPBEXstdItemX 2 11 4 3" xfId="40289" xr:uid="{00000000-0005-0000-0000-0000259D0000}"/>
    <cellStyle name="SAPBEXstdItemX 2 11 4 4" xfId="40290" xr:uid="{00000000-0005-0000-0000-0000269D0000}"/>
    <cellStyle name="SAPBEXstdItemX 2 11 4 5" xfId="40291" xr:uid="{00000000-0005-0000-0000-0000279D0000}"/>
    <cellStyle name="SAPBEXstdItemX 2 11 5" xfId="40292" xr:uid="{00000000-0005-0000-0000-0000289D0000}"/>
    <cellStyle name="SAPBEXstdItemX 2 11 5 2" xfId="40293" xr:uid="{00000000-0005-0000-0000-0000299D0000}"/>
    <cellStyle name="SAPBEXstdItemX 2 11 5 2 2" xfId="40294" xr:uid="{00000000-0005-0000-0000-00002A9D0000}"/>
    <cellStyle name="SAPBEXstdItemX 2 11 5 3" xfId="40295" xr:uid="{00000000-0005-0000-0000-00002B9D0000}"/>
    <cellStyle name="SAPBEXstdItemX 2 11 5 4" xfId="40296" xr:uid="{00000000-0005-0000-0000-00002C9D0000}"/>
    <cellStyle name="SAPBEXstdItemX 2 11 5 5" xfId="40297" xr:uid="{00000000-0005-0000-0000-00002D9D0000}"/>
    <cellStyle name="SAPBEXstdItemX 2 11 6" xfId="40298" xr:uid="{00000000-0005-0000-0000-00002E9D0000}"/>
    <cellStyle name="SAPBEXstdItemX 2 11 6 2" xfId="40299" xr:uid="{00000000-0005-0000-0000-00002F9D0000}"/>
    <cellStyle name="SAPBEXstdItemX 2 11 6 2 2" xfId="40300" xr:uid="{00000000-0005-0000-0000-0000309D0000}"/>
    <cellStyle name="SAPBEXstdItemX 2 11 6 3" xfId="40301" xr:uid="{00000000-0005-0000-0000-0000319D0000}"/>
    <cellStyle name="SAPBEXstdItemX 2 11 6 4" xfId="40302" xr:uid="{00000000-0005-0000-0000-0000329D0000}"/>
    <cellStyle name="SAPBEXstdItemX 2 11 6 5" xfId="40303" xr:uid="{00000000-0005-0000-0000-0000339D0000}"/>
    <cellStyle name="SAPBEXstdItemX 2 11 7" xfId="40304" xr:uid="{00000000-0005-0000-0000-0000349D0000}"/>
    <cellStyle name="SAPBEXstdItemX 2 11 7 2" xfId="40305" xr:uid="{00000000-0005-0000-0000-0000359D0000}"/>
    <cellStyle name="SAPBEXstdItemX 2 11 7 3" xfId="40306" xr:uid="{00000000-0005-0000-0000-0000369D0000}"/>
    <cellStyle name="SAPBEXstdItemX 2 11 7 4" xfId="40307" xr:uid="{00000000-0005-0000-0000-0000379D0000}"/>
    <cellStyle name="SAPBEXstdItemX 2 11 8" xfId="40308" xr:uid="{00000000-0005-0000-0000-0000389D0000}"/>
    <cellStyle name="SAPBEXstdItemX 2 11 8 2" xfId="40309" xr:uid="{00000000-0005-0000-0000-0000399D0000}"/>
    <cellStyle name="SAPBEXstdItemX 2 11 8 3" xfId="40310" xr:uid="{00000000-0005-0000-0000-00003A9D0000}"/>
    <cellStyle name="SAPBEXstdItemX 2 11 8 4" xfId="40311" xr:uid="{00000000-0005-0000-0000-00003B9D0000}"/>
    <cellStyle name="SAPBEXstdItemX 2 11 9" xfId="40312" xr:uid="{00000000-0005-0000-0000-00003C9D0000}"/>
    <cellStyle name="SAPBEXstdItemX 2 11 9 2" xfId="40313" xr:uid="{00000000-0005-0000-0000-00003D9D0000}"/>
    <cellStyle name="SAPBEXstdItemX 2 12" xfId="40314" xr:uid="{00000000-0005-0000-0000-00003E9D0000}"/>
    <cellStyle name="SAPBEXstdItemX 2 12 10" xfId="40315" xr:uid="{00000000-0005-0000-0000-00003F9D0000}"/>
    <cellStyle name="SAPBEXstdItemX 2 12 11" xfId="40316" xr:uid="{00000000-0005-0000-0000-0000409D0000}"/>
    <cellStyle name="SAPBEXstdItemX 2 12 12" xfId="40317" xr:uid="{00000000-0005-0000-0000-0000419D0000}"/>
    <cellStyle name="SAPBEXstdItemX 2 12 13" xfId="40318" xr:uid="{00000000-0005-0000-0000-0000429D0000}"/>
    <cellStyle name="SAPBEXstdItemX 2 12 2" xfId="40319" xr:uid="{00000000-0005-0000-0000-0000439D0000}"/>
    <cellStyle name="SAPBEXstdItemX 2 12 2 2" xfId="40320" xr:uid="{00000000-0005-0000-0000-0000449D0000}"/>
    <cellStyle name="SAPBEXstdItemX 2 12 2 2 2" xfId="40321" xr:uid="{00000000-0005-0000-0000-0000459D0000}"/>
    <cellStyle name="SAPBEXstdItemX 2 12 2 2 2 2" xfId="40322" xr:uid="{00000000-0005-0000-0000-0000469D0000}"/>
    <cellStyle name="SAPBEXstdItemX 2 12 2 2 3" xfId="40323" xr:uid="{00000000-0005-0000-0000-0000479D0000}"/>
    <cellStyle name="SAPBEXstdItemX 2 12 2 3" xfId="40324" xr:uid="{00000000-0005-0000-0000-0000489D0000}"/>
    <cellStyle name="SAPBEXstdItemX 2 12 2 3 2" xfId="40325" xr:uid="{00000000-0005-0000-0000-0000499D0000}"/>
    <cellStyle name="SAPBEXstdItemX 2 12 2 4" xfId="40326" xr:uid="{00000000-0005-0000-0000-00004A9D0000}"/>
    <cellStyle name="SAPBEXstdItemX 2 12 2 4 2" xfId="40327" xr:uid="{00000000-0005-0000-0000-00004B9D0000}"/>
    <cellStyle name="SAPBEXstdItemX 2 12 2 5" xfId="40328" xr:uid="{00000000-0005-0000-0000-00004C9D0000}"/>
    <cellStyle name="SAPBEXstdItemX 2 12 2 5 2" xfId="40329" xr:uid="{00000000-0005-0000-0000-00004D9D0000}"/>
    <cellStyle name="SAPBEXstdItemX 2 12 2 6" xfId="40330" xr:uid="{00000000-0005-0000-0000-00004E9D0000}"/>
    <cellStyle name="SAPBEXstdItemX 2 12 2 7" xfId="40331" xr:uid="{00000000-0005-0000-0000-00004F9D0000}"/>
    <cellStyle name="SAPBEXstdItemX 2 12 2 8" xfId="40332" xr:uid="{00000000-0005-0000-0000-0000509D0000}"/>
    <cellStyle name="SAPBEXstdItemX 2 12 3" xfId="40333" xr:uid="{00000000-0005-0000-0000-0000519D0000}"/>
    <cellStyle name="SAPBEXstdItemX 2 12 3 2" xfId="40334" xr:uid="{00000000-0005-0000-0000-0000529D0000}"/>
    <cellStyle name="SAPBEXstdItemX 2 12 3 2 2" xfId="40335" xr:uid="{00000000-0005-0000-0000-0000539D0000}"/>
    <cellStyle name="SAPBEXstdItemX 2 12 3 2 2 2" xfId="40336" xr:uid="{00000000-0005-0000-0000-0000549D0000}"/>
    <cellStyle name="SAPBEXstdItemX 2 12 3 2 3" xfId="40337" xr:uid="{00000000-0005-0000-0000-0000559D0000}"/>
    <cellStyle name="SAPBEXstdItemX 2 12 3 3" xfId="40338" xr:uid="{00000000-0005-0000-0000-0000569D0000}"/>
    <cellStyle name="SAPBEXstdItemX 2 12 3 3 2" xfId="40339" xr:uid="{00000000-0005-0000-0000-0000579D0000}"/>
    <cellStyle name="SAPBEXstdItemX 2 12 3 4" xfId="40340" xr:uid="{00000000-0005-0000-0000-0000589D0000}"/>
    <cellStyle name="SAPBEXstdItemX 2 12 3 4 2" xfId="40341" xr:uid="{00000000-0005-0000-0000-0000599D0000}"/>
    <cellStyle name="SAPBEXstdItemX 2 12 3 5" xfId="40342" xr:uid="{00000000-0005-0000-0000-00005A9D0000}"/>
    <cellStyle name="SAPBEXstdItemX 2 12 3 5 2" xfId="40343" xr:uid="{00000000-0005-0000-0000-00005B9D0000}"/>
    <cellStyle name="SAPBEXstdItemX 2 12 3 6" xfId="40344" xr:uid="{00000000-0005-0000-0000-00005C9D0000}"/>
    <cellStyle name="SAPBEXstdItemX 2 12 3 7" xfId="40345" xr:uid="{00000000-0005-0000-0000-00005D9D0000}"/>
    <cellStyle name="SAPBEXstdItemX 2 12 3 8" xfId="40346" xr:uid="{00000000-0005-0000-0000-00005E9D0000}"/>
    <cellStyle name="SAPBEXstdItemX 2 12 4" xfId="40347" xr:uid="{00000000-0005-0000-0000-00005F9D0000}"/>
    <cellStyle name="SAPBEXstdItemX 2 12 4 2" xfId="40348" xr:uid="{00000000-0005-0000-0000-0000609D0000}"/>
    <cellStyle name="SAPBEXstdItemX 2 12 4 2 2" xfId="40349" xr:uid="{00000000-0005-0000-0000-0000619D0000}"/>
    <cellStyle name="SAPBEXstdItemX 2 12 4 3" xfId="40350" xr:uid="{00000000-0005-0000-0000-0000629D0000}"/>
    <cellStyle name="SAPBEXstdItemX 2 12 4 4" xfId="40351" xr:uid="{00000000-0005-0000-0000-0000639D0000}"/>
    <cellStyle name="SAPBEXstdItemX 2 12 4 5" xfId="40352" xr:uid="{00000000-0005-0000-0000-0000649D0000}"/>
    <cellStyle name="SAPBEXstdItemX 2 12 5" xfId="40353" xr:uid="{00000000-0005-0000-0000-0000659D0000}"/>
    <cellStyle name="SAPBEXstdItemX 2 12 5 2" xfId="40354" xr:uid="{00000000-0005-0000-0000-0000669D0000}"/>
    <cellStyle name="SAPBEXstdItemX 2 12 5 2 2" xfId="40355" xr:uid="{00000000-0005-0000-0000-0000679D0000}"/>
    <cellStyle name="SAPBEXstdItemX 2 12 5 3" xfId="40356" xr:uid="{00000000-0005-0000-0000-0000689D0000}"/>
    <cellStyle name="SAPBEXstdItemX 2 12 5 4" xfId="40357" xr:uid="{00000000-0005-0000-0000-0000699D0000}"/>
    <cellStyle name="SAPBEXstdItemX 2 12 5 5" xfId="40358" xr:uid="{00000000-0005-0000-0000-00006A9D0000}"/>
    <cellStyle name="SAPBEXstdItemX 2 12 6" xfId="40359" xr:uid="{00000000-0005-0000-0000-00006B9D0000}"/>
    <cellStyle name="SAPBEXstdItemX 2 12 6 2" xfId="40360" xr:uid="{00000000-0005-0000-0000-00006C9D0000}"/>
    <cellStyle name="SAPBEXstdItemX 2 12 6 2 2" xfId="40361" xr:uid="{00000000-0005-0000-0000-00006D9D0000}"/>
    <cellStyle name="SAPBEXstdItemX 2 12 6 3" xfId="40362" xr:uid="{00000000-0005-0000-0000-00006E9D0000}"/>
    <cellStyle name="SAPBEXstdItemX 2 12 6 4" xfId="40363" xr:uid="{00000000-0005-0000-0000-00006F9D0000}"/>
    <cellStyle name="SAPBEXstdItemX 2 12 6 5" xfId="40364" xr:uid="{00000000-0005-0000-0000-0000709D0000}"/>
    <cellStyle name="SAPBEXstdItemX 2 12 7" xfId="40365" xr:uid="{00000000-0005-0000-0000-0000719D0000}"/>
    <cellStyle name="SAPBEXstdItemX 2 12 7 2" xfId="40366" xr:uid="{00000000-0005-0000-0000-0000729D0000}"/>
    <cellStyle name="SAPBEXstdItemX 2 12 7 3" xfId="40367" xr:uid="{00000000-0005-0000-0000-0000739D0000}"/>
    <cellStyle name="SAPBEXstdItemX 2 12 7 4" xfId="40368" xr:uid="{00000000-0005-0000-0000-0000749D0000}"/>
    <cellStyle name="SAPBEXstdItemX 2 12 8" xfId="40369" xr:uid="{00000000-0005-0000-0000-0000759D0000}"/>
    <cellStyle name="SAPBEXstdItemX 2 12 8 2" xfId="40370" xr:uid="{00000000-0005-0000-0000-0000769D0000}"/>
    <cellStyle name="SAPBEXstdItemX 2 12 8 3" xfId="40371" xr:uid="{00000000-0005-0000-0000-0000779D0000}"/>
    <cellStyle name="SAPBEXstdItemX 2 12 8 4" xfId="40372" xr:uid="{00000000-0005-0000-0000-0000789D0000}"/>
    <cellStyle name="SAPBEXstdItemX 2 12 9" xfId="40373" xr:uid="{00000000-0005-0000-0000-0000799D0000}"/>
    <cellStyle name="SAPBEXstdItemX 2 12 9 2" xfId="40374" xr:uid="{00000000-0005-0000-0000-00007A9D0000}"/>
    <cellStyle name="SAPBEXstdItemX 2 13" xfId="40375" xr:uid="{00000000-0005-0000-0000-00007B9D0000}"/>
    <cellStyle name="SAPBEXstdItemX 2 13 10" xfId="40376" xr:uid="{00000000-0005-0000-0000-00007C9D0000}"/>
    <cellStyle name="SAPBEXstdItemX 2 13 11" xfId="40377" xr:uid="{00000000-0005-0000-0000-00007D9D0000}"/>
    <cellStyle name="SAPBEXstdItemX 2 13 12" xfId="40378" xr:uid="{00000000-0005-0000-0000-00007E9D0000}"/>
    <cellStyle name="SAPBEXstdItemX 2 13 13" xfId="40379" xr:uid="{00000000-0005-0000-0000-00007F9D0000}"/>
    <cellStyle name="SAPBEXstdItemX 2 13 2" xfId="40380" xr:uid="{00000000-0005-0000-0000-0000809D0000}"/>
    <cellStyle name="SAPBEXstdItemX 2 13 2 2" xfId="40381" xr:uid="{00000000-0005-0000-0000-0000819D0000}"/>
    <cellStyle name="SAPBEXstdItemX 2 13 2 2 2" xfId="40382" xr:uid="{00000000-0005-0000-0000-0000829D0000}"/>
    <cellStyle name="SAPBEXstdItemX 2 13 2 2 2 2" xfId="40383" xr:uid="{00000000-0005-0000-0000-0000839D0000}"/>
    <cellStyle name="SAPBEXstdItemX 2 13 2 2 3" xfId="40384" xr:uid="{00000000-0005-0000-0000-0000849D0000}"/>
    <cellStyle name="SAPBEXstdItemX 2 13 2 3" xfId="40385" xr:uid="{00000000-0005-0000-0000-0000859D0000}"/>
    <cellStyle name="SAPBEXstdItemX 2 13 2 3 2" xfId="40386" xr:uid="{00000000-0005-0000-0000-0000869D0000}"/>
    <cellStyle name="SAPBEXstdItemX 2 13 2 4" xfId="40387" xr:uid="{00000000-0005-0000-0000-0000879D0000}"/>
    <cellStyle name="SAPBEXstdItemX 2 13 2 4 2" xfId="40388" xr:uid="{00000000-0005-0000-0000-0000889D0000}"/>
    <cellStyle name="SAPBEXstdItemX 2 13 2 5" xfId="40389" xr:uid="{00000000-0005-0000-0000-0000899D0000}"/>
    <cellStyle name="SAPBEXstdItemX 2 13 2 5 2" xfId="40390" xr:uid="{00000000-0005-0000-0000-00008A9D0000}"/>
    <cellStyle name="SAPBEXstdItemX 2 13 2 6" xfId="40391" xr:uid="{00000000-0005-0000-0000-00008B9D0000}"/>
    <cellStyle name="SAPBEXstdItemX 2 13 2 7" xfId="40392" xr:uid="{00000000-0005-0000-0000-00008C9D0000}"/>
    <cellStyle name="SAPBEXstdItemX 2 13 2 8" xfId="40393" xr:uid="{00000000-0005-0000-0000-00008D9D0000}"/>
    <cellStyle name="SAPBEXstdItemX 2 13 3" xfId="40394" xr:uid="{00000000-0005-0000-0000-00008E9D0000}"/>
    <cellStyle name="SAPBEXstdItemX 2 13 3 2" xfId="40395" xr:uid="{00000000-0005-0000-0000-00008F9D0000}"/>
    <cellStyle name="SAPBEXstdItemX 2 13 3 2 2" xfId="40396" xr:uid="{00000000-0005-0000-0000-0000909D0000}"/>
    <cellStyle name="SAPBEXstdItemX 2 13 3 2 2 2" xfId="40397" xr:uid="{00000000-0005-0000-0000-0000919D0000}"/>
    <cellStyle name="SAPBEXstdItemX 2 13 3 2 3" xfId="40398" xr:uid="{00000000-0005-0000-0000-0000929D0000}"/>
    <cellStyle name="SAPBEXstdItemX 2 13 3 3" xfId="40399" xr:uid="{00000000-0005-0000-0000-0000939D0000}"/>
    <cellStyle name="SAPBEXstdItemX 2 13 3 3 2" xfId="40400" xr:uid="{00000000-0005-0000-0000-0000949D0000}"/>
    <cellStyle name="SAPBEXstdItemX 2 13 3 4" xfId="40401" xr:uid="{00000000-0005-0000-0000-0000959D0000}"/>
    <cellStyle name="SAPBEXstdItemX 2 13 3 4 2" xfId="40402" xr:uid="{00000000-0005-0000-0000-0000969D0000}"/>
    <cellStyle name="SAPBEXstdItemX 2 13 3 5" xfId="40403" xr:uid="{00000000-0005-0000-0000-0000979D0000}"/>
    <cellStyle name="SAPBEXstdItemX 2 13 3 5 2" xfId="40404" xr:uid="{00000000-0005-0000-0000-0000989D0000}"/>
    <cellStyle name="SAPBEXstdItemX 2 13 3 6" xfId="40405" xr:uid="{00000000-0005-0000-0000-0000999D0000}"/>
    <cellStyle name="SAPBEXstdItemX 2 13 3 7" xfId="40406" xr:uid="{00000000-0005-0000-0000-00009A9D0000}"/>
    <cellStyle name="SAPBEXstdItemX 2 13 3 8" xfId="40407" xr:uid="{00000000-0005-0000-0000-00009B9D0000}"/>
    <cellStyle name="SAPBEXstdItemX 2 13 4" xfId="40408" xr:uid="{00000000-0005-0000-0000-00009C9D0000}"/>
    <cellStyle name="SAPBEXstdItemX 2 13 4 2" xfId="40409" xr:uid="{00000000-0005-0000-0000-00009D9D0000}"/>
    <cellStyle name="SAPBEXstdItemX 2 13 4 2 2" xfId="40410" xr:uid="{00000000-0005-0000-0000-00009E9D0000}"/>
    <cellStyle name="SAPBEXstdItemX 2 13 4 3" xfId="40411" xr:uid="{00000000-0005-0000-0000-00009F9D0000}"/>
    <cellStyle name="SAPBEXstdItemX 2 13 4 4" xfId="40412" xr:uid="{00000000-0005-0000-0000-0000A09D0000}"/>
    <cellStyle name="SAPBEXstdItemX 2 13 4 5" xfId="40413" xr:uid="{00000000-0005-0000-0000-0000A19D0000}"/>
    <cellStyle name="SAPBEXstdItemX 2 13 5" xfId="40414" xr:uid="{00000000-0005-0000-0000-0000A29D0000}"/>
    <cellStyle name="SAPBEXstdItemX 2 13 5 2" xfId="40415" xr:uid="{00000000-0005-0000-0000-0000A39D0000}"/>
    <cellStyle name="SAPBEXstdItemX 2 13 5 2 2" xfId="40416" xr:uid="{00000000-0005-0000-0000-0000A49D0000}"/>
    <cellStyle name="SAPBEXstdItemX 2 13 5 3" xfId="40417" xr:uid="{00000000-0005-0000-0000-0000A59D0000}"/>
    <cellStyle name="SAPBEXstdItemX 2 13 5 4" xfId="40418" xr:uid="{00000000-0005-0000-0000-0000A69D0000}"/>
    <cellStyle name="SAPBEXstdItemX 2 13 5 5" xfId="40419" xr:uid="{00000000-0005-0000-0000-0000A79D0000}"/>
    <cellStyle name="SAPBEXstdItemX 2 13 6" xfId="40420" xr:uid="{00000000-0005-0000-0000-0000A89D0000}"/>
    <cellStyle name="SAPBEXstdItemX 2 13 6 2" xfId="40421" xr:uid="{00000000-0005-0000-0000-0000A99D0000}"/>
    <cellStyle name="SAPBEXstdItemX 2 13 6 2 2" xfId="40422" xr:uid="{00000000-0005-0000-0000-0000AA9D0000}"/>
    <cellStyle name="SAPBEXstdItemX 2 13 6 3" xfId="40423" xr:uid="{00000000-0005-0000-0000-0000AB9D0000}"/>
    <cellStyle name="SAPBEXstdItemX 2 13 6 4" xfId="40424" xr:uid="{00000000-0005-0000-0000-0000AC9D0000}"/>
    <cellStyle name="SAPBEXstdItemX 2 13 6 5" xfId="40425" xr:uid="{00000000-0005-0000-0000-0000AD9D0000}"/>
    <cellStyle name="SAPBEXstdItemX 2 13 7" xfId="40426" xr:uid="{00000000-0005-0000-0000-0000AE9D0000}"/>
    <cellStyle name="SAPBEXstdItemX 2 13 7 2" xfId="40427" xr:uid="{00000000-0005-0000-0000-0000AF9D0000}"/>
    <cellStyle name="SAPBEXstdItemX 2 13 7 3" xfId="40428" xr:uid="{00000000-0005-0000-0000-0000B09D0000}"/>
    <cellStyle name="SAPBEXstdItemX 2 13 7 4" xfId="40429" xr:uid="{00000000-0005-0000-0000-0000B19D0000}"/>
    <cellStyle name="SAPBEXstdItemX 2 13 8" xfId="40430" xr:uid="{00000000-0005-0000-0000-0000B29D0000}"/>
    <cellStyle name="SAPBEXstdItemX 2 13 8 2" xfId="40431" xr:uid="{00000000-0005-0000-0000-0000B39D0000}"/>
    <cellStyle name="SAPBEXstdItemX 2 13 8 3" xfId="40432" xr:uid="{00000000-0005-0000-0000-0000B49D0000}"/>
    <cellStyle name="SAPBEXstdItemX 2 13 8 4" xfId="40433" xr:uid="{00000000-0005-0000-0000-0000B59D0000}"/>
    <cellStyle name="SAPBEXstdItemX 2 13 9" xfId="40434" xr:uid="{00000000-0005-0000-0000-0000B69D0000}"/>
    <cellStyle name="SAPBEXstdItemX 2 13 9 2" xfId="40435" xr:uid="{00000000-0005-0000-0000-0000B79D0000}"/>
    <cellStyle name="SAPBEXstdItemX 2 14" xfId="40436" xr:uid="{00000000-0005-0000-0000-0000B89D0000}"/>
    <cellStyle name="SAPBEXstdItemX 2 14 10" xfId="40437" xr:uid="{00000000-0005-0000-0000-0000B99D0000}"/>
    <cellStyle name="SAPBEXstdItemX 2 14 11" xfId="40438" xr:uid="{00000000-0005-0000-0000-0000BA9D0000}"/>
    <cellStyle name="SAPBEXstdItemX 2 14 12" xfId="40439" xr:uid="{00000000-0005-0000-0000-0000BB9D0000}"/>
    <cellStyle name="SAPBEXstdItemX 2 14 13" xfId="40440" xr:uid="{00000000-0005-0000-0000-0000BC9D0000}"/>
    <cellStyle name="SAPBEXstdItemX 2 14 2" xfId="40441" xr:uid="{00000000-0005-0000-0000-0000BD9D0000}"/>
    <cellStyle name="SAPBEXstdItemX 2 14 2 2" xfId="40442" xr:uid="{00000000-0005-0000-0000-0000BE9D0000}"/>
    <cellStyle name="SAPBEXstdItemX 2 14 2 2 2" xfId="40443" xr:uid="{00000000-0005-0000-0000-0000BF9D0000}"/>
    <cellStyle name="SAPBEXstdItemX 2 14 2 2 2 2" xfId="40444" xr:uid="{00000000-0005-0000-0000-0000C09D0000}"/>
    <cellStyle name="SAPBEXstdItemX 2 14 2 2 3" xfId="40445" xr:uid="{00000000-0005-0000-0000-0000C19D0000}"/>
    <cellStyle name="SAPBEXstdItemX 2 14 2 3" xfId="40446" xr:uid="{00000000-0005-0000-0000-0000C29D0000}"/>
    <cellStyle name="SAPBEXstdItemX 2 14 2 3 2" xfId="40447" xr:uid="{00000000-0005-0000-0000-0000C39D0000}"/>
    <cellStyle name="SAPBEXstdItemX 2 14 2 4" xfId="40448" xr:uid="{00000000-0005-0000-0000-0000C49D0000}"/>
    <cellStyle name="SAPBEXstdItemX 2 14 2 4 2" xfId="40449" xr:uid="{00000000-0005-0000-0000-0000C59D0000}"/>
    <cellStyle name="SAPBEXstdItemX 2 14 2 5" xfId="40450" xr:uid="{00000000-0005-0000-0000-0000C69D0000}"/>
    <cellStyle name="SAPBEXstdItemX 2 14 2 5 2" xfId="40451" xr:uid="{00000000-0005-0000-0000-0000C79D0000}"/>
    <cellStyle name="SAPBEXstdItemX 2 14 2 6" xfId="40452" xr:uid="{00000000-0005-0000-0000-0000C89D0000}"/>
    <cellStyle name="SAPBEXstdItemX 2 14 2 7" xfId="40453" xr:uid="{00000000-0005-0000-0000-0000C99D0000}"/>
    <cellStyle name="SAPBEXstdItemX 2 14 2 8" xfId="40454" xr:uid="{00000000-0005-0000-0000-0000CA9D0000}"/>
    <cellStyle name="SAPBEXstdItemX 2 14 3" xfId="40455" xr:uid="{00000000-0005-0000-0000-0000CB9D0000}"/>
    <cellStyle name="SAPBEXstdItemX 2 14 3 2" xfId="40456" xr:uid="{00000000-0005-0000-0000-0000CC9D0000}"/>
    <cellStyle name="SAPBEXstdItemX 2 14 3 2 2" xfId="40457" xr:uid="{00000000-0005-0000-0000-0000CD9D0000}"/>
    <cellStyle name="SAPBEXstdItemX 2 14 3 2 2 2" xfId="40458" xr:uid="{00000000-0005-0000-0000-0000CE9D0000}"/>
    <cellStyle name="SAPBEXstdItemX 2 14 3 2 3" xfId="40459" xr:uid="{00000000-0005-0000-0000-0000CF9D0000}"/>
    <cellStyle name="SAPBEXstdItemX 2 14 3 3" xfId="40460" xr:uid="{00000000-0005-0000-0000-0000D09D0000}"/>
    <cellStyle name="SAPBEXstdItemX 2 14 3 3 2" xfId="40461" xr:uid="{00000000-0005-0000-0000-0000D19D0000}"/>
    <cellStyle name="SAPBEXstdItemX 2 14 3 4" xfId="40462" xr:uid="{00000000-0005-0000-0000-0000D29D0000}"/>
    <cellStyle name="SAPBEXstdItemX 2 14 3 4 2" xfId="40463" xr:uid="{00000000-0005-0000-0000-0000D39D0000}"/>
    <cellStyle name="SAPBEXstdItemX 2 14 3 5" xfId="40464" xr:uid="{00000000-0005-0000-0000-0000D49D0000}"/>
    <cellStyle name="SAPBEXstdItemX 2 14 3 5 2" xfId="40465" xr:uid="{00000000-0005-0000-0000-0000D59D0000}"/>
    <cellStyle name="SAPBEXstdItemX 2 14 3 6" xfId="40466" xr:uid="{00000000-0005-0000-0000-0000D69D0000}"/>
    <cellStyle name="SAPBEXstdItemX 2 14 3 7" xfId="40467" xr:uid="{00000000-0005-0000-0000-0000D79D0000}"/>
    <cellStyle name="SAPBEXstdItemX 2 14 3 8" xfId="40468" xr:uid="{00000000-0005-0000-0000-0000D89D0000}"/>
    <cellStyle name="SAPBEXstdItemX 2 14 4" xfId="40469" xr:uid="{00000000-0005-0000-0000-0000D99D0000}"/>
    <cellStyle name="SAPBEXstdItemX 2 14 4 2" xfId="40470" xr:uid="{00000000-0005-0000-0000-0000DA9D0000}"/>
    <cellStyle name="SAPBEXstdItemX 2 14 4 2 2" xfId="40471" xr:uid="{00000000-0005-0000-0000-0000DB9D0000}"/>
    <cellStyle name="SAPBEXstdItemX 2 14 4 3" xfId="40472" xr:uid="{00000000-0005-0000-0000-0000DC9D0000}"/>
    <cellStyle name="SAPBEXstdItemX 2 14 4 4" xfId="40473" xr:uid="{00000000-0005-0000-0000-0000DD9D0000}"/>
    <cellStyle name="SAPBEXstdItemX 2 14 4 5" xfId="40474" xr:uid="{00000000-0005-0000-0000-0000DE9D0000}"/>
    <cellStyle name="SAPBEXstdItemX 2 14 5" xfId="40475" xr:uid="{00000000-0005-0000-0000-0000DF9D0000}"/>
    <cellStyle name="SAPBEXstdItemX 2 14 5 2" xfId="40476" xr:uid="{00000000-0005-0000-0000-0000E09D0000}"/>
    <cellStyle name="SAPBEXstdItemX 2 14 5 2 2" xfId="40477" xr:uid="{00000000-0005-0000-0000-0000E19D0000}"/>
    <cellStyle name="SAPBEXstdItemX 2 14 5 3" xfId="40478" xr:uid="{00000000-0005-0000-0000-0000E29D0000}"/>
    <cellStyle name="SAPBEXstdItemX 2 14 5 4" xfId="40479" xr:uid="{00000000-0005-0000-0000-0000E39D0000}"/>
    <cellStyle name="SAPBEXstdItemX 2 14 5 5" xfId="40480" xr:uid="{00000000-0005-0000-0000-0000E49D0000}"/>
    <cellStyle name="SAPBEXstdItemX 2 14 6" xfId="40481" xr:uid="{00000000-0005-0000-0000-0000E59D0000}"/>
    <cellStyle name="SAPBEXstdItemX 2 14 6 2" xfId="40482" xr:uid="{00000000-0005-0000-0000-0000E69D0000}"/>
    <cellStyle name="SAPBEXstdItemX 2 14 6 2 2" xfId="40483" xr:uid="{00000000-0005-0000-0000-0000E79D0000}"/>
    <cellStyle name="SAPBEXstdItemX 2 14 6 3" xfId="40484" xr:uid="{00000000-0005-0000-0000-0000E89D0000}"/>
    <cellStyle name="SAPBEXstdItemX 2 14 6 4" xfId="40485" xr:uid="{00000000-0005-0000-0000-0000E99D0000}"/>
    <cellStyle name="SAPBEXstdItemX 2 14 6 5" xfId="40486" xr:uid="{00000000-0005-0000-0000-0000EA9D0000}"/>
    <cellStyle name="SAPBEXstdItemX 2 14 7" xfId="40487" xr:uid="{00000000-0005-0000-0000-0000EB9D0000}"/>
    <cellStyle name="SAPBEXstdItemX 2 14 7 2" xfId="40488" xr:uid="{00000000-0005-0000-0000-0000EC9D0000}"/>
    <cellStyle name="SAPBEXstdItemX 2 14 7 3" xfId="40489" xr:uid="{00000000-0005-0000-0000-0000ED9D0000}"/>
    <cellStyle name="SAPBEXstdItemX 2 14 7 4" xfId="40490" xr:uid="{00000000-0005-0000-0000-0000EE9D0000}"/>
    <cellStyle name="SAPBEXstdItemX 2 14 8" xfId="40491" xr:uid="{00000000-0005-0000-0000-0000EF9D0000}"/>
    <cellStyle name="SAPBEXstdItemX 2 14 8 2" xfId="40492" xr:uid="{00000000-0005-0000-0000-0000F09D0000}"/>
    <cellStyle name="SAPBEXstdItemX 2 14 8 3" xfId="40493" xr:uid="{00000000-0005-0000-0000-0000F19D0000}"/>
    <cellStyle name="SAPBEXstdItemX 2 14 8 4" xfId="40494" xr:uid="{00000000-0005-0000-0000-0000F29D0000}"/>
    <cellStyle name="SAPBEXstdItemX 2 14 9" xfId="40495" xr:uid="{00000000-0005-0000-0000-0000F39D0000}"/>
    <cellStyle name="SAPBEXstdItemX 2 14 9 2" xfId="40496" xr:uid="{00000000-0005-0000-0000-0000F49D0000}"/>
    <cellStyle name="SAPBEXstdItemX 2 15" xfId="40497" xr:uid="{00000000-0005-0000-0000-0000F59D0000}"/>
    <cellStyle name="SAPBEXstdItemX 2 15 10" xfId="40498" xr:uid="{00000000-0005-0000-0000-0000F69D0000}"/>
    <cellStyle name="SAPBEXstdItemX 2 15 11" xfId="40499" xr:uid="{00000000-0005-0000-0000-0000F79D0000}"/>
    <cellStyle name="SAPBEXstdItemX 2 15 12" xfId="40500" xr:uid="{00000000-0005-0000-0000-0000F89D0000}"/>
    <cellStyle name="SAPBEXstdItemX 2 15 13" xfId="40501" xr:uid="{00000000-0005-0000-0000-0000F99D0000}"/>
    <cellStyle name="SAPBEXstdItemX 2 15 2" xfId="40502" xr:uid="{00000000-0005-0000-0000-0000FA9D0000}"/>
    <cellStyle name="SAPBEXstdItemX 2 15 2 2" xfId="40503" xr:uid="{00000000-0005-0000-0000-0000FB9D0000}"/>
    <cellStyle name="SAPBEXstdItemX 2 15 2 2 2" xfId="40504" xr:uid="{00000000-0005-0000-0000-0000FC9D0000}"/>
    <cellStyle name="SAPBEXstdItemX 2 15 2 2 2 2" xfId="40505" xr:uid="{00000000-0005-0000-0000-0000FD9D0000}"/>
    <cellStyle name="SAPBEXstdItemX 2 15 2 2 3" xfId="40506" xr:uid="{00000000-0005-0000-0000-0000FE9D0000}"/>
    <cellStyle name="SAPBEXstdItemX 2 15 2 3" xfId="40507" xr:uid="{00000000-0005-0000-0000-0000FF9D0000}"/>
    <cellStyle name="SAPBEXstdItemX 2 15 2 3 2" xfId="40508" xr:uid="{00000000-0005-0000-0000-0000009E0000}"/>
    <cellStyle name="SAPBEXstdItemX 2 15 2 4" xfId="40509" xr:uid="{00000000-0005-0000-0000-0000019E0000}"/>
    <cellStyle name="SAPBEXstdItemX 2 15 2 4 2" xfId="40510" xr:uid="{00000000-0005-0000-0000-0000029E0000}"/>
    <cellStyle name="SAPBEXstdItemX 2 15 2 5" xfId="40511" xr:uid="{00000000-0005-0000-0000-0000039E0000}"/>
    <cellStyle name="SAPBEXstdItemX 2 15 2 5 2" xfId="40512" xr:uid="{00000000-0005-0000-0000-0000049E0000}"/>
    <cellStyle name="SAPBEXstdItemX 2 15 2 6" xfId="40513" xr:uid="{00000000-0005-0000-0000-0000059E0000}"/>
    <cellStyle name="SAPBEXstdItemX 2 15 2 7" xfId="40514" xr:uid="{00000000-0005-0000-0000-0000069E0000}"/>
    <cellStyle name="SAPBEXstdItemX 2 15 2 8" xfId="40515" xr:uid="{00000000-0005-0000-0000-0000079E0000}"/>
    <cellStyle name="SAPBEXstdItemX 2 15 3" xfId="40516" xr:uid="{00000000-0005-0000-0000-0000089E0000}"/>
    <cellStyle name="SAPBEXstdItemX 2 15 3 2" xfId="40517" xr:uid="{00000000-0005-0000-0000-0000099E0000}"/>
    <cellStyle name="SAPBEXstdItemX 2 15 3 2 2" xfId="40518" xr:uid="{00000000-0005-0000-0000-00000A9E0000}"/>
    <cellStyle name="SAPBEXstdItemX 2 15 3 2 2 2" xfId="40519" xr:uid="{00000000-0005-0000-0000-00000B9E0000}"/>
    <cellStyle name="SAPBEXstdItemX 2 15 3 2 3" xfId="40520" xr:uid="{00000000-0005-0000-0000-00000C9E0000}"/>
    <cellStyle name="SAPBEXstdItemX 2 15 3 3" xfId="40521" xr:uid="{00000000-0005-0000-0000-00000D9E0000}"/>
    <cellStyle name="SAPBEXstdItemX 2 15 3 3 2" xfId="40522" xr:uid="{00000000-0005-0000-0000-00000E9E0000}"/>
    <cellStyle name="SAPBEXstdItemX 2 15 3 4" xfId="40523" xr:uid="{00000000-0005-0000-0000-00000F9E0000}"/>
    <cellStyle name="SAPBEXstdItemX 2 15 3 4 2" xfId="40524" xr:uid="{00000000-0005-0000-0000-0000109E0000}"/>
    <cellStyle name="SAPBEXstdItemX 2 15 3 5" xfId="40525" xr:uid="{00000000-0005-0000-0000-0000119E0000}"/>
    <cellStyle name="SAPBEXstdItemX 2 15 3 5 2" xfId="40526" xr:uid="{00000000-0005-0000-0000-0000129E0000}"/>
    <cellStyle name="SAPBEXstdItemX 2 15 3 6" xfId="40527" xr:uid="{00000000-0005-0000-0000-0000139E0000}"/>
    <cellStyle name="SAPBEXstdItemX 2 15 3 7" xfId="40528" xr:uid="{00000000-0005-0000-0000-0000149E0000}"/>
    <cellStyle name="SAPBEXstdItemX 2 15 3 8" xfId="40529" xr:uid="{00000000-0005-0000-0000-0000159E0000}"/>
    <cellStyle name="SAPBEXstdItemX 2 15 4" xfId="40530" xr:uid="{00000000-0005-0000-0000-0000169E0000}"/>
    <cellStyle name="SAPBEXstdItemX 2 15 4 2" xfId="40531" xr:uid="{00000000-0005-0000-0000-0000179E0000}"/>
    <cellStyle name="SAPBEXstdItemX 2 15 4 2 2" xfId="40532" xr:uid="{00000000-0005-0000-0000-0000189E0000}"/>
    <cellStyle name="SAPBEXstdItemX 2 15 4 3" xfId="40533" xr:uid="{00000000-0005-0000-0000-0000199E0000}"/>
    <cellStyle name="SAPBEXstdItemX 2 15 4 4" xfId="40534" xr:uid="{00000000-0005-0000-0000-00001A9E0000}"/>
    <cellStyle name="SAPBEXstdItemX 2 15 4 5" xfId="40535" xr:uid="{00000000-0005-0000-0000-00001B9E0000}"/>
    <cellStyle name="SAPBEXstdItemX 2 15 5" xfId="40536" xr:uid="{00000000-0005-0000-0000-00001C9E0000}"/>
    <cellStyle name="SAPBEXstdItemX 2 15 5 2" xfId="40537" xr:uid="{00000000-0005-0000-0000-00001D9E0000}"/>
    <cellStyle name="SAPBEXstdItemX 2 15 5 2 2" xfId="40538" xr:uid="{00000000-0005-0000-0000-00001E9E0000}"/>
    <cellStyle name="SAPBEXstdItemX 2 15 5 3" xfId="40539" xr:uid="{00000000-0005-0000-0000-00001F9E0000}"/>
    <cellStyle name="SAPBEXstdItemX 2 15 5 4" xfId="40540" xr:uid="{00000000-0005-0000-0000-0000209E0000}"/>
    <cellStyle name="SAPBEXstdItemX 2 15 5 5" xfId="40541" xr:uid="{00000000-0005-0000-0000-0000219E0000}"/>
    <cellStyle name="SAPBEXstdItemX 2 15 6" xfId="40542" xr:uid="{00000000-0005-0000-0000-0000229E0000}"/>
    <cellStyle name="SAPBEXstdItemX 2 15 6 2" xfId="40543" xr:uid="{00000000-0005-0000-0000-0000239E0000}"/>
    <cellStyle name="SAPBEXstdItemX 2 15 6 2 2" xfId="40544" xr:uid="{00000000-0005-0000-0000-0000249E0000}"/>
    <cellStyle name="SAPBEXstdItemX 2 15 6 3" xfId="40545" xr:uid="{00000000-0005-0000-0000-0000259E0000}"/>
    <cellStyle name="SAPBEXstdItemX 2 15 6 4" xfId="40546" xr:uid="{00000000-0005-0000-0000-0000269E0000}"/>
    <cellStyle name="SAPBEXstdItemX 2 15 6 5" xfId="40547" xr:uid="{00000000-0005-0000-0000-0000279E0000}"/>
    <cellStyle name="SAPBEXstdItemX 2 15 7" xfId="40548" xr:uid="{00000000-0005-0000-0000-0000289E0000}"/>
    <cellStyle name="SAPBEXstdItemX 2 15 7 2" xfId="40549" xr:uid="{00000000-0005-0000-0000-0000299E0000}"/>
    <cellStyle name="SAPBEXstdItemX 2 15 7 3" xfId="40550" xr:uid="{00000000-0005-0000-0000-00002A9E0000}"/>
    <cellStyle name="SAPBEXstdItemX 2 15 7 4" xfId="40551" xr:uid="{00000000-0005-0000-0000-00002B9E0000}"/>
    <cellStyle name="SAPBEXstdItemX 2 15 8" xfId="40552" xr:uid="{00000000-0005-0000-0000-00002C9E0000}"/>
    <cellStyle name="SAPBEXstdItemX 2 15 8 2" xfId="40553" xr:uid="{00000000-0005-0000-0000-00002D9E0000}"/>
    <cellStyle name="SAPBEXstdItemX 2 15 8 3" xfId="40554" xr:uid="{00000000-0005-0000-0000-00002E9E0000}"/>
    <cellStyle name="SAPBEXstdItemX 2 15 8 4" xfId="40555" xr:uid="{00000000-0005-0000-0000-00002F9E0000}"/>
    <cellStyle name="SAPBEXstdItemX 2 15 9" xfId="40556" xr:uid="{00000000-0005-0000-0000-0000309E0000}"/>
    <cellStyle name="SAPBEXstdItemX 2 15 9 2" xfId="40557" xr:uid="{00000000-0005-0000-0000-0000319E0000}"/>
    <cellStyle name="SAPBEXstdItemX 2 16" xfId="40558" xr:uid="{00000000-0005-0000-0000-0000329E0000}"/>
    <cellStyle name="SAPBEXstdItemX 2 16 10" xfId="40559" xr:uid="{00000000-0005-0000-0000-0000339E0000}"/>
    <cellStyle name="SAPBEXstdItemX 2 16 11" xfId="40560" xr:uid="{00000000-0005-0000-0000-0000349E0000}"/>
    <cellStyle name="SAPBEXstdItemX 2 16 12" xfId="40561" xr:uid="{00000000-0005-0000-0000-0000359E0000}"/>
    <cellStyle name="SAPBEXstdItemX 2 16 13" xfId="40562" xr:uid="{00000000-0005-0000-0000-0000369E0000}"/>
    <cellStyle name="SAPBEXstdItemX 2 16 2" xfId="40563" xr:uid="{00000000-0005-0000-0000-0000379E0000}"/>
    <cellStyle name="SAPBEXstdItemX 2 16 2 2" xfId="40564" xr:uid="{00000000-0005-0000-0000-0000389E0000}"/>
    <cellStyle name="SAPBEXstdItemX 2 16 2 2 2" xfId="40565" xr:uid="{00000000-0005-0000-0000-0000399E0000}"/>
    <cellStyle name="SAPBEXstdItemX 2 16 2 2 2 2" xfId="40566" xr:uid="{00000000-0005-0000-0000-00003A9E0000}"/>
    <cellStyle name="SAPBEXstdItemX 2 16 2 2 3" xfId="40567" xr:uid="{00000000-0005-0000-0000-00003B9E0000}"/>
    <cellStyle name="SAPBEXstdItemX 2 16 2 3" xfId="40568" xr:uid="{00000000-0005-0000-0000-00003C9E0000}"/>
    <cellStyle name="SAPBEXstdItemX 2 16 2 3 2" xfId="40569" xr:uid="{00000000-0005-0000-0000-00003D9E0000}"/>
    <cellStyle name="SAPBEXstdItemX 2 16 2 4" xfId="40570" xr:uid="{00000000-0005-0000-0000-00003E9E0000}"/>
    <cellStyle name="SAPBEXstdItemX 2 16 2 4 2" xfId="40571" xr:uid="{00000000-0005-0000-0000-00003F9E0000}"/>
    <cellStyle name="SAPBEXstdItemX 2 16 2 5" xfId="40572" xr:uid="{00000000-0005-0000-0000-0000409E0000}"/>
    <cellStyle name="SAPBEXstdItemX 2 16 2 5 2" xfId="40573" xr:uid="{00000000-0005-0000-0000-0000419E0000}"/>
    <cellStyle name="SAPBEXstdItemX 2 16 2 6" xfId="40574" xr:uid="{00000000-0005-0000-0000-0000429E0000}"/>
    <cellStyle name="SAPBEXstdItemX 2 16 2 7" xfId="40575" xr:uid="{00000000-0005-0000-0000-0000439E0000}"/>
    <cellStyle name="SAPBEXstdItemX 2 16 2 8" xfId="40576" xr:uid="{00000000-0005-0000-0000-0000449E0000}"/>
    <cellStyle name="SAPBEXstdItemX 2 16 3" xfId="40577" xr:uid="{00000000-0005-0000-0000-0000459E0000}"/>
    <cellStyle name="SAPBEXstdItemX 2 16 3 2" xfId="40578" xr:uid="{00000000-0005-0000-0000-0000469E0000}"/>
    <cellStyle name="SAPBEXstdItemX 2 16 3 2 2" xfId="40579" xr:uid="{00000000-0005-0000-0000-0000479E0000}"/>
    <cellStyle name="SAPBEXstdItemX 2 16 3 2 2 2" xfId="40580" xr:uid="{00000000-0005-0000-0000-0000489E0000}"/>
    <cellStyle name="SAPBEXstdItemX 2 16 3 2 3" xfId="40581" xr:uid="{00000000-0005-0000-0000-0000499E0000}"/>
    <cellStyle name="SAPBEXstdItemX 2 16 3 3" xfId="40582" xr:uid="{00000000-0005-0000-0000-00004A9E0000}"/>
    <cellStyle name="SAPBEXstdItemX 2 16 3 3 2" xfId="40583" xr:uid="{00000000-0005-0000-0000-00004B9E0000}"/>
    <cellStyle name="SAPBEXstdItemX 2 16 3 4" xfId="40584" xr:uid="{00000000-0005-0000-0000-00004C9E0000}"/>
    <cellStyle name="SAPBEXstdItemX 2 16 3 4 2" xfId="40585" xr:uid="{00000000-0005-0000-0000-00004D9E0000}"/>
    <cellStyle name="SAPBEXstdItemX 2 16 3 5" xfId="40586" xr:uid="{00000000-0005-0000-0000-00004E9E0000}"/>
    <cellStyle name="SAPBEXstdItemX 2 16 3 5 2" xfId="40587" xr:uid="{00000000-0005-0000-0000-00004F9E0000}"/>
    <cellStyle name="SAPBEXstdItemX 2 16 3 6" xfId="40588" xr:uid="{00000000-0005-0000-0000-0000509E0000}"/>
    <cellStyle name="SAPBEXstdItemX 2 16 3 7" xfId="40589" xr:uid="{00000000-0005-0000-0000-0000519E0000}"/>
    <cellStyle name="SAPBEXstdItemX 2 16 3 8" xfId="40590" xr:uid="{00000000-0005-0000-0000-0000529E0000}"/>
    <cellStyle name="SAPBEXstdItemX 2 16 4" xfId="40591" xr:uid="{00000000-0005-0000-0000-0000539E0000}"/>
    <cellStyle name="SAPBEXstdItemX 2 16 4 2" xfId="40592" xr:uid="{00000000-0005-0000-0000-0000549E0000}"/>
    <cellStyle name="SAPBEXstdItemX 2 16 4 2 2" xfId="40593" xr:uid="{00000000-0005-0000-0000-0000559E0000}"/>
    <cellStyle name="SAPBEXstdItemX 2 16 4 3" xfId="40594" xr:uid="{00000000-0005-0000-0000-0000569E0000}"/>
    <cellStyle name="SAPBEXstdItemX 2 16 4 4" xfId="40595" xr:uid="{00000000-0005-0000-0000-0000579E0000}"/>
    <cellStyle name="SAPBEXstdItemX 2 16 4 5" xfId="40596" xr:uid="{00000000-0005-0000-0000-0000589E0000}"/>
    <cellStyle name="SAPBEXstdItemX 2 16 5" xfId="40597" xr:uid="{00000000-0005-0000-0000-0000599E0000}"/>
    <cellStyle name="SAPBEXstdItemX 2 16 5 2" xfId="40598" xr:uid="{00000000-0005-0000-0000-00005A9E0000}"/>
    <cellStyle name="SAPBEXstdItemX 2 16 5 2 2" xfId="40599" xr:uid="{00000000-0005-0000-0000-00005B9E0000}"/>
    <cellStyle name="SAPBEXstdItemX 2 16 5 3" xfId="40600" xr:uid="{00000000-0005-0000-0000-00005C9E0000}"/>
    <cellStyle name="SAPBEXstdItemX 2 16 5 4" xfId="40601" xr:uid="{00000000-0005-0000-0000-00005D9E0000}"/>
    <cellStyle name="SAPBEXstdItemX 2 16 5 5" xfId="40602" xr:uid="{00000000-0005-0000-0000-00005E9E0000}"/>
    <cellStyle name="SAPBEXstdItemX 2 16 6" xfId="40603" xr:uid="{00000000-0005-0000-0000-00005F9E0000}"/>
    <cellStyle name="SAPBEXstdItemX 2 16 6 2" xfId="40604" xr:uid="{00000000-0005-0000-0000-0000609E0000}"/>
    <cellStyle name="SAPBEXstdItemX 2 16 6 2 2" xfId="40605" xr:uid="{00000000-0005-0000-0000-0000619E0000}"/>
    <cellStyle name="SAPBEXstdItemX 2 16 6 3" xfId="40606" xr:uid="{00000000-0005-0000-0000-0000629E0000}"/>
    <cellStyle name="SAPBEXstdItemX 2 16 6 4" xfId="40607" xr:uid="{00000000-0005-0000-0000-0000639E0000}"/>
    <cellStyle name="SAPBEXstdItemX 2 16 6 5" xfId="40608" xr:uid="{00000000-0005-0000-0000-0000649E0000}"/>
    <cellStyle name="SAPBEXstdItemX 2 16 7" xfId="40609" xr:uid="{00000000-0005-0000-0000-0000659E0000}"/>
    <cellStyle name="SAPBEXstdItemX 2 16 7 2" xfId="40610" xr:uid="{00000000-0005-0000-0000-0000669E0000}"/>
    <cellStyle name="SAPBEXstdItemX 2 16 7 3" xfId="40611" xr:uid="{00000000-0005-0000-0000-0000679E0000}"/>
    <cellStyle name="SAPBEXstdItemX 2 16 7 4" xfId="40612" xr:uid="{00000000-0005-0000-0000-0000689E0000}"/>
    <cellStyle name="SAPBEXstdItemX 2 16 8" xfId="40613" xr:uid="{00000000-0005-0000-0000-0000699E0000}"/>
    <cellStyle name="SAPBEXstdItemX 2 16 8 2" xfId="40614" xr:uid="{00000000-0005-0000-0000-00006A9E0000}"/>
    <cellStyle name="SAPBEXstdItemX 2 16 8 3" xfId="40615" xr:uid="{00000000-0005-0000-0000-00006B9E0000}"/>
    <cellStyle name="SAPBEXstdItemX 2 16 8 4" xfId="40616" xr:uid="{00000000-0005-0000-0000-00006C9E0000}"/>
    <cellStyle name="SAPBEXstdItemX 2 16 9" xfId="40617" xr:uid="{00000000-0005-0000-0000-00006D9E0000}"/>
    <cellStyle name="SAPBEXstdItemX 2 16 9 2" xfId="40618" xr:uid="{00000000-0005-0000-0000-00006E9E0000}"/>
    <cellStyle name="SAPBEXstdItemX 2 17" xfId="40619" xr:uid="{00000000-0005-0000-0000-00006F9E0000}"/>
    <cellStyle name="SAPBEXstdItemX 2 17 10" xfId="40620" xr:uid="{00000000-0005-0000-0000-0000709E0000}"/>
    <cellStyle name="SAPBEXstdItemX 2 17 11" xfId="40621" xr:uid="{00000000-0005-0000-0000-0000719E0000}"/>
    <cellStyle name="SAPBEXstdItemX 2 17 12" xfId="40622" xr:uid="{00000000-0005-0000-0000-0000729E0000}"/>
    <cellStyle name="SAPBEXstdItemX 2 17 13" xfId="40623" xr:uid="{00000000-0005-0000-0000-0000739E0000}"/>
    <cellStyle name="SAPBEXstdItemX 2 17 2" xfId="40624" xr:uid="{00000000-0005-0000-0000-0000749E0000}"/>
    <cellStyle name="SAPBEXstdItemX 2 17 2 2" xfId="40625" xr:uid="{00000000-0005-0000-0000-0000759E0000}"/>
    <cellStyle name="SAPBEXstdItemX 2 17 2 2 2" xfId="40626" xr:uid="{00000000-0005-0000-0000-0000769E0000}"/>
    <cellStyle name="SAPBEXstdItemX 2 17 2 2 2 2" xfId="40627" xr:uid="{00000000-0005-0000-0000-0000779E0000}"/>
    <cellStyle name="SAPBEXstdItemX 2 17 2 2 3" xfId="40628" xr:uid="{00000000-0005-0000-0000-0000789E0000}"/>
    <cellStyle name="SAPBEXstdItemX 2 17 2 3" xfId="40629" xr:uid="{00000000-0005-0000-0000-0000799E0000}"/>
    <cellStyle name="SAPBEXstdItemX 2 17 2 3 2" xfId="40630" xr:uid="{00000000-0005-0000-0000-00007A9E0000}"/>
    <cellStyle name="SAPBEXstdItemX 2 17 2 4" xfId="40631" xr:uid="{00000000-0005-0000-0000-00007B9E0000}"/>
    <cellStyle name="SAPBEXstdItemX 2 17 2 4 2" xfId="40632" xr:uid="{00000000-0005-0000-0000-00007C9E0000}"/>
    <cellStyle name="SAPBEXstdItemX 2 17 2 5" xfId="40633" xr:uid="{00000000-0005-0000-0000-00007D9E0000}"/>
    <cellStyle name="SAPBEXstdItemX 2 17 2 5 2" xfId="40634" xr:uid="{00000000-0005-0000-0000-00007E9E0000}"/>
    <cellStyle name="SAPBEXstdItemX 2 17 2 6" xfId="40635" xr:uid="{00000000-0005-0000-0000-00007F9E0000}"/>
    <cellStyle name="SAPBEXstdItemX 2 17 2 7" xfId="40636" xr:uid="{00000000-0005-0000-0000-0000809E0000}"/>
    <cellStyle name="SAPBEXstdItemX 2 17 2 8" xfId="40637" xr:uid="{00000000-0005-0000-0000-0000819E0000}"/>
    <cellStyle name="SAPBEXstdItemX 2 17 3" xfId="40638" xr:uid="{00000000-0005-0000-0000-0000829E0000}"/>
    <cellStyle name="SAPBEXstdItemX 2 17 3 2" xfId="40639" xr:uid="{00000000-0005-0000-0000-0000839E0000}"/>
    <cellStyle name="SAPBEXstdItemX 2 17 3 2 2" xfId="40640" xr:uid="{00000000-0005-0000-0000-0000849E0000}"/>
    <cellStyle name="SAPBEXstdItemX 2 17 3 2 2 2" xfId="40641" xr:uid="{00000000-0005-0000-0000-0000859E0000}"/>
    <cellStyle name="SAPBEXstdItemX 2 17 3 2 3" xfId="40642" xr:uid="{00000000-0005-0000-0000-0000869E0000}"/>
    <cellStyle name="SAPBEXstdItemX 2 17 3 3" xfId="40643" xr:uid="{00000000-0005-0000-0000-0000879E0000}"/>
    <cellStyle name="SAPBEXstdItemX 2 17 3 3 2" xfId="40644" xr:uid="{00000000-0005-0000-0000-0000889E0000}"/>
    <cellStyle name="SAPBEXstdItemX 2 17 3 4" xfId="40645" xr:uid="{00000000-0005-0000-0000-0000899E0000}"/>
    <cellStyle name="SAPBEXstdItemX 2 17 3 4 2" xfId="40646" xr:uid="{00000000-0005-0000-0000-00008A9E0000}"/>
    <cellStyle name="SAPBEXstdItemX 2 17 3 5" xfId="40647" xr:uid="{00000000-0005-0000-0000-00008B9E0000}"/>
    <cellStyle name="SAPBEXstdItemX 2 17 3 5 2" xfId="40648" xr:uid="{00000000-0005-0000-0000-00008C9E0000}"/>
    <cellStyle name="SAPBEXstdItemX 2 17 3 6" xfId="40649" xr:uid="{00000000-0005-0000-0000-00008D9E0000}"/>
    <cellStyle name="SAPBEXstdItemX 2 17 3 7" xfId="40650" xr:uid="{00000000-0005-0000-0000-00008E9E0000}"/>
    <cellStyle name="SAPBEXstdItemX 2 17 3 8" xfId="40651" xr:uid="{00000000-0005-0000-0000-00008F9E0000}"/>
    <cellStyle name="SAPBEXstdItemX 2 17 4" xfId="40652" xr:uid="{00000000-0005-0000-0000-0000909E0000}"/>
    <cellStyle name="SAPBEXstdItemX 2 17 4 2" xfId="40653" xr:uid="{00000000-0005-0000-0000-0000919E0000}"/>
    <cellStyle name="SAPBEXstdItemX 2 17 4 2 2" xfId="40654" xr:uid="{00000000-0005-0000-0000-0000929E0000}"/>
    <cellStyle name="SAPBEXstdItemX 2 17 4 3" xfId="40655" xr:uid="{00000000-0005-0000-0000-0000939E0000}"/>
    <cellStyle name="SAPBEXstdItemX 2 17 4 4" xfId="40656" xr:uid="{00000000-0005-0000-0000-0000949E0000}"/>
    <cellStyle name="SAPBEXstdItemX 2 17 4 5" xfId="40657" xr:uid="{00000000-0005-0000-0000-0000959E0000}"/>
    <cellStyle name="SAPBEXstdItemX 2 17 5" xfId="40658" xr:uid="{00000000-0005-0000-0000-0000969E0000}"/>
    <cellStyle name="SAPBEXstdItemX 2 17 5 2" xfId="40659" xr:uid="{00000000-0005-0000-0000-0000979E0000}"/>
    <cellStyle name="SAPBEXstdItemX 2 17 5 2 2" xfId="40660" xr:uid="{00000000-0005-0000-0000-0000989E0000}"/>
    <cellStyle name="SAPBEXstdItemX 2 17 5 3" xfId="40661" xr:uid="{00000000-0005-0000-0000-0000999E0000}"/>
    <cellStyle name="SAPBEXstdItemX 2 17 5 4" xfId="40662" xr:uid="{00000000-0005-0000-0000-00009A9E0000}"/>
    <cellStyle name="SAPBEXstdItemX 2 17 5 5" xfId="40663" xr:uid="{00000000-0005-0000-0000-00009B9E0000}"/>
    <cellStyle name="SAPBEXstdItemX 2 17 6" xfId="40664" xr:uid="{00000000-0005-0000-0000-00009C9E0000}"/>
    <cellStyle name="SAPBEXstdItemX 2 17 6 2" xfId="40665" xr:uid="{00000000-0005-0000-0000-00009D9E0000}"/>
    <cellStyle name="SAPBEXstdItemX 2 17 6 2 2" xfId="40666" xr:uid="{00000000-0005-0000-0000-00009E9E0000}"/>
    <cellStyle name="SAPBEXstdItemX 2 17 6 3" xfId="40667" xr:uid="{00000000-0005-0000-0000-00009F9E0000}"/>
    <cellStyle name="SAPBEXstdItemX 2 17 6 4" xfId="40668" xr:uid="{00000000-0005-0000-0000-0000A09E0000}"/>
    <cellStyle name="SAPBEXstdItemX 2 17 6 5" xfId="40669" xr:uid="{00000000-0005-0000-0000-0000A19E0000}"/>
    <cellStyle name="SAPBEXstdItemX 2 17 7" xfId="40670" xr:uid="{00000000-0005-0000-0000-0000A29E0000}"/>
    <cellStyle name="SAPBEXstdItemX 2 17 7 2" xfId="40671" xr:uid="{00000000-0005-0000-0000-0000A39E0000}"/>
    <cellStyle name="SAPBEXstdItemX 2 17 7 3" xfId="40672" xr:uid="{00000000-0005-0000-0000-0000A49E0000}"/>
    <cellStyle name="SAPBEXstdItemX 2 17 7 4" xfId="40673" xr:uid="{00000000-0005-0000-0000-0000A59E0000}"/>
    <cellStyle name="SAPBEXstdItemX 2 17 8" xfId="40674" xr:uid="{00000000-0005-0000-0000-0000A69E0000}"/>
    <cellStyle name="SAPBEXstdItemX 2 17 8 2" xfId="40675" xr:uid="{00000000-0005-0000-0000-0000A79E0000}"/>
    <cellStyle name="SAPBEXstdItemX 2 17 8 3" xfId="40676" xr:uid="{00000000-0005-0000-0000-0000A89E0000}"/>
    <cellStyle name="SAPBEXstdItemX 2 17 8 4" xfId="40677" xr:uid="{00000000-0005-0000-0000-0000A99E0000}"/>
    <cellStyle name="SAPBEXstdItemX 2 17 9" xfId="40678" xr:uid="{00000000-0005-0000-0000-0000AA9E0000}"/>
    <cellStyle name="SAPBEXstdItemX 2 17 9 2" xfId="40679" xr:uid="{00000000-0005-0000-0000-0000AB9E0000}"/>
    <cellStyle name="SAPBEXstdItemX 2 18" xfId="40680" xr:uid="{00000000-0005-0000-0000-0000AC9E0000}"/>
    <cellStyle name="SAPBEXstdItemX 2 18 2" xfId="40681" xr:uid="{00000000-0005-0000-0000-0000AD9E0000}"/>
    <cellStyle name="SAPBEXstdItemX 2 18 2 2" xfId="40682" xr:uid="{00000000-0005-0000-0000-0000AE9E0000}"/>
    <cellStyle name="SAPBEXstdItemX 2 18 2 2 2" xfId="40683" xr:uid="{00000000-0005-0000-0000-0000AF9E0000}"/>
    <cellStyle name="SAPBEXstdItemX 2 18 2 3" xfId="40684" xr:uid="{00000000-0005-0000-0000-0000B09E0000}"/>
    <cellStyle name="SAPBEXstdItemX 2 18 3" xfId="40685" xr:uid="{00000000-0005-0000-0000-0000B19E0000}"/>
    <cellStyle name="SAPBEXstdItemX 2 18 3 2" xfId="40686" xr:uid="{00000000-0005-0000-0000-0000B29E0000}"/>
    <cellStyle name="SAPBEXstdItemX 2 18 4" xfId="40687" xr:uid="{00000000-0005-0000-0000-0000B39E0000}"/>
    <cellStyle name="SAPBEXstdItemX 2 18 4 2" xfId="40688" xr:uid="{00000000-0005-0000-0000-0000B49E0000}"/>
    <cellStyle name="SAPBEXstdItemX 2 18 5" xfId="40689" xr:uid="{00000000-0005-0000-0000-0000B59E0000}"/>
    <cellStyle name="SAPBEXstdItemX 2 18 5 2" xfId="40690" xr:uid="{00000000-0005-0000-0000-0000B69E0000}"/>
    <cellStyle name="SAPBEXstdItemX 2 18 6" xfId="40691" xr:uid="{00000000-0005-0000-0000-0000B79E0000}"/>
    <cellStyle name="SAPBEXstdItemX 2 18 7" xfId="40692" xr:uid="{00000000-0005-0000-0000-0000B89E0000}"/>
    <cellStyle name="SAPBEXstdItemX 2 18 8" xfId="40693" xr:uid="{00000000-0005-0000-0000-0000B99E0000}"/>
    <cellStyle name="SAPBEXstdItemX 2 19" xfId="40694" xr:uid="{00000000-0005-0000-0000-0000BA9E0000}"/>
    <cellStyle name="SAPBEXstdItemX 2 19 2" xfId="40695" xr:uid="{00000000-0005-0000-0000-0000BB9E0000}"/>
    <cellStyle name="SAPBEXstdItemX 2 19 2 2" xfId="40696" xr:uid="{00000000-0005-0000-0000-0000BC9E0000}"/>
    <cellStyle name="SAPBEXstdItemX 2 19 2 2 2" xfId="40697" xr:uid="{00000000-0005-0000-0000-0000BD9E0000}"/>
    <cellStyle name="SAPBEXstdItemX 2 19 2 3" xfId="40698" xr:uid="{00000000-0005-0000-0000-0000BE9E0000}"/>
    <cellStyle name="SAPBEXstdItemX 2 19 3" xfId="40699" xr:uid="{00000000-0005-0000-0000-0000BF9E0000}"/>
    <cellStyle name="SAPBEXstdItemX 2 19 3 2" xfId="40700" xr:uid="{00000000-0005-0000-0000-0000C09E0000}"/>
    <cellStyle name="SAPBEXstdItemX 2 19 4" xfId="40701" xr:uid="{00000000-0005-0000-0000-0000C19E0000}"/>
    <cellStyle name="SAPBEXstdItemX 2 19 4 2" xfId="40702" xr:uid="{00000000-0005-0000-0000-0000C29E0000}"/>
    <cellStyle name="SAPBEXstdItemX 2 19 5" xfId="40703" xr:uid="{00000000-0005-0000-0000-0000C39E0000}"/>
    <cellStyle name="SAPBEXstdItemX 2 19 5 2" xfId="40704" xr:uid="{00000000-0005-0000-0000-0000C49E0000}"/>
    <cellStyle name="SAPBEXstdItemX 2 19 6" xfId="40705" xr:uid="{00000000-0005-0000-0000-0000C59E0000}"/>
    <cellStyle name="SAPBEXstdItemX 2 19 7" xfId="40706" xr:uid="{00000000-0005-0000-0000-0000C69E0000}"/>
    <cellStyle name="SAPBEXstdItemX 2 19 8" xfId="40707" xr:uid="{00000000-0005-0000-0000-0000C79E0000}"/>
    <cellStyle name="SAPBEXstdItemX 2 2" xfId="40708" xr:uid="{00000000-0005-0000-0000-0000C89E0000}"/>
    <cellStyle name="SAPBEXstdItemX 2 2 10" xfId="40709" xr:uid="{00000000-0005-0000-0000-0000C99E0000}"/>
    <cellStyle name="SAPBEXstdItemX 2 2 10 2" xfId="40710" xr:uid="{00000000-0005-0000-0000-0000CA9E0000}"/>
    <cellStyle name="SAPBEXstdItemX 2 2 11" xfId="40711" xr:uid="{00000000-0005-0000-0000-0000CB9E0000}"/>
    <cellStyle name="SAPBEXstdItemX 2 2 12" xfId="40712" xr:uid="{00000000-0005-0000-0000-0000CC9E0000}"/>
    <cellStyle name="SAPBEXstdItemX 2 2 13" xfId="40713" xr:uid="{00000000-0005-0000-0000-0000CD9E0000}"/>
    <cellStyle name="SAPBEXstdItemX 2 2 14" xfId="40714" xr:uid="{00000000-0005-0000-0000-0000CE9E0000}"/>
    <cellStyle name="SAPBEXstdItemX 2 2 2" xfId="40715" xr:uid="{00000000-0005-0000-0000-0000CF9E0000}"/>
    <cellStyle name="SAPBEXstdItemX 2 2 2 2" xfId="40716" xr:uid="{00000000-0005-0000-0000-0000D09E0000}"/>
    <cellStyle name="SAPBEXstdItemX 2 2 2 2 2" xfId="40717" xr:uid="{00000000-0005-0000-0000-0000D19E0000}"/>
    <cellStyle name="SAPBEXstdItemX 2 2 2 2 2 2" xfId="40718" xr:uid="{00000000-0005-0000-0000-0000D29E0000}"/>
    <cellStyle name="SAPBEXstdItemX 2 2 2 2 3" xfId="40719" xr:uid="{00000000-0005-0000-0000-0000D39E0000}"/>
    <cellStyle name="SAPBEXstdItemX 2 2 2 3" xfId="40720" xr:uid="{00000000-0005-0000-0000-0000D49E0000}"/>
    <cellStyle name="SAPBEXstdItemX 2 2 2 3 2" xfId="40721" xr:uid="{00000000-0005-0000-0000-0000D59E0000}"/>
    <cellStyle name="SAPBEXstdItemX 2 2 2 4" xfId="40722" xr:uid="{00000000-0005-0000-0000-0000D69E0000}"/>
    <cellStyle name="SAPBEXstdItemX 2 2 2 4 2" xfId="40723" xr:uid="{00000000-0005-0000-0000-0000D79E0000}"/>
    <cellStyle name="SAPBEXstdItemX 2 2 2 5" xfId="40724" xr:uid="{00000000-0005-0000-0000-0000D89E0000}"/>
    <cellStyle name="SAPBEXstdItemX 2 2 2 5 2" xfId="40725" xr:uid="{00000000-0005-0000-0000-0000D99E0000}"/>
    <cellStyle name="SAPBEXstdItemX 2 2 2 6" xfId="40726" xr:uid="{00000000-0005-0000-0000-0000DA9E0000}"/>
    <cellStyle name="SAPBEXstdItemX 2 2 2 7" xfId="40727" xr:uid="{00000000-0005-0000-0000-0000DB9E0000}"/>
    <cellStyle name="SAPBEXstdItemX 2 2 2 8" xfId="40728" xr:uid="{00000000-0005-0000-0000-0000DC9E0000}"/>
    <cellStyle name="SAPBEXstdItemX 2 2 3" xfId="40729" xr:uid="{00000000-0005-0000-0000-0000DD9E0000}"/>
    <cellStyle name="SAPBEXstdItemX 2 2 3 2" xfId="40730" xr:uid="{00000000-0005-0000-0000-0000DE9E0000}"/>
    <cellStyle name="SAPBEXstdItemX 2 2 3 2 2" xfId="40731" xr:uid="{00000000-0005-0000-0000-0000DF9E0000}"/>
    <cellStyle name="SAPBEXstdItemX 2 2 3 2 2 2" xfId="40732" xr:uid="{00000000-0005-0000-0000-0000E09E0000}"/>
    <cellStyle name="SAPBEXstdItemX 2 2 3 2 3" xfId="40733" xr:uid="{00000000-0005-0000-0000-0000E19E0000}"/>
    <cellStyle name="SAPBEXstdItemX 2 2 3 3" xfId="40734" xr:uid="{00000000-0005-0000-0000-0000E29E0000}"/>
    <cellStyle name="SAPBEXstdItemX 2 2 3 3 2" xfId="40735" xr:uid="{00000000-0005-0000-0000-0000E39E0000}"/>
    <cellStyle name="SAPBEXstdItemX 2 2 3 4" xfId="40736" xr:uid="{00000000-0005-0000-0000-0000E49E0000}"/>
    <cellStyle name="SAPBEXstdItemX 2 2 3 4 2" xfId="40737" xr:uid="{00000000-0005-0000-0000-0000E59E0000}"/>
    <cellStyle name="SAPBEXstdItemX 2 2 3 5" xfId="40738" xr:uid="{00000000-0005-0000-0000-0000E69E0000}"/>
    <cellStyle name="SAPBEXstdItemX 2 2 3 5 2" xfId="40739" xr:uid="{00000000-0005-0000-0000-0000E79E0000}"/>
    <cellStyle name="SAPBEXstdItemX 2 2 3 6" xfId="40740" xr:uid="{00000000-0005-0000-0000-0000E89E0000}"/>
    <cellStyle name="SAPBEXstdItemX 2 2 3 7" xfId="40741" xr:uid="{00000000-0005-0000-0000-0000E99E0000}"/>
    <cellStyle name="SAPBEXstdItemX 2 2 3 8" xfId="40742" xr:uid="{00000000-0005-0000-0000-0000EA9E0000}"/>
    <cellStyle name="SAPBEXstdItemX 2 2 4" xfId="40743" xr:uid="{00000000-0005-0000-0000-0000EB9E0000}"/>
    <cellStyle name="SAPBEXstdItemX 2 2 4 2" xfId="40744" xr:uid="{00000000-0005-0000-0000-0000EC9E0000}"/>
    <cellStyle name="SAPBEXstdItemX 2 2 4 2 2" xfId="40745" xr:uid="{00000000-0005-0000-0000-0000ED9E0000}"/>
    <cellStyle name="SAPBEXstdItemX 2 2 4 2 2 2" xfId="40746" xr:uid="{00000000-0005-0000-0000-0000EE9E0000}"/>
    <cellStyle name="SAPBEXstdItemX 2 2 4 2 3" xfId="40747" xr:uid="{00000000-0005-0000-0000-0000EF9E0000}"/>
    <cellStyle name="SAPBEXstdItemX 2 2 4 3" xfId="40748" xr:uid="{00000000-0005-0000-0000-0000F09E0000}"/>
    <cellStyle name="SAPBEXstdItemX 2 2 4 3 2" xfId="40749" xr:uid="{00000000-0005-0000-0000-0000F19E0000}"/>
    <cellStyle name="SAPBEXstdItemX 2 2 4 4" xfId="40750" xr:uid="{00000000-0005-0000-0000-0000F29E0000}"/>
    <cellStyle name="SAPBEXstdItemX 2 2 4 4 2" xfId="40751" xr:uid="{00000000-0005-0000-0000-0000F39E0000}"/>
    <cellStyle name="SAPBEXstdItemX 2 2 4 5" xfId="40752" xr:uid="{00000000-0005-0000-0000-0000F49E0000}"/>
    <cellStyle name="SAPBEXstdItemX 2 2 4 5 2" xfId="40753" xr:uid="{00000000-0005-0000-0000-0000F59E0000}"/>
    <cellStyle name="SAPBEXstdItemX 2 2 4 6" xfId="40754" xr:uid="{00000000-0005-0000-0000-0000F69E0000}"/>
    <cellStyle name="SAPBEXstdItemX 2 2 4 7" xfId="40755" xr:uid="{00000000-0005-0000-0000-0000F79E0000}"/>
    <cellStyle name="SAPBEXstdItemX 2 2 4 8" xfId="40756" xr:uid="{00000000-0005-0000-0000-0000F89E0000}"/>
    <cellStyle name="SAPBEXstdItemX 2 2 5" xfId="40757" xr:uid="{00000000-0005-0000-0000-0000F99E0000}"/>
    <cellStyle name="SAPBEXstdItemX 2 2 5 2" xfId="40758" xr:uid="{00000000-0005-0000-0000-0000FA9E0000}"/>
    <cellStyle name="SAPBEXstdItemX 2 2 5 2 2" xfId="40759" xr:uid="{00000000-0005-0000-0000-0000FB9E0000}"/>
    <cellStyle name="SAPBEXstdItemX 2 2 5 3" xfId="40760" xr:uid="{00000000-0005-0000-0000-0000FC9E0000}"/>
    <cellStyle name="SAPBEXstdItemX 2 2 5 4" xfId="40761" xr:uid="{00000000-0005-0000-0000-0000FD9E0000}"/>
    <cellStyle name="SAPBEXstdItemX 2 2 5 5" xfId="40762" xr:uid="{00000000-0005-0000-0000-0000FE9E0000}"/>
    <cellStyle name="SAPBEXstdItemX 2 2 6" xfId="40763" xr:uid="{00000000-0005-0000-0000-0000FF9E0000}"/>
    <cellStyle name="SAPBEXstdItemX 2 2 6 2" xfId="40764" xr:uid="{00000000-0005-0000-0000-0000009F0000}"/>
    <cellStyle name="SAPBEXstdItemX 2 2 6 2 2" xfId="40765" xr:uid="{00000000-0005-0000-0000-0000019F0000}"/>
    <cellStyle name="SAPBEXstdItemX 2 2 6 3" xfId="40766" xr:uid="{00000000-0005-0000-0000-0000029F0000}"/>
    <cellStyle name="SAPBEXstdItemX 2 2 6 4" xfId="40767" xr:uid="{00000000-0005-0000-0000-0000039F0000}"/>
    <cellStyle name="SAPBEXstdItemX 2 2 6 5" xfId="40768" xr:uid="{00000000-0005-0000-0000-0000049F0000}"/>
    <cellStyle name="SAPBEXstdItemX 2 2 7" xfId="40769" xr:uid="{00000000-0005-0000-0000-0000059F0000}"/>
    <cellStyle name="SAPBEXstdItemX 2 2 7 2" xfId="40770" xr:uid="{00000000-0005-0000-0000-0000069F0000}"/>
    <cellStyle name="SAPBEXstdItemX 2 2 7 2 2" xfId="40771" xr:uid="{00000000-0005-0000-0000-0000079F0000}"/>
    <cellStyle name="SAPBEXstdItemX 2 2 7 3" xfId="40772" xr:uid="{00000000-0005-0000-0000-0000089F0000}"/>
    <cellStyle name="SAPBEXstdItemX 2 2 7 4" xfId="40773" xr:uid="{00000000-0005-0000-0000-0000099F0000}"/>
    <cellStyle name="SAPBEXstdItemX 2 2 7 5" xfId="40774" xr:uid="{00000000-0005-0000-0000-00000A9F0000}"/>
    <cellStyle name="SAPBEXstdItemX 2 2 8" xfId="40775" xr:uid="{00000000-0005-0000-0000-00000B9F0000}"/>
    <cellStyle name="SAPBEXstdItemX 2 2 8 2" xfId="40776" xr:uid="{00000000-0005-0000-0000-00000C9F0000}"/>
    <cellStyle name="SAPBEXstdItemX 2 2 8 3" xfId="40777" xr:uid="{00000000-0005-0000-0000-00000D9F0000}"/>
    <cellStyle name="SAPBEXstdItemX 2 2 8 4" xfId="40778" xr:uid="{00000000-0005-0000-0000-00000E9F0000}"/>
    <cellStyle name="SAPBEXstdItemX 2 2 9" xfId="40779" xr:uid="{00000000-0005-0000-0000-00000F9F0000}"/>
    <cellStyle name="SAPBEXstdItemX 2 2 9 2" xfId="40780" xr:uid="{00000000-0005-0000-0000-0000109F0000}"/>
    <cellStyle name="SAPBEXstdItemX 2 20" xfId="40781" xr:uid="{00000000-0005-0000-0000-0000119F0000}"/>
    <cellStyle name="SAPBEXstdItemX 2 20 2" xfId="40782" xr:uid="{00000000-0005-0000-0000-0000129F0000}"/>
    <cellStyle name="SAPBEXstdItemX 2 20 2 2" xfId="40783" xr:uid="{00000000-0005-0000-0000-0000139F0000}"/>
    <cellStyle name="SAPBEXstdItemX 2 20 2 2 2" xfId="40784" xr:uid="{00000000-0005-0000-0000-0000149F0000}"/>
    <cellStyle name="SAPBEXstdItemX 2 20 2 3" xfId="40785" xr:uid="{00000000-0005-0000-0000-0000159F0000}"/>
    <cellStyle name="SAPBEXstdItemX 2 20 3" xfId="40786" xr:uid="{00000000-0005-0000-0000-0000169F0000}"/>
    <cellStyle name="SAPBEXstdItemX 2 20 3 2" xfId="40787" xr:uid="{00000000-0005-0000-0000-0000179F0000}"/>
    <cellStyle name="SAPBEXstdItemX 2 20 4" xfId="40788" xr:uid="{00000000-0005-0000-0000-0000189F0000}"/>
    <cellStyle name="SAPBEXstdItemX 2 20 4 2" xfId="40789" xr:uid="{00000000-0005-0000-0000-0000199F0000}"/>
    <cellStyle name="SAPBEXstdItemX 2 20 5" xfId="40790" xr:uid="{00000000-0005-0000-0000-00001A9F0000}"/>
    <cellStyle name="SAPBEXstdItemX 2 20 5 2" xfId="40791" xr:uid="{00000000-0005-0000-0000-00001B9F0000}"/>
    <cellStyle name="SAPBEXstdItemX 2 20 6" xfId="40792" xr:uid="{00000000-0005-0000-0000-00001C9F0000}"/>
    <cellStyle name="SAPBEXstdItemX 2 20 7" xfId="40793" xr:uid="{00000000-0005-0000-0000-00001D9F0000}"/>
    <cellStyle name="SAPBEXstdItemX 2 21" xfId="40794" xr:uid="{00000000-0005-0000-0000-00001E9F0000}"/>
    <cellStyle name="SAPBEXstdItemX 2 21 2" xfId="40795" xr:uid="{00000000-0005-0000-0000-00001F9F0000}"/>
    <cellStyle name="SAPBEXstdItemX 2 21 2 2" xfId="40796" xr:uid="{00000000-0005-0000-0000-0000209F0000}"/>
    <cellStyle name="SAPBEXstdItemX 2 21 3" xfId="40797" xr:uid="{00000000-0005-0000-0000-0000219F0000}"/>
    <cellStyle name="SAPBEXstdItemX 2 21 4" xfId="40798" xr:uid="{00000000-0005-0000-0000-0000229F0000}"/>
    <cellStyle name="SAPBEXstdItemX 2 22" xfId="40799" xr:uid="{00000000-0005-0000-0000-0000239F0000}"/>
    <cellStyle name="SAPBEXstdItemX 2 22 2" xfId="40800" xr:uid="{00000000-0005-0000-0000-0000249F0000}"/>
    <cellStyle name="SAPBEXstdItemX 2 22 2 2" xfId="40801" xr:uid="{00000000-0005-0000-0000-0000259F0000}"/>
    <cellStyle name="SAPBEXstdItemX 2 22 3" xfId="40802" xr:uid="{00000000-0005-0000-0000-0000269F0000}"/>
    <cellStyle name="SAPBEXstdItemX 2 22 4" xfId="40803" xr:uid="{00000000-0005-0000-0000-0000279F0000}"/>
    <cellStyle name="SAPBEXstdItemX 2 22 5" xfId="40804" xr:uid="{00000000-0005-0000-0000-0000289F0000}"/>
    <cellStyle name="SAPBEXstdItemX 2 23" xfId="40805" xr:uid="{00000000-0005-0000-0000-0000299F0000}"/>
    <cellStyle name="SAPBEXstdItemX 2 23 2" xfId="40806" xr:uid="{00000000-0005-0000-0000-00002A9F0000}"/>
    <cellStyle name="SAPBEXstdItemX 2 23 2 2" xfId="40807" xr:uid="{00000000-0005-0000-0000-00002B9F0000}"/>
    <cellStyle name="SAPBEXstdItemX 2 23 3" xfId="40808" xr:uid="{00000000-0005-0000-0000-00002C9F0000}"/>
    <cellStyle name="SAPBEXstdItemX 2 23 4" xfId="40809" xr:uid="{00000000-0005-0000-0000-00002D9F0000}"/>
    <cellStyle name="SAPBEXstdItemX 2 23 5" xfId="40810" xr:uid="{00000000-0005-0000-0000-00002E9F0000}"/>
    <cellStyle name="SAPBEXstdItemX 2 24" xfId="40811" xr:uid="{00000000-0005-0000-0000-00002F9F0000}"/>
    <cellStyle name="SAPBEXstdItemX 2 24 2" xfId="40812" xr:uid="{00000000-0005-0000-0000-0000309F0000}"/>
    <cellStyle name="SAPBEXstdItemX 2 24 3" xfId="40813" xr:uid="{00000000-0005-0000-0000-0000319F0000}"/>
    <cellStyle name="SAPBEXstdItemX 2 24 4" xfId="40814" xr:uid="{00000000-0005-0000-0000-0000329F0000}"/>
    <cellStyle name="SAPBEXstdItemX 2 25" xfId="40815" xr:uid="{00000000-0005-0000-0000-0000339F0000}"/>
    <cellStyle name="SAPBEXstdItemX 2 25 2" xfId="40816" xr:uid="{00000000-0005-0000-0000-0000349F0000}"/>
    <cellStyle name="SAPBEXstdItemX 2 26" xfId="40817" xr:uid="{00000000-0005-0000-0000-0000359F0000}"/>
    <cellStyle name="SAPBEXstdItemX 2 26 2" xfId="40818" xr:uid="{00000000-0005-0000-0000-0000369F0000}"/>
    <cellStyle name="SAPBEXstdItemX 2 27" xfId="40819" xr:uid="{00000000-0005-0000-0000-0000379F0000}"/>
    <cellStyle name="SAPBEXstdItemX 2 28" xfId="40820" xr:uid="{00000000-0005-0000-0000-0000389F0000}"/>
    <cellStyle name="SAPBEXstdItemX 2 29" xfId="40821" xr:uid="{00000000-0005-0000-0000-0000399F0000}"/>
    <cellStyle name="SAPBEXstdItemX 2 3" xfId="40822" xr:uid="{00000000-0005-0000-0000-00003A9F0000}"/>
    <cellStyle name="SAPBEXstdItemX 2 3 10" xfId="40823" xr:uid="{00000000-0005-0000-0000-00003B9F0000}"/>
    <cellStyle name="SAPBEXstdItemX 2 3 11" xfId="40824" xr:uid="{00000000-0005-0000-0000-00003C9F0000}"/>
    <cellStyle name="SAPBEXstdItemX 2 3 12" xfId="40825" xr:uid="{00000000-0005-0000-0000-00003D9F0000}"/>
    <cellStyle name="SAPBEXstdItemX 2 3 13" xfId="40826" xr:uid="{00000000-0005-0000-0000-00003E9F0000}"/>
    <cellStyle name="SAPBEXstdItemX 2 3 2" xfId="40827" xr:uid="{00000000-0005-0000-0000-00003F9F0000}"/>
    <cellStyle name="SAPBEXstdItemX 2 3 2 2" xfId="40828" xr:uid="{00000000-0005-0000-0000-0000409F0000}"/>
    <cellStyle name="SAPBEXstdItemX 2 3 2 2 2" xfId="40829" xr:uid="{00000000-0005-0000-0000-0000419F0000}"/>
    <cellStyle name="SAPBEXstdItemX 2 3 2 2 2 2" xfId="40830" xr:uid="{00000000-0005-0000-0000-0000429F0000}"/>
    <cellStyle name="SAPBEXstdItemX 2 3 2 2 3" xfId="40831" xr:uid="{00000000-0005-0000-0000-0000439F0000}"/>
    <cellStyle name="SAPBEXstdItemX 2 3 2 3" xfId="40832" xr:uid="{00000000-0005-0000-0000-0000449F0000}"/>
    <cellStyle name="SAPBEXstdItemX 2 3 2 3 2" xfId="40833" xr:uid="{00000000-0005-0000-0000-0000459F0000}"/>
    <cellStyle name="SAPBEXstdItemX 2 3 2 4" xfId="40834" xr:uid="{00000000-0005-0000-0000-0000469F0000}"/>
    <cellStyle name="SAPBEXstdItemX 2 3 2 4 2" xfId="40835" xr:uid="{00000000-0005-0000-0000-0000479F0000}"/>
    <cellStyle name="SAPBEXstdItemX 2 3 2 5" xfId="40836" xr:uid="{00000000-0005-0000-0000-0000489F0000}"/>
    <cellStyle name="SAPBEXstdItemX 2 3 2 5 2" xfId="40837" xr:uid="{00000000-0005-0000-0000-0000499F0000}"/>
    <cellStyle name="SAPBEXstdItemX 2 3 2 6" xfId="40838" xr:uid="{00000000-0005-0000-0000-00004A9F0000}"/>
    <cellStyle name="SAPBEXstdItemX 2 3 2 7" xfId="40839" xr:uid="{00000000-0005-0000-0000-00004B9F0000}"/>
    <cellStyle name="SAPBEXstdItemX 2 3 2 8" xfId="40840" xr:uid="{00000000-0005-0000-0000-00004C9F0000}"/>
    <cellStyle name="SAPBEXstdItemX 2 3 3" xfId="40841" xr:uid="{00000000-0005-0000-0000-00004D9F0000}"/>
    <cellStyle name="SAPBEXstdItemX 2 3 3 2" xfId="40842" xr:uid="{00000000-0005-0000-0000-00004E9F0000}"/>
    <cellStyle name="SAPBEXstdItemX 2 3 3 2 2" xfId="40843" xr:uid="{00000000-0005-0000-0000-00004F9F0000}"/>
    <cellStyle name="SAPBEXstdItemX 2 3 3 2 2 2" xfId="40844" xr:uid="{00000000-0005-0000-0000-0000509F0000}"/>
    <cellStyle name="SAPBEXstdItemX 2 3 3 2 3" xfId="40845" xr:uid="{00000000-0005-0000-0000-0000519F0000}"/>
    <cellStyle name="SAPBEXstdItemX 2 3 3 3" xfId="40846" xr:uid="{00000000-0005-0000-0000-0000529F0000}"/>
    <cellStyle name="SAPBEXstdItemX 2 3 3 3 2" xfId="40847" xr:uid="{00000000-0005-0000-0000-0000539F0000}"/>
    <cellStyle name="SAPBEXstdItemX 2 3 3 4" xfId="40848" xr:uid="{00000000-0005-0000-0000-0000549F0000}"/>
    <cellStyle name="SAPBEXstdItemX 2 3 3 4 2" xfId="40849" xr:uid="{00000000-0005-0000-0000-0000559F0000}"/>
    <cellStyle name="SAPBEXstdItemX 2 3 3 5" xfId="40850" xr:uid="{00000000-0005-0000-0000-0000569F0000}"/>
    <cellStyle name="SAPBEXstdItemX 2 3 3 5 2" xfId="40851" xr:uid="{00000000-0005-0000-0000-0000579F0000}"/>
    <cellStyle name="SAPBEXstdItemX 2 3 3 6" xfId="40852" xr:uid="{00000000-0005-0000-0000-0000589F0000}"/>
    <cellStyle name="SAPBEXstdItemX 2 3 3 7" xfId="40853" xr:uid="{00000000-0005-0000-0000-0000599F0000}"/>
    <cellStyle name="SAPBEXstdItemX 2 3 3 8" xfId="40854" xr:uid="{00000000-0005-0000-0000-00005A9F0000}"/>
    <cellStyle name="SAPBEXstdItemX 2 3 4" xfId="40855" xr:uid="{00000000-0005-0000-0000-00005B9F0000}"/>
    <cellStyle name="SAPBEXstdItemX 2 3 4 2" xfId="40856" xr:uid="{00000000-0005-0000-0000-00005C9F0000}"/>
    <cellStyle name="SAPBEXstdItemX 2 3 4 2 2" xfId="40857" xr:uid="{00000000-0005-0000-0000-00005D9F0000}"/>
    <cellStyle name="SAPBEXstdItemX 2 3 4 3" xfId="40858" xr:uid="{00000000-0005-0000-0000-00005E9F0000}"/>
    <cellStyle name="SAPBEXstdItemX 2 3 4 4" xfId="40859" xr:uid="{00000000-0005-0000-0000-00005F9F0000}"/>
    <cellStyle name="SAPBEXstdItemX 2 3 4 5" xfId="40860" xr:uid="{00000000-0005-0000-0000-0000609F0000}"/>
    <cellStyle name="SAPBEXstdItemX 2 3 5" xfId="40861" xr:uid="{00000000-0005-0000-0000-0000619F0000}"/>
    <cellStyle name="SAPBEXstdItemX 2 3 5 2" xfId="40862" xr:uid="{00000000-0005-0000-0000-0000629F0000}"/>
    <cellStyle name="SAPBEXstdItemX 2 3 5 2 2" xfId="40863" xr:uid="{00000000-0005-0000-0000-0000639F0000}"/>
    <cellStyle name="SAPBEXstdItemX 2 3 5 3" xfId="40864" xr:uid="{00000000-0005-0000-0000-0000649F0000}"/>
    <cellStyle name="SAPBEXstdItemX 2 3 5 4" xfId="40865" xr:uid="{00000000-0005-0000-0000-0000659F0000}"/>
    <cellStyle name="SAPBEXstdItemX 2 3 5 5" xfId="40866" xr:uid="{00000000-0005-0000-0000-0000669F0000}"/>
    <cellStyle name="SAPBEXstdItemX 2 3 6" xfId="40867" xr:uid="{00000000-0005-0000-0000-0000679F0000}"/>
    <cellStyle name="SAPBEXstdItemX 2 3 6 2" xfId="40868" xr:uid="{00000000-0005-0000-0000-0000689F0000}"/>
    <cellStyle name="SAPBEXstdItemX 2 3 6 2 2" xfId="40869" xr:uid="{00000000-0005-0000-0000-0000699F0000}"/>
    <cellStyle name="SAPBEXstdItemX 2 3 6 3" xfId="40870" xr:uid="{00000000-0005-0000-0000-00006A9F0000}"/>
    <cellStyle name="SAPBEXstdItemX 2 3 6 4" xfId="40871" xr:uid="{00000000-0005-0000-0000-00006B9F0000}"/>
    <cellStyle name="SAPBEXstdItemX 2 3 6 5" xfId="40872" xr:uid="{00000000-0005-0000-0000-00006C9F0000}"/>
    <cellStyle name="SAPBEXstdItemX 2 3 7" xfId="40873" xr:uid="{00000000-0005-0000-0000-00006D9F0000}"/>
    <cellStyle name="SAPBEXstdItemX 2 3 7 2" xfId="40874" xr:uid="{00000000-0005-0000-0000-00006E9F0000}"/>
    <cellStyle name="SAPBEXstdItemX 2 3 7 3" xfId="40875" xr:uid="{00000000-0005-0000-0000-00006F9F0000}"/>
    <cellStyle name="SAPBEXstdItemX 2 3 7 4" xfId="40876" xr:uid="{00000000-0005-0000-0000-0000709F0000}"/>
    <cellStyle name="SAPBEXstdItemX 2 3 8" xfId="40877" xr:uid="{00000000-0005-0000-0000-0000719F0000}"/>
    <cellStyle name="SAPBEXstdItemX 2 3 8 2" xfId="40878" xr:uid="{00000000-0005-0000-0000-0000729F0000}"/>
    <cellStyle name="SAPBEXstdItemX 2 3 8 3" xfId="40879" xr:uid="{00000000-0005-0000-0000-0000739F0000}"/>
    <cellStyle name="SAPBEXstdItemX 2 3 8 4" xfId="40880" xr:uid="{00000000-0005-0000-0000-0000749F0000}"/>
    <cellStyle name="SAPBEXstdItemX 2 3 9" xfId="40881" xr:uid="{00000000-0005-0000-0000-0000759F0000}"/>
    <cellStyle name="SAPBEXstdItemX 2 3 9 2" xfId="40882" xr:uid="{00000000-0005-0000-0000-0000769F0000}"/>
    <cellStyle name="SAPBEXstdItemX 2 4" xfId="40883" xr:uid="{00000000-0005-0000-0000-0000779F0000}"/>
    <cellStyle name="SAPBEXstdItemX 2 4 10" xfId="40884" xr:uid="{00000000-0005-0000-0000-0000789F0000}"/>
    <cellStyle name="SAPBEXstdItemX 2 4 11" xfId="40885" xr:uid="{00000000-0005-0000-0000-0000799F0000}"/>
    <cellStyle name="SAPBEXstdItemX 2 4 12" xfId="40886" xr:uid="{00000000-0005-0000-0000-00007A9F0000}"/>
    <cellStyle name="SAPBEXstdItemX 2 4 13" xfId="40887" xr:uid="{00000000-0005-0000-0000-00007B9F0000}"/>
    <cellStyle name="SAPBEXstdItemX 2 4 2" xfId="40888" xr:uid="{00000000-0005-0000-0000-00007C9F0000}"/>
    <cellStyle name="SAPBEXstdItemX 2 4 2 2" xfId="40889" xr:uid="{00000000-0005-0000-0000-00007D9F0000}"/>
    <cellStyle name="SAPBEXstdItemX 2 4 2 2 2" xfId="40890" xr:uid="{00000000-0005-0000-0000-00007E9F0000}"/>
    <cellStyle name="SAPBEXstdItemX 2 4 2 2 2 2" xfId="40891" xr:uid="{00000000-0005-0000-0000-00007F9F0000}"/>
    <cellStyle name="SAPBEXstdItemX 2 4 2 2 3" xfId="40892" xr:uid="{00000000-0005-0000-0000-0000809F0000}"/>
    <cellStyle name="SAPBEXstdItemX 2 4 2 3" xfId="40893" xr:uid="{00000000-0005-0000-0000-0000819F0000}"/>
    <cellStyle name="SAPBEXstdItemX 2 4 2 3 2" xfId="40894" xr:uid="{00000000-0005-0000-0000-0000829F0000}"/>
    <cellStyle name="SAPBEXstdItemX 2 4 2 4" xfId="40895" xr:uid="{00000000-0005-0000-0000-0000839F0000}"/>
    <cellStyle name="SAPBEXstdItemX 2 4 2 4 2" xfId="40896" xr:uid="{00000000-0005-0000-0000-0000849F0000}"/>
    <cellStyle name="SAPBEXstdItemX 2 4 2 5" xfId="40897" xr:uid="{00000000-0005-0000-0000-0000859F0000}"/>
    <cellStyle name="SAPBEXstdItemX 2 4 2 5 2" xfId="40898" xr:uid="{00000000-0005-0000-0000-0000869F0000}"/>
    <cellStyle name="SAPBEXstdItemX 2 4 2 6" xfId="40899" xr:uid="{00000000-0005-0000-0000-0000879F0000}"/>
    <cellStyle name="SAPBEXstdItemX 2 4 2 7" xfId="40900" xr:uid="{00000000-0005-0000-0000-0000889F0000}"/>
    <cellStyle name="SAPBEXstdItemX 2 4 2 8" xfId="40901" xr:uid="{00000000-0005-0000-0000-0000899F0000}"/>
    <cellStyle name="SAPBEXstdItemX 2 4 3" xfId="40902" xr:uid="{00000000-0005-0000-0000-00008A9F0000}"/>
    <cellStyle name="SAPBEXstdItemX 2 4 3 2" xfId="40903" xr:uid="{00000000-0005-0000-0000-00008B9F0000}"/>
    <cellStyle name="SAPBEXstdItemX 2 4 3 2 2" xfId="40904" xr:uid="{00000000-0005-0000-0000-00008C9F0000}"/>
    <cellStyle name="SAPBEXstdItemX 2 4 3 2 2 2" xfId="40905" xr:uid="{00000000-0005-0000-0000-00008D9F0000}"/>
    <cellStyle name="SAPBEXstdItemX 2 4 3 2 3" xfId="40906" xr:uid="{00000000-0005-0000-0000-00008E9F0000}"/>
    <cellStyle name="SAPBEXstdItemX 2 4 3 3" xfId="40907" xr:uid="{00000000-0005-0000-0000-00008F9F0000}"/>
    <cellStyle name="SAPBEXstdItemX 2 4 3 3 2" xfId="40908" xr:uid="{00000000-0005-0000-0000-0000909F0000}"/>
    <cellStyle name="SAPBEXstdItemX 2 4 3 4" xfId="40909" xr:uid="{00000000-0005-0000-0000-0000919F0000}"/>
    <cellStyle name="SAPBEXstdItemX 2 4 3 4 2" xfId="40910" xr:uid="{00000000-0005-0000-0000-0000929F0000}"/>
    <cellStyle name="SAPBEXstdItemX 2 4 3 5" xfId="40911" xr:uid="{00000000-0005-0000-0000-0000939F0000}"/>
    <cellStyle name="SAPBEXstdItemX 2 4 3 5 2" xfId="40912" xr:uid="{00000000-0005-0000-0000-0000949F0000}"/>
    <cellStyle name="SAPBEXstdItemX 2 4 3 6" xfId="40913" xr:uid="{00000000-0005-0000-0000-0000959F0000}"/>
    <cellStyle name="SAPBEXstdItemX 2 4 3 7" xfId="40914" xr:uid="{00000000-0005-0000-0000-0000969F0000}"/>
    <cellStyle name="SAPBEXstdItemX 2 4 3 8" xfId="40915" xr:uid="{00000000-0005-0000-0000-0000979F0000}"/>
    <cellStyle name="SAPBEXstdItemX 2 4 4" xfId="40916" xr:uid="{00000000-0005-0000-0000-0000989F0000}"/>
    <cellStyle name="SAPBEXstdItemX 2 4 4 2" xfId="40917" xr:uid="{00000000-0005-0000-0000-0000999F0000}"/>
    <cellStyle name="SAPBEXstdItemX 2 4 4 2 2" xfId="40918" xr:uid="{00000000-0005-0000-0000-00009A9F0000}"/>
    <cellStyle name="SAPBEXstdItemX 2 4 4 3" xfId="40919" xr:uid="{00000000-0005-0000-0000-00009B9F0000}"/>
    <cellStyle name="SAPBEXstdItemX 2 4 4 4" xfId="40920" xr:uid="{00000000-0005-0000-0000-00009C9F0000}"/>
    <cellStyle name="SAPBEXstdItemX 2 4 4 5" xfId="40921" xr:uid="{00000000-0005-0000-0000-00009D9F0000}"/>
    <cellStyle name="SAPBEXstdItemX 2 4 5" xfId="40922" xr:uid="{00000000-0005-0000-0000-00009E9F0000}"/>
    <cellStyle name="SAPBEXstdItemX 2 4 5 2" xfId="40923" xr:uid="{00000000-0005-0000-0000-00009F9F0000}"/>
    <cellStyle name="SAPBEXstdItemX 2 4 5 2 2" xfId="40924" xr:uid="{00000000-0005-0000-0000-0000A09F0000}"/>
    <cellStyle name="SAPBEXstdItemX 2 4 5 3" xfId="40925" xr:uid="{00000000-0005-0000-0000-0000A19F0000}"/>
    <cellStyle name="SAPBEXstdItemX 2 4 5 4" xfId="40926" xr:uid="{00000000-0005-0000-0000-0000A29F0000}"/>
    <cellStyle name="SAPBEXstdItemX 2 4 5 5" xfId="40927" xr:uid="{00000000-0005-0000-0000-0000A39F0000}"/>
    <cellStyle name="SAPBEXstdItemX 2 4 6" xfId="40928" xr:uid="{00000000-0005-0000-0000-0000A49F0000}"/>
    <cellStyle name="SAPBEXstdItemX 2 4 6 2" xfId="40929" xr:uid="{00000000-0005-0000-0000-0000A59F0000}"/>
    <cellStyle name="SAPBEXstdItemX 2 4 6 2 2" xfId="40930" xr:uid="{00000000-0005-0000-0000-0000A69F0000}"/>
    <cellStyle name="SAPBEXstdItemX 2 4 6 3" xfId="40931" xr:uid="{00000000-0005-0000-0000-0000A79F0000}"/>
    <cellStyle name="SAPBEXstdItemX 2 4 6 4" xfId="40932" xr:uid="{00000000-0005-0000-0000-0000A89F0000}"/>
    <cellStyle name="SAPBEXstdItemX 2 4 6 5" xfId="40933" xr:uid="{00000000-0005-0000-0000-0000A99F0000}"/>
    <cellStyle name="SAPBEXstdItemX 2 4 7" xfId="40934" xr:uid="{00000000-0005-0000-0000-0000AA9F0000}"/>
    <cellStyle name="SAPBEXstdItemX 2 4 7 2" xfId="40935" xr:uid="{00000000-0005-0000-0000-0000AB9F0000}"/>
    <cellStyle name="SAPBEXstdItemX 2 4 7 3" xfId="40936" xr:uid="{00000000-0005-0000-0000-0000AC9F0000}"/>
    <cellStyle name="SAPBEXstdItemX 2 4 7 4" xfId="40937" xr:uid="{00000000-0005-0000-0000-0000AD9F0000}"/>
    <cellStyle name="SAPBEXstdItemX 2 4 8" xfId="40938" xr:uid="{00000000-0005-0000-0000-0000AE9F0000}"/>
    <cellStyle name="SAPBEXstdItemX 2 4 8 2" xfId="40939" xr:uid="{00000000-0005-0000-0000-0000AF9F0000}"/>
    <cellStyle name="SAPBEXstdItemX 2 4 8 3" xfId="40940" xr:uid="{00000000-0005-0000-0000-0000B09F0000}"/>
    <cellStyle name="SAPBEXstdItemX 2 4 8 4" xfId="40941" xr:uid="{00000000-0005-0000-0000-0000B19F0000}"/>
    <cellStyle name="SAPBEXstdItemX 2 4 9" xfId="40942" xr:uid="{00000000-0005-0000-0000-0000B29F0000}"/>
    <cellStyle name="SAPBEXstdItemX 2 4 9 2" xfId="40943" xr:uid="{00000000-0005-0000-0000-0000B39F0000}"/>
    <cellStyle name="SAPBEXstdItemX 2 5" xfId="40944" xr:uid="{00000000-0005-0000-0000-0000B49F0000}"/>
    <cellStyle name="SAPBEXstdItemX 2 5 10" xfId="40945" xr:uid="{00000000-0005-0000-0000-0000B59F0000}"/>
    <cellStyle name="SAPBEXstdItemX 2 5 11" xfId="40946" xr:uid="{00000000-0005-0000-0000-0000B69F0000}"/>
    <cellStyle name="SAPBEXstdItemX 2 5 12" xfId="40947" xr:uid="{00000000-0005-0000-0000-0000B79F0000}"/>
    <cellStyle name="SAPBEXstdItemX 2 5 13" xfId="40948" xr:uid="{00000000-0005-0000-0000-0000B89F0000}"/>
    <cellStyle name="SAPBEXstdItemX 2 5 2" xfId="40949" xr:uid="{00000000-0005-0000-0000-0000B99F0000}"/>
    <cellStyle name="SAPBEXstdItemX 2 5 2 2" xfId="40950" xr:uid="{00000000-0005-0000-0000-0000BA9F0000}"/>
    <cellStyle name="SAPBEXstdItemX 2 5 2 2 2" xfId="40951" xr:uid="{00000000-0005-0000-0000-0000BB9F0000}"/>
    <cellStyle name="SAPBEXstdItemX 2 5 2 2 2 2" xfId="40952" xr:uid="{00000000-0005-0000-0000-0000BC9F0000}"/>
    <cellStyle name="SAPBEXstdItemX 2 5 2 2 3" xfId="40953" xr:uid="{00000000-0005-0000-0000-0000BD9F0000}"/>
    <cellStyle name="SAPBEXstdItemX 2 5 2 3" xfId="40954" xr:uid="{00000000-0005-0000-0000-0000BE9F0000}"/>
    <cellStyle name="SAPBEXstdItemX 2 5 2 3 2" xfId="40955" xr:uid="{00000000-0005-0000-0000-0000BF9F0000}"/>
    <cellStyle name="SAPBEXstdItemX 2 5 2 4" xfId="40956" xr:uid="{00000000-0005-0000-0000-0000C09F0000}"/>
    <cellStyle name="SAPBEXstdItemX 2 5 2 4 2" xfId="40957" xr:uid="{00000000-0005-0000-0000-0000C19F0000}"/>
    <cellStyle name="SAPBEXstdItemX 2 5 2 5" xfId="40958" xr:uid="{00000000-0005-0000-0000-0000C29F0000}"/>
    <cellStyle name="SAPBEXstdItemX 2 5 2 5 2" xfId="40959" xr:uid="{00000000-0005-0000-0000-0000C39F0000}"/>
    <cellStyle name="SAPBEXstdItemX 2 5 2 6" xfId="40960" xr:uid="{00000000-0005-0000-0000-0000C49F0000}"/>
    <cellStyle name="SAPBEXstdItemX 2 5 2 7" xfId="40961" xr:uid="{00000000-0005-0000-0000-0000C59F0000}"/>
    <cellStyle name="SAPBEXstdItemX 2 5 2 8" xfId="40962" xr:uid="{00000000-0005-0000-0000-0000C69F0000}"/>
    <cellStyle name="SAPBEXstdItemX 2 5 3" xfId="40963" xr:uid="{00000000-0005-0000-0000-0000C79F0000}"/>
    <cellStyle name="SAPBEXstdItemX 2 5 3 2" xfId="40964" xr:uid="{00000000-0005-0000-0000-0000C89F0000}"/>
    <cellStyle name="SAPBEXstdItemX 2 5 3 2 2" xfId="40965" xr:uid="{00000000-0005-0000-0000-0000C99F0000}"/>
    <cellStyle name="SAPBEXstdItemX 2 5 3 2 2 2" xfId="40966" xr:uid="{00000000-0005-0000-0000-0000CA9F0000}"/>
    <cellStyle name="SAPBEXstdItemX 2 5 3 2 3" xfId="40967" xr:uid="{00000000-0005-0000-0000-0000CB9F0000}"/>
    <cellStyle name="SAPBEXstdItemX 2 5 3 3" xfId="40968" xr:uid="{00000000-0005-0000-0000-0000CC9F0000}"/>
    <cellStyle name="SAPBEXstdItemX 2 5 3 3 2" xfId="40969" xr:uid="{00000000-0005-0000-0000-0000CD9F0000}"/>
    <cellStyle name="SAPBEXstdItemX 2 5 3 4" xfId="40970" xr:uid="{00000000-0005-0000-0000-0000CE9F0000}"/>
    <cellStyle name="SAPBEXstdItemX 2 5 3 4 2" xfId="40971" xr:uid="{00000000-0005-0000-0000-0000CF9F0000}"/>
    <cellStyle name="SAPBEXstdItemX 2 5 3 5" xfId="40972" xr:uid="{00000000-0005-0000-0000-0000D09F0000}"/>
    <cellStyle name="SAPBEXstdItemX 2 5 3 5 2" xfId="40973" xr:uid="{00000000-0005-0000-0000-0000D19F0000}"/>
    <cellStyle name="SAPBEXstdItemX 2 5 3 6" xfId="40974" xr:uid="{00000000-0005-0000-0000-0000D29F0000}"/>
    <cellStyle name="SAPBEXstdItemX 2 5 3 7" xfId="40975" xr:uid="{00000000-0005-0000-0000-0000D39F0000}"/>
    <cellStyle name="SAPBEXstdItemX 2 5 3 8" xfId="40976" xr:uid="{00000000-0005-0000-0000-0000D49F0000}"/>
    <cellStyle name="SAPBEXstdItemX 2 5 4" xfId="40977" xr:uid="{00000000-0005-0000-0000-0000D59F0000}"/>
    <cellStyle name="SAPBEXstdItemX 2 5 4 2" xfId="40978" xr:uid="{00000000-0005-0000-0000-0000D69F0000}"/>
    <cellStyle name="SAPBEXstdItemX 2 5 4 2 2" xfId="40979" xr:uid="{00000000-0005-0000-0000-0000D79F0000}"/>
    <cellStyle name="SAPBEXstdItemX 2 5 4 3" xfId="40980" xr:uid="{00000000-0005-0000-0000-0000D89F0000}"/>
    <cellStyle name="SAPBEXstdItemX 2 5 4 4" xfId="40981" xr:uid="{00000000-0005-0000-0000-0000D99F0000}"/>
    <cellStyle name="SAPBEXstdItemX 2 5 4 5" xfId="40982" xr:uid="{00000000-0005-0000-0000-0000DA9F0000}"/>
    <cellStyle name="SAPBEXstdItemX 2 5 5" xfId="40983" xr:uid="{00000000-0005-0000-0000-0000DB9F0000}"/>
    <cellStyle name="SAPBEXstdItemX 2 5 5 2" xfId="40984" xr:uid="{00000000-0005-0000-0000-0000DC9F0000}"/>
    <cellStyle name="SAPBEXstdItemX 2 5 5 2 2" xfId="40985" xr:uid="{00000000-0005-0000-0000-0000DD9F0000}"/>
    <cellStyle name="SAPBEXstdItemX 2 5 5 3" xfId="40986" xr:uid="{00000000-0005-0000-0000-0000DE9F0000}"/>
    <cellStyle name="SAPBEXstdItemX 2 5 5 4" xfId="40987" xr:uid="{00000000-0005-0000-0000-0000DF9F0000}"/>
    <cellStyle name="SAPBEXstdItemX 2 5 5 5" xfId="40988" xr:uid="{00000000-0005-0000-0000-0000E09F0000}"/>
    <cellStyle name="SAPBEXstdItemX 2 5 6" xfId="40989" xr:uid="{00000000-0005-0000-0000-0000E19F0000}"/>
    <cellStyle name="SAPBEXstdItemX 2 5 6 2" xfId="40990" xr:uid="{00000000-0005-0000-0000-0000E29F0000}"/>
    <cellStyle name="SAPBEXstdItemX 2 5 6 2 2" xfId="40991" xr:uid="{00000000-0005-0000-0000-0000E39F0000}"/>
    <cellStyle name="SAPBEXstdItemX 2 5 6 3" xfId="40992" xr:uid="{00000000-0005-0000-0000-0000E49F0000}"/>
    <cellStyle name="SAPBEXstdItemX 2 5 6 4" xfId="40993" xr:uid="{00000000-0005-0000-0000-0000E59F0000}"/>
    <cellStyle name="SAPBEXstdItemX 2 5 6 5" xfId="40994" xr:uid="{00000000-0005-0000-0000-0000E69F0000}"/>
    <cellStyle name="SAPBEXstdItemX 2 5 7" xfId="40995" xr:uid="{00000000-0005-0000-0000-0000E79F0000}"/>
    <cellStyle name="SAPBEXstdItemX 2 5 7 2" xfId="40996" xr:uid="{00000000-0005-0000-0000-0000E89F0000}"/>
    <cellStyle name="SAPBEXstdItemX 2 5 7 3" xfId="40997" xr:uid="{00000000-0005-0000-0000-0000E99F0000}"/>
    <cellStyle name="SAPBEXstdItemX 2 5 7 4" xfId="40998" xr:uid="{00000000-0005-0000-0000-0000EA9F0000}"/>
    <cellStyle name="SAPBEXstdItemX 2 5 8" xfId="40999" xr:uid="{00000000-0005-0000-0000-0000EB9F0000}"/>
    <cellStyle name="SAPBEXstdItemX 2 5 8 2" xfId="41000" xr:uid="{00000000-0005-0000-0000-0000EC9F0000}"/>
    <cellStyle name="SAPBEXstdItemX 2 5 8 3" xfId="41001" xr:uid="{00000000-0005-0000-0000-0000ED9F0000}"/>
    <cellStyle name="SAPBEXstdItemX 2 5 8 4" xfId="41002" xr:uid="{00000000-0005-0000-0000-0000EE9F0000}"/>
    <cellStyle name="SAPBEXstdItemX 2 5 9" xfId="41003" xr:uid="{00000000-0005-0000-0000-0000EF9F0000}"/>
    <cellStyle name="SAPBEXstdItemX 2 5 9 2" xfId="41004" xr:uid="{00000000-0005-0000-0000-0000F09F0000}"/>
    <cellStyle name="SAPBEXstdItemX 2 6" xfId="41005" xr:uid="{00000000-0005-0000-0000-0000F19F0000}"/>
    <cellStyle name="SAPBEXstdItemX 2 6 10" xfId="41006" xr:uid="{00000000-0005-0000-0000-0000F29F0000}"/>
    <cellStyle name="SAPBEXstdItemX 2 6 11" xfId="41007" xr:uid="{00000000-0005-0000-0000-0000F39F0000}"/>
    <cellStyle name="SAPBEXstdItemX 2 6 12" xfId="41008" xr:uid="{00000000-0005-0000-0000-0000F49F0000}"/>
    <cellStyle name="SAPBEXstdItemX 2 6 13" xfId="41009" xr:uid="{00000000-0005-0000-0000-0000F59F0000}"/>
    <cellStyle name="SAPBEXstdItemX 2 6 2" xfId="41010" xr:uid="{00000000-0005-0000-0000-0000F69F0000}"/>
    <cellStyle name="SAPBEXstdItemX 2 6 2 2" xfId="41011" xr:uid="{00000000-0005-0000-0000-0000F79F0000}"/>
    <cellStyle name="SAPBEXstdItemX 2 6 2 2 2" xfId="41012" xr:uid="{00000000-0005-0000-0000-0000F89F0000}"/>
    <cellStyle name="SAPBEXstdItemX 2 6 2 2 2 2" xfId="41013" xr:uid="{00000000-0005-0000-0000-0000F99F0000}"/>
    <cellStyle name="SAPBEXstdItemX 2 6 2 2 3" xfId="41014" xr:uid="{00000000-0005-0000-0000-0000FA9F0000}"/>
    <cellStyle name="SAPBEXstdItemX 2 6 2 3" xfId="41015" xr:uid="{00000000-0005-0000-0000-0000FB9F0000}"/>
    <cellStyle name="SAPBEXstdItemX 2 6 2 3 2" xfId="41016" xr:uid="{00000000-0005-0000-0000-0000FC9F0000}"/>
    <cellStyle name="SAPBEXstdItemX 2 6 2 4" xfId="41017" xr:uid="{00000000-0005-0000-0000-0000FD9F0000}"/>
    <cellStyle name="SAPBEXstdItemX 2 6 2 4 2" xfId="41018" xr:uid="{00000000-0005-0000-0000-0000FE9F0000}"/>
    <cellStyle name="SAPBEXstdItemX 2 6 2 5" xfId="41019" xr:uid="{00000000-0005-0000-0000-0000FF9F0000}"/>
    <cellStyle name="SAPBEXstdItemX 2 6 2 5 2" xfId="41020" xr:uid="{00000000-0005-0000-0000-000000A00000}"/>
    <cellStyle name="SAPBEXstdItemX 2 6 2 6" xfId="41021" xr:uid="{00000000-0005-0000-0000-000001A00000}"/>
    <cellStyle name="SAPBEXstdItemX 2 6 2 7" xfId="41022" xr:uid="{00000000-0005-0000-0000-000002A00000}"/>
    <cellStyle name="SAPBEXstdItemX 2 6 2 8" xfId="41023" xr:uid="{00000000-0005-0000-0000-000003A00000}"/>
    <cellStyle name="SAPBEXstdItemX 2 6 3" xfId="41024" xr:uid="{00000000-0005-0000-0000-000004A00000}"/>
    <cellStyle name="SAPBEXstdItemX 2 6 3 2" xfId="41025" xr:uid="{00000000-0005-0000-0000-000005A00000}"/>
    <cellStyle name="SAPBEXstdItemX 2 6 3 2 2" xfId="41026" xr:uid="{00000000-0005-0000-0000-000006A00000}"/>
    <cellStyle name="SAPBEXstdItemX 2 6 3 2 2 2" xfId="41027" xr:uid="{00000000-0005-0000-0000-000007A00000}"/>
    <cellStyle name="SAPBEXstdItemX 2 6 3 2 3" xfId="41028" xr:uid="{00000000-0005-0000-0000-000008A00000}"/>
    <cellStyle name="SAPBEXstdItemX 2 6 3 3" xfId="41029" xr:uid="{00000000-0005-0000-0000-000009A00000}"/>
    <cellStyle name="SAPBEXstdItemX 2 6 3 3 2" xfId="41030" xr:uid="{00000000-0005-0000-0000-00000AA00000}"/>
    <cellStyle name="SAPBEXstdItemX 2 6 3 4" xfId="41031" xr:uid="{00000000-0005-0000-0000-00000BA00000}"/>
    <cellStyle name="SAPBEXstdItemX 2 6 3 4 2" xfId="41032" xr:uid="{00000000-0005-0000-0000-00000CA00000}"/>
    <cellStyle name="SAPBEXstdItemX 2 6 3 5" xfId="41033" xr:uid="{00000000-0005-0000-0000-00000DA00000}"/>
    <cellStyle name="SAPBEXstdItemX 2 6 3 5 2" xfId="41034" xr:uid="{00000000-0005-0000-0000-00000EA00000}"/>
    <cellStyle name="SAPBEXstdItemX 2 6 3 6" xfId="41035" xr:uid="{00000000-0005-0000-0000-00000FA00000}"/>
    <cellStyle name="SAPBEXstdItemX 2 6 3 7" xfId="41036" xr:uid="{00000000-0005-0000-0000-000010A00000}"/>
    <cellStyle name="SAPBEXstdItemX 2 6 3 8" xfId="41037" xr:uid="{00000000-0005-0000-0000-000011A00000}"/>
    <cellStyle name="SAPBEXstdItemX 2 6 4" xfId="41038" xr:uid="{00000000-0005-0000-0000-000012A00000}"/>
    <cellStyle name="SAPBEXstdItemX 2 6 4 2" xfId="41039" xr:uid="{00000000-0005-0000-0000-000013A00000}"/>
    <cellStyle name="SAPBEXstdItemX 2 6 4 2 2" xfId="41040" xr:uid="{00000000-0005-0000-0000-000014A00000}"/>
    <cellStyle name="SAPBEXstdItemX 2 6 4 3" xfId="41041" xr:uid="{00000000-0005-0000-0000-000015A00000}"/>
    <cellStyle name="SAPBEXstdItemX 2 6 4 4" xfId="41042" xr:uid="{00000000-0005-0000-0000-000016A00000}"/>
    <cellStyle name="SAPBEXstdItemX 2 6 4 5" xfId="41043" xr:uid="{00000000-0005-0000-0000-000017A00000}"/>
    <cellStyle name="SAPBEXstdItemX 2 6 5" xfId="41044" xr:uid="{00000000-0005-0000-0000-000018A00000}"/>
    <cellStyle name="SAPBEXstdItemX 2 6 5 2" xfId="41045" xr:uid="{00000000-0005-0000-0000-000019A00000}"/>
    <cellStyle name="SAPBEXstdItemX 2 6 5 2 2" xfId="41046" xr:uid="{00000000-0005-0000-0000-00001AA00000}"/>
    <cellStyle name="SAPBEXstdItemX 2 6 5 3" xfId="41047" xr:uid="{00000000-0005-0000-0000-00001BA00000}"/>
    <cellStyle name="SAPBEXstdItemX 2 6 5 4" xfId="41048" xr:uid="{00000000-0005-0000-0000-00001CA00000}"/>
    <cellStyle name="SAPBEXstdItemX 2 6 5 5" xfId="41049" xr:uid="{00000000-0005-0000-0000-00001DA00000}"/>
    <cellStyle name="SAPBEXstdItemX 2 6 6" xfId="41050" xr:uid="{00000000-0005-0000-0000-00001EA00000}"/>
    <cellStyle name="SAPBEXstdItemX 2 6 6 2" xfId="41051" xr:uid="{00000000-0005-0000-0000-00001FA00000}"/>
    <cellStyle name="SAPBEXstdItemX 2 6 6 2 2" xfId="41052" xr:uid="{00000000-0005-0000-0000-000020A00000}"/>
    <cellStyle name="SAPBEXstdItemX 2 6 6 3" xfId="41053" xr:uid="{00000000-0005-0000-0000-000021A00000}"/>
    <cellStyle name="SAPBEXstdItemX 2 6 6 4" xfId="41054" xr:uid="{00000000-0005-0000-0000-000022A00000}"/>
    <cellStyle name="SAPBEXstdItemX 2 6 6 5" xfId="41055" xr:uid="{00000000-0005-0000-0000-000023A00000}"/>
    <cellStyle name="SAPBEXstdItemX 2 6 7" xfId="41056" xr:uid="{00000000-0005-0000-0000-000024A00000}"/>
    <cellStyle name="SAPBEXstdItemX 2 6 7 2" xfId="41057" xr:uid="{00000000-0005-0000-0000-000025A00000}"/>
    <cellStyle name="SAPBEXstdItemX 2 6 7 3" xfId="41058" xr:uid="{00000000-0005-0000-0000-000026A00000}"/>
    <cellStyle name="SAPBEXstdItemX 2 6 7 4" xfId="41059" xr:uid="{00000000-0005-0000-0000-000027A00000}"/>
    <cellStyle name="SAPBEXstdItemX 2 6 8" xfId="41060" xr:uid="{00000000-0005-0000-0000-000028A00000}"/>
    <cellStyle name="SAPBEXstdItemX 2 6 8 2" xfId="41061" xr:uid="{00000000-0005-0000-0000-000029A00000}"/>
    <cellStyle name="SAPBEXstdItemX 2 6 8 3" xfId="41062" xr:uid="{00000000-0005-0000-0000-00002AA00000}"/>
    <cellStyle name="SAPBEXstdItemX 2 6 8 4" xfId="41063" xr:uid="{00000000-0005-0000-0000-00002BA00000}"/>
    <cellStyle name="SAPBEXstdItemX 2 6 9" xfId="41064" xr:uid="{00000000-0005-0000-0000-00002CA00000}"/>
    <cellStyle name="SAPBEXstdItemX 2 6 9 2" xfId="41065" xr:uid="{00000000-0005-0000-0000-00002DA00000}"/>
    <cellStyle name="SAPBEXstdItemX 2 7" xfId="41066" xr:uid="{00000000-0005-0000-0000-00002EA00000}"/>
    <cellStyle name="SAPBEXstdItemX 2 7 10" xfId="41067" xr:uid="{00000000-0005-0000-0000-00002FA00000}"/>
    <cellStyle name="SAPBEXstdItemX 2 7 11" xfId="41068" xr:uid="{00000000-0005-0000-0000-000030A00000}"/>
    <cellStyle name="SAPBEXstdItemX 2 7 12" xfId="41069" xr:uid="{00000000-0005-0000-0000-000031A00000}"/>
    <cellStyle name="SAPBEXstdItemX 2 7 13" xfId="41070" xr:uid="{00000000-0005-0000-0000-000032A00000}"/>
    <cellStyle name="SAPBEXstdItemX 2 7 2" xfId="41071" xr:uid="{00000000-0005-0000-0000-000033A00000}"/>
    <cellStyle name="SAPBEXstdItemX 2 7 2 2" xfId="41072" xr:uid="{00000000-0005-0000-0000-000034A00000}"/>
    <cellStyle name="SAPBEXstdItemX 2 7 2 2 2" xfId="41073" xr:uid="{00000000-0005-0000-0000-000035A00000}"/>
    <cellStyle name="SAPBEXstdItemX 2 7 2 2 2 2" xfId="41074" xr:uid="{00000000-0005-0000-0000-000036A00000}"/>
    <cellStyle name="SAPBEXstdItemX 2 7 2 2 3" xfId="41075" xr:uid="{00000000-0005-0000-0000-000037A00000}"/>
    <cellStyle name="SAPBEXstdItemX 2 7 2 3" xfId="41076" xr:uid="{00000000-0005-0000-0000-000038A00000}"/>
    <cellStyle name="SAPBEXstdItemX 2 7 2 3 2" xfId="41077" xr:uid="{00000000-0005-0000-0000-000039A00000}"/>
    <cellStyle name="SAPBEXstdItemX 2 7 2 4" xfId="41078" xr:uid="{00000000-0005-0000-0000-00003AA00000}"/>
    <cellStyle name="SAPBEXstdItemX 2 7 2 4 2" xfId="41079" xr:uid="{00000000-0005-0000-0000-00003BA00000}"/>
    <cellStyle name="SAPBEXstdItemX 2 7 2 5" xfId="41080" xr:uid="{00000000-0005-0000-0000-00003CA00000}"/>
    <cellStyle name="SAPBEXstdItemX 2 7 2 5 2" xfId="41081" xr:uid="{00000000-0005-0000-0000-00003DA00000}"/>
    <cellStyle name="SAPBEXstdItemX 2 7 2 6" xfId="41082" xr:uid="{00000000-0005-0000-0000-00003EA00000}"/>
    <cellStyle name="SAPBEXstdItemX 2 7 2 7" xfId="41083" xr:uid="{00000000-0005-0000-0000-00003FA00000}"/>
    <cellStyle name="SAPBEXstdItemX 2 7 2 8" xfId="41084" xr:uid="{00000000-0005-0000-0000-000040A00000}"/>
    <cellStyle name="SAPBEXstdItemX 2 7 3" xfId="41085" xr:uid="{00000000-0005-0000-0000-000041A00000}"/>
    <cellStyle name="SAPBEXstdItemX 2 7 3 2" xfId="41086" xr:uid="{00000000-0005-0000-0000-000042A00000}"/>
    <cellStyle name="SAPBEXstdItemX 2 7 3 2 2" xfId="41087" xr:uid="{00000000-0005-0000-0000-000043A00000}"/>
    <cellStyle name="SAPBEXstdItemX 2 7 3 2 2 2" xfId="41088" xr:uid="{00000000-0005-0000-0000-000044A00000}"/>
    <cellStyle name="SAPBEXstdItemX 2 7 3 2 3" xfId="41089" xr:uid="{00000000-0005-0000-0000-000045A00000}"/>
    <cellStyle name="SAPBEXstdItemX 2 7 3 3" xfId="41090" xr:uid="{00000000-0005-0000-0000-000046A00000}"/>
    <cellStyle name="SAPBEXstdItemX 2 7 3 3 2" xfId="41091" xr:uid="{00000000-0005-0000-0000-000047A00000}"/>
    <cellStyle name="SAPBEXstdItemX 2 7 3 4" xfId="41092" xr:uid="{00000000-0005-0000-0000-000048A00000}"/>
    <cellStyle name="SAPBEXstdItemX 2 7 3 4 2" xfId="41093" xr:uid="{00000000-0005-0000-0000-000049A00000}"/>
    <cellStyle name="SAPBEXstdItemX 2 7 3 5" xfId="41094" xr:uid="{00000000-0005-0000-0000-00004AA00000}"/>
    <cellStyle name="SAPBEXstdItemX 2 7 3 5 2" xfId="41095" xr:uid="{00000000-0005-0000-0000-00004BA00000}"/>
    <cellStyle name="SAPBEXstdItemX 2 7 3 6" xfId="41096" xr:uid="{00000000-0005-0000-0000-00004CA00000}"/>
    <cellStyle name="SAPBEXstdItemX 2 7 3 7" xfId="41097" xr:uid="{00000000-0005-0000-0000-00004DA00000}"/>
    <cellStyle name="SAPBEXstdItemX 2 7 3 8" xfId="41098" xr:uid="{00000000-0005-0000-0000-00004EA00000}"/>
    <cellStyle name="SAPBEXstdItemX 2 7 4" xfId="41099" xr:uid="{00000000-0005-0000-0000-00004FA00000}"/>
    <cellStyle name="SAPBEXstdItemX 2 7 4 2" xfId="41100" xr:uid="{00000000-0005-0000-0000-000050A00000}"/>
    <cellStyle name="SAPBEXstdItemX 2 7 4 2 2" xfId="41101" xr:uid="{00000000-0005-0000-0000-000051A00000}"/>
    <cellStyle name="SAPBEXstdItemX 2 7 4 3" xfId="41102" xr:uid="{00000000-0005-0000-0000-000052A00000}"/>
    <cellStyle name="SAPBEXstdItemX 2 7 4 4" xfId="41103" xr:uid="{00000000-0005-0000-0000-000053A00000}"/>
    <cellStyle name="SAPBEXstdItemX 2 7 4 5" xfId="41104" xr:uid="{00000000-0005-0000-0000-000054A00000}"/>
    <cellStyle name="SAPBEXstdItemX 2 7 5" xfId="41105" xr:uid="{00000000-0005-0000-0000-000055A00000}"/>
    <cellStyle name="SAPBEXstdItemX 2 7 5 2" xfId="41106" xr:uid="{00000000-0005-0000-0000-000056A00000}"/>
    <cellStyle name="SAPBEXstdItemX 2 7 5 2 2" xfId="41107" xr:uid="{00000000-0005-0000-0000-000057A00000}"/>
    <cellStyle name="SAPBEXstdItemX 2 7 5 3" xfId="41108" xr:uid="{00000000-0005-0000-0000-000058A00000}"/>
    <cellStyle name="SAPBEXstdItemX 2 7 5 4" xfId="41109" xr:uid="{00000000-0005-0000-0000-000059A00000}"/>
    <cellStyle name="SAPBEXstdItemX 2 7 5 5" xfId="41110" xr:uid="{00000000-0005-0000-0000-00005AA00000}"/>
    <cellStyle name="SAPBEXstdItemX 2 7 6" xfId="41111" xr:uid="{00000000-0005-0000-0000-00005BA00000}"/>
    <cellStyle name="SAPBEXstdItemX 2 7 6 2" xfId="41112" xr:uid="{00000000-0005-0000-0000-00005CA00000}"/>
    <cellStyle name="SAPBEXstdItemX 2 7 6 2 2" xfId="41113" xr:uid="{00000000-0005-0000-0000-00005DA00000}"/>
    <cellStyle name="SAPBEXstdItemX 2 7 6 3" xfId="41114" xr:uid="{00000000-0005-0000-0000-00005EA00000}"/>
    <cellStyle name="SAPBEXstdItemX 2 7 6 4" xfId="41115" xr:uid="{00000000-0005-0000-0000-00005FA00000}"/>
    <cellStyle name="SAPBEXstdItemX 2 7 6 5" xfId="41116" xr:uid="{00000000-0005-0000-0000-000060A00000}"/>
    <cellStyle name="SAPBEXstdItemX 2 7 7" xfId="41117" xr:uid="{00000000-0005-0000-0000-000061A00000}"/>
    <cellStyle name="SAPBEXstdItemX 2 7 7 2" xfId="41118" xr:uid="{00000000-0005-0000-0000-000062A00000}"/>
    <cellStyle name="SAPBEXstdItemX 2 7 7 3" xfId="41119" xr:uid="{00000000-0005-0000-0000-000063A00000}"/>
    <cellStyle name="SAPBEXstdItemX 2 7 7 4" xfId="41120" xr:uid="{00000000-0005-0000-0000-000064A00000}"/>
    <cellStyle name="SAPBEXstdItemX 2 7 8" xfId="41121" xr:uid="{00000000-0005-0000-0000-000065A00000}"/>
    <cellStyle name="SAPBEXstdItemX 2 7 8 2" xfId="41122" xr:uid="{00000000-0005-0000-0000-000066A00000}"/>
    <cellStyle name="SAPBEXstdItemX 2 7 8 3" xfId="41123" xr:uid="{00000000-0005-0000-0000-000067A00000}"/>
    <cellStyle name="SAPBEXstdItemX 2 7 8 4" xfId="41124" xr:uid="{00000000-0005-0000-0000-000068A00000}"/>
    <cellStyle name="SAPBEXstdItemX 2 7 9" xfId="41125" xr:uid="{00000000-0005-0000-0000-000069A00000}"/>
    <cellStyle name="SAPBEXstdItemX 2 7 9 2" xfId="41126" xr:uid="{00000000-0005-0000-0000-00006AA00000}"/>
    <cellStyle name="SAPBEXstdItemX 2 8" xfId="41127" xr:uid="{00000000-0005-0000-0000-00006BA00000}"/>
    <cellStyle name="SAPBEXstdItemX 2 8 10" xfId="41128" xr:uid="{00000000-0005-0000-0000-00006CA00000}"/>
    <cellStyle name="SAPBEXstdItemX 2 8 11" xfId="41129" xr:uid="{00000000-0005-0000-0000-00006DA00000}"/>
    <cellStyle name="SAPBEXstdItemX 2 8 12" xfId="41130" xr:uid="{00000000-0005-0000-0000-00006EA00000}"/>
    <cellStyle name="SAPBEXstdItemX 2 8 13" xfId="41131" xr:uid="{00000000-0005-0000-0000-00006FA00000}"/>
    <cellStyle name="SAPBEXstdItemX 2 8 2" xfId="41132" xr:uid="{00000000-0005-0000-0000-000070A00000}"/>
    <cellStyle name="SAPBEXstdItemX 2 8 2 2" xfId="41133" xr:uid="{00000000-0005-0000-0000-000071A00000}"/>
    <cellStyle name="SAPBEXstdItemX 2 8 2 2 2" xfId="41134" xr:uid="{00000000-0005-0000-0000-000072A00000}"/>
    <cellStyle name="SAPBEXstdItemX 2 8 2 2 2 2" xfId="41135" xr:uid="{00000000-0005-0000-0000-000073A00000}"/>
    <cellStyle name="SAPBEXstdItemX 2 8 2 2 3" xfId="41136" xr:uid="{00000000-0005-0000-0000-000074A00000}"/>
    <cellStyle name="SAPBEXstdItemX 2 8 2 3" xfId="41137" xr:uid="{00000000-0005-0000-0000-000075A00000}"/>
    <cellStyle name="SAPBEXstdItemX 2 8 2 3 2" xfId="41138" xr:uid="{00000000-0005-0000-0000-000076A00000}"/>
    <cellStyle name="SAPBEXstdItemX 2 8 2 4" xfId="41139" xr:uid="{00000000-0005-0000-0000-000077A00000}"/>
    <cellStyle name="SAPBEXstdItemX 2 8 2 4 2" xfId="41140" xr:uid="{00000000-0005-0000-0000-000078A00000}"/>
    <cellStyle name="SAPBEXstdItemX 2 8 2 5" xfId="41141" xr:uid="{00000000-0005-0000-0000-000079A00000}"/>
    <cellStyle name="SAPBEXstdItemX 2 8 2 5 2" xfId="41142" xr:uid="{00000000-0005-0000-0000-00007AA00000}"/>
    <cellStyle name="SAPBEXstdItemX 2 8 2 6" xfId="41143" xr:uid="{00000000-0005-0000-0000-00007BA00000}"/>
    <cellStyle name="SAPBEXstdItemX 2 8 2 7" xfId="41144" xr:uid="{00000000-0005-0000-0000-00007CA00000}"/>
    <cellStyle name="SAPBEXstdItemX 2 8 2 8" xfId="41145" xr:uid="{00000000-0005-0000-0000-00007DA00000}"/>
    <cellStyle name="SAPBEXstdItemX 2 8 3" xfId="41146" xr:uid="{00000000-0005-0000-0000-00007EA00000}"/>
    <cellStyle name="SAPBEXstdItemX 2 8 3 2" xfId="41147" xr:uid="{00000000-0005-0000-0000-00007FA00000}"/>
    <cellStyle name="SAPBEXstdItemX 2 8 3 2 2" xfId="41148" xr:uid="{00000000-0005-0000-0000-000080A00000}"/>
    <cellStyle name="SAPBEXstdItemX 2 8 3 2 2 2" xfId="41149" xr:uid="{00000000-0005-0000-0000-000081A00000}"/>
    <cellStyle name="SAPBEXstdItemX 2 8 3 2 3" xfId="41150" xr:uid="{00000000-0005-0000-0000-000082A00000}"/>
    <cellStyle name="SAPBEXstdItemX 2 8 3 3" xfId="41151" xr:uid="{00000000-0005-0000-0000-000083A00000}"/>
    <cellStyle name="SAPBEXstdItemX 2 8 3 3 2" xfId="41152" xr:uid="{00000000-0005-0000-0000-000084A00000}"/>
    <cellStyle name="SAPBEXstdItemX 2 8 3 4" xfId="41153" xr:uid="{00000000-0005-0000-0000-000085A00000}"/>
    <cellStyle name="SAPBEXstdItemX 2 8 3 4 2" xfId="41154" xr:uid="{00000000-0005-0000-0000-000086A00000}"/>
    <cellStyle name="SAPBEXstdItemX 2 8 3 5" xfId="41155" xr:uid="{00000000-0005-0000-0000-000087A00000}"/>
    <cellStyle name="SAPBEXstdItemX 2 8 3 5 2" xfId="41156" xr:uid="{00000000-0005-0000-0000-000088A00000}"/>
    <cellStyle name="SAPBEXstdItemX 2 8 3 6" xfId="41157" xr:uid="{00000000-0005-0000-0000-000089A00000}"/>
    <cellStyle name="SAPBEXstdItemX 2 8 3 7" xfId="41158" xr:uid="{00000000-0005-0000-0000-00008AA00000}"/>
    <cellStyle name="SAPBEXstdItemX 2 8 3 8" xfId="41159" xr:uid="{00000000-0005-0000-0000-00008BA00000}"/>
    <cellStyle name="SAPBEXstdItemX 2 8 4" xfId="41160" xr:uid="{00000000-0005-0000-0000-00008CA00000}"/>
    <cellStyle name="SAPBEXstdItemX 2 8 4 2" xfId="41161" xr:uid="{00000000-0005-0000-0000-00008DA00000}"/>
    <cellStyle name="SAPBEXstdItemX 2 8 4 2 2" xfId="41162" xr:uid="{00000000-0005-0000-0000-00008EA00000}"/>
    <cellStyle name="SAPBEXstdItemX 2 8 4 3" xfId="41163" xr:uid="{00000000-0005-0000-0000-00008FA00000}"/>
    <cellStyle name="SAPBEXstdItemX 2 8 4 4" xfId="41164" xr:uid="{00000000-0005-0000-0000-000090A00000}"/>
    <cellStyle name="SAPBEXstdItemX 2 8 4 5" xfId="41165" xr:uid="{00000000-0005-0000-0000-000091A00000}"/>
    <cellStyle name="SAPBEXstdItemX 2 8 5" xfId="41166" xr:uid="{00000000-0005-0000-0000-000092A00000}"/>
    <cellStyle name="SAPBEXstdItemX 2 8 5 2" xfId="41167" xr:uid="{00000000-0005-0000-0000-000093A00000}"/>
    <cellStyle name="SAPBEXstdItemX 2 8 5 2 2" xfId="41168" xr:uid="{00000000-0005-0000-0000-000094A00000}"/>
    <cellStyle name="SAPBEXstdItemX 2 8 5 3" xfId="41169" xr:uid="{00000000-0005-0000-0000-000095A00000}"/>
    <cellStyle name="SAPBEXstdItemX 2 8 5 4" xfId="41170" xr:uid="{00000000-0005-0000-0000-000096A00000}"/>
    <cellStyle name="SAPBEXstdItemX 2 8 5 5" xfId="41171" xr:uid="{00000000-0005-0000-0000-000097A00000}"/>
    <cellStyle name="SAPBEXstdItemX 2 8 6" xfId="41172" xr:uid="{00000000-0005-0000-0000-000098A00000}"/>
    <cellStyle name="SAPBEXstdItemX 2 8 6 2" xfId="41173" xr:uid="{00000000-0005-0000-0000-000099A00000}"/>
    <cellStyle name="SAPBEXstdItemX 2 8 6 2 2" xfId="41174" xr:uid="{00000000-0005-0000-0000-00009AA00000}"/>
    <cellStyle name="SAPBEXstdItemX 2 8 6 3" xfId="41175" xr:uid="{00000000-0005-0000-0000-00009BA00000}"/>
    <cellStyle name="SAPBEXstdItemX 2 8 6 4" xfId="41176" xr:uid="{00000000-0005-0000-0000-00009CA00000}"/>
    <cellStyle name="SAPBEXstdItemX 2 8 6 5" xfId="41177" xr:uid="{00000000-0005-0000-0000-00009DA00000}"/>
    <cellStyle name="SAPBEXstdItemX 2 8 7" xfId="41178" xr:uid="{00000000-0005-0000-0000-00009EA00000}"/>
    <cellStyle name="SAPBEXstdItemX 2 8 7 2" xfId="41179" xr:uid="{00000000-0005-0000-0000-00009FA00000}"/>
    <cellStyle name="SAPBEXstdItemX 2 8 7 3" xfId="41180" xr:uid="{00000000-0005-0000-0000-0000A0A00000}"/>
    <cellStyle name="SAPBEXstdItemX 2 8 7 4" xfId="41181" xr:uid="{00000000-0005-0000-0000-0000A1A00000}"/>
    <cellStyle name="SAPBEXstdItemX 2 8 8" xfId="41182" xr:uid="{00000000-0005-0000-0000-0000A2A00000}"/>
    <cellStyle name="SAPBEXstdItemX 2 8 8 2" xfId="41183" xr:uid="{00000000-0005-0000-0000-0000A3A00000}"/>
    <cellStyle name="SAPBEXstdItemX 2 8 8 3" xfId="41184" xr:uid="{00000000-0005-0000-0000-0000A4A00000}"/>
    <cellStyle name="SAPBEXstdItemX 2 8 8 4" xfId="41185" xr:uid="{00000000-0005-0000-0000-0000A5A00000}"/>
    <cellStyle name="SAPBEXstdItemX 2 8 9" xfId="41186" xr:uid="{00000000-0005-0000-0000-0000A6A00000}"/>
    <cellStyle name="SAPBEXstdItemX 2 8 9 2" xfId="41187" xr:uid="{00000000-0005-0000-0000-0000A7A00000}"/>
    <cellStyle name="SAPBEXstdItemX 2 9" xfId="41188" xr:uid="{00000000-0005-0000-0000-0000A8A00000}"/>
    <cellStyle name="SAPBEXstdItemX 2 9 10" xfId="41189" xr:uid="{00000000-0005-0000-0000-0000A9A00000}"/>
    <cellStyle name="SAPBEXstdItemX 2 9 11" xfId="41190" xr:uid="{00000000-0005-0000-0000-0000AAA00000}"/>
    <cellStyle name="SAPBEXstdItemX 2 9 12" xfId="41191" xr:uid="{00000000-0005-0000-0000-0000ABA00000}"/>
    <cellStyle name="SAPBEXstdItemX 2 9 13" xfId="41192" xr:uid="{00000000-0005-0000-0000-0000ACA00000}"/>
    <cellStyle name="SAPBEXstdItemX 2 9 2" xfId="41193" xr:uid="{00000000-0005-0000-0000-0000ADA00000}"/>
    <cellStyle name="SAPBEXstdItemX 2 9 2 2" xfId="41194" xr:uid="{00000000-0005-0000-0000-0000AEA00000}"/>
    <cellStyle name="SAPBEXstdItemX 2 9 2 2 2" xfId="41195" xr:uid="{00000000-0005-0000-0000-0000AFA00000}"/>
    <cellStyle name="SAPBEXstdItemX 2 9 2 2 2 2" xfId="41196" xr:uid="{00000000-0005-0000-0000-0000B0A00000}"/>
    <cellStyle name="SAPBEXstdItemX 2 9 2 2 3" xfId="41197" xr:uid="{00000000-0005-0000-0000-0000B1A00000}"/>
    <cellStyle name="SAPBEXstdItemX 2 9 2 3" xfId="41198" xr:uid="{00000000-0005-0000-0000-0000B2A00000}"/>
    <cellStyle name="SAPBEXstdItemX 2 9 2 3 2" xfId="41199" xr:uid="{00000000-0005-0000-0000-0000B3A00000}"/>
    <cellStyle name="SAPBEXstdItemX 2 9 2 4" xfId="41200" xr:uid="{00000000-0005-0000-0000-0000B4A00000}"/>
    <cellStyle name="SAPBEXstdItemX 2 9 2 4 2" xfId="41201" xr:uid="{00000000-0005-0000-0000-0000B5A00000}"/>
    <cellStyle name="SAPBEXstdItemX 2 9 2 5" xfId="41202" xr:uid="{00000000-0005-0000-0000-0000B6A00000}"/>
    <cellStyle name="SAPBEXstdItemX 2 9 2 5 2" xfId="41203" xr:uid="{00000000-0005-0000-0000-0000B7A00000}"/>
    <cellStyle name="SAPBEXstdItemX 2 9 2 6" xfId="41204" xr:uid="{00000000-0005-0000-0000-0000B8A00000}"/>
    <cellStyle name="SAPBEXstdItemX 2 9 2 7" xfId="41205" xr:uid="{00000000-0005-0000-0000-0000B9A00000}"/>
    <cellStyle name="SAPBEXstdItemX 2 9 2 8" xfId="41206" xr:uid="{00000000-0005-0000-0000-0000BAA00000}"/>
    <cellStyle name="SAPBEXstdItemX 2 9 3" xfId="41207" xr:uid="{00000000-0005-0000-0000-0000BBA00000}"/>
    <cellStyle name="SAPBEXstdItemX 2 9 3 2" xfId="41208" xr:uid="{00000000-0005-0000-0000-0000BCA00000}"/>
    <cellStyle name="SAPBEXstdItemX 2 9 3 2 2" xfId="41209" xr:uid="{00000000-0005-0000-0000-0000BDA00000}"/>
    <cellStyle name="SAPBEXstdItemX 2 9 3 2 2 2" xfId="41210" xr:uid="{00000000-0005-0000-0000-0000BEA00000}"/>
    <cellStyle name="SAPBEXstdItemX 2 9 3 2 3" xfId="41211" xr:uid="{00000000-0005-0000-0000-0000BFA00000}"/>
    <cellStyle name="SAPBEXstdItemX 2 9 3 3" xfId="41212" xr:uid="{00000000-0005-0000-0000-0000C0A00000}"/>
    <cellStyle name="SAPBEXstdItemX 2 9 3 3 2" xfId="41213" xr:uid="{00000000-0005-0000-0000-0000C1A00000}"/>
    <cellStyle name="SAPBEXstdItemX 2 9 3 4" xfId="41214" xr:uid="{00000000-0005-0000-0000-0000C2A00000}"/>
    <cellStyle name="SAPBEXstdItemX 2 9 3 4 2" xfId="41215" xr:uid="{00000000-0005-0000-0000-0000C3A00000}"/>
    <cellStyle name="SAPBEXstdItemX 2 9 3 5" xfId="41216" xr:uid="{00000000-0005-0000-0000-0000C4A00000}"/>
    <cellStyle name="SAPBEXstdItemX 2 9 3 5 2" xfId="41217" xr:uid="{00000000-0005-0000-0000-0000C5A00000}"/>
    <cellStyle name="SAPBEXstdItemX 2 9 3 6" xfId="41218" xr:uid="{00000000-0005-0000-0000-0000C6A00000}"/>
    <cellStyle name="SAPBEXstdItemX 2 9 3 7" xfId="41219" xr:uid="{00000000-0005-0000-0000-0000C7A00000}"/>
    <cellStyle name="SAPBEXstdItemX 2 9 3 8" xfId="41220" xr:uid="{00000000-0005-0000-0000-0000C8A00000}"/>
    <cellStyle name="SAPBEXstdItemX 2 9 4" xfId="41221" xr:uid="{00000000-0005-0000-0000-0000C9A00000}"/>
    <cellStyle name="SAPBEXstdItemX 2 9 4 2" xfId="41222" xr:uid="{00000000-0005-0000-0000-0000CAA00000}"/>
    <cellStyle name="SAPBEXstdItemX 2 9 4 2 2" xfId="41223" xr:uid="{00000000-0005-0000-0000-0000CBA00000}"/>
    <cellStyle name="SAPBEXstdItemX 2 9 4 3" xfId="41224" xr:uid="{00000000-0005-0000-0000-0000CCA00000}"/>
    <cellStyle name="SAPBEXstdItemX 2 9 4 4" xfId="41225" xr:uid="{00000000-0005-0000-0000-0000CDA00000}"/>
    <cellStyle name="SAPBEXstdItemX 2 9 4 5" xfId="41226" xr:uid="{00000000-0005-0000-0000-0000CEA00000}"/>
    <cellStyle name="SAPBEXstdItemX 2 9 5" xfId="41227" xr:uid="{00000000-0005-0000-0000-0000CFA00000}"/>
    <cellStyle name="SAPBEXstdItemX 2 9 5 2" xfId="41228" xr:uid="{00000000-0005-0000-0000-0000D0A00000}"/>
    <cellStyle name="SAPBEXstdItemX 2 9 5 2 2" xfId="41229" xr:uid="{00000000-0005-0000-0000-0000D1A00000}"/>
    <cellStyle name="SAPBEXstdItemX 2 9 5 3" xfId="41230" xr:uid="{00000000-0005-0000-0000-0000D2A00000}"/>
    <cellStyle name="SAPBEXstdItemX 2 9 5 4" xfId="41231" xr:uid="{00000000-0005-0000-0000-0000D3A00000}"/>
    <cellStyle name="SAPBEXstdItemX 2 9 5 5" xfId="41232" xr:uid="{00000000-0005-0000-0000-0000D4A00000}"/>
    <cellStyle name="SAPBEXstdItemX 2 9 6" xfId="41233" xr:uid="{00000000-0005-0000-0000-0000D5A00000}"/>
    <cellStyle name="SAPBEXstdItemX 2 9 6 2" xfId="41234" xr:uid="{00000000-0005-0000-0000-0000D6A00000}"/>
    <cellStyle name="SAPBEXstdItemX 2 9 6 2 2" xfId="41235" xr:uid="{00000000-0005-0000-0000-0000D7A00000}"/>
    <cellStyle name="SAPBEXstdItemX 2 9 6 3" xfId="41236" xr:uid="{00000000-0005-0000-0000-0000D8A00000}"/>
    <cellStyle name="SAPBEXstdItemX 2 9 6 4" xfId="41237" xr:uid="{00000000-0005-0000-0000-0000D9A00000}"/>
    <cellStyle name="SAPBEXstdItemX 2 9 6 5" xfId="41238" xr:uid="{00000000-0005-0000-0000-0000DAA00000}"/>
    <cellStyle name="SAPBEXstdItemX 2 9 7" xfId="41239" xr:uid="{00000000-0005-0000-0000-0000DBA00000}"/>
    <cellStyle name="SAPBEXstdItemX 2 9 7 2" xfId="41240" xr:uid="{00000000-0005-0000-0000-0000DCA00000}"/>
    <cellStyle name="SAPBEXstdItemX 2 9 7 3" xfId="41241" xr:uid="{00000000-0005-0000-0000-0000DDA00000}"/>
    <cellStyle name="SAPBEXstdItemX 2 9 7 4" xfId="41242" xr:uid="{00000000-0005-0000-0000-0000DEA00000}"/>
    <cellStyle name="SAPBEXstdItemX 2 9 8" xfId="41243" xr:uid="{00000000-0005-0000-0000-0000DFA00000}"/>
    <cellStyle name="SAPBEXstdItemX 2 9 8 2" xfId="41244" xr:uid="{00000000-0005-0000-0000-0000E0A00000}"/>
    <cellStyle name="SAPBEXstdItemX 2 9 8 3" xfId="41245" xr:uid="{00000000-0005-0000-0000-0000E1A00000}"/>
    <cellStyle name="SAPBEXstdItemX 2 9 8 4" xfId="41246" xr:uid="{00000000-0005-0000-0000-0000E2A00000}"/>
    <cellStyle name="SAPBEXstdItemX 2 9 9" xfId="41247" xr:uid="{00000000-0005-0000-0000-0000E3A00000}"/>
    <cellStyle name="SAPBEXstdItemX 2 9 9 2" xfId="41248" xr:uid="{00000000-0005-0000-0000-0000E4A00000}"/>
    <cellStyle name="SAPBEXstdItemX 20" xfId="41249" xr:uid="{00000000-0005-0000-0000-0000E5A00000}"/>
    <cellStyle name="SAPBEXstdItemX 3" xfId="41250" xr:uid="{00000000-0005-0000-0000-0000E6A00000}"/>
    <cellStyle name="SAPBEXstdItemX 3 10" xfId="41251" xr:uid="{00000000-0005-0000-0000-0000E7A00000}"/>
    <cellStyle name="SAPBEXstdItemX 3 10 2" xfId="41252" xr:uid="{00000000-0005-0000-0000-0000E8A00000}"/>
    <cellStyle name="SAPBEXstdItemX 3 11" xfId="41253" xr:uid="{00000000-0005-0000-0000-0000E9A00000}"/>
    <cellStyle name="SAPBEXstdItemX 3 12" xfId="41254" xr:uid="{00000000-0005-0000-0000-0000EAA00000}"/>
    <cellStyle name="SAPBEXstdItemX 3 13" xfId="41255" xr:uid="{00000000-0005-0000-0000-0000EBA00000}"/>
    <cellStyle name="SAPBEXstdItemX 3 14" xfId="41256" xr:uid="{00000000-0005-0000-0000-0000ECA00000}"/>
    <cellStyle name="SAPBEXstdItemX 3 2" xfId="41257" xr:uid="{00000000-0005-0000-0000-0000EDA00000}"/>
    <cellStyle name="SAPBEXstdItemX 3 2 2" xfId="41258" xr:uid="{00000000-0005-0000-0000-0000EEA00000}"/>
    <cellStyle name="SAPBEXstdItemX 3 2 2 2" xfId="41259" xr:uid="{00000000-0005-0000-0000-0000EFA00000}"/>
    <cellStyle name="SAPBEXstdItemX 3 2 2 2 2" xfId="41260" xr:uid="{00000000-0005-0000-0000-0000F0A00000}"/>
    <cellStyle name="SAPBEXstdItemX 3 2 2 3" xfId="41261" xr:uid="{00000000-0005-0000-0000-0000F1A00000}"/>
    <cellStyle name="SAPBEXstdItemX 3 2 3" xfId="41262" xr:uid="{00000000-0005-0000-0000-0000F2A00000}"/>
    <cellStyle name="SAPBEXstdItemX 3 2 3 2" xfId="41263" xr:uid="{00000000-0005-0000-0000-0000F3A00000}"/>
    <cellStyle name="SAPBEXstdItemX 3 2 4" xfId="41264" xr:uid="{00000000-0005-0000-0000-0000F4A00000}"/>
    <cellStyle name="SAPBEXstdItemX 3 2 4 2" xfId="41265" xr:uid="{00000000-0005-0000-0000-0000F5A00000}"/>
    <cellStyle name="SAPBEXstdItemX 3 2 5" xfId="41266" xr:uid="{00000000-0005-0000-0000-0000F6A00000}"/>
    <cellStyle name="SAPBEXstdItemX 3 2 5 2" xfId="41267" xr:uid="{00000000-0005-0000-0000-0000F7A00000}"/>
    <cellStyle name="SAPBEXstdItemX 3 2 6" xfId="41268" xr:uid="{00000000-0005-0000-0000-0000F8A00000}"/>
    <cellStyle name="SAPBEXstdItemX 3 2 7" xfId="41269" xr:uid="{00000000-0005-0000-0000-0000F9A00000}"/>
    <cellStyle name="SAPBEXstdItemX 3 2 8" xfId="41270" xr:uid="{00000000-0005-0000-0000-0000FAA00000}"/>
    <cellStyle name="SAPBEXstdItemX 3 3" xfId="41271" xr:uid="{00000000-0005-0000-0000-0000FBA00000}"/>
    <cellStyle name="SAPBEXstdItemX 3 3 2" xfId="41272" xr:uid="{00000000-0005-0000-0000-0000FCA00000}"/>
    <cellStyle name="SAPBEXstdItemX 3 3 2 2" xfId="41273" xr:uid="{00000000-0005-0000-0000-0000FDA00000}"/>
    <cellStyle name="SAPBEXstdItemX 3 3 2 2 2" xfId="41274" xr:uid="{00000000-0005-0000-0000-0000FEA00000}"/>
    <cellStyle name="SAPBEXstdItemX 3 3 2 3" xfId="41275" xr:uid="{00000000-0005-0000-0000-0000FFA00000}"/>
    <cellStyle name="SAPBEXstdItemX 3 3 3" xfId="41276" xr:uid="{00000000-0005-0000-0000-000000A10000}"/>
    <cellStyle name="SAPBEXstdItemX 3 3 3 2" xfId="41277" xr:uid="{00000000-0005-0000-0000-000001A10000}"/>
    <cellStyle name="SAPBEXstdItemX 3 3 4" xfId="41278" xr:uid="{00000000-0005-0000-0000-000002A10000}"/>
    <cellStyle name="SAPBEXstdItemX 3 3 4 2" xfId="41279" xr:uid="{00000000-0005-0000-0000-000003A10000}"/>
    <cellStyle name="SAPBEXstdItemX 3 3 5" xfId="41280" xr:uid="{00000000-0005-0000-0000-000004A10000}"/>
    <cellStyle name="SAPBEXstdItemX 3 3 5 2" xfId="41281" xr:uid="{00000000-0005-0000-0000-000005A10000}"/>
    <cellStyle name="SAPBEXstdItemX 3 3 6" xfId="41282" xr:uid="{00000000-0005-0000-0000-000006A10000}"/>
    <cellStyle name="SAPBEXstdItemX 3 3 7" xfId="41283" xr:uid="{00000000-0005-0000-0000-000007A10000}"/>
    <cellStyle name="SAPBEXstdItemX 3 3 8" xfId="41284" xr:uid="{00000000-0005-0000-0000-000008A10000}"/>
    <cellStyle name="SAPBEXstdItemX 3 4" xfId="41285" xr:uid="{00000000-0005-0000-0000-000009A10000}"/>
    <cellStyle name="SAPBEXstdItemX 3 4 2" xfId="41286" xr:uid="{00000000-0005-0000-0000-00000AA10000}"/>
    <cellStyle name="SAPBEXstdItemX 3 4 2 2" xfId="41287" xr:uid="{00000000-0005-0000-0000-00000BA10000}"/>
    <cellStyle name="SAPBEXstdItemX 3 4 2 2 2" xfId="41288" xr:uid="{00000000-0005-0000-0000-00000CA10000}"/>
    <cellStyle name="SAPBEXstdItemX 3 4 2 3" xfId="41289" xr:uid="{00000000-0005-0000-0000-00000DA10000}"/>
    <cellStyle name="SAPBEXstdItemX 3 4 3" xfId="41290" xr:uid="{00000000-0005-0000-0000-00000EA10000}"/>
    <cellStyle name="SAPBEXstdItemX 3 4 3 2" xfId="41291" xr:uid="{00000000-0005-0000-0000-00000FA10000}"/>
    <cellStyle name="SAPBEXstdItemX 3 4 4" xfId="41292" xr:uid="{00000000-0005-0000-0000-000010A10000}"/>
    <cellStyle name="SAPBEXstdItemX 3 4 4 2" xfId="41293" xr:uid="{00000000-0005-0000-0000-000011A10000}"/>
    <cellStyle name="SAPBEXstdItemX 3 4 5" xfId="41294" xr:uid="{00000000-0005-0000-0000-000012A10000}"/>
    <cellStyle name="SAPBEXstdItemX 3 4 5 2" xfId="41295" xr:uid="{00000000-0005-0000-0000-000013A10000}"/>
    <cellStyle name="SAPBEXstdItemX 3 4 6" xfId="41296" xr:uid="{00000000-0005-0000-0000-000014A10000}"/>
    <cellStyle name="SAPBEXstdItemX 3 4 7" xfId="41297" xr:uid="{00000000-0005-0000-0000-000015A10000}"/>
    <cellStyle name="SAPBEXstdItemX 3 4 8" xfId="41298" xr:uid="{00000000-0005-0000-0000-000016A10000}"/>
    <cellStyle name="SAPBEXstdItemX 3 5" xfId="41299" xr:uid="{00000000-0005-0000-0000-000017A10000}"/>
    <cellStyle name="SAPBEXstdItemX 3 5 2" xfId="41300" xr:uid="{00000000-0005-0000-0000-000018A10000}"/>
    <cellStyle name="SAPBEXstdItemX 3 5 2 2" xfId="41301" xr:uid="{00000000-0005-0000-0000-000019A10000}"/>
    <cellStyle name="SAPBEXstdItemX 3 5 3" xfId="41302" xr:uid="{00000000-0005-0000-0000-00001AA10000}"/>
    <cellStyle name="SAPBEXstdItemX 3 5 4" xfId="41303" xr:uid="{00000000-0005-0000-0000-00001BA10000}"/>
    <cellStyle name="SAPBEXstdItemX 3 5 5" xfId="41304" xr:uid="{00000000-0005-0000-0000-00001CA10000}"/>
    <cellStyle name="SAPBEXstdItemX 3 6" xfId="41305" xr:uid="{00000000-0005-0000-0000-00001DA10000}"/>
    <cellStyle name="SAPBEXstdItemX 3 6 2" xfId="41306" xr:uid="{00000000-0005-0000-0000-00001EA10000}"/>
    <cellStyle name="SAPBEXstdItemX 3 6 2 2" xfId="41307" xr:uid="{00000000-0005-0000-0000-00001FA10000}"/>
    <cellStyle name="SAPBEXstdItemX 3 6 3" xfId="41308" xr:uid="{00000000-0005-0000-0000-000020A10000}"/>
    <cellStyle name="SAPBEXstdItemX 3 6 4" xfId="41309" xr:uid="{00000000-0005-0000-0000-000021A10000}"/>
    <cellStyle name="SAPBEXstdItemX 3 6 5" xfId="41310" xr:uid="{00000000-0005-0000-0000-000022A10000}"/>
    <cellStyle name="SAPBEXstdItemX 3 7" xfId="41311" xr:uid="{00000000-0005-0000-0000-000023A10000}"/>
    <cellStyle name="SAPBEXstdItemX 3 7 2" xfId="41312" xr:uid="{00000000-0005-0000-0000-000024A10000}"/>
    <cellStyle name="SAPBEXstdItemX 3 7 2 2" xfId="41313" xr:uid="{00000000-0005-0000-0000-000025A10000}"/>
    <cellStyle name="SAPBEXstdItemX 3 7 3" xfId="41314" xr:uid="{00000000-0005-0000-0000-000026A10000}"/>
    <cellStyle name="SAPBEXstdItemX 3 7 4" xfId="41315" xr:uid="{00000000-0005-0000-0000-000027A10000}"/>
    <cellStyle name="SAPBEXstdItemX 3 7 5" xfId="41316" xr:uid="{00000000-0005-0000-0000-000028A10000}"/>
    <cellStyle name="SAPBEXstdItemX 3 8" xfId="41317" xr:uid="{00000000-0005-0000-0000-000029A10000}"/>
    <cellStyle name="SAPBEXstdItemX 3 8 2" xfId="41318" xr:uid="{00000000-0005-0000-0000-00002AA10000}"/>
    <cellStyle name="SAPBEXstdItemX 3 8 3" xfId="41319" xr:uid="{00000000-0005-0000-0000-00002BA10000}"/>
    <cellStyle name="SAPBEXstdItemX 3 8 4" xfId="41320" xr:uid="{00000000-0005-0000-0000-00002CA10000}"/>
    <cellStyle name="SAPBEXstdItemX 3 9" xfId="41321" xr:uid="{00000000-0005-0000-0000-00002DA10000}"/>
    <cellStyle name="SAPBEXstdItemX 3 9 2" xfId="41322" xr:uid="{00000000-0005-0000-0000-00002EA10000}"/>
    <cellStyle name="SAPBEXstdItemX 4" xfId="41323" xr:uid="{00000000-0005-0000-0000-00002FA10000}"/>
    <cellStyle name="SAPBEXstdItemX 4 10" xfId="41324" xr:uid="{00000000-0005-0000-0000-000030A10000}"/>
    <cellStyle name="SAPBEXstdItemX 4 11" xfId="41325" xr:uid="{00000000-0005-0000-0000-000031A10000}"/>
    <cellStyle name="SAPBEXstdItemX 4 12" xfId="41326" xr:uid="{00000000-0005-0000-0000-000032A10000}"/>
    <cellStyle name="SAPBEXstdItemX 4 13" xfId="41327" xr:uid="{00000000-0005-0000-0000-000033A10000}"/>
    <cellStyle name="SAPBEXstdItemX 4 2" xfId="41328" xr:uid="{00000000-0005-0000-0000-000034A10000}"/>
    <cellStyle name="SAPBEXstdItemX 4 2 2" xfId="41329" xr:uid="{00000000-0005-0000-0000-000035A10000}"/>
    <cellStyle name="SAPBEXstdItemX 4 2 2 2" xfId="41330" xr:uid="{00000000-0005-0000-0000-000036A10000}"/>
    <cellStyle name="SAPBEXstdItemX 4 2 2 2 2" xfId="41331" xr:uid="{00000000-0005-0000-0000-000037A10000}"/>
    <cellStyle name="SAPBEXstdItemX 4 2 2 3" xfId="41332" xr:uid="{00000000-0005-0000-0000-000038A10000}"/>
    <cellStyle name="SAPBEXstdItemX 4 2 3" xfId="41333" xr:uid="{00000000-0005-0000-0000-000039A10000}"/>
    <cellStyle name="SAPBEXstdItemX 4 2 3 2" xfId="41334" xr:uid="{00000000-0005-0000-0000-00003AA10000}"/>
    <cellStyle name="SAPBEXstdItemX 4 2 4" xfId="41335" xr:uid="{00000000-0005-0000-0000-00003BA10000}"/>
    <cellStyle name="SAPBEXstdItemX 4 2 4 2" xfId="41336" xr:uid="{00000000-0005-0000-0000-00003CA10000}"/>
    <cellStyle name="SAPBEXstdItemX 4 2 5" xfId="41337" xr:uid="{00000000-0005-0000-0000-00003DA10000}"/>
    <cellStyle name="SAPBEXstdItemX 4 2 5 2" xfId="41338" xr:uid="{00000000-0005-0000-0000-00003EA10000}"/>
    <cellStyle name="SAPBEXstdItemX 4 2 6" xfId="41339" xr:uid="{00000000-0005-0000-0000-00003FA10000}"/>
    <cellStyle name="SAPBEXstdItemX 4 2 7" xfId="41340" xr:uid="{00000000-0005-0000-0000-000040A10000}"/>
    <cellStyle name="SAPBEXstdItemX 4 2 8" xfId="41341" xr:uid="{00000000-0005-0000-0000-000041A10000}"/>
    <cellStyle name="SAPBEXstdItemX 4 3" xfId="41342" xr:uid="{00000000-0005-0000-0000-000042A10000}"/>
    <cellStyle name="SAPBEXstdItemX 4 3 2" xfId="41343" xr:uid="{00000000-0005-0000-0000-000043A10000}"/>
    <cellStyle name="SAPBEXstdItemX 4 3 2 2" xfId="41344" xr:uid="{00000000-0005-0000-0000-000044A10000}"/>
    <cellStyle name="SAPBEXstdItemX 4 3 2 2 2" xfId="41345" xr:uid="{00000000-0005-0000-0000-000045A10000}"/>
    <cellStyle name="SAPBEXstdItemX 4 3 2 3" xfId="41346" xr:uid="{00000000-0005-0000-0000-000046A10000}"/>
    <cellStyle name="SAPBEXstdItemX 4 3 3" xfId="41347" xr:uid="{00000000-0005-0000-0000-000047A10000}"/>
    <cellStyle name="SAPBEXstdItemX 4 3 3 2" xfId="41348" xr:uid="{00000000-0005-0000-0000-000048A10000}"/>
    <cellStyle name="SAPBEXstdItemX 4 3 4" xfId="41349" xr:uid="{00000000-0005-0000-0000-000049A10000}"/>
    <cellStyle name="SAPBEXstdItemX 4 3 4 2" xfId="41350" xr:uid="{00000000-0005-0000-0000-00004AA10000}"/>
    <cellStyle name="SAPBEXstdItemX 4 3 5" xfId="41351" xr:uid="{00000000-0005-0000-0000-00004BA10000}"/>
    <cellStyle name="SAPBEXstdItemX 4 3 5 2" xfId="41352" xr:uid="{00000000-0005-0000-0000-00004CA10000}"/>
    <cellStyle name="SAPBEXstdItemX 4 3 6" xfId="41353" xr:uid="{00000000-0005-0000-0000-00004DA10000}"/>
    <cellStyle name="SAPBEXstdItemX 4 3 7" xfId="41354" xr:uid="{00000000-0005-0000-0000-00004EA10000}"/>
    <cellStyle name="SAPBEXstdItemX 4 3 8" xfId="41355" xr:uid="{00000000-0005-0000-0000-00004FA10000}"/>
    <cellStyle name="SAPBEXstdItemX 4 4" xfId="41356" xr:uid="{00000000-0005-0000-0000-000050A10000}"/>
    <cellStyle name="SAPBEXstdItemX 4 4 2" xfId="41357" xr:uid="{00000000-0005-0000-0000-000051A10000}"/>
    <cellStyle name="SAPBEXstdItemX 4 4 2 2" xfId="41358" xr:uid="{00000000-0005-0000-0000-000052A10000}"/>
    <cellStyle name="SAPBEXstdItemX 4 4 3" xfId="41359" xr:uid="{00000000-0005-0000-0000-000053A10000}"/>
    <cellStyle name="SAPBEXstdItemX 4 4 4" xfId="41360" xr:uid="{00000000-0005-0000-0000-000054A10000}"/>
    <cellStyle name="SAPBEXstdItemX 4 4 5" xfId="41361" xr:uid="{00000000-0005-0000-0000-000055A10000}"/>
    <cellStyle name="SAPBEXstdItemX 4 5" xfId="41362" xr:uid="{00000000-0005-0000-0000-000056A10000}"/>
    <cellStyle name="SAPBEXstdItemX 4 5 2" xfId="41363" xr:uid="{00000000-0005-0000-0000-000057A10000}"/>
    <cellStyle name="SAPBEXstdItemX 4 5 2 2" xfId="41364" xr:uid="{00000000-0005-0000-0000-000058A10000}"/>
    <cellStyle name="SAPBEXstdItemX 4 5 3" xfId="41365" xr:uid="{00000000-0005-0000-0000-000059A10000}"/>
    <cellStyle name="SAPBEXstdItemX 4 5 4" xfId="41366" xr:uid="{00000000-0005-0000-0000-00005AA10000}"/>
    <cellStyle name="SAPBEXstdItemX 4 5 5" xfId="41367" xr:uid="{00000000-0005-0000-0000-00005BA10000}"/>
    <cellStyle name="SAPBEXstdItemX 4 6" xfId="41368" xr:uid="{00000000-0005-0000-0000-00005CA10000}"/>
    <cellStyle name="SAPBEXstdItemX 4 6 2" xfId="41369" xr:uid="{00000000-0005-0000-0000-00005DA10000}"/>
    <cellStyle name="SAPBEXstdItemX 4 6 2 2" xfId="41370" xr:uid="{00000000-0005-0000-0000-00005EA10000}"/>
    <cellStyle name="SAPBEXstdItemX 4 6 3" xfId="41371" xr:uid="{00000000-0005-0000-0000-00005FA10000}"/>
    <cellStyle name="SAPBEXstdItemX 4 6 4" xfId="41372" xr:uid="{00000000-0005-0000-0000-000060A10000}"/>
    <cellStyle name="SAPBEXstdItemX 4 6 5" xfId="41373" xr:uid="{00000000-0005-0000-0000-000061A10000}"/>
    <cellStyle name="SAPBEXstdItemX 4 7" xfId="41374" xr:uid="{00000000-0005-0000-0000-000062A10000}"/>
    <cellStyle name="SAPBEXstdItemX 4 7 2" xfId="41375" xr:uid="{00000000-0005-0000-0000-000063A10000}"/>
    <cellStyle name="SAPBEXstdItemX 4 7 3" xfId="41376" xr:uid="{00000000-0005-0000-0000-000064A10000}"/>
    <cellStyle name="SAPBEXstdItemX 4 7 4" xfId="41377" xr:uid="{00000000-0005-0000-0000-000065A10000}"/>
    <cellStyle name="SAPBEXstdItemX 4 8" xfId="41378" xr:uid="{00000000-0005-0000-0000-000066A10000}"/>
    <cellStyle name="SAPBEXstdItemX 4 8 2" xfId="41379" xr:uid="{00000000-0005-0000-0000-000067A10000}"/>
    <cellStyle name="SAPBEXstdItemX 4 8 3" xfId="41380" xr:uid="{00000000-0005-0000-0000-000068A10000}"/>
    <cellStyle name="SAPBEXstdItemX 4 8 4" xfId="41381" xr:uid="{00000000-0005-0000-0000-000069A10000}"/>
    <cellStyle name="SAPBEXstdItemX 4 9" xfId="41382" xr:uid="{00000000-0005-0000-0000-00006AA10000}"/>
    <cellStyle name="SAPBEXstdItemX 4 9 2" xfId="41383" xr:uid="{00000000-0005-0000-0000-00006BA10000}"/>
    <cellStyle name="SAPBEXstdItemX 5" xfId="41384" xr:uid="{00000000-0005-0000-0000-00006CA10000}"/>
    <cellStyle name="SAPBEXstdItemX 5 10" xfId="41385" xr:uid="{00000000-0005-0000-0000-00006DA10000}"/>
    <cellStyle name="SAPBEXstdItemX 5 11" xfId="41386" xr:uid="{00000000-0005-0000-0000-00006EA10000}"/>
    <cellStyle name="SAPBEXstdItemX 5 12" xfId="41387" xr:uid="{00000000-0005-0000-0000-00006FA10000}"/>
    <cellStyle name="SAPBEXstdItemX 5 13" xfId="41388" xr:uid="{00000000-0005-0000-0000-000070A10000}"/>
    <cellStyle name="SAPBEXstdItemX 5 2" xfId="41389" xr:uid="{00000000-0005-0000-0000-000071A10000}"/>
    <cellStyle name="SAPBEXstdItemX 5 2 2" xfId="41390" xr:uid="{00000000-0005-0000-0000-000072A10000}"/>
    <cellStyle name="SAPBEXstdItemX 5 2 2 2" xfId="41391" xr:uid="{00000000-0005-0000-0000-000073A10000}"/>
    <cellStyle name="SAPBEXstdItemX 5 2 2 2 2" xfId="41392" xr:uid="{00000000-0005-0000-0000-000074A10000}"/>
    <cellStyle name="SAPBEXstdItemX 5 2 2 3" xfId="41393" xr:uid="{00000000-0005-0000-0000-000075A10000}"/>
    <cellStyle name="SAPBEXstdItemX 5 2 3" xfId="41394" xr:uid="{00000000-0005-0000-0000-000076A10000}"/>
    <cellStyle name="SAPBEXstdItemX 5 2 3 2" xfId="41395" xr:uid="{00000000-0005-0000-0000-000077A10000}"/>
    <cellStyle name="SAPBEXstdItemX 5 2 4" xfId="41396" xr:uid="{00000000-0005-0000-0000-000078A10000}"/>
    <cellStyle name="SAPBEXstdItemX 5 2 4 2" xfId="41397" xr:uid="{00000000-0005-0000-0000-000079A10000}"/>
    <cellStyle name="SAPBEXstdItemX 5 2 5" xfId="41398" xr:uid="{00000000-0005-0000-0000-00007AA10000}"/>
    <cellStyle name="SAPBEXstdItemX 5 2 5 2" xfId="41399" xr:uid="{00000000-0005-0000-0000-00007BA10000}"/>
    <cellStyle name="SAPBEXstdItemX 5 2 6" xfId="41400" xr:uid="{00000000-0005-0000-0000-00007CA10000}"/>
    <cellStyle name="SAPBEXstdItemX 5 2 7" xfId="41401" xr:uid="{00000000-0005-0000-0000-00007DA10000}"/>
    <cellStyle name="SAPBEXstdItemX 5 2 8" xfId="41402" xr:uid="{00000000-0005-0000-0000-00007EA10000}"/>
    <cellStyle name="SAPBEXstdItemX 5 3" xfId="41403" xr:uid="{00000000-0005-0000-0000-00007FA10000}"/>
    <cellStyle name="SAPBEXstdItemX 5 3 2" xfId="41404" xr:uid="{00000000-0005-0000-0000-000080A10000}"/>
    <cellStyle name="SAPBEXstdItemX 5 3 2 2" xfId="41405" xr:uid="{00000000-0005-0000-0000-000081A10000}"/>
    <cellStyle name="SAPBEXstdItemX 5 3 2 2 2" xfId="41406" xr:uid="{00000000-0005-0000-0000-000082A10000}"/>
    <cellStyle name="SAPBEXstdItemX 5 3 2 3" xfId="41407" xr:uid="{00000000-0005-0000-0000-000083A10000}"/>
    <cellStyle name="SAPBEXstdItemX 5 3 3" xfId="41408" xr:uid="{00000000-0005-0000-0000-000084A10000}"/>
    <cellStyle name="SAPBEXstdItemX 5 3 3 2" xfId="41409" xr:uid="{00000000-0005-0000-0000-000085A10000}"/>
    <cellStyle name="SAPBEXstdItemX 5 3 4" xfId="41410" xr:uid="{00000000-0005-0000-0000-000086A10000}"/>
    <cellStyle name="SAPBEXstdItemX 5 3 4 2" xfId="41411" xr:uid="{00000000-0005-0000-0000-000087A10000}"/>
    <cellStyle name="SAPBEXstdItemX 5 3 5" xfId="41412" xr:uid="{00000000-0005-0000-0000-000088A10000}"/>
    <cellStyle name="SAPBEXstdItemX 5 3 5 2" xfId="41413" xr:uid="{00000000-0005-0000-0000-000089A10000}"/>
    <cellStyle name="SAPBEXstdItemX 5 3 6" xfId="41414" xr:uid="{00000000-0005-0000-0000-00008AA10000}"/>
    <cellStyle name="SAPBEXstdItemX 5 3 7" xfId="41415" xr:uid="{00000000-0005-0000-0000-00008BA10000}"/>
    <cellStyle name="SAPBEXstdItemX 5 3 8" xfId="41416" xr:uid="{00000000-0005-0000-0000-00008CA10000}"/>
    <cellStyle name="SAPBEXstdItemX 5 4" xfId="41417" xr:uid="{00000000-0005-0000-0000-00008DA10000}"/>
    <cellStyle name="SAPBEXstdItemX 5 4 2" xfId="41418" xr:uid="{00000000-0005-0000-0000-00008EA10000}"/>
    <cellStyle name="SAPBEXstdItemX 5 4 2 2" xfId="41419" xr:uid="{00000000-0005-0000-0000-00008FA10000}"/>
    <cellStyle name="SAPBEXstdItemX 5 4 3" xfId="41420" xr:uid="{00000000-0005-0000-0000-000090A10000}"/>
    <cellStyle name="SAPBEXstdItemX 5 4 4" xfId="41421" xr:uid="{00000000-0005-0000-0000-000091A10000}"/>
    <cellStyle name="SAPBEXstdItemX 5 4 5" xfId="41422" xr:uid="{00000000-0005-0000-0000-000092A10000}"/>
    <cellStyle name="SAPBEXstdItemX 5 5" xfId="41423" xr:uid="{00000000-0005-0000-0000-000093A10000}"/>
    <cellStyle name="SAPBEXstdItemX 5 5 2" xfId="41424" xr:uid="{00000000-0005-0000-0000-000094A10000}"/>
    <cellStyle name="SAPBEXstdItemX 5 5 2 2" xfId="41425" xr:uid="{00000000-0005-0000-0000-000095A10000}"/>
    <cellStyle name="SAPBEXstdItemX 5 5 3" xfId="41426" xr:uid="{00000000-0005-0000-0000-000096A10000}"/>
    <cellStyle name="SAPBEXstdItemX 5 5 4" xfId="41427" xr:uid="{00000000-0005-0000-0000-000097A10000}"/>
    <cellStyle name="SAPBEXstdItemX 5 5 5" xfId="41428" xr:uid="{00000000-0005-0000-0000-000098A10000}"/>
    <cellStyle name="SAPBEXstdItemX 5 6" xfId="41429" xr:uid="{00000000-0005-0000-0000-000099A10000}"/>
    <cellStyle name="SAPBEXstdItemX 5 6 2" xfId="41430" xr:uid="{00000000-0005-0000-0000-00009AA10000}"/>
    <cellStyle name="SAPBEXstdItemX 5 6 2 2" xfId="41431" xr:uid="{00000000-0005-0000-0000-00009BA10000}"/>
    <cellStyle name="SAPBEXstdItemX 5 6 3" xfId="41432" xr:uid="{00000000-0005-0000-0000-00009CA10000}"/>
    <cellStyle name="SAPBEXstdItemX 5 6 4" xfId="41433" xr:uid="{00000000-0005-0000-0000-00009DA10000}"/>
    <cellStyle name="SAPBEXstdItemX 5 6 5" xfId="41434" xr:uid="{00000000-0005-0000-0000-00009EA10000}"/>
    <cellStyle name="SAPBEXstdItemX 5 7" xfId="41435" xr:uid="{00000000-0005-0000-0000-00009FA10000}"/>
    <cellStyle name="SAPBEXstdItemX 5 7 2" xfId="41436" xr:uid="{00000000-0005-0000-0000-0000A0A10000}"/>
    <cellStyle name="SAPBEXstdItemX 5 7 3" xfId="41437" xr:uid="{00000000-0005-0000-0000-0000A1A10000}"/>
    <cellStyle name="SAPBEXstdItemX 5 7 4" xfId="41438" xr:uid="{00000000-0005-0000-0000-0000A2A10000}"/>
    <cellStyle name="SAPBEXstdItemX 5 8" xfId="41439" xr:uid="{00000000-0005-0000-0000-0000A3A10000}"/>
    <cellStyle name="SAPBEXstdItemX 5 8 2" xfId="41440" xr:uid="{00000000-0005-0000-0000-0000A4A10000}"/>
    <cellStyle name="SAPBEXstdItemX 5 8 3" xfId="41441" xr:uid="{00000000-0005-0000-0000-0000A5A10000}"/>
    <cellStyle name="SAPBEXstdItemX 5 8 4" xfId="41442" xr:uid="{00000000-0005-0000-0000-0000A6A10000}"/>
    <cellStyle name="SAPBEXstdItemX 5 9" xfId="41443" xr:uid="{00000000-0005-0000-0000-0000A7A10000}"/>
    <cellStyle name="SAPBEXstdItemX 5 9 2" xfId="41444" xr:uid="{00000000-0005-0000-0000-0000A8A10000}"/>
    <cellStyle name="SAPBEXstdItemX 6" xfId="41445" xr:uid="{00000000-0005-0000-0000-0000A9A10000}"/>
    <cellStyle name="SAPBEXstdItemX 6 10" xfId="41446" xr:uid="{00000000-0005-0000-0000-0000AAA10000}"/>
    <cellStyle name="SAPBEXstdItemX 6 11" xfId="41447" xr:uid="{00000000-0005-0000-0000-0000ABA10000}"/>
    <cellStyle name="SAPBEXstdItemX 6 12" xfId="41448" xr:uid="{00000000-0005-0000-0000-0000ACA10000}"/>
    <cellStyle name="SAPBEXstdItemX 6 13" xfId="41449" xr:uid="{00000000-0005-0000-0000-0000ADA10000}"/>
    <cellStyle name="SAPBEXstdItemX 6 2" xfId="41450" xr:uid="{00000000-0005-0000-0000-0000AEA10000}"/>
    <cellStyle name="SAPBEXstdItemX 6 2 2" xfId="41451" xr:uid="{00000000-0005-0000-0000-0000AFA10000}"/>
    <cellStyle name="SAPBEXstdItemX 6 2 2 2" xfId="41452" xr:uid="{00000000-0005-0000-0000-0000B0A10000}"/>
    <cellStyle name="SAPBEXstdItemX 6 2 2 2 2" xfId="41453" xr:uid="{00000000-0005-0000-0000-0000B1A10000}"/>
    <cellStyle name="SAPBEXstdItemX 6 2 2 3" xfId="41454" xr:uid="{00000000-0005-0000-0000-0000B2A10000}"/>
    <cellStyle name="SAPBEXstdItemX 6 2 3" xfId="41455" xr:uid="{00000000-0005-0000-0000-0000B3A10000}"/>
    <cellStyle name="SAPBEXstdItemX 6 2 3 2" xfId="41456" xr:uid="{00000000-0005-0000-0000-0000B4A10000}"/>
    <cellStyle name="SAPBEXstdItemX 6 2 4" xfId="41457" xr:uid="{00000000-0005-0000-0000-0000B5A10000}"/>
    <cellStyle name="SAPBEXstdItemX 6 2 4 2" xfId="41458" xr:uid="{00000000-0005-0000-0000-0000B6A10000}"/>
    <cellStyle name="SAPBEXstdItemX 6 2 5" xfId="41459" xr:uid="{00000000-0005-0000-0000-0000B7A10000}"/>
    <cellStyle name="SAPBEXstdItemX 6 2 5 2" xfId="41460" xr:uid="{00000000-0005-0000-0000-0000B8A10000}"/>
    <cellStyle name="SAPBEXstdItemX 6 2 6" xfId="41461" xr:uid="{00000000-0005-0000-0000-0000B9A10000}"/>
    <cellStyle name="SAPBEXstdItemX 6 2 7" xfId="41462" xr:uid="{00000000-0005-0000-0000-0000BAA10000}"/>
    <cellStyle name="SAPBEXstdItemX 6 2 8" xfId="41463" xr:uid="{00000000-0005-0000-0000-0000BBA10000}"/>
    <cellStyle name="SAPBEXstdItemX 6 3" xfId="41464" xr:uid="{00000000-0005-0000-0000-0000BCA10000}"/>
    <cellStyle name="SAPBEXstdItemX 6 3 2" xfId="41465" xr:uid="{00000000-0005-0000-0000-0000BDA10000}"/>
    <cellStyle name="SAPBEXstdItemX 6 3 2 2" xfId="41466" xr:uid="{00000000-0005-0000-0000-0000BEA10000}"/>
    <cellStyle name="SAPBEXstdItemX 6 3 2 2 2" xfId="41467" xr:uid="{00000000-0005-0000-0000-0000BFA10000}"/>
    <cellStyle name="SAPBEXstdItemX 6 3 2 3" xfId="41468" xr:uid="{00000000-0005-0000-0000-0000C0A10000}"/>
    <cellStyle name="SAPBEXstdItemX 6 3 3" xfId="41469" xr:uid="{00000000-0005-0000-0000-0000C1A10000}"/>
    <cellStyle name="SAPBEXstdItemX 6 3 3 2" xfId="41470" xr:uid="{00000000-0005-0000-0000-0000C2A10000}"/>
    <cellStyle name="SAPBEXstdItemX 6 3 4" xfId="41471" xr:uid="{00000000-0005-0000-0000-0000C3A10000}"/>
    <cellStyle name="SAPBEXstdItemX 6 3 4 2" xfId="41472" xr:uid="{00000000-0005-0000-0000-0000C4A10000}"/>
    <cellStyle name="SAPBEXstdItemX 6 3 5" xfId="41473" xr:uid="{00000000-0005-0000-0000-0000C5A10000}"/>
    <cellStyle name="SAPBEXstdItemX 6 3 5 2" xfId="41474" xr:uid="{00000000-0005-0000-0000-0000C6A10000}"/>
    <cellStyle name="SAPBEXstdItemX 6 3 6" xfId="41475" xr:uid="{00000000-0005-0000-0000-0000C7A10000}"/>
    <cellStyle name="SAPBEXstdItemX 6 3 7" xfId="41476" xr:uid="{00000000-0005-0000-0000-0000C8A10000}"/>
    <cellStyle name="SAPBEXstdItemX 6 3 8" xfId="41477" xr:uid="{00000000-0005-0000-0000-0000C9A10000}"/>
    <cellStyle name="SAPBEXstdItemX 6 4" xfId="41478" xr:uid="{00000000-0005-0000-0000-0000CAA10000}"/>
    <cellStyle name="SAPBEXstdItemX 6 4 2" xfId="41479" xr:uid="{00000000-0005-0000-0000-0000CBA10000}"/>
    <cellStyle name="SAPBEXstdItemX 6 4 2 2" xfId="41480" xr:uid="{00000000-0005-0000-0000-0000CCA10000}"/>
    <cellStyle name="SAPBEXstdItemX 6 4 3" xfId="41481" xr:uid="{00000000-0005-0000-0000-0000CDA10000}"/>
    <cellStyle name="SAPBEXstdItemX 6 4 4" xfId="41482" xr:uid="{00000000-0005-0000-0000-0000CEA10000}"/>
    <cellStyle name="SAPBEXstdItemX 6 4 5" xfId="41483" xr:uid="{00000000-0005-0000-0000-0000CFA10000}"/>
    <cellStyle name="SAPBEXstdItemX 6 5" xfId="41484" xr:uid="{00000000-0005-0000-0000-0000D0A10000}"/>
    <cellStyle name="SAPBEXstdItemX 6 5 2" xfId="41485" xr:uid="{00000000-0005-0000-0000-0000D1A10000}"/>
    <cellStyle name="SAPBEXstdItemX 6 5 2 2" xfId="41486" xr:uid="{00000000-0005-0000-0000-0000D2A10000}"/>
    <cellStyle name="SAPBEXstdItemX 6 5 3" xfId="41487" xr:uid="{00000000-0005-0000-0000-0000D3A10000}"/>
    <cellStyle name="SAPBEXstdItemX 6 5 4" xfId="41488" xr:uid="{00000000-0005-0000-0000-0000D4A10000}"/>
    <cellStyle name="SAPBEXstdItemX 6 5 5" xfId="41489" xr:uid="{00000000-0005-0000-0000-0000D5A10000}"/>
    <cellStyle name="SAPBEXstdItemX 6 6" xfId="41490" xr:uid="{00000000-0005-0000-0000-0000D6A10000}"/>
    <cellStyle name="SAPBEXstdItemX 6 6 2" xfId="41491" xr:uid="{00000000-0005-0000-0000-0000D7A10000}"/>
    <cellStyle name="SAPBEXstdItemX 6 6 2 2" xfId="41492" xr:uid="{00000000-0005-0000-0000-0000D8A10000}"/>
    <cellStyle name="SAPBEXstdItemX 6 6 3" xfId="41493" xr:uid="{00000000-0005-0000-0000-0000D9A10000}"/>
    <cellStyle name="SAPBEXstdItemX 6 6 4" xfId="41494" xr:uid="{00000000-0005-0000-0000-0000DAA10000}"/>
    <cellStyle name="SAPBEXstdItemX 6 6 5" xfId="41495" xr:uid="{00000000-0005-0000-0000-0000DBA10000}"/>
    <cellStyle name="SAPBEXstdItemX 6 7" xfId="41496" xr:uid="{00000000-0005-0000-0000-0000DCA10000}"/>
    <cellStyle name="SAPBEXstdItemX 6 7 2" xfId="41497" xr:uid="{00000000-0005-0000-0000-0000DDA10000}"/>
    <cellStyle name="SAPBEXstdItemX 6 7 3" xfId="41498" xr:uid="{00000000-0005-0000-0000-0000DEA10000}"/>
    <cellStyle name="SAPBEXstdItemX 6 7 4" xfId="41499" xr:uid="{00000000-0005-0000-0000-0000DFA10000}"/>
    <cellStyle name="SAPBEXstdItemX 6 8" xfId="41500" xr:uid="{00000000-0005-0000-0000-0000E0A10000}"/>
    <cellStyle name="SAPBEXstdItemX 6 8 2" xfId="41501" xr:uid="{00000000-0005-0000-0000-0000E1A10000}"/>
    <cellStyle name="SAPBEXstdItemX 6 8 3" xfId="41502" xr:uid="{00000000-0005-0000-0000-0000E2A10000}"/>
    <cellStyle name="SAPBEXstdItemX 6 8 4" xfId="41503" xr:uid="{00000000-0005-0000-0000-0000E3A10000}"/>
    <cellStyle name="SAPBEXstdItemX 6 9" xfId="41504" xr:uid="{00000000-0005-0000-0000-0000E4A10000}"/>
    <cellStyle name="SAPBEXstdItemX 6 9 2" xfId="41505" xr:uid="{00000000-0005-0000-0000-0000E5A10000}"/>
    <cellStyle name="SAPBEXstdItemX 7" xfId="41506" xr:uid="{00000000-0005-0000-0000-0000E6A10000}"/>
    <cellStyle name="SAPBEXstdItemX 7 10" xfId="41507" xr:uid="{00000000-0005-0000-0000-0000E7A10000}"/>
    <cellStyle name="SAPBEXstdItemX 7 11" xfId="41508" xr:uid="{00000000-0005-0000-0000-0000E8A10000}"/>
    <cellStyle name="SAPBEXstdItemX 7 12" xfId="41509" xr:uid="{00000000-0005-0000-0000-0000E9A10000}"/>
    <cellStyle name="SAPBEXstdItemX 7 13" xfId="41510" xr:uid="{00000000-0005-0000-0000-0000EAA10000}"/>
    <cellStyle name="SAPBEXstdItemX 7 2" xfId="41511" xr:uid="{00000000-0005-0000-0000-0000EBA10000}"/>
    <cellStyle name="SAPBEXstdItemX 7 2 2" xfId="41512" xr:uid="{00000000-0005-0000-0000-0000ECA10000}"/>
    <cellStyle name="SAPBEXstdItemX 7 2 2 2" xfId="41513" xr:uid="{00000000-0005-0000-0000-0000EDA10000}"/>
    <cellStyle name="SAPBEXstdItemX 7 2 2 2 2" xfId="41514" xr:uid="{00000000-0005-0000-0000-0000EEA10000}"/>
    <cellStyle name="SAPBEXstdItemX 7 2 2 3" xfId="41515" xr:uid="{00000000-0005-0000-0000-0000EFA10000}"/>
    <cellStyle name="SAPBEXstdItemX 7 2 3" xfId="41516" xr:uid="{00000000-0005-0000-0000-0000F0A10000}"/>
    <cellStyle name="SAPBEXstdItemX 7 2 3 2" xfId="41517" xr:uid="{00000000-0005-0000-0000-0000F1A10000}"/>
    <cellStyle name="SAPBEXstdItemX 7 2 4" xfId="41518" xr:uid="{00000000-0005-0000-0000-0000F2A10000}"/>
    <cellStyle name="SAPBEXstdItemX 7 2 4 2" xfId="41519" xr:uid="{00000000-0005-0000-0000-0000F3A10000}"/>
    <cellStyle name="SAPBEXstdItemX 7 2 5" xfId="41520" xr:uid="{00000000-0005-0000-0000-0000F4A10000}"/>
    <cellStyle name="SAPBEXstdItemX 7 2 5 2" xfId="41521" xr:uid="{00000000-0005-0000-0000-0000F5A10000}"/>
    <cellStyle name="SAPBEXstdItemX 7 2 6" xfId="41522" xr:uid="{00000000-0005-0000-0000-0000F6A10000}"/>
    <cellStyle name="SAPBEXstdItemX 7 2 7" xfId="41523" xr:uid="{00000000-0005-0000-0000-0000F7A10000}"/>
    <cellStyle name="SAPBEXstdItemX 7 2 8" xfId="41524" xr:uid="{00000000-0005-0000-0000-0000F8A10000}"/>
    <cellStyle name="SAPBEXstdItemX 7 3" xfId="41525" xr:uid="{00000000-0005-0000-0000-0000F9A10000}"/>
    <cellStyle name="SAPBEXstdItemX 7 3 2" xfId="41526" xr:uid="{00000000-0005-0000-0000-0000FAA10000}"/>
    <cellStyle name="SAPBEXstdItemX 7 3 2 2" xfId="41527" xr:uid="{00000000-0005-0000-0000-0000FBA10000}"/>
    <cellStyle name="SAPBEXstdItemX 7 3 2 2 2" xfId="41528" xr:uid="{00000000-0005-0000-0000-0000FCA10000}"/>
    <cellStyle name="SAPBEXstdItemX 7 3 2 3" xfId="41529" xr:uid="{00000000-0005-0000-0000-0000FDA10000}"/>
    <cellStyle name="SAPBEXstdItemX 7 3 3" xfId="41530" xr:uid="{00000000-0005-0000-0000-0000FEA10000}"/>
    <cellStyle name="SAPBEXstdItemX 7 3 3 2" xfId="41531" xr:uid="{00000000-0005-0000-0000-0000FFA10000}"/>
    <cellStyle name="SAPBEXstdItemX 7 3 4" xfId="41532" xr:uid="{00000000-0005-0000-0000-000000A20000}"/>
    <cellStyle name="SAPBEXstdItemX 7 3 4 2" xfId="41533" xr:uid="{00000000-0005-0000-0000-000001A20000}"/>
    <cellStyle name="SAPBEXstdItemX 7 3 5" xfId="41534" xr:uid="{00000000-0005-0000-0000-000002A20000}"/>
    <cellStyle name="SAPBEXstdItemX 7 3 5 2" xfId="41535" xr:uid="{00000000-0005-0000-0000-000003A20000}"/>
    <cellStyle name="SAPBEXstdItemX 7 3 6" xfId="41536" xr:uid="{00000000-0005-0000-0000-000004A20000}"/>
    <cellStyle name="SAPBEXstdItemX 7 3 7" xfId="41537" xr:uid="{00000000-0005-0000-0000-000005A20000}"/>
    <cellStyle name="SAPBEXstdItemX 7 3 8" xfId="41538" xr:uid="{00000000-0005-0000-0000-000006A20000}"/>
    <cellStyle name="SAPBEXstdItemX 7 4" xfId="41539" xr:uid="{00000000-0005-0000-0000-000007A20000}"/>
    <cellStyle name="SAPBEXstdItemX 7 4 2" xfId="41540" xr:uid="{00000000-0005-0000-0000-000008A20000}"/>
    <cellStyle name="SAPBEXstdItemX 7 4 2 2" xfId="41541" xr:uid="{00000000-0005-0000-0000-000009A20000}"/>
    <cellStyle name="SAPBEXstdItemX 7 4 3" xfId="41542" xr:uid="{00000000-0005-0000-0000-00000AA20000}"/>
    <cellStyle name="SAPBEXstdItemX 7 4 4" xfId="41543" xr:uid="{00000000-0005-0000-0000-00000BA20000}"/>
    <cellStyle name="SAPBEXstdItemX 7 4 5" xfId="41544" xr:uid="{00000000-0005-0000-0000-00000CA20000}"/>
    <cellStyle name="SAPBEXstdItemX 7 5" xfId="41545" xr:uid="{00000000-0005-0000-0000-00000DA20000}"/>
    <cellStyle name="SAPBEXstdItemX 7 5 2" xfId="41546" xr:uid="{00000000-0005-0000-0000-00000EA20000}"/>
    <cellStyle name="SAPBEXstdItemX 7 5 2 2" xfId="41547" xr:uid="{00000000-0005-0000-0000-00000FA20000}"/>
    <cellStyle name="SAPBEXstdItemX 7 5 3" xfId="41548" xr:uid="{00000000-0005-0000-0000-000010A20000}"/>
    <cellStyle name="SAPBEXstdItemX 7 5 4" xfId="41549" xr:uid="{00000000-0005-0000-0000-000011A20000}"/>
    <cellStyle name="SAPBEXstdItemX 7 5 5" xfId="41550" xr:uid="{00000000-0005-0000-0000-000012A20000}"/>
    <cellStyle name="SAPBEXstdItemX 7 6" xfId="41551" xr:uid="{00000000-0005-0000-0000-000013A20000}"/>
    <cellStyle name="SAPBEXstdItemX 7 6 2" xfId="41552" xr:uid="{00000000-0005-0000-0000-000014A20000}"/>
    <cellStyle name="SAPBEXstdItemX 7 6 2 2" xfId="41553" xr:uid="{00000000-0005-0000-0000-000015A20000}"/>
    <cellStyle name="SAPBEXstdItemX 7 6 3" xfId="41554" xr:uid="{00000000-0005-0000-0000-000016A20000}"/>
    <cellStyle name="SAPBEXstdItemX 7 6 4" xfId="41555" xr:uid="{00000000-0005-0000-0000-000017A20000}"/>
    <cellStyle name="SAPBEXstdItemX 7 6 5" xfId="41556" xr:uid="{00000000-0005-0000-0000-000018A20000}"/>
    <cellStyle name="SAPBEXstdItemX 7 7" xfId="41557" xr:uid="{00000000-0005-0000-0000-000019A20000}"/>
    <cellStyle name="SAPBEXstdItemX 7 7 2" xfId="41558" xr:uid="{00000000-0005-0000-0000-00001AA20000}"/>
    <cellStyle name="SAPBEXstdItemX 7 7 3" xfId="41559" xr:uid="{00000000-0005-0000-0000-00001BA20000}"/>
    <cellStyle name="SAPBEXstdItemX 7 7 4" xfId="41560" xr:uid="{00000000-0005-0000-0000-00001CA20000}"/>
    <cellStyle name="SAPBEXstdItemX 7 8" xfId="41561" xr:uid="{00000000-0005-0000-0000-00001DA20000}"/>
    <cellStyle name="SAPBEXstdItemX 7 8 2" xfId="41562" xr:uid="{00000000-0005-0000-0000-00001EA20000}"/>
    <cellStyle name="SAPBEXstdItemX 7 8 3" xfId="41563" xr:uid="{00000000-0005-0000-0000-00001FA20000}"/>
    <cellStyle name="SAPBEXstdItemX 7 8 4" xfId="41564" xr:uid="{00000000-0005-0000-0000-000020A20000}"/>
    <cellStyle name="SAPBEXstdItemX 7 9" xfId="41565" xr:uid="{00000000-0005-0000-0000-000021A20000}"/>
    <cellStyle name="SAPBEXstdItemX 7 9 2" xfId="41566" xr:uid="{00000000-0005-0000-0000-000022A20000}"/>
    <cellStyle name="SAPBEXstdItemX 8" xfId="41567" xr:uid="{00000000-0005-0000-0000-000023A20000}"/>
    <cellStyle name="SAPBEXstdItemX 8 10" xfId="41568" xr:uid="{00000000-0005-0000-0000-000024A20000}"/>
    <cellStyle name="SAPBEXstdItemX 8 11" xfId="41569" xr:uid="{00000000-0005-0000-0000-000025A20000}"/>
    <cellStyle name="SAPBEXstdItemX 8 12" xfId="41570" xr:uid="{00000000-0005-0000-0000-000026A20000}"/>
    <cellStyle name="SAPBEXstdItemX 8 13" xfId="41571" xr:uid="{00000000-0005-0000-0000-000027A20000}"/>
    <cellStyle name="SAPBEXstdItemX 8 2" xfId="41572" xr:uid="{00000000-0005-0000-0000-000028A20000}"/>
    <cellStyle name="SAPBEXstdItemX 8 2 2" xfId="41573" xr:uid="{00000000-0005-0000-0000-000029A20000}"/>
    <cellStyle name="SAPBEXstdItemX 8 2 2 2" xfId="41574" xr:uid="{00000000-0005-0000-0000-00002AA20000}"/>
    <cellStyle name="SAPBEXstdItemX 8 2 2 2 2" xfId="41575" xr:uid="{00000000-0005-0000-0000-00002BA20000}"/>
    <cellStyle name="SAPBEXstdItemX 8 2 2 3" xfId="41576" xr:uid="{00000000-0005-0000-0000-00002CA20000}"/>
    <cellStyle name="SAPBEXstdItemX 8 2 3" xfId="41577" xr:uid="{00000000-0005-0000-0000-00002DA20000}"/>
    <cellStyle name="SAPBEXstdItemX 8 2 3 2" xfId="41578" xr:uid="{00000000-0005-0000-0000-00002EA20000}"/>
    <cellStyle name="SAPBEXstdItemX 8 2 4" xfId="41579" xr:uid="{00000000-0005-0000-0000-00002FA20000}"/>
    <cellStyle name="SAPBEXstdItemX 8 2 4 2" xfId="41580" xr:uid="{00000000-0005-0000-0000-000030A20000}"/>
    <cellStyle name="SAPBEXstdItemX 8 2 5" xfId="41581" xr:uid="{00000000-0005-0000-0000-000031A20000}"/>
    <cellStyle name="SAPBEXstdItemX 8 2 5 2" xfId="41582" xr:uid="{00000000-0005-0000-0000-000032A20000}"/>
    <cellStyle name="SAPBEXstdItemX 8 2 6" xfId="41583" xr:uid="{00000000-0005-0000-0000-000033A20000}"/>
    <cellStyle name="SAPBEXstdItemX 8 2 7" xfId="41584" xr:uid="{00000000-0005-0000-0000-000034A20000}"/>
    <cellStyle name="SAPBEXstdItemX 8 2 8" xfId="41585" xr:uid="{00000000-0005-0000-0000-000035A20000}"/>
    <cellStyle name="SAPBEXstdItemX 8 3" xfId="41586" xr:uid="{00000000-0005-0000-0000-000036A20000}"/>
    <cellStyle name="SAPBEXstdItemX 8 3 2" xfId="41587" xr:uid="{00000000-0005-0000-0000-000037A20000}"/>
    <cellStyle name="SAPBEXstdItemX 8 3 2 2" xfId="41588" xr:uid="{00000000-0005-0000-0000-000038A20000}"/>
    <cellStyle name="SAPBEXstdItemX 8 3 2 2 2" xfId="41589" xr:uid="{00000000-0005-0000-0000-000039A20000}"/>
    <cellStyle name="SAPBEXstdItemX 8 3 2 3" xfId="41590" xr:uid="{00000000-0005-0000-0000-00003AA20000}"/>
    <cellStyle name="SAPBEXstdItemX 8 3 3" xfId="41591" xr:uid="{00000000-0005-0000-0000-00003BA20000}"/>
    <cellStyle name="SAPBEXstdItemX 8 3 3 2" xfId="41592" xr:uid="{00000000-0005-0000-0000-00003CA20000}"/>
    <cellStyle name="SAPBEXstdItemX 8 3 4" xfId="41593" xr:uid="{00000000-0005-0000-0000-00003DA20000}"/>
    <cellStyle name="SAPBEXstdItemX 8 3 4 2" xfId="41594" xr:uid="{00000000-0005-0000-0000-00003EA20000}"/>
    <cellStyle name="SAPBEXstdItemX 8 3 5" xfId="41595" xr:uid="{00000000-0005-0000-0000-00003FA20000}"/>
    <cellStyle name="SAPBEXstdItemX 8 3 5 2" xfId="41596" xr:uid="{00000000-0005-0000-0000-000040A20000}"/>
    <cellStyle name="SAPBEXstdItemX 8 3 6" xfId="41597" xr:uid="{00000000-0005-0000-0000-000041A20000}"/>
    <cellStyle name="SAPBEXstdItemX 8 3 7" xfId="41598" xr:uid="{00000000-0005-0000-0000-000042A20000}"/>
    <cellStyle name="SAPBEXstdItemX 8 3 8" xfId="41599" xr:uid="{00000000-0005-0000-0000-000043A20000}"/>
    <cellStyle name="SAPBEXstdItemX 8 4" xfId="41600" xr:uid="{00000000-0005-0000-0000-000044A20000}"/>
    <cellStyle name="SAPBEXstdItemX 8 4 2" xfId="41601" xr:uid="{00000000-0005-0000-0000-000045A20000}"/>
    <cellStyle name="SAPBEXstdItemX 8 4 2 2" xfId="41602" xr:uid="{00000000-0005-0000-0000-000046A20000}"/>
    <cellStyle name="SAPBEXstdItemX 8 4 3" xfId="41603" xr:uid="{00000000-0005-0000-0000-000047A20000}"/>
    <cellStyle name="SAPBEXstdItemX 8 4 4" xfId="41604" xr:uid="{00000000-0005-0000-0000-000048A20000}"/>
    <cellStyle name="SAPBEXstdItemX 8 4 5" xfId="41605" xr:uid="{00000000-0005-0000-0000-000049A20000}"/>
    <cellStyle name="SAPBEXstdItemX 8 5" xfId="41606" xr:uid="{00000000-0005-0000-0000-00004AA20000}"/>
    <cellStyle name="SAPBEXstdItemX 8 5 2" xfId="41607" xr:uid="{00000000-0005-0000-0000-00004BA20000}"/>
    <cellStyle name="SAPBEXstdItemX 8 5 2 2" xfId="41608" xr:uid="{00000000-0005-0000-0000-00004CA20000}"/>
    <cellStyle name="SAPBEXstdItemX 8 5 3" xfId="41609" xr:uid="{00000000-0005-0000-0000-00004DA20000}"/>
    <cellStyle name="SAPBEXstdItemX 8 5 4" xfId="41610" xr:uid="{00000000-0005-0000-0000-00004EA20000}"/>
    <cellStyle name="SAPBEXstdItemX 8 5 5" xfId="41611" xr:uid="{00000000-0005-0000-0000-00004FA20000}"/>
    <cellStyle name="SAPBEXstdItemX 8 6" xfId="41612" xr:uid="{00000000-0005-0000-0000-000050A20000}"/>
    <cellStyle name="SAPBEXstdItemX 8 6 2" xfId="41613" xr:uid="{00000000-0005-0000-0000-000051A20000}"/>
    <cellStyle name="SAPBEXstdItemX 8 6 2 2" xfId="41614" xr:uid="{00000000-0005-0000-0000-000052A20000}"/>
    <cellStyle name="SAPBEXstdItemX 8 6 3" xfId="41615" xr:uid="{00000000-0005-0000-0000-000053A20000}"/>
    <cellStyle name="SAPBEXstdItemX 8 6 4" xfId="41616" xr:uid="{00000000-0005-0000-0000-000054A20000}"/>
    <cellStyle name="SAPBEXstdItemX 8 6 5" xfId="41617" xr:uid="{00000000-0005-0000-0000-000055A20000}"/>
    <cellStyle name="SAPBEXstdItemX 8 7" xfId="41618" xr:uid="{00000000-0005-0000-0000-000056A20000}"/>
    <cellStyle name="SAPBEXstdItemX 8 7 2" xfId="41619" xr:uid="{00000000-0005-0000-0000-000057A20000}"/>
    <cellStyle name="SAPBEXstdItemX 8 7 3" xfId="41620" xr:uid="{00000000-0005-0000-0000-000058A20000}"/>
    <cellStyle name="SAPBEXstdItemX 8 7 4" xfId="41621" xr:uid="{00000000-0005-0000-0000-000059A20000}"/>
    <cellStyle name="SAPBEXstdItemX 8 8" xfId="41622" xr:uid="{00000000-0005-0000-0000-00005AA20000}"/>
    <cellStyle name="SAPBEXstdItemX 8 8 2" xfId="41623" xr:uid="{00000000-0005-0000-0000-00005BA20000}"/>
    <cellStyle name="SAPBEXstdItemX 8 8 3" xfId="41624" xr:uid="{00000000-0005-0000-0000-00005CA20000}"/>
    <cellStyle name="SAPBEXstdItemX 8 8 4" xfId="41625" xr:uid="{00000000-0005-0000-0000-00005DA20000}"/>
    <cellStyle name="SAPBEXstdItemX 8 9" xfId="41626" xr:uid="{00000000-0005-0000-0000-00005EA20000}"/>
    <cellStyle name="SAPBEXstdItemX 8 9 2" xfId="41627" xr:uid="{00000000-0005-0000-0000-00005FA20000}"/>
    <cellStyle name="SAPBEXstdItemX 9" xfId="41628" xr:uid="{00000000-0005-0000-0000-000060A20000}"/>
    <cellStyle name="SAPBEXstdItemX 9 2" xfId="41629" xr:uid="{00000000-0005-0000-0000-000061A20000}"/>
    <cellStyle name="SAPBEXstdItemX 9 2 2" xfId="41630" xr:uid="{00000000-0005-0000-0000-000062A20000}"/>
    <cellStyle name="SAPBEXstdItemX 9 2 2 2" xfId="41631" xr:uid="{00000000-0005-0000-0000-000063A20000}"/>
    <cellStyle name="SAPBEXstdItemX 9 2 3" xfId="41632" xr:uid="{00000000-0005-0000-0000-000064A20000}"/>
    <cellStyle name="SAPBEXstdItemX 9 3" xfId="41633" xr:uid="{00000000-0005-0000-0000-000065A20000}"/>
    <cellStyle name="SAPBEXstdItemX 9 3 2" xfId="41634" xr:uid="{00000000-0005-0000-0000-000066A20000}"/>
    <cellStyle name="SAPBEXstdItemX 9 4" xfId="41635" xr:uid="{00000000-0005-0000-0000-000067A20000}"/>
    <cellStyle name="SAPBEXstdItemX 9 4 2" xfId="41636" xr:uid="{00000000-0005-0000-0000-000068A20000}"/>
    <cellStyle name="SAPBEXstdItemX 9 5" xfId="41637" xr:uid="{00000000-0005-0000-0000-000069A20000}"/>
    <cellStyle name="SAPBEXstdItemX 9 5 2" xfId="41638" xr:uid="{00000000-0005-0000-0000-00006AA20000}"/>
    <cellStyle name="SAPBEXstdItemX 9 6" xfId="41639" xr:uid="{00000000-0005-0000-0000-00006BA20000}"/>
    <cellStyle name="SAPBEXstdItemX 9 7" xfId="41640" xr:uid="{00000000-0005-0000-0000-00006CA20000}"/>
    <cellStyle name="SAPBEXstdItemX 9 8" xfId="41641" xr:uid="{00000000-0005-0000-0000-00006DA20000}"/>
    <cellStyle name="SAPBEXstdItemX_20110918_Additional measures_ECB" xfId="41642" xr:uid="{00000000-0005-0000-0000-00006EA20000}"/>
    <cellStyle name="SAPBEXsubData" xfId="41643" xr:uid="{00000000-0005-0000-0000-00006FA20000}"/>
    <cellStyle name="SAPBEXsubDataEmph" xfId="41644" xr:uid="{00000000-0005-0000-0000-000070A20000}"/>
    <cellStyle name="SAPBEXsubItem" xfId="41645" xr:uid="{00000000-0005-0000-0000-000071A20000}"/>
    <cellStyle name="SAPBEXtitle" xfId="41646" xr:uid="{00000000-0005-0000-0000-000072A20000}"/>
    <cellStyle name="SAPBEXunassignedItem" xfId="41647" xr:uid="{00000000-0005-0000-0000-000073A20000}"/>
    <cellStyle name="SAPBEXundefined" xfId="41648" xr:uid="{00000000-0005-0000-0000-000074A20000}"/>
    <cellStyle name="Sep. milhar [2]" xfId="41649" xr:uid="{00000000-0005-0000-0000-000075A20000}"/>
    <cellStyle name="Separador de m" xfId="41650" xr:uid="{00000000-0005-0000-0000-000076A20000}"/>
    <cellStyle name="Separador de m 2" xfId="41651" xr:uid="{00000000-0005-0000-0000-000077A20000}"/>
    <cellStyle name="Separador de m 2 2" xfId="41652" xr:uid="{00000000-0005-0000-0000-000078A20000}"/>
    <cellStyle name="Separador de m 3" xfId="41653" xr:uid="{00000000-0005-0000-0000-000079A20000}"/>
    <cellStyle name="Separador de m_20120313_final_participating_bonds_mar2012_interest_calc" xfId="41654" xr:uid="{00000000-0005-0000-0000-00007AA20000}"/>
    <cellStyle name="Separador de milhares [0]_%PIB" xfId="41655" xr:uid="{00000000-0005-0000-0000-00007BA20000}"/>
    <cellStyle name="Separador de milhares_%PIB" xfId="41656" xr:uid="{00000000-0005-0000-0000-00007CA20000}"/>
    <cellStyle name="Sheet Title" xfId="41657" xr:uid="{00000000-0005-0000-0000-00007DA20000}"/>
    <cellStyle name="Sheet Title 2" xfId="41658" xr:uid="{00000000-0005-0000-0000-00007EA20000}"/>
    <cellStyle name="Sheet Title 2 2" xfId="41659" xr:uid="{00000000-0005-0000-0000-00007FA20000}"/>
    <cellStyle name="Sheet Title 2 3" xfId="41660" xr:uid="{00000000-0005-0000-0000-000080A20000}"/>
    <cellStyle name="Sheet Title 2 4" xfId="41661" xr:uid="{00000000-0005-0000-0000-000081A20000}"/>
    <cellStyle name="Sheet Title 2 5" xfId="41662" xr:uid="{00000000-0005-0000-0000-000082A20000}"/>
    <cellStyle name="Sheet Title 3" xfId="41663" xr:uid="{00000000-0005-0000-0000-000083A20000}"/>
    <cellStyle name="Sheet Title 4" xfId="41664" xr:uid="{00000000-0005-0000-0000-000084A20000}"/>
    <cellStyle name="Sheet Title 5" xfId="41665" xr:uid="{00000000-0005-0000-0000-000085A20000}"/>
    <cellStyle name="Sheet Title 6" xfId="41666" xr:uid="{00000000-0005-0000-0000-000086A20000}"/>
    <cellStyle name="Sheet Title 7" xfId="41667" xr:uid="{00000000-0005-0000-0000-000087A20000}"/>
    <cellStyle name="standaard" xfId="41668" xr:uid="{00000000-0005-0000-0000-000088A20000}"/>
    <cellStyle name="Standard_9.01" xfId="41669" xr:uid="{00000000-0005-0000-0000-000089A20000}"/>
    <cellStyle name="STYL1 - Style1" xfId="41670" xr:uid="{00000000-0005-0000-0000-00008AA20000}"/>
    <cellStyle name="STYL1 - Style1 2" xfId="41671" xr:uid="{00000000-0005-0000-0000-00008BA20000}"/>
    <cellStyle name="STYL1 - Style1 2 2" xfId="41672" xr:uid="{00000000-0005-0000-0000-00008CA20000}"/>
    <cellStyle name="STYL1 - Style1 2 3" xfId="41673" xr:uid="{00000000-0005-0000-0000-00008DA20000}"/>
    <cellStyle name="STYL1 - Style1 2 4" xfId="41674" xr:uid="{00000000-0005-0000-0000-00008EA20000}"/>
    <cellStyle name="STYL1 - Style1 2 5" xfId="41675" xr:uid="{00000000-0005-0000-0000-00008FA20000}"/>
    <cellStyle name="STYL1 - Style1 3" xfId="41676" xr:uid="{00000000-0005-0000-0000-000090A20000}"/>
    <cellStyle name="STYL1 - Style1 4" xfId="41677" xr:uid="{00000000-0005-0000-0000-000091A20000}"/>
    <cellStyle name="STYL1 - Style1 5" xfId="41678" xr:uid="{00000000-0005-0000-0000-000092A20000}"/>
    <cellStyle name="STYL1 - Style1 6" xfId="41679" xr:uid="{00000000-0005-0000-0000-000093A20000}"/>
    <cellStyle name="STYL1 - Style1 7" xfId="41680" xr:uid="{00000000-0005-0000-0000-000094A20000}"/>
    <cellStyle name="Style 1" xfId="41681" xr:uid="{00000000-0005-0000-0000-000095A20000}"/>
    <cellStyle name="Style 1 2" xfId="41682" xr:uid="{00000000-0005-0000-0000-000096A20000}"/>
    <cellStyle name="Style 1 2 2" xfId="41683" xr:uid="{00000000-0005-0000-0000-000097A20000}"/>
    <cellStyle name="Style 1 2 3" xfId="41684" xr:uid="{00000000-0005-0000-0000-000098A20000}"/>
    <cellStyle name="Style 1 2 4" xfId="41685" xr:uid="{00000000-0005-0000-0000-000099A20000}"/>
    <cellStyle name="Style 1 2 5" xfId="41686" xr:uid="{00000000-0005-0000-0000-00009AA20000}"/>
    <cellStyle name="Style 1 3" xfId="41687" xr:uid="{00000000-0005-0000-0000-00009BA20000}"/>
    <cellStyle name="Style 1 4" xfId="41688" xr:uid="{00000000-0005-0000-0000-00009CA20000}"/>
    <cellStyle name="Style 2" xfId="41689" xr:uid="{00000000-0005-0000-0000-00009DA20000}"/>
    <cellStyle name="Style 2 2" xfId="41690" xr:uid="{00000000-0005-0000-0000-00009EA20000}"/>
    <cellStyle name="Style1" xfId="41691" xr:uid="{00000000-0005-0000-0000-00009FA20000}"/>
    <cellStyle name="Style1 2" xfId="41692" xr:uid="{00000000-0005-0000-0000-0000A0A20000}"/>
    <cellStyle name="sum" xfId="41693" xr:uid="{00000000-0005-0000-0000-0000A1A20000}"/>
    <cellStyle name="Suma" xfId="41694" xr:uid="{00000000-0005-0000-0000-0000A2A20000}"/>
    <cellStyle name="Suma 10" xfId="41695" xr:uid="{00000000-0005-0000-0000-0000A3A20000}"/>
    <cellStyle name="Suma 10 10" xfId="41696" xr:uid="{00000000-0005-0000-0000-0000A4A20000}"/>
    <cellStyle name="Suma 10 11" xfId="41697" xr:uid="{00000000-0005-0000-0000-0000A5A20000}"/>
    <cellStyle name="Suma 10 2" xfId="41698" xr:uid="{00000000-0005-0000-0000-0000A6A20000}"/>
    <cellStyle name="Suma 10 2 2" xfId="41699" xr:uid="{00000000-0005-0000-0000-0000A7A20000}"/>
    <cellStyle name="Suma 10 2 2 2" xfId="41700" xr:uid="{00000000-0005-0000-0000-0000A8A20000}"/>
    <cellStyle name="Suma 10 2 2 2 2" xfId="41701" xr:uid="{00000000-0005-0000-0000-0000A9A20000}"/>
    <cellStyle name="Suma 10 2 2 3" xfId="41702" xr:uid="{00000000-0005-0000-0000-0000AAA20000}"/>
    <cellStyle name="Suma 10 2 3" xfId="41703" xr:uid="{00000000-0005-0000-0000-0000ABA20000}"/>
    <cellStyle name="Suma 10 2 3 2" xfId="41704" xr:uid="{00000000-0005-0000-0000-0000ACA20000}"/>
    <cellStyle name="Suma 10 2 4" xfId="41705" xr:uid="{00000000-0005-0000-0000-0000ADA20000}"/>
    <cellStyle name="Suma 10 2 4 2" xfId="41706" xr:uid="{00000000-0005-0000-0000-0000AEA20000}"/>
    <cellStyle name="Suma 10 2 5" xfId="41707" xr:uid="{00000000-0005-0000-0000-0000AFA20000}"/>
    <cellStyle name="Suma 10 2 5 2" xfId="41708" xr:uid="{00000000-0005-0000-0000-0000B0A20000}"/>
    <cellStyle name="Suma 10 2 6" xfId="41709" xr:uid="{00000000-0005-0000-0000-0000B1A20000}"/>
    <cellStyle name="Suma 10 3" xfId="41710" xr:uid="{00000000-0005-0000-0000-0000B2A20000}"/>
    <cellStyle name="Suma 10 3 2" xfId="41711" xr:uid="{00000000-0005-0000-0000-0000B3A20000}"/>
    <cellStyle name="Suma 10 3 2 2" xfId="41712" xr:uid="{00000000-0005-0000-0000-0000B4A20000}"/>
    <cellStyle name="Suma 10 3 2 2 2" xfId="41713" xr:uid="{00000000-0005-0000-0000-0000B5A20000}"/>
    <cellStyle name="Suma 10 3 2 3" xfId="41714" xr:uid="{00000000-0005-0000-0000-0000B6A20000}"/>
    <cellStyle name="Suma 10 3 3" xfId="41715" xr:uid="{00000000-0005-0000-0000-0000B7A20000}"/>
    <cellStyle name="Suma 10 3 3 2" xfId="41716" xr:uid="{00000000-0005-0000-0000-0000B8A20000}"/>
    <cellStyle name="Suma 10 3 4" xfId="41717" xr:uid="{00000000-0005-0000-0000-0000B9A20000}"/>
    <cellStyle name="Suma 10 3 4 2" xfId="41718" xr:uid="{00000000-0005-0000-0000-0000BAA20000}"/>
    <cellStyle name="Suma 10 3 5" xfId="41719" xr:uid="{00000000-0005-0000-0000-0000BBA20000}"/>
    <cellStyle name="Suma 10 3 5 2" xfId="41720" xr:uid="{00000000-0005-0000-0000-0000BCA20000}"/>
    <cellStyle name="Suma 10 3 6" xfId="41721" xr:uid="{00000000-0005-0000-0000-0000BDA20000}"/>
    <cellStyle name="Suma 10 3 7" xfId="41722" xr:uid="{00000000-0005-0000-0000-0000BEA20000}"/>
    <cellStyle name="Suma 10 3 8" xfId="41723" xr:uid="{00000000-0005-0000-0000-0000BFA20000}"/>
    <cellStyle name="Suma 10 4" xfId="41724" xr:uid="{00000000-0005-0000-0000-0000C0A20000}"/>
    <cellStyle name="Suma 10 4 2" xfId="41725" xr:uid="{00000000-0005-0000-0000-0000C1A20000}"/>
    <cellStyle name="Suma 10 4 2 2" xfId="41726" xr:uid="{00000000-0005-0000-0000-0000C2A20000}"/>
    <cellStyle name="Suma 10 4 3" xfId="41727" xr:uid="{00000000-0005-0000-0000-0000C3A20000}"/>
    <cellStyle name="Suma 10 4 4" xfId="41728" xr:uid="{00000000-0005-0000-0000-0000C4A20000}"/>
    <cellStyle name="Suma 10 4 5" xfId="41729" xr:uid="{00000000-0005-0000-0000-0000C5A20000}"/>
    <cellStyle name="Suma 10 5" xfId="41730" xr:uid="{00000000-0005-0000-0000-0000C6A20000}"/>
    <cellStyle name="Suma 10 5 2" xfId="41731" xr:uid="{00000000-0005-0000-0000-0000C7A20000}"/>
    <cellStyle name="Suma 10 5 2 2" xfId="41732" xr:uid="{00000000-0005-0000-0000-0000C8A20000}"/>
    <cellStyle name="Suma 10 5 3" xfId="41733" xr:uid="{00000000-0005-0000-0000-0000C9A20000}"/>
    <cellStyle name="Suma 10 5 4" xfId="41734" xr:uid="{00000000-0005-0000-0000-0000CAA20000}"/>
    <cellStyle name="Suma 10 5 5" xfId="41735" xr:uid="{00000000-0005-0000-0000-0000CBA20000}"/>
    <cellStyle name="Suma 10 6" xfId="41736" xr:uid="{00000000-0005-0000-0000-0000CCA20000}"/>
    <cellStyle name="Suma 10 6 2" xfId="41737" xr:uid="{00000000-0005-0000-0000-0000CDA20000}"/>
    <cellStyle name="Suma 10 6 2 2" xfId="41738" xr:uid="{00000000-0005-0000-0000-0000CEA20000}"/>
    <cellStyle name="Suma 10 6 3" xfId="41739" xr:uid="{00000000-0005-0000-0000-0000CFA20000}"/>
    <cellStyle name="Suma 10 6 4" xfId="41740" xr:uid="{00000000-0005-0000-0000-0000D0A20000}"/>
    <cellStyle name="Suma 10 6 5" xfId="41741" xr:uid="{00000000-0005-0000-0000-0000D1A20000}"/>
    <cellStyle name="Suma 10 7" xfId="41742" xr:uid="{00000000-0005-0000-0000-0000D2A20000}"/>
    <cellStyle name="Suma 10 7 2" xfId="41743" xr:uid="{00000000-0005-0000-0000-0000D3A20000}"/>
    <cellStyle name="Suma 10 7 3" xfId="41744" xr:uid="{00000000-0005-0000-0000-0000D4A20000}"/>
    <cellStyle name="Suma 10 7 4" xfId="41745" xr:uid="{00000000-0005-0000-0000-0000D5A20000}"/>
    <cellStyle name="Suma 10 8" xfId="41746" xr:uid="{00000000-0005-0000-0000-0000D6A20000}"/>
    <cellStyle name="Suma 10 8 2" xfId="41747" xr:uid="{00000000-0005-0000-0000-0000D7A20000}"/>
    <cellStyle name="Suma 10 9" xfId="41748" xr:uid="{00000000-0005-0000-0000-0000D8A20000}"/>
    <cellStyle name="Suma 10 9 2" xfId="41749" xr:uid="{00000000-0005-0000-0000-0000D9A20000}"/>
    <cellStyle name="Suma 11" xfId="41750" xr:uid="{00000000-0005-0000-0000-0000DAA20000}"/>
    <cellStyle name="Suma 11 10" xfId="41751" xr:uid="{00000000-0005-0000-0000-0000DBA20000}"/>
    <cellStyle name="Suma 11 11" xfId="41752" xr:uid="{00000000-0005-0000-0000-0000DCA20000}"/>
    <cellStyle name="Suma 11 2" xfId="41753" xr:uid="{00000000-0005-0000-0000-0000DDA20000}"/>
    <cellStyle name="Suma 11 2 2" xfId="41754" xr:uid="{00000000-0005-0000-0000-0000DEA20000}"/>
    <cellStyle name="Suma 11 2 2 2" xfId="41755" xr:uid="{00000000-0005-0000-0000-0000DFA20000}"/>
    <cellStyle name="Suma 11 2 2 2 2" xfId="41756" xr:uid="{00000000-0005-0000-0000-0000E0A20000}"/>
    <cellStyle name="Suma 11 2 2 3" xfId="41757" xr:uid="{00000000-0005-0000-0000-0000E1A20000}"/>
    <cellStyle name="Suma 11 2 3" xfId="41758" xr:uid="{00000000-0005-0000-0000-0000E2A20000}"/>
    <cellStyle name="Suma 11 2 3 2" xfId="41759" xr:uid="{00000000-0005-0000-0000-0000E3A20000}"/>
    <cellStyle name="Suma 11 2 4" xfId="41760" xr:uid="{00000000-0005-0000-0000-0000E4A20000}"/>
    <cellStyle name="Suma 11 2 4 2" xfId="41761" xr:uid="{00000000-0005-0000-0000-0000E5A20000}"/>
    <cellStyle name="Suma 11 2 5" xfId="41762" xr:uid="{00000000-0005-0000-0000-0000E6A20000}"/>
    <cellStyle name="Suma 11 2 5 2" xfId="41763" xr:uid="{00000000-0005-0000-0000-0000E7A20000}"/>
    <cellStyle name="Suma 11 2 6" xfId="41764" xr:uid="{00000000-0005-0000-0000-0000E8A20000}"/>
    <cellStyle name="Suma 11 3" xfId="41765" xr:uid="{00000000-0005-0000-0000-0000E9A20000}"/>
    <cellStyle name="Suma 11 3 2" xfId="41766" xr:uid="{00000000-0005-0000-0000-0000EAA20000}"/>
    <cellStyle name="Suma 11 3 2 2" xfId="41767" xr:uid="{00000000-0005-0000-0000-0000EBA20000}"/>
    <cellStyle name="Suma 11 3 2 2 2" xfId="41768" xr:uid="{00000000-0005-0000-0000-0000ECA20000}"/>
    <cellStyle name="Suma 11 3 2 3" xfId="41769" xr:uid="{00000000-0005-0000-0000-0000EDA20000}"/>
    <cellStyle name="Suma 11 3 3" xfId="41770" xr:uid="{00000000-0005-0000-0000-0000EEA20000}"/>
    <cellStyle name="Suma 11 3 3 2" xfId="41771" xr:uid="{00000000-0005-0000-0000-0000EFA20000}"/>
    <cellStyle name="Suma 11 3 4" xfId="41772" xr:uid="{00000000-0005-0000-0000-0000F0A20000}"/>
    <cellStyle name="Suma 11 3 4 2" xfId="41773" xr:uid="{00000000-0005-0000-0000-0000F1A20000}"/>
    <cellStyle name="Suma 11 3 5" xfId="41774" xr:uid="{00000000-0005-0000-0000-0000F2A20000}"/>
    <cellStyle name="Suma 11 3 5 2" xfId="41775" xr:uid="{00000000-0005-0000-0000-0000F3A20000}"/>
    <cellStyle name="Suma 11 3 6" xfId="41776" xr:uid="{00000000-0005-0000-0000-0000F4A20000}"/>
    <cellStyle name="Suma 11 3 7" xfId="41777" xr:uid="{00000000-0005-0000-0000-0000F5A20000}"/>
    <cellStyle name="Suma 11 3 8" xfId="41778" xr:uid="{00000000-0005-0000-0000-0000F6A20000}"/>
    <cellStyle name="Suma 11 4" xfId="41779" xr:uid="{00000000-0005-0000-0000-0000F7A20000}"/>
    <cellStyle name="Suma 11 4 2" xfId="41780" xr:uid="{00000000-0005-0000-0000-0000F8A20000}"/>
    <cellStyle name="Suma 11 4 2 2" xfId="41781" xr:uid="{00000000-0005-0000-0000-0000F9A20000}"/>
    <cellStyle name="Suma 11 4 3" xfId="41782" xr:uid="{00000000-0005-0000-0000-0000FAA20000}"/>
    <cellStyle name="Suma 11 4 4" xfId="41783" xr:uid="{00000000-0005-0000-0000-0000FBA20000}"/>
    <cellStyle name="Suma 11 4 5" xfId="41784" xr:uid="{00000000-0005-0000-0000-0000FCA20000}"/>
    <cellStyle name="Suma 11 5" xfId="41785" xr:uid="{00000000-0005-0000-0000-0000FDA20000}"/>
    <cellStyle name="Suma 11 5 2" xfId="41786" xr:uid="{00000000-0005-0000-0000-0000FEA20000}"/>
    <cellStyle name="Suma 11 5 2 2" xfId="41787" xr:uid="{00000000-0005-0000-0000-0000FFA20000}"/>
    <cellStyle name="Suma 11 5 3" xfId="41788" xr:uid="{00000000-0005-0000-0000-000000A30000}"/>
    <cellStyle name="Suma 11 5 4" xfId="41789" xr:uid="{00000000-0005-0000-0000-000001A30000}"/>
    <cellStyle name="Suma 11 5 5" xfId="41790" xr:uid="{00000000-0005-0000-0000-000002A30000}"/>
    <cellStyle name="Suma 11 6" xfId="41791" xr:uid="{00000000-0005-0000-0000-000003A30000}"/>
    <cellStyle name="Suma 11 6 2" xfId="41792" xr:uid="{00000000-0005-0000-0000-000004A30000}"/>
    <cellStyle name="Suma 11 6 2 2" xfId="41793" xr:uid="{00000000-0005-0000-0000-000005A30000}"/>
    <cellStyle name="Suma 11 6 3" xfId="41794" xr:uid="{00000000-0005-0000-0000-000006A30000}"/>
    <cellStyle name="Suma 11 6 4" xfId="41795" xr:uid="{00000000-0005-0000-0000-000007A30000}"/>
    <cellStyle name="Suma 11 6 5" xfId="41796" xr:uid="{00000000-0005-0000-0000-000008A30000}"/>
    <cellStyle name="Suma 11 7" xfId="41797" xr:uid="{00000000-0005-0000-0000-000009A30000}"/>
    <cellStyle name="Suma 11 7 2" xfId="41798" xr:uid="{00000000-0005-0000-0000-00000AA30000}"/>
    <cellStyle name="Suma 11 7 3" xfId="41799" xr:uid="{00000000-0005-0000-0000-00000BA30000}"/>
    <cellStyle name="Suma 11 7 4" xfId="41800" xr:uid="{00000000-0005-0000-0000-00000CA30000}"/>
    <cellStyle name="Suma 11 8" xfId="41801" xr:uid="{00000000-0005-0000-0000-00000DA30000}"/>
    <cellStyle name="Suma 11 8 2" xfId="41802" xr:uid="{00000000-0005-0000-0000-00000EA30000}"/>
    <cellStyle name="Suma 11 9" xfId="41803" xr:uid="{00000000-0005-0000-0000-00000FA30000}"/>
    <cellStyle name="Suma 11 9 2" xfId="41804" xr:uid="{00000000-0005-0000-0000-000010A30000}"/>
    <cellStyle name="Suma 12" xfId="41805" xr:uid="{00000000-0005-0000-0000-000011A30000}"/>
    <cellStyle name="Suma 12 10" xfId="41806" xr:uid="{00000000-0005-0000-0000-000012A30000}"/>
    <cellStyle name="Suma 12 11" xfId="41807" xr:uid="{00000000-0005-0000-0000-000013A30000}"/>
    <cellStyle name="Suma 12 2" xfId="41808" xr:uid="{00000000-0005-0000-0000-000014A30000}"/>
    <cellStyle name="Suma 12 2 2" xfId="41809" xr:uid="{00000000-0005-0000-0000-000015A30000}"/>
    <cellStyle name="Suma 12 2 2 2" xfId="41810" xr:uid="{00000000-0005-0000-0000-000016A30000}"/>
    <cellStyle name="Suma 12 2 2 2 2" xfId="41811" xr:uid="{00000000-0005-0000-0000-000017A30000}"/>
    <cellStyle name="Suma 12 2 2 3" xfId="41812" xr:uid="{00000000-0005-0000-0000-000018A30000}"/>
    <cellStyle name="Suma 12 2 3" xfId="41813" xr:uid="{00000000-0005-0000-0000-000019A30000}"/>
    <cellStyle name="Suma 12 2 3 2" xfId="41814" xr:uid="{00000000-0005-0000-0000-00001AA30000}"/>
    <cellStyle name="Suma 12 2 4" xfId="41815" xr:uid="{00000000-0005-0000-0000-00001BA30000}"/>
    <cellStyle name="Suma 12 2 4 2" xfId="41816" xr:uid="{00000000-0005-0000-0000-00001CA30000}"/>
    <cellStyle name="Suma 12 2 5" xfId="41817" xr:uid="{00000000-0005-0000-0000-00001DA30000}"/>
    <cellStyle name="Suma 12 2 5 2" xfId="41818" xr:uid="{00000000-0005-0000-0000-00001EA30000}"/>
    <cellStyle name="Suma 12 2 6" xfId="41819" xr:uid="{00000000-0005-0000-0000-00001FA30000}"/>
    <cellStyle name="Suma 12 3" xfId="41820" xr:uid="{00000000-0005-0000-0000-000020A30000}"/>
    <cellStyle name="Suma 12 3 2" xfId="41821" xr:uid="{00000000-0005-0000-0000-000021A30000}"/>
    <cellStyle name="Suma 12 3 2 2" xfId="41822" xr:uid="{00000000-0005-0000-0000-000022A30000}"/>
    <cellStyle name="Suma 12 3 2 2 2" xfId="41823" xr:uid="{00000000-0005-0000-0000-000023A30000}"/>
    <cellStyle name="Suma 12 3 2 3" xfId="41824" xr:uid="{00000000-0005-0000-0000-000024A30000}"/>
    <cellStyle name="Suma 12 3 3" xfId="41825" xr:uid="{00000000-0005-0000-0000-000025A30000}"/>
    <cellStyle name="Suma 12 3 3 2" xfId="41826" xr:uid="{00000000-0005-0000-0000-000026A30000}"/>
    <cellStyle name="Suma 12 3 4" xfId="41827" xr:uid="{00000000-0005-0000-0000-000027A30000}"/>
    <cellStyle name="Suma 12 3 4 2" xfId="41828" xr:uid="{00000000-0005-0000-0000-000028A30000}"/>
    <cellStyle name="Suma 12 3 5" xfId="41829" xr:uid="{00000000-0005-0000-0000-000029A30000}"/>
    <cellStyle name="Suma 12 3 5 2" xfId="41830" xr:uid="{00000000-0005-0000-0000-00002AA30000}"/>
    <cellStyle name="Suma 12 3 6" xfId="41831" xr:uid="{00000000-0005-0000-0000-00002BA30000}"/>
    <cellStyle name="Suma 12 3 7" xfId="41832" xr:uid="{00000000-0005-0000-0000-00002CA30000}"/>
    <cellStyle name="Suma 12 3 8" xfId="41833" xr:uid="{00000000-0005-0000-0000-00002DA30000}"/>
    <cellStyle name="Suma 12 4" xfId="41834" xr:uid="{00000000-0005-0000-0000-00002EA30000}"/>
    <cellStyle name="Suma 12 4 2" xfId="41835" xr:uid="{00000000-0005-0000-0000-00002FA30000}"/>
    <cellStyle name="Suma 12 4 2 2" xfId="41836" xr:uid="{00000000-0005-0000-0000-000030A30000}"/>
    <cellStyle name="Suma 12 4 3" xfId="41837" xr:uid="{00000000-0005-0000-0000-000031A30000}"/>
    <cellStyle name="Suma 12 4 4" xfId="41838" xr:uid="{00000000-0005-0000-0000-000032A30000}"/>
    <cellStyle name="Suma 12 4 5" xfId="41839" xr:uid="{00000000-0005-0000-0000-000033A30000}"/>
    <cellStyle name="Suma 12 5" xfId="41840" xr:uid="{00000000-0005-0000-0000-000034A30000}"/>
    <cellStyle name="Suma 12 5 2" xfId="41841" xr:uid="{00000000-0005-0000-0000-000035A30000}"/>
    <cellStyle name="Suma 12 5 2 2" xfId="41842" xr:uid="{00000000-0005-0000-0000-000036A30000}"/>
    <cellStyle name="Suma 12 5 3" xfId="41843" xr:uid="{00000000-0005-0000-0000-000037A30000}"/>
    <cellStyle name="Suma 12 5 4" xfId="41844" xr:uid="{00000000-0005-0000-0000-000038A30000}"/>
    <cellStyle name="Suma 12 5 5" xfId="41845" xr:uid="{00000000-0005-0000-0000-000039A30000}"/>
    <cellStyle name="Suma 12 6" xfId="41846" xr:uid="{00000000-0005-0000-0000-00003AA30000}"/>
    <cellStyle name="Suma 12 6 2" xfId="41847" xr:uid="{00000000-0005-0000-0000-00003BA30000}"/>
    <cellStyle name="Suma 12 6 2 2" xfId="41848" xr:uid="{00000000-0005-0000-0000-00003CA30000}"/>
    <cellStyle name="Suma 12 6 3" xfId="41849" xr:uid="{00000000-0005-0000-0000-00003DA30000}"/>
    <cellStyle name="Suma 12 6 4" xfId="41850" xr:uid="{00000000-0005-0000-0000-00003EA30000}"/>
    <cellStyle name="Suma 12 6 5" xfId="41851" xr:uid="{00000000-0005-0000-0000-00003FA30000}"/>
    <cellStyle name="Suma 12 7" xfId="41852" xr:uid="{00000000-0005-0000-0000-000040A30000}"/>
    <cellStyle name="Suma 12 7 2" xfId="41853" xr:uid="{00000000-0005-0000-0000-000041A30000}"/>
    <cellStyle name="Suma 12 7 3" xfId="41854" xr:uid="{00000000-0005-0000-0000-000042A30000}"/>
    <cellStyle name="Suma 12 7 4" xfId="41855" xr:uid="{00000000-0005-0000-0000-000043A30000}"/>
    <cellStyle name="Suma 12 8" xfId="41856" xr:uid="{00000000-0005-0000-0000-000044A30000}"/>
    <cellStyle name="Suma 12 8 2" xfId="41857" xr:uid="{00000000-0005-0000-0000-000045A30000}"/>
    <cellStyle name="Suma 12 9" xfId="41858" xr:uid="{00000000-0005-0000-0000-000046A30000}"/>
    <cellStyle name="Suma 12 9 2" xfId="41859" xr:uid="{00000000-0005-0000-0000-000047A30000}"/>
    <cellStyle name="Suma 13" xfId="41860" xr:uid="{00000000-0005-0000-0000-000048A30000}"/>
    <cellStyle name="Suma 13 10" xfId="41861" xr:uid="{00000000-0005-0000-0000-000049A30000}"/>
    <cellStyle name="Suma 13 11" xfId="41862" xr:uid="{00000000-0005-0000-0000-00004AA30000}"/>
    <cellStyle name="Suma 13 2" xfId="41863" xr:uid="{00000000-0005-0000-0000-00004BA30000}"/>
    <cellStyle name="Suma 13 2 2" xfId="41864" xr:uid="{00000000-0005-0000-0000-00004CA30000}"/>
    <cellStyle name="Suma 13 2 2 2" xfId="41865" xr:uid="{00000000-0005-0000-0000-00004DA30000}"/>
    <cellStyle name="Suma 13 2 2 2 2" xfId="41866" xr:uid="{00000000-0005-0000-0000-00004EA30000}"/>
    <cellStyle name="Suma 13 2 2 3" xfId="41867" xr:uid="{00000000-0005-0000-0000-00004FA30000}"/>
    <cellStyle name="Suma 13 2 3" xfId="41868" xr:uid="{00000000-0005-0000-0000-000050A30000}"/>
    <cellStyle name="Suma 13 2 3 2" xfId="41869" xr:uid="{00000000-0005-0000-0000-000051A30000}"/>
    <cellStyle name="Suma 13 2 4" xfId="41870" xr:uid="{00000000-0005-0000-0000-000052A30000}"/>
    <cellStyle name="Suma 13 2 4 2" xfId="41871" xr:uid="{00000000-0005-0000-0000-000053A30000}"/>
    <cellStyle name="Suma 13 2 5" xfId="41872" xr:uid="{00000000-0005-0000-0000-000054A30000}"/>
    <cellStyle name="Suma 13 2 5 2" xfId="41873" xr:uid="{00000000-0005-0000-0000-000055A30000}"/>
    <cellStyle name="Suma 13 2 6" xfId="41874" xr:uid="{00000000-0005-0000-0000-000056A30000}"/>
    <cellStyle name="Suma 13 3" xfId="41875" xr:uid="{00000000-0005-0000-0000-000057A30000}"/>
    <cellStyle name="Suma 13 3 2" xfId="41876" xr:uid="{00000000-0005-0000-0000-000058A30000}"/>
    <cellStyle name="Suma 13 3 2 2" xfId="41877" xr:uid="{00000000-0005-0000-0000-000059A30000}"/>
    <cellStyle name="Suma 13 3 2 2 2" xfId="41878" xr:uid="{00000000-0005-0000-0000-00005AA30000}"/>
    <cellStyle name="Suma 13 3 2 3" xfId="41879" xr:uid="{00000000-0005-0000-0000-00005BA30000}"/>
    <cellStyle name="Suma 13 3 3" xfId="41880" xr:uid="{00000000-0005-0000-0000-00005CA30000}"/>
    <cellStyle name="Suma 13 3 3 2" xfId="41881" xr:uid="{00000000-0005-0000-0000-00005DA30000}"/>
    <cellStyle name="Suma 13 3 4" xfId="41882" xr:uid="{00000000-0005-0000-0000-00005EA30000}"/>
    <cellStyle name="Suma 13 3 4 2" xfId="41883" xr:uid="{00000000-0005-0000-0000-00005FA30000}"/>
    <cellStyle name="Suma 13 3 5" xfId="41884" xr:uid="{00000000-0005-0000-0000-000060A30000}"/>
    <cellStyle name="Suma 13 3 5 2" xfId="41885" xr:uid="{00000000-0005-0000-0000-000061A30000}"/>
    <cellStyle name="Suma 13 3 6" xfId="41886" xr:uid="{00000000-0005-0000-0000-000062A30000}"/>
    <cellStyle name="Suma 13 3 7" xfId="41887" xr:uid="{00000000-0005-0000-0000-000063A30000}"/>
    <cellStyle name="Suma 13 3 8" xfId="41888" xr:uid="{00000000-0005-0000-0000-000064A30000}"/>
    <cellStyle name="Suma 13 4" xfId="41889" xr:uid="{00000000-0005-0000-0000-000065A30000}"/>
    <cellStyle name="Suma 13 4 2" xfId="41890" xr:uid="{00000000-0005-0000-0000-000066A30000}"/>
    <cellStyle name="Suma 13 4 2 2" xfId="41891" xr:uid="{00000000-0005-0000-0000-000067A30000}"/>
    <cellStyle name="Suma 13 4 3" xfId="41892" xr:uid="{00000000-0005-0000-0000-000068A30000}"/>
    <cellStyle name="Suma 13 4 4" xfId="41893" xr:uid="{00000000-0005-0000-0000-000069A30000}"/>
    <cellStyle name="Suma 13 4 5" xfId="41894" xr:uid="{00000000-0005-0000-0000-00006AA30000}"/>
    <cellStyle name="Suma 13 5" xfId="41895" xr:uid="{00000000-0005-0000-0000-00006BA30000}"/>
    <cellStyle name="Suma 13 5 2" xfId="41896" xr:uid="{00000000-0005-0000-0000-00006CA30000}"/>
    <cellStyle name="Suma 13 5 2 2" xfId="41897" xr:uid="{00000000-0005-0000-0000-00006DA30000}"/>
    <cellStyle name="Suma 13 5 3" xfId="41898" xr:uid="{00000000-0005-0000-0000-00006EA30000}"/>
    <cellStyle name="Suma 13 5 4" xfId="41899" xr:uid="{00000000-0005-0000-0000-00006FA30000}"/>
    <cellStyle name="Suma 13 5 5" xfId="41900" xr:uid="{00000000-0005-0000-0000-000070A30000}"/>
    <cellStyle name="Suma 13 6" xfId="41901" xr:uid="{00000000-0005-0000-0000-000071A30000}"/>
    <cellStyle name="Suma 13 6 2" xfId="41902" xr:uid="{00000000-0005-0000-0000-000072A30000}"/>
    <cellStyle name="Suma 13 6 2 2" xfId="41903" xr:uid="{00000000-0005-0000-0000-000073A30000}"/>
    <cellStyle name="Suma 13 6 3" xfId="41904" xr:uid="{00000000-0005-0000-0000-000074A30000}"/>
    <cellStyle name="Suma 13 6 4" xfId="41905" xr:uid="{00000000-0005-0000-0000-000075A30000}"/>
    <cellStyle name="Suma 13 6 5" xfId="41906" xr:uid="{00000000-0005-0000-0000-000076A30000}"/>
    <cellStyle name="Suma 13 7" xfId="41907" xr:uid="{00000000-0005-0000-0000-000077A30000}"/>
    <cellStyle name="Suma 13 7 2" xfId="41908" xr:uid="{00000000-0005-0000-0000-000078A30000}"/>
    <cellStyle name="Suma 13 7 3" xfId="41909" xr:uid="{00000000-0005-0000-0000-000079A30000}"/>
    <cellStyle name="Suma 13 7 4" xfId="41910" xr:uid="{00000000-0005-0000-0000-00007AA30000}"/>
    <cellStyle name="Suma 13 8" xfId="41911" xr:uid="{00000000-0005-0000-0000-00007BA30000}"/>
    <cellStyle name="Suma 13 8 2" xfId="41912" xr:uid="{00000000-0005-0000-0000-00007CA30000}"/>
    <cellStyle name="Suma 13 9" xfId="41913" xr:uid="{00000000-0005-0000-0000-00007DA30000}"/>
    <cellStyle name="Suma 13 9 2" xfId="41914" xr:uid="{00000000-0005-0000-0000-00007EA30000}"/>
    <cellStyle name="Suma 14" xfId="41915" xr:uid="{00000000-0005-0000-0000-00007FA30000}"/>
    <cellStyle name="Suma 14 10" xfId="41916" xr:uid="{00000000-0005-0000-0000-000080A30000}"/>
    <cellStyle name="Suma 14 11" xfId="41917" xr:uid="{00000000-0005-0000-0000-000081A30000}"/>
    <cellStyle name="Suma 14 2" xfId="41918" xr:uid="{00000000-0005-0000-0000-000082A30000}"/>
    <cellStyle name="Suma 14 2 2" xfId="41919" xr:uid="{00000000-0005-0000-0000-000083A30000}"/>
    <cellStyle name="Suma 14 2 2 2" xfId="41920" xr:uid="{00000000-0005-0000-0000-000084A30000}"/>
    <cellStyle name="Suma 14 2 2 2 2" xfId="41921" xr:uid="{00000000-0005-0000-0000-000085A30000}"/>
    <cellStyle name="Suma 14 2 2 3" xfId="41922" xr:uid="{00000000-0005-0000-0000-000086A30000}"/>
    <cellStyle name="Suma 14 2 3" xfId="41923" xr:uid="{00000000-0005-0000-0000-000087A30000}"/>
    <cellStyle name="Suma 14 2 3 2" xfId="41924" xr:uid="{00000000-0005-0000-0000-000088A30000}"/>
    <cellStyle name="Suma 14 2 4" xfId="41925" xr:uid="{00000000-0005-0000-0000-000089A30000}"/>
    <cellStyle name="Suma 14 2 4 2" xfId="41926" xr:uid="{00000000-0005-0000-0000-00008AA30000}"/>
    <cellStyle name="Suma 14 2 5" xfId="41927" xr:uid="{00000000-0005-0000-0000-00008BA30000}"/>
    <cellStyle name="Suma 14 2 5 2" xfId="41928" xr:uid="{00000000-0005-0000-0000-00008CA30000}"/>
    <cellStyle name="Suma 14 2 6" xfId="41929" xr:uid="{00000000-0005-0000-0000-00008DA30000}"/>
    <cellStyle name="Suma 14 3" xfId="41930" xr:uid="{00000000-0005-0000-0000-00008EA30000}"/>
    <cellStyle name="Suma 14 3 2" xfId="41931" xr:uid="{00000000-0005-0000-0000-00008FA30000}"/>
    <cellStyle name="Suma 14 3 2 2" xfId="41932" xr:uid="{00000000-0005-0000-0000-000090A30000}"/>
    <cellStyle name="Suma 14 3 2 2 2" xfId="41933" xr:uid="{00000000-0005-0000-0000-000091A30000}"/>
    <cellStyle name="Suma 14 3 2 3" xfId="41934" xr:uid="{00000000-0005-0000-0000-000092A30000}"/>
    <cellStyle name="Suma 14 3 3" xfId="41935" xr:uid="{00000000-0005-0000-0000-000093A30000}"/>
    <cellStyle name="Suma 14 3 3 2" xfId="41936" xr:uid="{00000000-0005-0000-0000-000094A30000}"/>
    <cellStyle name="Suma 14 3 4" xfId="41937" xr:uid="{00000000-0005-0000-0000-000095A30000}"/>
    <cellStyle name="Suma 14 3 4 2" xfId="41938" xr:uid="{00000000-0005-0000-0000-000096A30000}"/>
    <cellStyle name="Suma 14 3 5" xfId="41939" xr:uid="{00000000-0005-0000-0000-000097A30000}"/>
    <cellStyle name="Suma 14 3 5 2" xfId="41940" xr:uid="{00000000-0005-0000-0000-000098A30000}"/>
    <cellStyle name="Suma 14 3 6" xfId="41941" xr:uid="{00000000-0005-0000-0000-000099A30000}"/>
    <cellStyle name="Suma 14 3 7" xfId="41942" xr:uid="{00000000-0005-0000-0000-00009AA30000}"/>
    <cellStyle name="Suma 14 3 8" xfId="41943" xr:uid="{00000000-0005-0000-0000-00009BA30000}"/>
    <cellStyle name="Suma 14 4" xfId="41944" xr:uid="{00000000-0005-0000-0000-00009CA30000}"/>
    <cellStyle name="Suma 14 4 2" xfId="41945" xr:uid="{00000000-0005-0000-0000-00009DA30000}"/>
    <cellStyle name="Suma 14 4 2 2" xfId="41946" xr:uid="{00000000-0005-0000-0000-00009EA30000}"/>
    <cellStyle name="Suma 14 4 3" xfId="41947" xr:uid="{00000000-0005-0000-0000-00009FA30000}"/>
    <cellStyle name="Suma 14 4 4" xfId="41948" xr:uid="{00000000-0005-0000-0000-0000A0A30000}"/>
    <cellStyle name="Suma 14 4 5" xfId="41949" xr:uid="{00000000-0005-0000-0000-0000A1A30000}"/>
    <cellStyle name="Suma 14 5" xfId="41950" xr:uid="{00000000-0005-0000-0000-0000A2A30000}"/>
    <cellStyle name="Suma 14 5 2" xfId="41951" xr:uid="{00000000-0005-0000-0000-0000A3A30000}"/>
    <cellStyle name="Suma 14 5 2 2" xfId="41952" xr:uid="{00000000-0005-0000-0000-0000A4A30000}"/>
    <cellStyle name="Suma 14 5 3" xfId="41953" xr:uid="{00000000-0005-0000-0000-0000A5A30000}"/>
    <cellStyle name="Suma 14 5 4" xfId="41954" xr:uid="{00000000-0005-0000-0000-0000A6A30000}"/>
    <cellStyle name="Suma 14 5 5" xfId="41955" xr:uid="{00000000-0005-0000-0000-0000A7A30000}"/>
    <cellStyle name="Suma 14 6" xfId="41956" xr:uid="{00000000-0005-0000-0000-0000A8A30000}"/>
    <cellStyle name="Suma 14 6 2" xfId="41957" xr:uid="{00000000-0005-0000-0000-0000A9A30000}"/>
    <cellStyle name="Suma 14 6 2 2" xfId="41958" xr:uid="{00000000-0005-0000-0000-0000AAA30000}"/>
    <cellStyle name="Suma 14 6 3" xfId="41959" xr:uid="{00000000-0005-0000-0000-0000ABA30000}"/>
    <cellStyle name="Suma 14 6 4" xfId="41960" xr:uid="{00000000-0005-0000-0000-0000ACA30000}"/>
    <cellStyle name="Suma 14 6 5" xfId="41961" xr:uid="{00000000-0005-0000-0000-0000ADA30000}"/>
    <cellStyle name="Suma 14 7" xfId="41962" xr:uid="{00000000-0005-0000-0000-0000AEA30000}"/>
    <cellStyle name="Suma 14 7 2" xfId="41963" xr:uid="{00000000-0005-0000-0000-0000AFA30000}"/>
    <cellStyle name="Suma 14 7 3" xfId="41964" xr:uid="{00000000-0005-0000-0000-0000B0A30000}"/>
    <cellStyle name="Suma 14 7 4" xfId="41965" xr:uid="{00000000-0005-0000-0000-0000B1A30000}"/>
    <cellStyle name="Suma 14 8" xfId="41966" xr:uid="{00000000-0005-0000-0000-0000B2A30000}"/>
    <cellStyle name="Suma 14 8 2" xfId="41967" xr:uid="{00000000-0005-0000-0000-0000B3A30000}"/>
    <cellStyle name="Suma 14 9" xfId="41968" xr:uid="{00000000-0005-0000-0000-0000B4A30000}"/>
    <cellStyle name="Suma 14 9 2" xfId="41969" xr:uid="{00000000-0005-0000-0000-0000B5A30000}"/>
    <cellStyle name="Suma 15" xfId="41970" xr:uid="{00000000-0005-0000-0000-0000B6A30000}"/>
    <cellStyle name="Suma 15 10" xfId="41971" xr:uid="{00000000-0005-0000-0000-0000B7A30000}"/>
    <cellStyle name="Suma 15 11" xfId="41972" xr:uid="{00000000-0005-0000-0000-0000B8A30000}"/>
    <cellStyle name="Suma 15 2" xfId="41973" xr:uid="{00000000-0005-0000-0000-0000B9A30000}"/>
    <cellStyle name="Suma 15 2 2" xfId="41974" xr:uid="{00000000-0005-0000-0000-0000BAA30000}"/>
    <cellStyle name="Suma 15 2 2 2" xfId="41975" xr:uid="{00000000-0005-0000-0000-0000BBA30000}"/>
    <cellStyle name="Suma 15 2 2 2 2" xfId="41976" xr:uid="{00000000-0005-0000-0000-0000BCA30000}"/>
    <cellStyle name="Suma 15 2 2 3" xfId="41977" xr:uid="{00000000-0005-0000-0000-0000BDA30000}"/>
    <cellStyle name="Suma 15 2 3" xfId="41978" xr:uid="{00000000-0005-0000-0000-0000BEA30000}"/>
    <cellStyle name="Suma 15 2 3 2" xfId="41979" xr:uid="{00000000-0005-0000-0000-0000BFA30000}"/>
    <cellStyle name="Suma 15 2 4" xfId="41980" xr:uid="{00000000-0005-0000-0000-0000C0A30000}"/>
    <cellStyle name="Suma 15 2 4 2" xfId="41981" xr:uid="{00000000-0005-0000-0000-0000C1A30000}"/>
    <cellStyle name="Suma 15 2 5" xfId="41982" xr:uid="{00000000-0005-0000-0000-0000C2A30000}"/>
    <cellStyle name="Suma 15 2 5 2" xfId="41983" xr:uid="{00000000-0005-0000-0000-0000C3A30000}"/>
    <cellStyle name="Suma 15 2 6" xfId="41984" xr:uid="{00000000-0005-0000-0000-0000C4A30000}"/>
    <cellStyle name="Suma 15 3" xfId="41985" xr:uid="{00000000-0005-0000-0000-0000C5A30000}"/>
    <cellStyle name="Suma 15 3 2" xfId="41986" xr:uid="{00000000-0005-0000-0000-0000C6A30000}"/>
    <cellStyle name="Suma 15 3 2 2" xfId="41987" xr:uid="{00000000-0005-0000-0000-0000C7A30000}"/>
    <cellStyle name="Suma 15 3 2 2 2" xfId="41988" xr:uid="{00000000-0005-0000-0000-0000C8A30000}"/>
    <cellStyle name="Suma 15 3 2 3" xfId="41989" xr:uid="{00000000-0005-0000-0000-0000C9A30000}"/>
    <cellStyle name="Suma 15 3 3" xfId="41990" xr:uid="{00000000-0005-0000-0000-0000CAA30000}"/>
    <cellStyle name="Suma 15 3 3 2" xfId="41991" xr:uid="{00000000-0005-0000-0000-0000CBA30000}"/>
    <cellStyle name="Suma 15 3 4" xfId="41992" xr:uid="{00000000-0005-0000-0000-0000CCA30000}"/>
    <cellStyle name="Suma 15 3 4 2" xfId="41993" xr:uid="{00000000-0005-0000-0000-0000CDA30000}"/>
    <cellStyle name="Suma 15 3 5" xfId="41994" xr:uid="{00000000-0005-0000-0000-0000CEA30000}"/>
    <cellStyle name="Suma 15 3 5 2" xfId="41995" xr:uid="{00000000-0005-0000-0000-0000CFA30000}"/>
    <cellStyle name="Suma 15 3 6" xfId="41996" xr:uid="{00000000-0005-0000-0000-0000D0A30000}"/>
    <cellStyle name="Suma 15 3 7" xfId="41997" xr:uid="{00000000-0005-0000-0000-0000D1A30000}"/>
    <cellStyle name="Suma 15 3 8" xfId="41998" xr:uid="{00000000-0005-0000-0000-0000D2A30000}"/>
    <cellStyle name="Suma 15 4" xfId="41999" xr:uid="{00000000-0005-0000-0000-0000D3A30000}"/>
    <cellStyle name="Suma 15 4 2" xfId="42000" xr:uid="{00000000-0005-0000-0000-0000D4A30000}"/>
    <cellStyle name="Suma 15 4 2 2" xfId="42001" xr:uid="{00000000-0005-0000-0000-0000D5A30000}"/>
    <cellStyle name="Suma 15 4 3" xfId="42002" xr:uid="{00000000-0005-0000-0000-0000D6A30000}"/>
    <cellStyle name="Suma 15 4 4" xfId="42003" xr:uid="{00000000-0005-0000-0000-0000D7A30000}"/>
    <cellStyle name="Suma 15 4 5" xfId="42004" xr:uid="{00000000-0005-0000-0000-0000D8A30000}"/>
    <cellStyle name="Suma 15 5" xfId="42005" xr:uid="{00000000-0005-0000-0000-0000D9A30000}"/>
    <cellStyle name="Suma 15 5 2" xfId="42006" xr:uid="{00000000-0005-0000-0000-0000DAA30000}"/>
    <cellStyle name="Suma 15 5 2 2" xfId="42007" xr:uid="{00000000-0005-0000-0000-0000DBA30000}"/>
    <cellStyle name="Suma 15 5 3" xfId="42008" xr:uid="{00000000-0005-0000-0000-0000DCA30000}"/>
    <cellStyle name="Suma 15 5 4" xfId="42009" xr:uid="{00000000-0005-0000-0000-0000DDA30000}"/>
    <cellStyle name="Suma 15 5 5" xfId="42010" xr:uid="{00000000-0005-0000-0000-0000DEA30000}"/>
    <cellStyle name="Suma 15 6" xfId="42011" xr:uid="{00000000-0005-0000-0000-0000DFA30000}"/>
    <cellStyle name="Suma 15 6 2" xfId="42012" xr:uid="{00000000-0005-0000-0000-0000E0A30000}"/>
    <cellStyle name="Suma 15 6 2 2" xfId="42013" xr:uid="{00000000-0005-0000-0000-0000E1A30000}"/>
    <cellStyle name="Suma 15 6 3" xfId="42014" xr:uid="{00000000-0005-0000-0000-0000E2A30000}"/>
    <cellStyle name="Suma 15 6 4" xfId="42015" xr:uid="{00000000-0005-0000-0000-0000E3A30000}"/>
    <cellStyle name="Suma 15 6 5" xfId="42016" xr:uid="{00000000-0005-0000-0000-0000E4A30000}"/>
    <cellStyle name="Suma 15 7" xfId="42017" xr:uid="{00000000-0005-0000-0000-0000E5A30000}"/>
    <cellStyle name="Suma 15 7 2" xfId="42018" xr:uid="{00000000-0005-0000-0000-0000E6A30000}"/>
    <cellStyle name="Suma 15 7 3" xfId="42019" xr:uid="{00000000-0005-0000-0000-0000E7A30000}"/>
    <cellStyle name="Suma 15 7 4" xfId="42020" xr:uid="{00000000-0005-0000-0000-0000E8A30000}"/>
    <cellStyle name="Suma 15 8" xfId="42021" xr:uid="{00000000-0005-0000-0000-0000E9A30000}"/>
    <cellStyle name="Suma 15 8 2" xfId="42022" xr:uid="{00000000-0005-0000-0000-0000EAA30000}"/>
    <cellStyle name="Suma 15 9" xfId="42023" xr:uid="{00000000-0005-0000-0000-0000EBA30000}"/>
    <cellStyle name="Suma 15 9 2" xfId="42024" xr:uid="{00000000-0005-0000-0000-0000ECA30000}"/>
    <cellStyle name="Suma 16" xfId="42025" xr:uid="{00000000-0005-0000-0000-0000EDA30000}"/>
    <cellStyle name="Suma 16 2" xfId="42026" xr:uid="{00000000-0005-0000-0000-0000EEA30000}"/>
    <cellStyle name="Suma 16 2 2" xfId="42027" xr:uid="{00000000-0005-0000-0000-0000EFA30000}"/>
    <cellStyle name="Suma 16 2 2 2" xfId="42028" xr:uid="{00000000-0005-0000-0000-0000F0A30000}"/>
    <cellStyle name="Suma 16 2 3" xfId="42029" xr:uid="{00000000-0005-0000-0000-0000F1A30000}"/>
    <cellStyle name="Suma 16 3" xfId="42030" xr:uid="{00000000-0005-0000-0000-0000F2A30000}"/>
    <cellStyle name="Suma 16 3 2" xfId="42031" xr:uid="{00000000-0005-0000-0000-0000F3A30000}"/>
    <cellStyle name="Suma 16 4" xfId="42032" xr:uid="{00000000-0005-0000-0000-0000F4A30000}"/>
    <cellStyle name="Suma 16 4 2" xfId="42033" xr:uid="{00000000-0005-0000-0000-0000F5A30000}"/>
    <cellStyle name="Suma 16 5" xfId="42034" xr:uid="{00000000-0005-0000-0000-0000F6A30000}"/>
    <cellStyle name="Suma 16 5 2" xfId="42035" xr:uid="{00000000-0005-0000-0000-0000F7A30000}"/>
    <cellStyle name="Suma 16 6" xfId="42036" xr:uid="{00000000-0005-0000-0000-0000F8A30000}"/>
    <cellStyle name="Suma 17" xfId="42037" xr:uid="{00000000-0005-0000-0000-0000F9A30000}"/>
    <cellStyle name="Suma 17 2" xfId="42038" xr:uid="{00000000-0005-0000-0000-0000FAA30000}"/>
    <cellStyle name="Suma 17 2 2" xfId="42039" xr:uid="{00000000-0005-0000-0000-0000FBA30000}"/>
    <cellStyle name="Suma 17 2 2 2" xfId="42040" xr:uid="{00000000-0005-0000-0000-0000FCA30000}"/>
    <cellStyle name="Suma 17 2 3" xfId="42041" xr:uid="{00000000-0005-0000-0000-0000FDA30000}"/>
    <cellStyle name="Suma 17 3" xfId="42042" xr:uid="{00000000-0005-0000-0000-0000FEA30000}"/>
    <cellStyle name="Suma 17 3 2" xfId="42043" xr:uid="{00000000-0005-0000-0000-0000FFA30000}"/>
    <cellStyle name="Suma 17 4" xfId="42044" xr:uid="{00000000-0005-0000-0000-000000A40000}"/>
    <cellStyle name="Suma 17 4 2" xfId="42045" xr:uid="{00000000-0005-0000-0000-000001A40000}"/>
    <cellStyle name="Suma 17 5" xfId="42046" xr:uid="{00000000-0005-0000-0000-000002A40000}"/>
    <cellStyle name="Suma 17 5 2" xfId="42047" xr:uid="{00000000-0005-0000-0000-000003A40000}"/>
    <cellStyle name="Suma 17 6" xfId="42048" xr:uid="{00000000-0005-0000-0000-000004A40000}"/>
    <cellStyle name="Suma 17 7" xfId="42049" xr:uid="{00000000-0005-0000-0000-000005A40000}"/>
    <cellStyle name="Suma 17 8" xfId="42050" xr:uid="{00000000-0005-0000-0000-000006A40000}"/>
    <cellStyle name="Suma 18" xfId="42051" xr:uid="{00000000-0005-0000-0000-000007A40000}"/>
    <cellStyle name="Suma 18 2" xfId="42052" xr:uid="{00000000-0005-0000-0000-000008A40000}"/>
    <cellStyle name="Suma 18 2 2" xfId="42053" xr:uid="{00000000-0005-0000-0000-000009A40000}"/>
    <cellStyle name="Suma 18 3" xfId="42054" xr:uid="{00000000-0005-0000-0000-00000AA40000}"/>
    <cellStyle name="Suma 18 4" xfId="42055" xr:uid="{00000000-0005-0000-0000-00000BA40000}"/>
    <cellStyle name="Suma 18 5" xfId="42056" xr:uid="{00000000-0005-0000-0000-00000CA40000}"/>
    <cellStyle name="Suma 19" xfId="42057" xr:uid="{00000000-0005-0000-0000-00000DA40000}"/>
    <cellStyle name="Suma 19 2" xfId="42058" xr:uid="{00000000-0005-0000-0000-00000EA40000}"/>
    <cellStyle name="Suma 19 3" xfId="42059" xr:uid="{00000000-0005-0000-0000-00000FA40000}"/>
    <cellStyle name="Suma 19 4" xfId="42060" xr:uid="{00000000-0005-0000-0000-000010A40000}"/>
    <cellStyle name="Suma 2" xfId="42061" xr:uid="{00000000-0005-0000-0000-000011A40000}"/>
    <cellStyle name="Suma 2 10" xfId="42062" xr:uid="{00000000-0005-0000-0000-000012A40000}"/>
    <cellStyle name="Suma 2 11" xfId="42063" xr:uid="{00000000-0005-0000-0000-000013A40000}"/>
    <cellStyle name="Suma 2 2" xfId="42064" xr:uid="{00000000-0005-0000-0000-000014A40000}"/>
    <cellStyle name="Suma 2 2 2" xfId="42065" xr:uid="{00000000-0005-0000-0000-000015A40000}"/>
    <cellStyle name="Suma 2 2 2 2" xfId="42066" xr:uid="{00000000-0005-0000-0000-000016A40000}"/>
    <cellStyle name="Suma 2 2 2 2 2" xfId="42067" xr:uid="{00000000-0005-0000-0000-000017A40000}"/>
    <cellStyle name="Suma 2 2 2 3" xfId="42068" xr:uid="{00000000-0005-0000-0000-000018A40000}"/>
    <cellStyle name="Suma 2 2 3" xfId="42069" xr:uid="{00000000-0005-0000-0000-000019A40000}"/>
    <cellStyle name="Suma 2 2 3 2" xfId="42070" xr:uid="{00000000-0005-0000-0000-00001AA40000}"/>
    <cellStyle name="Suma 2 2 4" xfId="42071" xr:uid="{00000000-0005-0000-0000-00001BA40000}"/>
    <cellStyle name="Suma 2 2 4 2" xfId="42072" xr:uid="{00000000-0005-0000-0000-00001CA40000}"/>
    <cellStyle name="Suma 2 2 5" xfId="42073" xr:uid="{00000000-0005-0000-0000-00001DA40000}"/>
    <cellStyle name="Suma 2 2 5 2" xfId="42074" xr:uid="{00000000-0005-0000-0000-00001EA40000}"/>
    <cellStyle name="Suma 2 2 6" xfId="42075" xr:uid="{00000000-0005-0000-0000-00001FA40000}"/>
    <cellStyle name="Suma 2 3" xfId="42076" xr:uid="{00000000-0005-0000-0000-000020A40000}"/>
    <cellStyle name="Suma 2 3 2" xfId="42077" xr:uid="{00000000-0005-0000-0000-000021A40000}"/>
    <cellStyle name="Suma 2 3 2 2" xfId="42078" xr:uid="{00000000-0005-0000-0000-000022A40000}"/>
    <cellStyle name="Suma 2 3 2 2 2" xfId="42079" xr:uid="{00000000-0005-0000-0000-000023A40000}"/>
    <cellStyle name="Suma 2 3 2 3" xfId="42080" xr:uid="{00000000-0005-0000-0000-000024A40000}"/>
    <cellStyle name="Suma 2 3 3" xfId="42081" xr:uid="{00000000-0005-0000-0000-000025A40000}"/>
    <cellStyle name="Suma 2 3 3 2" xfId="42082" xr:uid="{00000000-0005-0000-0000-000026A40000}"/>
    <cellStyle name="Suma 2 3 4" xfId="42083" xr:uid="{00000000-0005-0000-0000-000027A40000}"/>
    <cellStyle name="Suma 2 3 4 2" xfId="42084" xr:uid="{00000000-0005-0000-0000-000028A40000}"/>
    <cellStyle name="Suma 2 3 5" xfId="42085" xr:uid="{00000000-0005-0000-0000-000029A40000}"/>
    <cellStyle name="Suma 2 3 5 2" xfId="42086" xr:uid="{00000000-0005-0000-0000-00002AA40000}"/>
    <cellStyle name="Suma 2 3 6" xfId="42087" xr:uid="{00000000-0005-0000-0000-00002BA40000}"/>
    <cellStyle name="Suma 2 3 7" xfId="42088" xr:uid="{00000000-0005-0000-0000-00002CA40000}"/>
    <cellStyle name="Suma 2 3 8" xfId="42089" xr:uid="{00000000-0005-0000-0000-00002DA40000}"/>
    <cellStyle name="Suma 2 4" xfId="42090" xr:uid="{00000000-0005-0000-0000-00002EA40000}"/>
    <cellStyle name="Suma 2 4 2" xfId="42091" xr:uid="{00000000-0005-0000-0000-00002FA40000}"/>
    <cellStyle name="Suma 2 4 2 2" xfId="42092" xr:uid="{00000000-0005-0000-0000-000030A40000}"/>
    <cellStyle name="Suma 2 4 3" xfId="42093" xr:uid="{00000000-0005-0000-0000-000031A40000}"/>
    <cellStyle name="Suma 2 4 4" xfId="42094" xr:uid="{00000000-0005-0000-0000-000032A40000}"/>
    <cellStyle name="Suma 2 4 5" xfId="42095" xr:uid="{00000000-0005-0000-0000-000033A40000}"/>
    <cellStyle name="Suma 2 5" xfId="42096" xr:uid="{00000000-0005-0000-0000-000034A40000}"/>
    <cellStyle name="Suma 2 5 2" xfId="42097" xr:uid="{00000000-0005-0000-0000-000035A40000}"/>
    <cellStyle name="Suma 2 5 2 2" xfId="42098" xr:uid="{00000000-0005-0000-0000-000036A40000}"/>
    <cellStyle name="Suma 2 5 3" xfId="42099" xr:uid="{00000000-0005-0000-0000-000037A40000}"/>
    <cellStyle name="Suma 2 5 4" xfId="42100" xr:uid="{00000000-0005-0000-0000-000038A40000}"/>
    <cellStyle name="Suma 2 5 5" xfId="42101" xr:uid="{00000000-0005-0000-0000-000039A40000}"/>
    <cellStyle name="Suma 2 6" xfId="42102" xr:uid="{00000000-0005-0000-0000-00003AA40000}"/>
    <cellStyle name="Suma 2 6 2" xfId="42103" xr:uid="{00000000-0005-0000-0000-00003BA40000}"/>
    <cellStyle name="Suma 2 6 2 2" xfId="42104" xr:uid="{00000000-0005-0000-0000-00003CA40000}"/>
    <cellStyle name="Suma 2 6 3" xfId="42105" xr:uid="{00000000-0005-0000-0000-00003DA40000}"/>
    <cellStyle name="Suma 2 6 4" xfId="42106" xr:uid="{00000000-0005-0000-0000-00003EA40000}"/>
    <cellStyle name="Suma 2 6 5" xfId="42107" xr:uid="{00000000-0005-0000-0000-00003FA40000}"/>
    <cellStyle name="Suma 2 7" xfId="42108" xr:uid="{00000000-0005-0000-0000-000040A40000}"/>
    <cellStyle name="Suma 2 7 2" xfId="42109" xr:uid="{00000000-0005-0000-0000-000041A40000}"/>
    <cellStyle name="Suma 2 7 3" xfId="42110" xr:uid="{00000000-0005-0000-0000-000042A40000}"/>
    <cellStyle name="Suma 2 7 4" xfId="42111" xr:uid="{00000000-0005-0000-0000-000043A40000}"/>
    <cellStyle name="Suma 2 8" xfId="42112" xr:uid="{00000000-0005-0000-0000-000044A40000}"/>
    <cellStyle name="Suma 2 8 2" xfId="42113" xr:uid="{00000000-0005-0000-0000-000045A40000}"/>
    <cellStyle name="Suma 2 9" xfId="42114" xr:uid="{00000000-0005-0000-0000-000046A40000}"/>
    <cellStyle name="Suma 2 9 2" xfId="42115" xr:uid="{00000000-0005-0000-0000-000047A40000}"/>
    <cellStyle name="Suma 20" xfId="42116" xr:uid="{00000000-0005-0000-0000-000048A40000}"/>
    <cellStyle name="Suma 20 2" xfId="42117" xr:uid="{00000000-0005-0000-0000-000049A40000}"/>
    <cellStyle name="Suma 20 3" xfId="42118" xr:uid="{00000000-0005-0000-0000-00004AA40000}"/>
    <cellStyle name="Suma 20 4" xfId="42119" xr:uid="{00000000-0005-0000-0000-00004BA40000}"/>
    <cellStyle name="Suma 21" xfId="42120" xr:uid="{00000000-0005-0000-0000-00004CA40000}"/>
    <cellStyle name="Suma 21 2" xfId="42121" xr:uid="{00000000-0005-0000-0000-00004DA40000}"/>
    <cellStyle name="Suma 21 3" xfId="42122" xr:uid="{00000000-0005-0000-0000-00004EA40000}"/>
    <cellStyle name="Suma 21 4" xfId="42123" xr:uid="{00000000-0005-0000-0000-00004FA40000}"/>
    <cellStyle name="Suma 22" xfId="42124" xr:uid="{00000000-0005-0000-0000-000050A40000}"/>
    <cellStyle name="Suma 23" xfId="42125" xr:uid="{00000000-0005-0000-0000-000051A40000}"/>
    <cellStyle name="Suma 3" xfId="42126" xr:uid="{00000000-0005-0000-0000-000052A40000}"/>
    <cellStyle name="Suma 3 10" xfId="42127" xr:uid="{00000000-0005-0000-0000-000053A40000}"/>
    <cellStyle name="Suma 3 11" xfId="42128" xr:uid="{00000000-0005-0000-0000-000054A40000}"/>
    <cellStyle name="Suma 3 2" xfId="42129" xr:uid="{00000000-0005-0000-0000-000055A40000}"/>
    <cellStyle name="Suma 3 2 2" xfId="42130" xr:uid="{00000000-0005-0000-0000-000056A40000}"/>
    <cellStyle name="Suma 3 2 2 2" xfId="42131" xr:uid="{00000000-0005-0000-0000-000057A40000}"/>
    <cellStyle name="Suma 3 2 2 2 2" xfId="42132" xr:uid="{00000000-0005-0000-0000-000058A40000}"/>
    <cellStyle name="Suma 3 2 2 3" xfId="42133" xr:uid="{00000000-0005-0000-0000-000059A40000}"/>
    <cellStyle name="Suma 3 2 3" xfId="42134" xr:uid="{00000000-0005-0000-0000-00005AA40000}"/>
    <cellStyle name="Suma 3 2 3 2" xfId="42135" xr:uid="{00000000-0005-0000-0000-00005BA40000}"/>
    <cellStyle name="Suma 3 2 4" xfId="42136" xr:uid="{00000000-0005-0000-0000-00005CA40000}"/>
    <cellStyle name="Suma 3 2 4 2" xfId="42137" xr:uid="{00000000-0005-0000-0000-00005DA40000}"/>
    <cellStyle name="Suma 3 2 5" xfId="42138" xr:uid="{00000000-0005-0000-0000-00005EA40000}"/>
    <cellStyle name="Suma 3 2 5 2" xfId="42139" xr:uid="{00000000-0005-0000-0000-00005FA40000}"/>
    <cellStyle name="Suma 3 2 6" xfId="42140" xr:uid="{00000000-0005-0000-0000-000060A40000}"/>
    <cellStyle name="Suma 3 3" xfId="42141" xr:uid="{00000000-0005-0000-0000-000061A40000}"/>
    <cellStyle name="Suma 3 3 2" xfId="42142" xr:uid="{00000000-0005-0000-0000-000062A40000}"/>
    <cellStyle name="Suma 3 3 2 2" xfId="42143" xr:uid="{00000000-0005-0000-0000-000063A40000}"/>
    <cellStyle name="Suma 3 3 2 2 2" xfId="42144" xr:uid="{00000000-0005-0000-0000-000064A40000}"/>
    <cellStyle name="Suma 3 3 2 3" xfId="42145" xr:uid="{00000000-0005-0000-0000-000065A40000}"/>
    <cellStyle name="Suma 3 3 3" xfId="42146" xr:uid="{00000000-0005-0000-0000-000066A40000}"/>
    <cellStyle name="Suma 3 3 3 2" xfId="42147" xr:uid="{00000000-0005-0000-0000-000067A40000}"/>
    <cellStyle name="Suma 3 3 4" xfId="42148" xr:uid="{00000000-0005-0000-0000-000068A40000}"/>
    <cellStyle name="Suma 3 3 4 2" xfId="42149" xr:uid="{00000000-0005-0000-0000-000069A40000}"/>
    <cellStyle name="Suma 3 3 5" xfId="42150" xr:uid="{00000000-0005-0000-0000-00006AA40000}"/>
    <cellStyle name="Suma 3 3 5 2" xfId="42151" xr:uid="{00000000-0005-0000-0000-00006BA40000}"/>
    <cellStyle name="Suma 3 3 6" xfId="42152" xr:uid="{00000000-0005-0000-0000-00006CA40000}"/>
    <cellStyle name="Suma 3 3 7" xfId="42153" xr:uid="{00000000-0005-0000-0000-00006DA40000}"/>
    <cellStyle name="Suma 3 3 8" xfId="42154" xr:uid="{00000000-0005-0000-0000-00006EA40000}"/>
    <cellStyle name="Suma 3 4" xfId="42155" xr:uid="{00000000-0005-0000-0000-00006FA40000}"/>
    <cellStyle name="Suma 3 4 2" xfId="42156" xr:uid="{00000000-0005-0000-0000-000070A40000}"/>
    <cellStyle name="Suma 3 4 2 2" xfId="42157" xr:uid="{00000000-0005-0000-0000-000071A40000}"/>
    <cellStyle name="Suma 3 4 3" xfId="42158" xr:uid="{00000000-0005-0000-0000-000072A40000}"/>
    <cellStyle name="Suma 3 4 4" xfId="42159" xr:uid="{00000000-0005-0000-0000-000073A40000}"/>
    <cellStyle name="Suma 3 4 5" xfId="42160" xr:uid="{00000000-0005-0000-0000-000074A40000}"/>
    <cellStyle name="Suma 3 5" xfId="42161" xr:uid="{00000000-0005-0000-0000-000075A40000}"/>
    <cellStyle name="Suma 3 5 2" xfId="42162" xr:uid="{00000000-0005-0000-0000-000076A40000}"/>
    <cellStyle name="Suma 3 5 2 2" xfId="42163" xr:uid="{00000000-0005-0000-0000-000077A40000}"/>
    <cellStyle name="Suma 3 5 3" xfId="42164" xr:uid="{00000000-0005-0000-0000-000078A40000}"/>
    <cellStyle name="Suma 3 5 4" xfId="42165" xr:uid="{00000000-0005-0000-0000-000079A40000}"/>
    <cellStyle name="Suma 3 5 5" xfId="42166" xr:uid="{00000000-0005-0000-0000-00007AA40000}"/>
    <cellStyle name="Suma 3 6" xfId="42167" xr:uid="{00000000-0005-0000-0000-00007BA40000}"/>
    <cellStyle name="Suma 3 6 2" xfId="42168" xr:uid="{00000000-0005-0000-0000-00007CA40000}"/>
    <cellStyle name="Suma 3 6 2 2" xfId="42169" xr:uid="{00000000-0005-0000-0000-00007DA40000}"/>
    <cellStyle name="Suma 3 6 3" xfId="42170" xr:uid="{00000000-0005-0000-0000-00007EA40000}"/>
    <cellStyle name="Suma 3 6 4" xfId="42171" xr:uid="{00000000-0005-0000-0000-00007FA40000}"/>
    <cellStyle name="Suma 3 6 5" xfId="42172" xr:uid="{00000000-0005-0000-0000-000080A40000}"/>
    <cellStyle name="Suma 3 7" xfId="42173" xr:uid="{00000000-0005-0000-0000-000081A40000}"/>
    <cellStyle name="Suma 3 7 2" xfId="42174" xr:uid="{00000000-0005-0000-0000-000082A40000}"/>
    <cellStyle name="Suma 3 7 3" xfId="42175" xr:uid="{00000000-0005-0000-0000-000083A40000}"/>
    <cellStyle name="Suma 3 7 4" xfId="42176" xr:uid="{00000000-0005-0000-0000-000084A40000}"/>
    <cellStyle name="Suma 3 8" xfId="42177" xr:uid="{00000000-0005-0000-0000-000085A40000}"/>
    <cellStyle name="Suma 3 8 2" xfId="42178" xr:uid="{00000000-0005-0000-0000-000086A40000}"/>
    <cellStyle name="Suma 3 9" xfId="42179" xr:uid="{00000000-0005-0000-0000-000087A40000}"/>
    <cellStyle name="Suma 3 9 2" xfId="42180" xr:uid="{00000000-0005-0000-0000-000088A40000}"/>
    <cellStyle name="Suma 4" xfId="42181" xr:uid="{00000000-0005-0000-0000-000089A40000}"/>
    <cellStyle name="Suma 4 10" xfId="42182" xr:uid="{00000000-0005-0000-0000-00008AA40000}"/>
    <cellStyle name="Suma 4 11" xfId="42183" xr:uid="{00000000-0005-0000-0000-00008BA40000}"/>
    <cellStyle name="Suma 4 2" xfId="42184" xr:uid="{00000000-0005-0000-0000-00008CA40000}"/>
    <cellStyle name="Suma 4 2 2" xfId="42185" xr:uid="{00000000-0005-0000-0000-00008DA40000}"/>
    <cellStyle name="Suma 4 2 2 2" xfId="42186" xr:uid="{00000000-0005-0000-0000-00008EA40000}"/>
    <cellStyle name="Suma 4 2 2 2 2" xfId="42187" xr:uid="{00000000-0005-0000-0000-00008FA40000}"/>
    <cellStyle name="Suma 4 2 2 3" xfId="42188" xr:uid="{00000000-0005-0000-0000-000090A40000}"/>
    <cellStyle name="Suma 4 2 3" xfId="42189" xr:uid="{00000000-0005-0000-0000-000091A40000}"/>
    <cellStyle name="Suma 4 2 3 2" xfId="42190" xr:uid="{00000000-0005-0000-0000-000092A40000}"/>
    <cellStyle name="Suma 4 2 4" xfId="42191" xr:uid="{00000000-0005-0000-0000-000093A40000}"/>
    <cellStyle name="Suma 4 2 4 2" xfId="42192" xr:uid="{00000000-0005-0000-0000-000094A40000}"/>
    <cellStyle name="Suma 4 2 5" xfId="42193" xr:uid="{00000000-0005-0000-0000-000095A40000}"/>
    <cellStyle name="Suma 4 2 5 2" xfId="42194" xr:uid="{00000000-0005-0000-0000-000096A40000}"/>
    <cellStyle name="Suma 4 2 6" xfId="42195" xr:uid="{00000000-0005-0000-0000-000097A40000}"/>
    <cellStyle name="Suma 4 3" xfId="42196" xr:uid="{00000000-0005-0000-0000-000098A40000}"/>
    <cellStyle name="Suma 4 3 2" xfId="42197" xr:uid="{00000000-0005-0000-0000-000099A40000}"/>
    <cellStyle name="Suma 4 3 2 2" xfId="42198" xr:uid="{00000000-0005-0000-0000-00009AA40000}"/>
    <cellStyle name="Suma 4 3 2 2 2" xfId="42199" xr:uid="{00000000-0005-0000-0000-00009BA40000}"/>
    <cellStyle name="Suma 4 3 2 3" xfId="42200" xr:uid="{00000000-0005-0000-0000-00009CA40000}"/>
    <cellStyle name="Suma 4 3 3" xfId="42201" xr:uid="{00000000-0005-0000-0000-00009DA40000}"/>
    <cellStyle name="Suma 4 3 3 2" xfId="42202" xr:uid="{00000000-0005-0000-0000-00009EA40000}"/>
    <cellStyle name="Suma 4 3 4" xfId="42203" xr:uid="{00000000-0005-0000-0000-00009FA40000}"/>
    <cellStyle name="Suma 4 3 4 2" xfId="42204" xr:uid="{00000000-0005-0000-0000-0000A0A40000}"/>
    <cellStyle name="Suma 4 3 5" xfId="42205" xr:uid="{00000000-0005-0000-0000-0000A1A40000}"/>
    <cellStyle name="Suma 4 3 5 2" xfId="42206" xr:uid="{00000000-0005-0000-0000-0000A2A40000}"/>
    <cellStyle name="Suma 4 3 6" xfId="42207" xr:uid="{00000000-0005-0000-0000-0000A3A40000}"/>
    <cellStyle name="Suma 4 3 7" xfId="42208" xr:uid="{00000000-0005-0000-0000-0000A4A40000}"/>
    <cellStyle name="Suma 4 3 8" xfId="42209" xr:uid="{00000000-0005-0000-0000-0000A5A40000}"/>
    <cellStyle name="Suma 4 4" xfId="42210" xr:uid="{00000000-0005-0000-0000-0000A6A40000}"/>
    <cellStyle name="Suma 4 4 2" xfId="42211" xr:uid="{00000000-0005-0000-0000-0000A7A40000}"/>
    <cellStyle name="Suma 4 4 2 2" xfId="42212" xr:uid="{00000000-0005-0000-0000-0000A8A40000}"/>
    <cellStyle name="Suma 4 4 3" xfId="42213" xr:uid="{00000000-0005-0000-0000-0000A9A40000}"/>
    <cellStyle name="Suma 4 4 4" xfId="42214" xr:uid="{00000000-0005-0000-0000-0000AAA40000}"/>
    <cellStyle name="Suma 4 4 5" xfId="42215" xr:uid="{00000000-0005-0000-0000-0000ABA40000}"/>
    <cellStyle name="Suma 4 5" xfId="42216" xr:uid="{00000000-0005-0000-0000-0000ACA40000}"/>
    <cellStyle name="Suma 4 5 2" xfId="42217" xr:uid="{00000000-0005-0000-0000-0000ADA40000}"/>
    <cellStyle name="Suma 4 5 2 2" xfId="42218" xr:uid="{00000000-0005-0000-0000-0000AEA40000}"/>
    <cellStyle name="Suma 4 5 3" xfId="42219" xr:uid="{00000000-0005-0000-0000-0000AFA40000}"/>
    <cellStyle name="Suma 4 5 4" xfId="42220" xr:uid="{00000000-0005-0000-0000-0000B0A40000}"/>
    <cellStyle name="Suma 4 5 5" xfId="42221" xr:uid="{00000000-0005-0000-0000-0000B1A40000}"/>
    <cellStyle name="Suma 4 6" xfId="42222" xr:uid="{00000000-0005-0000-0000-0000B2A40000}"/>
    <cellStyle name="Suma 4 6 2" xfId="42223" xr:uid="{00000000-0005-0000-0000-0000B3A40000}"/>
    <cellStyle name="Suma 4 6 2 2" xfId="42224" xr:uid="{00000000-0005-0000-0000-0000B4A40000}"/>
    <cellStyle name="Suma 4 6 3" xfId="42225" xr:uid="{00000000-0005-0000-0000-0000B5A40000}"/>
    <cellStyle name="Suma 4 6 4" xfId="42226" xr:uid="{00000000-0005-0000-0000-0000B6A40000}"/>
    <cellStyle name="Suma 4 6 5" xfId="42227" xr:uid="{00000000-0005-0000-0000-0000B7A40000}"/>
    <cellStyle name="Suma 4 7" xfId="42228" xr:uid="{00000000-0005-0000-0000-0000B8A40000}"/>
    <cellStyle name="Suma 4 7 2" xfId="42229" xr:uid="{00000000-0005-0000-0000-0000B9A40000}"/>
    <cellStyle name="Suma 4 7 3" xfId="42230" xr:uid="{00000000-0005-0000-0000-0000BAA40000}"/>
    <cellStyle name="Suma 4 7 4" xfId="42231" xr:uid="{00000000-0005-0000-0000-0000BBA40000}"/>
    <cellStyle name="Suma 4 8" xfId="42232" xr:uid="{00000000-0005-0000-0000-0000BCA40000}"/>
    <cellStyle name="Suma 4 8 2" xfId="42233" xr:uid="{00000000-0005-0000-0000-0000BDA40000}"/>
    <cellStyle name="Suma 4 9" xfId="42234" xr:uid="{00000000-0005-0000-0000-0000BEA40000}"/>
    <cellStyle name="Suma 4 9 2" xfId="42235" xr:uid="{00000000-0005-0000-0000-0000BFA40000}"/>
    <cellStyle name="Suma 5" xfId="42236" xr:uid="{00000000-0005-0000-0000-0000C0A40000}"/>
    <cellStyle name="Suma 5 10" xfId="42237" xr:uid="{00000000-0005-0000-0000-0000C1A40000}"/>
    <cellStyle name="Suma 5 11" xfId="42238" xr:uid="{00000000-0005-0000-0000-0000C2A40000}"/>
    <cellStyle name="Suma 5 2" xfId="42239" xr:uid="{00000000-0005-0000-0000-0000C3A40000}"/>
    <cellStyle name="Suma 5 2 2" xfId="42240" xr:uid="{00000000-0005-0000-0000-0000C4A40000}"/>
    <cellStyle name="Suma 5 2 2 2" xfId="42241" xr:uid="{00000000-0005-0000-0000-0000C5A40000}"/>
    <cellStyle name="Suma 5 2 2 2 2" xfId="42242" xr:uid="{00000000-0005-0000-0000-0000C6A40000}"/>
    <cellStyle name="Suma 5 2 2 3" xfId="42243" xr:uid="{00000000-0005-0000-0000-0000C7A40000}"/>
    <cellStyle name="Suma 5 2 3" xfId="42244" xr:uid="{00000000-0005-0000-0000-0000C8A40000}"/>
    <cellStyle name="Suma 5 2 3 2" xfId="42245" xr:uid="{00000000-0005-0000-0000-0000C9A40000}"/>
    <cellStyle name="Suma 5 2 4" xfId="42246" xr:uid="{00000000-0005-0000-0000-0000CAA40000}"/>
    <cellStyle name="Suma 5 2 4 2" xfId="42247" xr:uid="{00000000-0005-0000-0000-0000CBA40000}"/>
    <cellStyle name="Suma 5 2 5" xfId="42248" xr:uid="{00000000-0005-0000-0000-0000CCA40000}"/>
    <cellStyle name="Suma 5 2 5 2" xfId="42249" xr:uid="{00000000-0005-0000-0000-0000CDA40000}"/>
    <cellStyle name="Suma 5 2 6" xfId="42250" xr:uid="{00000000-0005-0000-0000-0000CEA40000}"/>
    <cellStyle name="Suma 5 3" xfId="42251" xr:uid="{00000000-0005-0000-0000-0000CFA40000}"/>
    <cellStyle name="Suma 5 3 2" xfId="42252" xr:uid="{00000000-0005-0000-0000-0000D0A40000}"/>
    <cellStyle name="Suma 5 3 2 2" xfId="42253" xr:uid="{00000000-0005-0000-0000-0000D1A40000}"/>
    <cellStyle name="Suma 5 3 2 2 2" xfId="42254" xr:uid="{00000000-0005-0000-0000-0000D2A40000}"/>
    <cellStyle name="Suma 5 3 2 3" xfId="42255" xr:uid="{00000000-0005-0000-0000-0000D3A40000}"/>
    <cellStyle name="Suma 5 3 3" xfId="42256" xr:uid="{00000000-0005-0000-0000-0000D4A40000}"/>
    <cellStyle name="Suma 5 3 3 2" xfId="42257" xr:uid="{00000000-0005-0000-0000-0000D5A40000}"/>
    <cellStyle name="Suma 5 3 4" xfId="42258" xr:uid="{00000000-0005-0000-0000-0000D6A40000}"/>
    <cellStyle name="Suma 5 3 4 2" xfId="42259" xr:uid="{00000000-0005-0000-0000-0000D7A40000}"/>
    <cellStyle name="Suma 5 3 5" xfId="42260" xr:uid="{00000000-0005-0000-0000-0000D8A40000}"/>
    <cellStyle name="Suma 5 3 5 2" xfId="42261" xr:uid="{00000000-0005-0000-0000-0000D9A40000}"/>
    <cellStyle name="Suma 5 3 6" xfId="42262" xr:uid="{00000000-0005-0000-0000-0000DAA40000}"/>
    <cellStyle name="Suma 5 3 7" xfId="42263" xr:uid="{00000000-0005-0000-0000-0000DBA40000}"/>
    <cellStyle name="Suma 5 3 8" xfId="42264" xr:uid="{00000000-0005-0000-0000-0000DCA40000}"/>
    <cellStyle name="Suma 5 4" xfId="42265" xr:uid="{00000000-0005-0000-0000-0000DDA40000}"/>
    <cellStyle name="Suma 5 4 2" xfId="42266" xr:uid="{00000000-0005-0000-0000-0000DEA40000}"/>
    <cellStyle name="Suma 5 4 2 2" xfId="42267" xr:uid="{00000000-0005-0000-0000-0000DFA40000}"/>
    <cellStyle name="Suma 5 4 3" xfId="42268" xr:uid="{00000000-0005-0000-0000-0000E0A40000}"/>
    <cellStyle name="Suma 5 4 4" xfId="42269" xr:uid="{00000000-0005-0000-0000-0000E1A40000}"/>
    <cellStyle name="Suma 5 4 5" xfId="42270" xr:uid="{00000000-0005-0000-0000-0000E2A40000}"/>
    <cellStyle name="Suma 5 5" xfId="42271" xr:uid="{00000000-0005-0000-0000-0000E3A40000}"/>
    <cellStyle name="Suma 5 5 2" xfId="42272" xr:uid="{00000000-0005-0000-0000-0000E4A40000}"/>
    <cellStyle name="Suma 5 5 2 2" xfId="42273" xr:uid="{00000000-0005-0000-0000-0000E5A40000}"/>
    <cellStyle name="Suma 5 5 3" xfId="42274" xr:uid="{00000000-0005-0000-0000-0000E6A40000}"/>
    <cellStyle name="Suma 5 5 4" xfId="42275" xr:uid="{00000000-0005-0000-0000-0000E7A40000}"/>
    <cellStyle name="Suma 5 5 5" xfId="42276" xr:uid="{00000000-0005-0000-0000-0000E8A40000}"/>
    <cellStyle name="Suma 5 6" xfId="42277" xr:uid="{00000000-0005-0000-0000-0000E9A40000}"/>
    <cellStyle name="Suma 5 6 2" xfId="42278" xr:uid="{00000000-0005-0000-0000-0000EAA40000}"/>
    <cellStyle name="Suma 5 6 2 2" xfId="42279" xr:uid="{00000000-0005-0000-0000-0000EBA40000}"/>
    <cellStyle name="Suma 5 6 3" xfId="42280" xr:uid="{00000000-0005-0000-0000-0000ECA40000}"/>
    <cellStyle name="Suma 5 6 4" xfId="42281" xr:uid="{00000000-0005-0000-0000-0000EDA40000}"/>
    <cellStyle name="Suma 5 6 5" xfId="42282" xr:uid="{00000000-0005-0000-0000-0000EEA40000}"/>
    <cellStyle name="Suma 5 7" xfId="42283" xr:uid="{00000000-0005-0000-0000-0000EFA40000}"/>
    <cellStyle name="Suma 5 7 2" xfId="42284" xr:uid="{00000000-0005-0000-0000-0000F0A40000}"/>
    <cellStyle name="Suma 5 7 3" xfId="42285" xr:uid="{00000000-0005-0000-0000-0000F1A40000}"/>
    <cellStyle name="Suma 5 7 4" xfId="42286" xr:uid="{00000000-0005-0000-0000-0000F2A40000}"/>
    <cellStyle name="Suma 5 8" xfId="42287" xr:uid="{00000000-0005-0000-0000-0000F3A40000}"/>
    <cellStyle name="Suma 5 8 2" xfId="42288" xr:uid="{00000000-0005-0000-0000-0000F4A40000}"/>
    <cellStyle name="Suma 5 9" xfId="42289" xr:uid="{00000000-0005-0000-0000-0000F5A40000}"/>
    <cellStyle name="Suma 5 9 2" xfId="42290" xr:uid="{00000000-0005-0000-0000-0000F6A40000}"/>
    <cellStyle name="Suma 6" xfId="42291" xr:uid="{00000000-0005-0000-0000-0000F7A40000}"/>
    <cellStyle name="Suma 6 10" xfId="42292" xr:uid="{00000000-0005-0000-0000-0000F8A40000}"/>
    <cellStyle name="Suma 6 11" xfId="42293" xr:uid="{00000000-0005-0000-0000-0000F9A40000}"/>
    <cellStyle name="Suma 6 2" xfId="42294" xr:uid="{00000000-0005-0000-0000-0000FAA40000}"/>
    <cellStyle name="Suma 6 2 2" xfId="42295" xr:uid="{00000000-0005-0000-0000-0000FBA40000}"/>
    <cellStyle name="Suma 6 2 2 2" xfId="42296" xr:uid="{00000000-0005-0000-0000-0000FCA40000}"/>
    <cellStyle name="Suma 6 2 2 2 2" xfId="42297" xr:uid="{00000000-0005-0000-0000-0000FDA40000}"/>
    <cellStyle name="Suma 6 2 2 3" xfId="42298" xr:uid="{00000000-0005-0000-0000-0000FEA40000}"/>
    <cellStyle name="Suma 6 2 3" xfId="42299" xr:uid="{00000000-0005-0000-0000-0000FFA40000}"/>
    <cellStyle name="Suma 6 2 3 2" xfId="42300" xr:uid="{00000000-0005-0000-0000-000000A50000}"/>
    <cellStyle name="Suma 6 2 4" xfId="42301" xr:uid="{00000000-0005-0000-0000-000001A50000}"/>
    <cellStyle name="Suma 6 2 4 2" xfId="42302" xr:uid="{00000000-0005-0000-0000-000002A50000}"/>
    <cellStyle name="Suma 6 2 5" xfId="42303" xr:uid="{00000000-0005-0000-0000-000003A50000}"/>
    <cellStyle name="Suma 6 2 5 2" xfId="42304" xr:uid="{00000000-0005-0000-0000-000004A50000}"/>
    <cellStyle name="Suma 6 2 6" xfId="42305" xr:uid="{00000000-0005-0000-0000-000005A50000}"/>
    <cellStyle name="Suma 6 3" xfId="42306" xr:uid="{00000000-0005-0000-0000-000006A50000}"/>
    <cellStyle name="Suma 6 3 2" xfId="42307" xr:uid="{00000000-0005-0000-0000-000007A50000}"/>
    <cellStyle name="Suma 6 3 2 2" xfId="42308" xr:uid="{00000000-0005-0000-0000-000008A50000}"/>
    <cellStyle name="Suma 6 3 2 2 2" xfId="42309" xr:uid="{00000000-0005-0000-0000-000009A50000}"/>
    <cellStyle name="Suma 6 3 2 3" xfId="42310" xr:uid="{00000000-0005-0000-0000-00000AA50000}"/>
    <cellStyle name="Suma 6 3 3" xfId="42311" xr:uid="{00000000-0005-0000-0000-00000BA50000}"/>
    <cellStyle name="Suma 6 3 3 2" xfId="42312" xr:uid="{00000000-0005-0000-0000-00000CA50000}"/>
    <cellStyle name="Suma 6 3 4" xfId="42313" xr:uid="{00000000-0005-0000-0000-00000DA50000}"/>
    <cellStyle name="Suma 6 3 4 2" xfId="42314" xr:uid="{00000000-0005-0000-0000-00000EA50000}"/>
    <cellStyle name="Suma 6 3 5" xfId="42315" xr:uid="{00000000-0005-0000-0000-00000FA50000}"/>
    <cellStyle name="Suma 6 3 5 2" xfId="42316" xr:uid="{00000000-0005-0000-0000-000010A50000}"/>
    <cellStyle name="Suma 6 3 6" xfId="42317" xr:uid="{00000000-0005-0000-0000-000011A50000}"/>
    <cellStyle name="Suma 6 3 7" xfId="42318" xr:uid="{00000000-0005-0000-0000-000012A50000}"/>
    <cellStyle name="Suma 6 3 8" xfId="42319" xr:uid="{00000000-0005-0000-0000-000013A50000}"/>
    <cellStyle name="Suma 6 4" xfId="42320" xr:uid="{00000000-0005-0000-0000-000014A50000}"/>
    <cellStyle name="Suma 6 4 2" xfId="42321" xr:uid="{00000000-0005-0000-0000-000015A50000}"/>
    <cellStyle name="Suma 6 4 2 2" xfId="42322" xr:uid="{00000000-0005-0000-0000-000016A50000}"/>
    <cellStyle name="Suma 6 4 3" xfId="42323" xr:uid="{00000000-0005-0000-0000-000017A50000}"/>
    <cellStyle name="Suma 6 4 4" xfId="42324" xr:uid="{00000000-0005-0000-0000-000018A50000}"/>
    <cellStyle name="Suma 6 4 5" xfId="42325" xr:uid="{00000000-0005-0000-0000-000019A50000}"/>
    <cellStyle name="Suma 6 5" xfId="42326" xr:uid="{00000000-0005-0000-0000-00001AA50000}"/>
    <cellStyle name="Suma 6 5 2" xfId="42327" xr:uid="{00000000-0005-0000-0000-00001BA50000}"/>
    <cellStyle name="Suma 6 5 2 2" xfId="42328" xr:uid="{00000000-0005-0000-0000-00001CA50000}"/>
    <cellStyle name="Suma 6 5 3" xfId="42329" xr:uid="{00000000-0005-0000-0000-00001DA50000}"/>
    <cellStyle name="Suma 6 5 4" xfId="42330" xr:uid="{00000000-0005-0000-0000-00001EA50000}"/>
    <cellStyle name="Suma 6 5 5" xfId="42331" xr:uid="{00000000-0005-0000-0000-00001FA50000}"/>
    <cellStyle name="Suma 6 6" xfId="42332" xr:uid="{00000000-0005-0000-0000-000020A50000}"/>
    <cellStyle name="Suma 6 6 2" xfId="42333" xr:uid="{00000000-0005-0000-0000-000021A50000}"/>
    <cellStyle name="Suma 6 6 2 2" xfId="42334" xr:uid="{00000000-0005-0000-0000-000022A50000}"/>
    <cellStyle name="Suma 6 6 3" xfId="42335" xr:uid="{00000000-0005-0000-0000-000023A50000}"/>
    <cellStyle name="Suma 6 6 4" xfId="42336" xr:uid="{00000000-0005-0000-0000-000024A50000}"/>
    <cellStyle name="Suma 6 6 5" xfId="42337" xr:uid="{00000000-0005-0000-0000-000025A50000}"/>
    <cellStyle name="Suma 6 7" xfId="42338" xr:uid="{00000000-0005-0000-0000-000026A50000}"/>
    <cellStyle name="Suma 6 7 2" xfId="42339" xr:uid="{00000000-0005-0000-0000-000027A50000}"/>
    <cellStyle name="Suma 6 7 3" xfId="42340" xr:uid="{00000000-0005-0000-0000-000028A50000}"/>
    <cellStyle name="Suma 6 7 4" xfId="42341" xr:uid="{00000000-0005-0000-0000-000029A50000}"/>
    <cellStyle name="Suma 6 8" xfId="42342" xr:uid="{00000000-0005-0000-0000-00002AA50000}"/>
    <cellStyle name="Suma 6 8 2" xfId="42343" xr:uid="{00000000-0005-0000-0000-00002BA50000}"/>
    <cellStyle name="Suma 6 9" xfId="42344" xr:uid="{00000000-0005-0000-0000-00002CA50000}"/>
    <cellStyle name="Suma 6 9 2" xfId="42345" xr:uid="{00000000-0005-0000-0000-00002DA50000}"/>
    <cellStyle name="Suma 7" xfId="42346" xr:uid="{00000000-0005-0000-0000-00002EA50000}"/>
    <cellStyle name="Suma 7 10" xfId="42347" xr:uid="{00000000-0005-0000-0000-00002FA50000}"/>
    <cellStyle name="Suma 7 11" xfId="42348" xr:uid="{00000000-0005-0000-0000-000030A50000}"/>
    <cellStyle name="Suma 7 2" xfId="42349" xr:uid="{00000000-0005-0000-0000-000031A50000}"/>
    <cellStyle name="Suma 7 2 2" xfId="42350" xr:uid="{00000000-0005-0000-0000-000032A50000}"/>
    <cellStyle name="Suma 7 2 2 2" xfId="42351" xr:uid="{00000000-0005-0000-0000-000033A50000}"/>
    <cellStyle name="Suma 7 2 2 2 2" xfId="42352" xr:uid="{00000000-0005-0000-0000-000034A50000}"/>
    <cellStyle name="Suma 7 2 2 3" xfId="42353" xr:uid="{00000000-0005-0000-0000-000035A50000}"/>
    <cellStyle name="Suma 7 2 3" xfId="42354" xr:uid="{00000000-0005-0000-0000-000036A50000}"/>
    <cellStyle name="Suma 7 2 3 2" xfId="42355" xr:uid="{00000000-0005-0000-0000-000037A50000}"/>
    <cellStyle name="Suma 7 2 4" xfId="42356" xr:uid="{00000000-0005-0000-0000-000038A50000}"/>
    <cellStyle name="Suma 7 2 4 2" xfId="42357" xr:uid="{00000000-0005-0000-0000-000039A50000}"/>
    <cellStyle name="Suma 7 2 5" xfId="42358" xr:uid="{00000000-0005-0000-0000-00003AA50000}"/>
    <cellStyle name="Suma 7 2 5 2" xfId="42359" xr:uid="{00000000-0005-0000-0000-00003BA50000}"/>
    <cellStyle name="Suma 7 2 6" xfId="42360" xr:uid="{00000000-0005-0000-0000-00003CA50000}"/>
    <cellStyle name="Suma 7 3" xfId="42361" xr:uid="{00000000-0005-0000-0000-00003DA50000}"/>
    <cellStyle name="Suma 7 3 2" xfId="42362" xr:uid="{00000000-0005-0000-0000-00003EA50000}"/>
    <cellStyle name="Suma 7 3 2 2" xfId="42363" xr:uid="{00000000-0005-0000-0000-00003FA50000}"/>
    <cellStyle name="Suma 7 3 2 2 2" xfId="42364" xr:uid="{00000000-0005-0000-0000-000040A50000}"/>
    <cellStyle name="Suma 7 3 2 3" xfId="42365" xr:uid="{00000000-0005-0000-0000-000041A50000}"/>
    <cellStyle name="Suma 7 3 3" xfId="42366" xr:uid="{00000000-0005-0000-0000-000042A50000}"/>
    <cellStyle name="Suma 7 3 3 2" xfId="42367" xr:uid="{00000000-0005-0000-0000-000043A50000}"/>
    <cellStyle name="Suma 7 3 4" xfId="42368" xr:uid="{00000000-0005-0000-0000-000044A50000}"/>
    <cellStyle name="Suma 7 3 4 2" xfId="42369" xr:uid="{00000000-0005-0000-0000-000045A50000}"/>
    <cellStyle name="Suma 7 3 5" xfId="42370" xr:uid="{00000000-0005-0000-0000-000046A50000}"/>
    <cellStyle name="Suma 7 3 5 2" xfId="42371" xr:uid="{00000000-0005-0000-0000-000047A50000}"/>
    <cellStyle name="Suma 7 3 6" xfId="42372" xr:uid="{00000000-0005-0000-0000-000048A50000}"/>
    <cellStyle name="Suma 7 3 7" xfId="42373" xr:uid="{00000000-0005-0000-0000-000049A50000}"/>
    <cellStyle name="Suma 7 3 8" xfId="42374" xr:uid="{00000000-0005-0000-0000-00004AA50000}"/>
    <cellStyle name="Suma 7 4" xfId="42375" xr:uid="{00000000-0005-0000-0000-00004BA50000}"/>
    <cellStyle name="Suma 7 4 2" xfId="42376" xr:uid="{00000000-0005-0000-0000-00004CA50000}"/>
    <cellStyle name="Suma 7 4 2 2" xfId="42377" xr:uid="{00000000-0005-0000-0000-00004DA50000}"/>
    <cellStyle name="Suma 7 4 3" xfId="42378" xr:uid="{00000000-0005-0000-0000-00004EA50000}"/>
    <cellStyle name="Suma 7 4 4" xfId="42379" xr:uid="{00000000-0005-0000-0000-00004FA50000}"/>
    <cellStyle name="Suma 7 4 5" xfId="42380" xr:uid="{00000000-0005-0000-0000-000050A50000}"/>
    <cellStyle name="Suma 7 5" xfId="42381" xr:uid="{00000000-0005-0000-0000-000051A50000}"/>
    <cellStyle name="Suma 7 5 2" xfId="42382" xr:uid="{00000000-0005-0000-0000-000052A50000}"/>
    <cellStyle name="Suma 7 5 2 2" xfId="42383" xr:uid="{00000000-0005-0000-0000-000053A50000}"/>
    <cellStyle name="Suma 7 5 3" xfId="42384" xr:uid="{00000000-0005-0000-0000-000054A50000}"/>
    <cellStyle name="Suma 7 5 4" xfId="42385" xr:uid="{00000000-0005-0000-0000-000055A50000}"/>
    <cellStyle name="Suma 7 5 5" xfId="42386" xr:uid="{00000000-0005-0000-0000-000056A50000}"/>
    <cellStyle name="Suma 7 6" xfId="42387" xr:uid="{00000000-0005-0000-0000-000057A50000}"/>
    <cellStyle name="Suma 7 6 2" xfId="42388" xr:uid="{00000000-0005-0000-0000-000058A50000}"/>
    <cellStyle name="Suma 7 6 2 2" xfId="42389" xr:uid="{00000000-0005-0000-0000-000059A50000}"/>
    <cellStyle name="Suma 7 6 3" xfId="42390" xr:uid="{00000000-0005-0000-0000-00005AA50000}"/>
    <cellStyle name="Suma 7 6 4" xfId="42391" xr:uid="{00000000-0005-0000-0000-00005BA50000}"/>
    <cellStyle name="Suma 7 6 5" xfId="42392" xr:uid="{00000000-0005-0000-0000-00005CA50000}"/>
    <cellStyle name="Suma 7 7" xfId="42393" xr:uid="{00000000-0005-0000-0000-00005DA50000}"/>
    <cellStyle name="Suma 7 7 2" xfId="42394" xr:uid="{00000000-0005-0000-0000-00005EA50000}"/>
    <cellStyle name="Suma 7 7 3" xfId="42395" xr:uid="{00000000-0005-0000-0000-00005FA50000}"/>
    <cellStyle name="Suma 7 7 4" xfId="42396" xr:uid="{00000000-0005-0000-0000-000060A50000}"/>
    <cellStyle name="Suma 7 8" xfId="42397" xr:uid="{00000000-0005-0000-0000-000061A50000}"/>
    <cellStyle name="Suma 7 8 2" xfId="42398" xr:uid="{00000000-0005-0000-0000-000062A50000}"/>
    <cellStyle name="Suma 7 9" xfId="42399" xr:uid="{00000000-0005-0000-0000-000063A50000}"/>
    <cellStyle name="Suma 7 9 2" xfId="42400" xr:uid="{00000000-0005-0000-0000-000064A50000}"/>
    <cellStyle name="Suma 8" xfId="42401" xr:uid="{00000000-0005-0000-0000-000065A50000}"/>
    <cellStyle name="Suma 8 10" xfId="42402" xr:uid="{00000000-0005-0000-0000-000066A50000}"/>
    <cellStyle name="Suma 8 11" xfId="42403" xr:uid="{00000000-0005-0000-0000-000067A50000}"/>
    <cellStyle name="Suma 8 2" xfId="42404" xr:uid="{00000000-0005-0000-0000-000068A50000}"/>
    <cellStyle name="Suma 8 2 2" xfId="42405" xr:uid="{00000000-0005-0000-0000-000069A50000}"/>
    <cellStyle name="Suma 8 2 2 2" xfId="42406" xr:uid="{00000000-0005-0000-0000-00006AA50000}"/>
    <cellStyle name="Suma 8 2 2 2 2" xfId="42407" xr:uid="{00000000-0005-0000-0000-00006BA50000}"/>
    <cellStyle name="Suma 8 2 2 3" xfId="42408" xr:uid="{00000000-0005-0000-0000-00006CA50000}"/>
    <cellStyle name="Suma 8 2 3" xfId="42409" xr:uid="{00000000-0005-0000-0000-00006DA50000}"/>
    <cellStyle name="Suma 8 2 3 2" xfId="42410" xr:uid="{00000000-0005-0000-0000-00006EA50000}"/>
    <cellStyle name="Suma 8 2 4" xfId="42411" xr:uid="{00000000-0005-0000-0000-00006FA50000}"/>
    <cellStyle name="Suma 8 2 4 2" xfId="42412" xr:uid="{00000000-0005-0000-0000-000070A50000}"/>
    <cellStyle name="Suma 8 2 5" xfId="42413" xr:uid="{00000000-0005-0000-0000-000071A50000}"/>
    <cellStyle name="Suma 8 2 5 2" xfId="42414" xr:uid="{00000000-0005-0000-0000-000072A50000}"/>
    <cellStyle name="Suma 8 2 6" xfId="42415" xr:uid="{00000000-0005-0000-0000-000073A50000}"/>
    <cellStyle name="Suma 8 3" xfId="42416" xr:uid="{00000000-0005-0000-0000-000074A50000}"/>
    <cellStyle name="Suma 8 3 2" xfId="42417" xr:uid="{00000000-0005-0000-0000-000075A50000}"/>
    <cellStyle name="Suma 8 3 2 2" xfId="42418" xr:uid="{00000000-0005-0000-0000-000076A50000}"/>
    <cellStyle name="Suma 8 3 2 2 2" xfId="42419" xr:uid="{00000000-0005-0000-0000-000077A50000}"/>
    <cellStyle name="Suma 8 3 2 3" xfId="42420" xr:uid="{00000000-0005-0000-0000-000078A50000}"/>
    <cellStyle name="Suma 8 3 3" xfId="42421" xr:uid="{00000000-0005-0000-0000-000079A50000}"/>
    <cellStyle name="Suma 8 3 3 2" xfId="42422" xr:uid="{00000000-0005-0000-0000-00007AA50000}"/>
    <cellStyle name="Suma 8 3 4" xfId="42423" xr:uid="{00000000-0005-0000-0000-00007BA50000}"/>
    <cellStyle name="Suma 8 3 4 2" xfId="42424" xr:uid="{00000000-0005-0000-0000-00007CA50000}"/>
    <cellStyle name="Suma 8 3 5" xfId="42425" xr:uid="{00000000-0005-0000-0000-00007DA50000}"/>
    <cellStyle name="Suma 8 3 5 2" xfId="42426" xr:uid="{00000000-0005-0000-0000-00007EA50000}"/>
    <cellStyle name="Suma 8 3 6" xfId="42427" xr:uid="{00000000-0005-0000-0000-00007FA50000}"/>
    <cellStyle name="Suma 8 3 7" xfId="42428" xr:uid="{00000000-0005-0000-0000-000080A50000}"/>
    <cellStyle name="Suma 8 3 8" xfId="42429" xr:uid="{00000000-0005-0000-0000-000081A50000}"/>
    <cellStyle name="Suma 8 4" xfId="42430" xr:uid="{00000000-0005-0000-0000-000082A50000}"/>
    <cellStyle name="Suma 8 4 2" xfId="42431" xr:uid="{00000000-0005-0000-0000-000083A50000}"/>
    <cellStyle name="Suma 8 4 2 2" xfId="42432" xr:uid="{00000000-0005-0000-0000-000084A50000}"/>
    <cellStyle name="Suma 8 4 3" xfId="42433" xr:uid="{00000000-0005-0000-0000-000085A50000}"/>
    <cellStyle name="Suma 8 4 4" xfId="42434" xr:uid="{00000000-0005-0000-0000-000086A50000}"/>
    <cellStyle name="Suma 8 4 5" xfId="42435" xr:uid="{00000000-0005-0000-0000-000087A50000}"/>
    <cellStyle name="Suma 8 5" xfId="42436" xr:uid="{00000000-0005-0000-0000-000088A50000}"/>
    <cellStyle name="Suma 8 5 2" xfId="42437" xr:uid="{00000000-0005-0000-0000-000089A50000}"/>
    <cellStyle name="Suma 8 5 2 2" xfId="42438" xr:uid="{00000000-0005-0000-0000-00008AA50000}"/>
    <cellStyle name="Suma 8 5 3" xfId="42439" xr:uid="{00000000-0005-0000-0000-00008BA50000}"/>
    <cellStyle name="Suma 8 5 4" xfId="42440" xr:uid="{00000000-0005-0000-0000-00008CA50000}"/>
    <cellStyle name="Suma 8 5 5" xfId="42441" xr:uid="{00000000-0005-0000-0000-00008DA50000}"/>
    <cellStyle name="Suma 8 6" xfId="42442" xr:uid="{00000000-0005-0000-0000-00008EA50000}"/>
    <cellStyle name="Suma 8 6 2" xfId="42443" xr:uid="{00000000-0005-0000-0000-00008FA50000}"/>
    <cellStyle name="Suma 8 6 2 2" xfId="42444" xr:uid="{00000000-0005-0000-0000-000090A50000}"/>
    <cellStyle name="Suma 8 6 3" xfId="42445" xr:uid="{00000000-0005-0000-0000-000091A50000}"/>
    <cellStyle name="Suma 8 6 4" xfId="42446" xr:uid="{00000000-0005-0000-0000-000092A50000}"/>
    <cellStyle name="Suma 8 6 5" xfId="42447" xr:uid="{00000000-0005-0000-0000-000093A50000}"/>
    <cellStyle name="Suma 8 7" xfId="42448" xr:uid="{00000000-0005-0000-0000-000094A50000}"/>
    <cellStyle name="Suma 8 7 2" xfId="42449" xr:uid="{00000000-0005-0000-0000-000095A50000}"/>
    <cellStyle name="Suma 8 7 3" xfId="42450" xr:uid="{00000000-0005-0000-0000-000096A50000}"/>
    <cellStyle name="Suma 8 7 4" xfId="42451" xr:uid="{00000000-0005-0000-0000-000097A50000}"/>
    <cellStyle name="Suma 8 8" xfId="42452" xr:uid="{00000000-0005-0000-0000-000098A50000}"/>
    <cellStyle name="Suma 8 8 2" xfId="42453" xr:uid="{00000000-0005-0000-0000-000099A50000}"/>
    <cellStyle name="Suma 8 9" xfId="42454" xr:uid="{00000000-0005-0000-0000-00009AA50000}"/>
    <cellStyle name="Suma 8 9 2" xfId="42455" xr:uid="{00000000-0005-0000-0000-00009BA50000}"/>
    <cellStyle name="Suma 9" xfId="42456" xr:uid="{00000000-0005-0000-0000-00009CA50000}"/>
    <cellStyle name="Suma 9 10" xfId="42457" xr:uid="{00000000-0005-0000-0000-00009DA50000}"/>
    <cellStyle name="Suma 9 11" xfId="42458" xr:uid="{00000000-0005-0000-0000-00009EA50000}"/>
    <cellStyle name="Suma 9 2" xfId="42459" xr:uid="{00000000-0005-0000-0000-00009FA50000}"/>
    <cellStyle name="Suma 9 2 2" xfId="42460" xr:uid="{00000000-0005-0000-0000-0000A0A50000}"/>
    <cellStyle name="Suma 9 2 2 2" xfId="42461" xr:uid="{00000000-0005-0000-0000-0000A1A50000}"/>
    <cellStyle name="Suma 9 2 2 2 2" xfId="42462" xr:uid="{00000000-0005-0000-0000-0000A2A50000}"/>
    <cellStyle name="Suma 9 2 2 3" xfId="42463" xr:uid="{00000000-0005-0000-0000-0000A3A50000}"/>
    <cellStyle name="Suma 9 2 3" xfId="42464" xr:uid="{00000000-0005-0000-0000-0000A4A50000}"/>
    <cellStyle name="Suma 9 2 3 2" xfId="42465" xr:uid="{00000000-0005-0000-0000-0000A5A50000}"/>
    <cellStyle name="Suma 9 2 4" xfId="42466" xr:uid="{00000000-0005-0000-0000-0000A6A50000}"/>
    <cellStyle name="Suma 9 2 4 2" xfId="42467" xr:uid="{00000000-0005-0000-0000-0000A7A50000}"/>
    <cellStyle name="Suma 9 2 5" xfId="42468" xr:uid="{00000000-0005-0000-0000-0000A8A50000}"/>
    <cellStyle name="Suma 9 2 5 2" xfId="42469" xr:uid="{00000000-0005-0000-0000-0000A9A50000}"/>
    <cellStyle name="Suma 9 2 6" xfId="42470" xr:uid="{00000000-0005-0000-0000-0000AAA50000}"/>
    <cellStyle name="Suma 9 3" xfId="42471" xr:uid="{00000000-0005-0000-0000-0000ABA50000}"/>
    <cellStyle name="Suma 9 3 2" xfId="42472" xr:uid="{00000000-0005-0000-0000-0000ACA50000}"/>
    <cellStyle name="Suma 9 3 2 2" xfId="42473" xr:uid="{00000000-0005-0000-0000-0000ADA50000}"/>
    <cellStyle name="Suma 9 3 2 2 2" xfId="42474" xr:uid="{00000000-0005-0000-0000-0000AEA50000}"/>
    <cellStyle name="Suma 9 3 2 3" xfId="42475" xr:uid="{00000000-0005-0000-0000-0000AFA50000}"/>
    <cellStyle name="Suma 9 3 3" xfId="42476" xr:uid="{00000000-0005-0000-0000-0000B0A50000}"/>
    <cellStyle name="Suma 9 3 3 2" xfId="42477" xr:uid="{00000000-0005-0000-0000-0000B1A50000}"/>
    <cellStyle name="Suma 9 3 4" xfId="42478" xr:uid="{00000000-0005-0000-0000-0000B2A50000}"/>
    <cellStyle name="Suma 9 3 4 2" xfId="42479" xr:uid="{00000000-0005-0000-0000-0000B3A50000}"/>
    <cellStyle name="Suma 9 3 5" xfId="42480" xr:uid="{00000000-0005-0000-0000-0000B4A50000}"/>
    <cellStyle name="Suma 9 3 5 2" xfId="42481" xr:uid="{00000000-0005-0000-0000-0000B5A50000}"/>
    <cellStyle name="Suma 9 3 6" xfId="42482" xr:uid="{00000000-0005-0000-0000-0000B6A50000}"/>
    <cellStyle name="Suma 9 3 7" xfId="42483" xr:uid="{00000000-0005-0000-0000-0000B7A50000}"/>
    <cellStyle name="Suma 9 3 8" xfId="42484" xr:uid="{00000000-0005-0000-0000-0000B8A50000}"/>
    <cellStyle name="Suma 9 4" xfId="42485" xr:uid="{00000000-0005-0000-0000-0000B9A50000}"/>
    <cellStyle name="Suma 9 4 2" xfId="42486" xr:uid="{00000000-0005-0000-0000-0000BAA50000}"/>
    <cellStyle name="Suma 9 4 2 2" xfId="42487" xr:uid="{00000000-0005-0000-0000-0000BBA50000}"/>
    <cellStyle name="Suma 9 4 3" xfId="42488" xr:uid="{00000000-0005-0000-0000-0000BCA50000}"/>
    <cellStyle name="Suma 9 4 4" xfId="42489" xr:uid="{00000000-0005-0000-0000-0000BDA50000}"/>
    <cellStyle name="Suma 9 4 5" xfId="42490" xr:uid="{00000000-0005-0000-0000-0000BEA50000}"/>
    <cellStyle name="Suma 9 5" xfId="42491" xr:uid="{00000000-0005-0000-0000-0000BFA50000}"/>
    <cellStyle name="Suma 9 5 2" xfId="42492" xr:uid="{00000000-0005-0000-0000-0000C0A50000}"/>
    <cellStyle name="Suma 9 5 2 2" xfId="42493" xr:uid="{00000000-0005-0000-0000-0000C1A50000}"/>
    <cellStyle name="Suma 9 5 3" xfId="42494" xr:uid="{00000000-0005-0000-0000-0000C2A50000}"/>
    <cellStyle name="Suma 9 5 4" xfId="42495" xr:uid="{00000000-0005-0000-0000-0000C3A50000}"/>
    <cellStyle name="Suma 9 5 5" xfId="42496" xr:uid="{00000000-0005-0000-0000-0000C4A50000}"/>
    <cellStyle name="Suma 9 6" xfId="42497" xr:uid="{00000000-0005-0000-0000-0000C5A50000}"/>
    <cellStyle name="Suma 9 6 2" xfId="42498" xr:uid="{00000000-0005-0000-0000-0000C6A50000}"/>
    <cellStyle name="Suma 9 6 2 2" xfId="42499" xr:uid="{00000000-0005-0000-0000-0000C7A50000}"/>
    <cellStyle name="Suma 9 6 3" xfId="42500" xr:uid="{00000000-0005-0000-0000-0000C8A50000}"/>
    <cellStyle name="Suma 9 6 4" xfId="42501" xr:uid="{00000000-0005-0000-0000-0000C9A50000}"/>
    <cellStyle name="Suma 9 6 5" xfId="42502" xr:uid="{00000000-0005-0000-0000-0000CAA50000}"/>
    <cellStyle name="Suma 9 7" xfId="42503" xr:uid="{00000000-0005-0000-0000-0000CBA50000}"/>
    <cellStyle name="Suma 9 7 2" xfId="42504" xr:uid="{00000000-0005-0000-0000-0000CCA50000}"/>
    <cellStyle name="Suma 9 7 3" xfId="42505" xr:uid="{00000000-0005-0000-0000-0000CDA50000}"/>
    <cellStyle name="Suma 9 7 4" xfId="42506" xr:uid="{00000000-0005-0000-0000-0000CEA50000}"/>
    <cellStyle name="Suma 9 8" xfId="42507" xr:uid="{00000000-0005-0000-0000-0000CFA50000}"/>
    <cellStyle name="Suma 9 8 2" xfId="42508" xr:uid="{00000000-0005-0000-0000-0000D0A50000}"/>
    <cellStyle name="Suma 9 9" xfId="42509" xr:uid="{00000000-0005-0000-0000-0000D1A50000}"/>
    <cellStyle name="Suma 9 9 2" xfId="42510" xr:uid="{00000000-0005-0000-0000-0000D2A50000}"/>
    <cellStyle name="summary" xfId="42511" xr:uid="{00000000-0005-0000-0000-0000D3A50000}"/>
    <cellStyle name="TableStyleLight1" xfId="42512" xr:uid="{00000000-0005-0000-0000-0000D4A50000}"/>
    <cellStyle name="TableStyleLight1 2" xfId="42513" xr:uid="{00000000-0005-0000-0000-0000D5A50000}"/>
    <cellStyle name="TableStyleLight1 3" xfId="42514" xr:uid="{00000000-0005-0000-0000-0000D6A50000}"/>
    <cellStyle name="TableStyleLight1 4" xfId="42515" xr:uid="{00000000-0005-0000-0000-0000D7A50000}"/>
    <cellStyle name="TableStyleLight1_14072012 ΣΤΟΧΟΙ ΚΟΙΝΩΝΙΚΟΥ ΠΡΟΫΠΟΛΟΓΙΣΜΟΥ 2012_ANALYTIKA_new_NEW" xfId="42516" xr:uid="{00000000-0005-0000-0000-0000D8A50000}"/>
    <cellStyle name="Tekst objaśnienia" xfId="42517" xr:uid="{00000000-0005-0000-0000-0000D9A50000}"/>
    <cellStyle name="Tekst objaśnienia 2" xfId="42518" xr:uid="{00000000-0005-0000-0000-0000DAA50000}"/>
    <cellStyle name="Tekst ostrzeżenia" xfId="42519" xr:uid="{00000000-0005-0000-0000-0000DBA50000}"/>
    <cellStyle name="Tekst ostrzeżenia 2" xfId="42520" xr:uid="{00000000-0005-0000-0000-0000DCA50000}"/>
    <cellStyle name="Text" xfId="42521" xr:uid="{00000000-0005-0000-0000-0000DDA50000}"/>
    <cellStyle name="Text 2" xfId="42522" xr:uid="{00000000-0005-0000-0000-0000DEA50000}"/>
    <cellStyle name="Text 2 2" xfId="42523" xr:uid="{00000000-0005-0000-0000-0000DFA50000}"/>
    <cellStyle name="Text 2 2 2" xfId="42524" xr:uid="{00000000-0005-0000-0000-0000E0A50000}"/>
    <cellStyle name="Text 2 2 3" xfId="42525" xr:uid="{00000000-0005-0000-0000-0000E1A50000}"/>
    <cellStyle name="Text 2 2 4" xfId="42526" xr:uid="{00000000-0005-0000-0000-0000E2A50000}"/>
    <cellStyle name="Text 2 2 5" xfId="42527" xr:uid="{00000000-0005-0000-0000-0000E3A50000}"/>
    <cellStyle name="Text 2 3" xfId="42528" xr:uid="{00000000-0005-0000-0000-0000E4A50000}"/>
    <cellStyle name="Text 2 4" xfId="42529" xr:uid="{00000000-0005-0000-0000-0000E5A50000}"/>
    <cellStyle name="Text 2 5" xfId="42530" xr:uid="{00000000-0005-0000-0000-0000E6A50000}"/>
    <cellStyle name="Text 2 6" xfId="42531" xr:uid="{00000000-0005-0000-0000-0000E7A50000}"/>
    <cellStyle name="Text 2 7" xfId="42532" xr:uid="{00000000-0005-0000-0000-0000E8A50000}"/>
    <cellStyle name="Text 2_20120313_final_participating_bonds_mar2012_interest_calc" xfId="42533" xr:uid="{00000000-0005-0000-0000-0000E9A50000}"/>
    <cellStyle name="Text 3" xfId="42534" xr:uid="{00000000-0005-0000-0000-0000EAA50000}"/>
    <cellStyle name="Text 3 2" xfId="42535" xr:uid="{00000000-0005-0000-0000-0000EBA50000}"/>
    <cellStyle name="Text 3 3" xfId="42536" xr:uid="{00000000-0005-0000-0000-0000ECA50000}"/>
    <cellStyle name="Text 3 4" xfId="42537" xr:uid="{00000000-0005-0000-0000-0000EDA50000}"/>
    <cellStyle name="Text 3 5" xfId="42538" xr:uid="{00000000-0005-0000-0000-0000EEA50000}"/>
    <cellStyle name="Text 4" xfId="42539" xr:uid="{00000000-0005-0000-0000-0000EFA50000}"/>
    <cellStyle name="Text 5" xfId="42540" xr:uid="{00000000-0005-0000-0000-0000F0A50000}"/>
    <cellStyle name="Text 6" xfId="42541" xr:uid="{00000000-0005-0000-0000-0000F1A50000}"/>
    <cellStyle name="Text 7" xfId="42542" xr:uid="{00000000-0005-0000-0000-0000F2A50000}"/>
    <cellStyle name="Text 8" xfId="42543" xr:uid="{00000000-0005-0000-0000-0000F3A50000}"/>
    <cellStyle name="text BoldBlack" xfId="42544" xr:uid="{00000000-0005-0000-0000-0000F4A50000}"/>
    <cellStyle name="text BoldUnderline" xfId="42545" xr:uid="{00000000-0005-0000-0000-0000F5A50000}"/>
    <cellStyle name="text BoldUnderlineER" xfId="42546" xr:uid="{00000000-0005-0000-0000-0000F6A50000}"/>
    <cellStyle name="text BoldUnderlineER 2" xfId="42547" xr:uid="{00000000-0005-0000-0000-0000F7A50000}"/>
    <cellStyle name="text BoldUndlnBlack" xfId="42548" xr:uid="{00000000-0005-0000-0000-0000F8A50000}"/>
    <cellStyle name="text BoldUndlnBlack 2" xfId="42549" xr:uid="{00000000-0005-0000-0000-0000F9A50000}"/>
    <cellStyle name="text LightGreen" xfId="42550" xr:uid="{00000000-0005-0000-0000-0000FAA50000}"/>
    <cellStyle name="Text_2011-10-03 DSA EL with PSI Oct" xfId="42551" xr:uid="{00000000-0005-0000-0000-0000FBA50000}"/>
    <cellStyle name="þ_x001d_ð‡_x000c_éþ÷_x000c_âþU_x0001__x001f__x000f_&quot;_x0007__x0001__x0001_" xfId="42552" xr:uid="{00000000-0005-0000-0000-0000FCA50000}"/>
    <cellStyle name="þ_x001d_ð‡_x000c_éþ÷_x000c_âþU_x0001__x001f__x000f_&quot;_x000f__x0001__x0001_" xfId="42553" xr:uid="{00000000-0005-0000-0000-0000FDA50000}"/>
    <cellStyle name="ths9u" xfId="42554" xr:uid="{00000000-0005-0000-0000-0000FEA50000}"/>
    <cellStyle name="ths9u 2" xfId="42555" xr:uid="{00000000-0005-0000-0000-0000FFA50000}"/>
    <cellStyle name="ths9u 3" xfId="42556" xr:uid="{00000000-0005-0000-0000-000000A60000}"/>
    <cellStyle name="Time" xfId="42557" xr:uid="{00000000-0005-0000-0000-000001A60000}"/>
    <cellStyle name="Time 2" xfId="42558" xr:uid="{00000000-0005-0000-0000-000002A60000}"/>
    <cellStyle name="titel van tabel" xfId="42559" xr:uid="{00000000-0005-0000-0000-000003A60000}"/>
    <cellStyle name="titel van tabel 2" xfId="42560" xr:uid="{00000000-0005-0000-0000-000004A60000}"/>
    <cellStyle name="titel van tabel 2 2" xfId="42561" xr:uid="{00000000-0005-0000-0000-000005A60000}"/>
    <cellStyle name="titel van tabel 2 3" xfId="42562" xr:uid="{00000000-0005-0000-0000-000006A60000}"/>
    <cellStyle name="titel van tabel 2 4" xfId="42563" xr:uid="{00000000-0005-0000-0000-000007A60000}"/>
    <cellStyle name="titel van tabel 3" xfId="42564" xr:uid="{00000000-0005-0000-0000-000008A60000}"/>
    <cellStyle name="titel van tabel 3 2" xfId="42565" xr:uid="{00000000-0005-0000-0000-000009A60000}"/>
    <cellStyle name="titel van tabel 3 3" xfId="42566" xr:uid="{00000000-0005-0000-0000-00000AA60000}"/>
    <cellStyle name="titel van tabel 3 4" xfId="42567" xr:uid="{00000000-0005-0000-0000-00000BA60000}"/>
    <cellStyle name="titel van tabel 4" xfId="42568" xr:uid="{00000000-0005-0000-0000-00000CA60000}"/>
    <cellStyle name="titel van tabel 5" xfId="42569" xr:uid="{00000000-0005-0000-0000-00000DA60000}"/>
    <cellStyle name="titel van tabel 6" xfId="42570" xr:uid="{00000000-0005-0000-0000-00000EA60000}"/>
    <cellStyle name="titel van tabel 7" xfId="42571" xr:uid="{00000000-0005-0000-0000-00000FA60000}"/>
    <cellStyle name="Title" xfId="61" xr:uid="{00000000-0005-0000-0000-000010A60000}"/>
    <cellStyle name="Title 2" xfId="42572" xr:uid="{00000000-0005-0000-0000-000011A60000}"/>
    <cellStyle name="Title 2 2" xfId="42573" xr:uid="{00000000-0005-0000-0000-000012A60000}"/>
    <cellStyle name="Title 2 3" xfId="42574" xr:uid="{00000000-0005-0000-0000-000013A60000}"/>
    <cellStyle name="Title 3" xfId="42575" xr:uid="{00000000-0005-0000-0000-000014A60000}"/>
    <cellStyle name="Title 3 2" xfId="42576" xr:uid="{00000000-0005-0000-0000-000015A60000}"/>
    <cellStyle name="Title 3 3" xfId="42577" xr:uid="{00000000-0005-0000-0000-000016A60000}"/>
    <cellStyle name="Title 3 4" xfId="42578" xr:uid="{00000000-0005-0000-0000-000017A60000}"/>
    <cellStyle name="Title 4" xfId="42579" xr:uid="{00000000-0005-0000-0000-000018A60000}"/>
    <cellStyle name="Title 5" xfId="42580" xr:uid="{00000000-0005-0000-0000-000019A60000}"/>
    <cellStyle name="Titulo1" xfId="42581" xr:uid="{00000000-0005-0000-0000-00001AA60000}"/>
    <cellStyle name="Titulo2" xfId="42582" xr:uid="{00000000-0005-0000-0000-00001BA60000}"/>
    <cellStyle name="TopGrey" xfId="42583" xr:uid="{00000000-0005-0000-0000-00001CA60000}"/>
    <cellStyle name="TopGrey 10" xfId="42584" xr:uid="{00000000-0005-0000-0000-00001DA60000}"/>
    <cellStyle name="TopGrey 11" xfId="42585" xr:uid="{00000000-0005-0000-0000-00001EA60000}"/>
    <cellStyle name="TopGrey 12" xfId="42586" xr:uid="{00000000-0005-0000-0000-00001FA60000}"/>
    <cellStyle name="TopGrey 2" xfId="42587" xr:uid="{00000000-0005-0000-0000-000020A60000}"/>
    <cellStyle name="TopGrey 2 2" xfId="42588" xr:uid="{00000000-0005-0000-0000-000021A60000}"/>
    <cellStyle name="TopGrey 2 2 2" xfId="42589" xr:uid="{00000000-0005-0000-0000-000022A60000}"/>
    <cellStyle name="TopGrey 2 2 2 2" xfId="42590" xr:uid="{00000000-0005-0000-0000-000023A60000}"/>
    <cellStyle name="TopGrey 2 2 2 2 2" xfId="42591" xr:uid="{00000000-0005-0000-0000-000024A60000}"/>
    <cellStyle name="TopGrey 2 2 2 3" xfId="42592" xr:uid="{00000000-0005-0000-0000-000025A60000}"/>
    <cellStyle name="TopGrey 2 2 2 4" xfId="42593" xr:uid="{00000000-0005-0000-0000-000026A60000}"/>
    <cellStyle name="TopGrey 2 2 3" xfId="42594" xr:uid="{00000000-0005-0000-0000-000027A60000}"/>
    <cellStyle name="TopGrey 2 2 3 2" xfId="42595" xr:uid="{00000000-0005-0000-0000-000028A60000}"/>
    <cellStyle name="TopGrey 2 2 4" xfId="42596" xr:uid="{00000000-0005-0000-0000-000029A60000}"/>
    <cellStyle name="TopGrey 2 3" xfId="42597" xr:uid="{00000000-0005-0000-0000-00002AA60000}"/>
    <cellStyle name="TopGrey 2 3 2" xfId="42598" xr:uid="{00000000-0005-0000-0000-00002BA60000}"/>
    <cellStyle name="TopGrey 2 3 2 2" xfId="42599" xr:uid="{00000000-0005-0000-0000-00002CA60000}"/>
    <cellStyle name="TopGrey 2 3 2 3" xfId="42600" xr:uid="{00000000-0005-0000-0000-00002DA60000}"/>
    <cellStyle name="TopGrey 2 3 3" xfId="42601" xr:uid="{00000000-0005-0000-0000-00002EA60000}"/>
    <cellStyle name="TopGrey 2 3 3 2" xfId="42602" xr:uid="{00000000-0005-0000-0000-00002FA60000}"/>
    <cellStyle name="TopGrey 2 3 4" xfId="42603" xr:uid="{00000000-0005-0000-0000-000030A60000}"/>
    <cellStyle name="TopGrey 2 4" xfId="42604" xr:uid="{00000000-0005-0000-0000-000031A60000}"/>
    <cellStyle name="TopGrey 2 4 2" xfId="42605" xr:uid="{00000000-0005-0000-0000-000032A60000}"/>
    <cellStyle name="TopGrey 2 4 2 2" xfId="42606" xr:uid="{00000000-0005-0000-0000-000033A60000}"/>
    <cellStyle name="TopGrey 2 4 3" xfId="42607" xr:uid="{00000000-0005-0000-0000-000034A60000}"/>
    <cellStyle name="TopGrey 2 4 3 2" xfId="42608" xr:uid="{00000000-0005-0000-0000-000035A60000}"/>
    <cellStyle name="TopGrey 2 5" xfId="42609" xr:uid="{00000000-0005-0000-0000-000036A60000}"/>
    <cellStyle name="TopGrey 2 5 2" xfId="42610" xr:uid="{00000000-0005-0000-0000-000037A60000}"/>
    <cellStyle name="TopGrey 2 5 2 2" xfId="42611" xr:uid="{00000000-0005-0000-0000-000038A60000}"/>
    <cellStyle name="TopGrey 2 5 3" xfId="42612" xr:uid="{00000000-0005-0000-0000-000039A60000}"/>
    <cellStyle name="TopGrey 2 6" xfId="42613" xr:uid="{00000000-0005-0000-0000-00003AA60000}"/>
    <cellStyle name="TopGrey 2 6 2" xfId="42614" xr:uid="{00000000-0005-0000-0000-00003BA60000}"/>
    <cellStyle name="TopGrey 2 6 2 2" xfId="42615" xr:uid="{00000000-0005-0000-0000-00003CA60000}"/>
    <cellStyle name="TopGrey 2 6 3" xfId="42616" xr:uid="{00000000-0005-0000-0000-00003DA60000}"/>
    <cellStyle name="TopGrey 2 7" xfId="42617" xr:uid="{00000000-0005-0000-0000-00003EA60000}"/>
    <cellStyle name="TopGrey 2 7 2" xfId="42618" xr:uid="{00000000-0005-0000-0000-00003FA60000}"/>
    <cellStyle name="TopGrey 2 7 2 2" xfId="42619" xr:uid="{00000000-0005-0000-0000-000040A60000}"/>
    <cellStyle name="TopGrey 2 7 3" xfId="42620" xr:uid="{00000000-0005-0000-0000-000041A60000}"/>
    <cellStyle name="TopGrey 2 8" xfId="42621" xr:uid="{00000000-0005-0000-0000-000042A60000}"/>
    <cellStyle name="TopGrey 2 8 2" xfId="42622" xr:uid="{00000000-0005-0000-0000-000043A60000}"/>
    <cellStyle name="TopGrey 3" xfId="42623" xr:uid="{00000000-0005-0000-0000-000044A60000}"/>
    <cellStyle name="TopGrey 3 2" xfId="42624" xr:uid="{00000000-0005-0000-0000-000045A60000}"/>
    <cellStyle name="TopGrey 3 2 2" xfId="42625" xr:uid="{00000000-0005-0000-0000-000046A60000}"/>
    <cellStyle name="TopGrey 3 2 2 2" xfId="42626" xr:uid="{00000000-0005-0000-0000-000047A60000}"/>
    <cellStyle name="TopGrey 3 2 3" xfId="42627" xr:uid="{00000000-0005-0000-0000-000048A60000}"/>
    <cellStyle name="TopGrey 3 3" xfId="42628" xr:uid="{00000000-0005-0000-0000-000049A60000}"/>
    <cellStyle name="TopGrey 3 3 2" xfId="42629" xr:uid="{00000000-0005-0000-0000-00004AA60000}"/>
    <cellStyle name="TopGrey 3 4" xfId="42630" xr:uid="{00000000-0005-0000-0000-00004BA60000}"/>
    <cellStyle name="TopGrey 4" xfId="42631" xr:uid="{00000000-0005-0000-0000-00004CA60000}"/>
    <cellStyle name="TopGrey 4 2" xfId="42632" xr:uid="{00000000-0005-0000-0000-00004DA60000}"/>
    <cellStyle name="TopGrey 4 2 2" xfId="42633" xr:uid="{00000000-0005-0000-0000-00004EA60000}"/>
    <cellStyle name="TopGrey 4 2 3" xfId="42634" xr:uid="{00000000-0005-0000-0000-00004FA60000}"/>
    <cellStyle name="TopGrey 4 3" xfId="42635" xr:uid="{00000000-0005-0000-0000-000050A60000}"/>
    <cellStyle name="TopGrey 4 3 2" xfId="42636" xr:uid="{00000000-0005-0000-0000-000051A60000}"/>
    <cellStyle name="TopGrey 4 4" xfId="42637" xr:uid="{00000000-0005-0000-0000-000052A60000}"/>
    <cellStyle name="TopGrey 5" xfId="42638" xr:uid="{00000000-0005-0000-0000-000053A60000}"/>
    <cellStyle name="TopGrey 5 2" xfId="42639" xr:uid="{00000000-0005-0000-0000-000054A60000}"/>
    <cellStyle name="TopGrey 5 2 2" xfId="42640" xr:uid="{00000000-0005-0000-0000-000055A60000}"/>
    <cellStyle name="TopGrey 5 3" xfId="42641" xr:uid="{00000000-0005-0000-0000-000056A60000}"/>
    <cellStyle name="TopGrey 5 3 2" xfId="42642" xr:uid="{00000000-0005-0000-0000-000057A60000}"/>
    <cellStyle name="TopGrey 6" xfId="42643" xr:uid="{00000000-0005-0000-0000-000058A60000}"/>
    <cellStyle name="TopGrey 6 2" xfId="42644" xr:uid="{00000000-0005-0000-0000-000059A60000}"/>
    <cellStyle name="TopGrey 6 2 2" xfId="42645" xr:uid="{00000000-0005-0000-0000-00005AA60000}"/>
    <cellStyle name="TopGrey 6 3" xfId="42646" xr:uid="{00000000-0005-0000-0000-00005BA60000}"/>
    <cellStyle name="TopGrey 7" xfId="42647" xr:uid="{00000000-0005-0000-0000-00005CA60000}"/>
    <cellStyle name="TopGrey 7 2" xfId="42648" xr:uid="{00000000-0005-0000-0000-00005DA60000}"/>
    <cellStyle name="TopGrey 7 2 2" xfId="42649" xr:uid="{00000000-0005-0000-0000-00005EA60000}"/>
    <cellStyle name="TopGrey 7 3" xfId="42650" xr:uid="{00000000-0005-0000-0000-00005FA60000}"/>
    <cellStyle name="TopGrey 8" xfId="42651" xr:uid="{00000000-0005-0000-0000-000060A60000}"/>
    <cellStyle name="TopGrey 8 2" xfId="42652" xr:uid="{00000000-0005-0000-0000-000061A60000}"/>
    <cellStyle name="TopGrey 8 2 2" xfId="42653" xr:uid="{00000000-0005-0000-0000-000062A60000}"/>
    <cellStyle name="TopGrey 8 3" xfId="42654" xr:uid="{00000000-0005-0000-0000-000063A60000}"/>
    <cellStyle name="TopGrey 9" xfId="42655" xr:uid="{00000000-0005-0000-0000-000064A60000}"/>
    <cellStyle name="TopGrey 9 2" xfId="42656" xr:uid="{00000000-0005-0000-0000-000065A60000}"/>
    <cellStyle name="Total" xfId="62" xr:uid="{00000000-0005-0000-0000-000066A60000}"/>
    <cellStyle name="Total 10" xfId="42657" xr:uid="{00000000-0005-0000-0000-000067A60000}"/>
    <cellStyle name="Total 11" xfId="42658" xr:uid="{00000000-0005-0000-0000-000068A60000}"/>
    <cellStyle name="Total 2" xfId="42659" xr:uid="{00000000-0005-0000-0000-000069A60000}"/>
    <cellStyle name="Total 2 2" xfId="42660" xr:uid="{00000000-0005-0000-0000-00006AA60000}"/>
    <cellStyle name="Total 2 2 2" xfId="42661" xr:uid="{00000000-0005-0000-0000-00006BA60000}"/>
    <cellStyle name="Total 2 3" xfId="42662" xr:uid="{00000000-0005-0000-0000-00006CA60000}"/>
    <cellStyle name="Total 2 4" xfId="42663" xr:uid="{00000000-0005-0000-0000-00006DA60000}"/>
    <cellStyle name="Total 2 4 2" xfId="42664" xr:uid="{00000000-0005-0000-0000-00006EA60000}"/>
    <cellStyle name="Total 2 4 2 2" xfId="42665" xr:uid="{00000000-0005-0000-0000-00006FA60000}"/>
    <cellStyle name="Total 2 4 2 2 2" xfId="42666" xr:uid="{00000000-0005-0000-0000-000070A60000}"/>
    <cellStyle name="Total 2 4 2 3" xfId="42667" xr:uid="{00000000-0005-0000-0000-000071A60000}"/>
    <cellStyle name="Total 2 4 3" xfId="42668" xr:uid="{00000000-0005-0000-0000-000072A60000}"/>
    <cellStyle name="Total 2 4 3 2" xfId="42669" xr:uid="{00000000-0005-0000-0000-000073A60000}"/>
    <cellStyle name="Total 2 4 4" xfId="42670" xr:uid="{00000000-0005-0000-0000-000074A60000}"/>
    <cellStyle name="Total 2 4 4 2" xfId="42671" xr:uid="{00000000-0005-0000-0000-000075A60000}"/>
    <cellStyle name="Total 2 4 5" xfId="42672" xr:uid="{00000000-0005-0000-0000-000076A60000}"/>
    <cellStyle name="Total 2 4 5 2" xfId="42673" xr:uid="{00000000-0005-0000-0000-000077A60000}"/>
    <cellStyle name="Total 2 4 6" xfId="42674" xr:uid="{00000000-0005-0000-0000-000078A60000}"/>
    <cellStyle name="Total 2 5" xfId="42675" xr:uid="{00000000-0005-0000-0000-000079A60000}"/>
    <cellStyle name="Total 2 5 2" xfId="42676" xr:uid="{00000000-0005-0000-0000-00007AA60000}"/>
    <cellStyle name="Total 2 5 2 2" xfId="42677" xr:uid="{00000000-0005-0000-0000-00007BA60000}"/>
    <cellStyle name="Total 2 5 3" xfId="42678" xr:uid="{00000000-0005-0000-0000-00007CA60000}"/>
    <cellStyle name="Total 2 6" xfId="42679" xr:uid="{00000000-0005-0000-0000-00007DA60000}"/>
    <cellStyle name="Total 2 7" xfId="42680" xr:uid="{00000000-0005-0000-0000-00007EA60000}"/>
    <cellStyle name="Total 2_f_SSF" xfId="42681" xr:uid="{00000000-0005-0000-0000-00007FA60000}"/>
    <cellStyle name="Total 3" xfId="42682" xr:uid="{00000000-0005-0000-0000-000080A60000}"/>
    <cellStyle name="Total 3 10" xfId="42683" xr:uid="{00000000-0005-0000-0000-000081A60000}"/>
    <cellStyle name="Total 3 2" xfId="42684" xr:uid="{00000000-0005-0000-0000-000082A60000}"/>
    <cellStyle name="Total 3 2 2" xfId="42685" xr:uid="{00000000-0005-0000-0000-000083A60000}"/>
    <cellStyle name="Total 3 2 2 2" xfId="42686" xr:uid="{00000000-0005-0000-0000-000084A60000}"/>
    <cellStyle name="Total 3 2 2 2 2" xfId="42687" xr:uid="{00000000-0005-0000-0000-000085A60000}"/>
    <cellStyle name="Total 3 2 2 3" xfId="42688" xr:uid="{00000000-0005-0000-0000-000086A60000}"/>
    <cellStyle name="Total 3 2 3" xfId="42689" xr:uid="{00000000-0005-0000-0000-000087A60000}"/>
    <cellStyle name="Total 3 2 3 2" xfId="42690" xr:uid="{00000000-0005-0000-0000-000088A60000}"/>
    <cellStyle name="Total 3 2 4" xfId="42691" xr:uid="{00000000-0005-0000-0000-000089A60000}"/>
    <cellStyle name="Total 3 2 4 2" xfId="42692" xr:uid="{00000000-0005-0000-0000-00008AA60000}"/>
    <cellStyle name="Total 3 2 5" xfId="42693" xr:uid="{00000000-0005-0000-0000-00008BA60000}"/>
    <cellStyle name="Total 3 2 5 2" xfId="42694" xr:uid="{00000000-0005-0000-0000-00008CA60000}"/>
    <cellStyle name="Total 3 2 6" xfId="42695" xr:uid="{00000000-0005-0000-0000-00008DA60000}"/>
    <cellStyle name="Total 3 3" xfId="42696" xr:uid="{00000000-0005-0000-0000-00008EA60000}"/>
    <cellStyle name="Total 3 3 2" xfId="42697" xr:uid="{00000000-0005-0000-0000-00008FA60000}"/>
    <cellStyle name="Total 3 3 2 2" xfId="42698" xr:uid="{00000000-0005-0000-0000-000090A60000}"/>
    <cellStyle name="Total 3 3 2 2 2" xfId="42699" xr:uid="{00000000-0005-0000-0000-000091A60000}"/>
    <cellStyle name="Total 3 3 2 3" xfId="42700" xr:uid="{00000000-0005-0000-0000-000092A60000}"/>
    <cellStyle name="Total 3 3 3" xfId="42701" xr:uid="{00000000-0005-0000-0000-000093A60000}"/>
    <cellStyle name="Total 3 3 3 2" xfId="42702" xr:uid="{00000000-0005-0000-0000-000094A60000}"/>
    <cellStyle name="Total 3 3 4" xfId="42703" xr:uid="{00000000-0005-0000-0000-000095A60000}"/>
    <cellStyle name="Total 3 3 4 2" xfId="42704" xr:uid="{00000000-0005-0000-0000-000096A60000}"/>
    <cellStyle name="Total 3 3 5" xfId="42705" xr:uid="{00000000-0005-0000-0000-000097A60000}"/>
    <cellStyle name="Total 3 3 5 2" xfId="42706" xr:uid="{00000000-0005-0000-0000-000098A60000}"/>
    <cellStyle name="Total 3 3 6" xfId="42707" xr:uid="{00000000-0005-0000-0000-000099A60000}"/>
    <cellStyle name="Total 3 4" xfId="42708" xr:uid="{00000000-0005-0000-0000-00009AA60000}"/>
    <cellStyle name="Total 3 4 2" xfId="42709" xr:uid="{00000000-0005-0000-0000-00009BA60000}"/>
    <cellStyle name="Total 3 4 2 2" xfId="42710" xr:uid="{00000000-0005-0000-0000-00009CA60000}"/>
    <cellStyle name="Total 3 4 3" xfId="42711" xr:uid="{00000000-0005-0000-0000-00009DA60000}"/>
    <cellStyle name="Total 3 5" xfId="42712" xr:uid="{00000000-0005-0000-0000-00009EA60000}"/>
    <cellStyle name="Total 3 5 2" xfId="42713" xr:uid="{00000000-0005-0000-0000-00009FA60000}"/>
    <cellStyle name="Total 3 5 2 2" xfId="42714" xr:uid="{00000000-0005-0000-0000-0000A0A60000}"/>
    <cellStyle name="Total 3 5 3" xfId="42715" xr:uid="{00000000-0005-0000-0000-0000A1A60000}"/>
    <cellStyle name="Total 3 6" xfId="42716" xr:uid="{00000000-0005-0000-0000-0000A2A60000}"/>
    <cellStyle name="Total 3 6 2" xfId="42717" xr:uid="{00000000-0005-0000-0000-0000A3A60000}"/>
    <cellStyle name="Total 3 6 2 2" xfId="42718" xr:uid="{00000000-0005-0000-0000-0000A4A60000}"/>
    <cellStyle name="Total 3 6 3" xfId="42719" xr:uid="{00000000-0005-0000-0000-0000A5A60000}"/>
    <cellStyle name="Total 3 7" xfId="42720" xr:uid="{00000000-0005-0000-0000-0000A6A60000}"/>
    <cellStyle name="Total 3 7 2" xfId="42721" xr:uid="{00000000-0005-0000-0000-0000A7A60000}"/>
    <cellStyle name="Total 3 8" xfId="42722" xr:uid="{00000000-0005-0000-0000-0000A8A60000}"/>
    <cellStyle name="Total 3 8 2" xfId="42723" xr:uid="{00000000-0005-0000-0000-0000A9A60000}"/>
    <cellStyle name="Total 3 9" xfId="42724" xr:uid="{00000000-0005-0000-0000-0000AAA60000}"/>
    <cellStyle name="Total 3 9 2" xfId="42725" xr:uid="{00000000-0005-0000-0000-0000ABA60000}"/>
    <cellStyle name="Total 4" xfId="42726" xr:uid="{00000000-0005-0000-0000-0000ACA60000}"/>
    <cellStyle name="Total 4 2" xfId="42727" xr:uid="{00000000-0005-0000-0000-0000ADA60000}"/>
    <cellStyle name="Total 4 2 2" xfId="42728" xr:uid="{00000000-0005-0000-0000-0000AEA60000}"/>
    <cellStyle name="Total 4 3" xfId="42729" xr:uid="{00000000-0005-0000-0000-0000AFA60000}"/>
    <cellStyle name="Total 5" xfId="42730" xr:uid="{00000000-0005-0000-0000-0000B0A60000}"/>
    <cellStyle name="Total 5 2" xfId="42731" xr:uid="{00000000-0005-0000-0000-0000B1A60000}"/>
    <cellStyle name="Total 6" xfId="42732" xr:uid="{00000000-0005-0000-0000-0000B2A60000}"/>
    <cellStyle name="Total 6 2" xfId="42733" xr:uid="{00000000-0005-0000-0000-0000B3A60000}"/>
    <cellStyle name="Total 7" xfId="42734" xr:uid="{00000000-0005-0000-0000-0000B4A60000}"/>
    <cellStyle name="Total 7 2" xfId="42735" xr:uid="{00000000-0005-0000-0000-0000B5A60000}"/>
    <cellStyle name="Total 8" xfId="42736" xr:uid="{00000000-0005-0000-0000-0000B6A60000}"/>
    <cellStyle name="Total 8 2" xfId="42737" xr:uid="{00000000-0005-0000-0000-0000B7A60000}"/>
    <cellStyle name="Total 9" xfId="42738" xr:uid="{00000000-0005-0000-0000-0000B8A60000}"/>
    <cellStyle name="transfer variabele" xfId="42739" xr:uid="{00000000-0005-0000-0000-0000B9A60000}"/>
    <cellStyle name="Tusental (0)_Bank D" xfId="42740" xr:uid="{00000000-0005-0000-0000-0000BAA60000}"/>
    <cellStyle name="Tytuł" xfId="42741" xr:uid="{00000000-0005-0000-0000-0000BBA60000}"/>
    <cellStyle name="Tytuł 2" xfId="42742" xr:uid="{00000000-0005-0000-0000-0000BCA60000}"/>
    <cellStyle name="Tytuł 3" xfId="42743" xr:uid="{00000000-0005-0000-0000-0000BDA60000}"/>
    <cellStyle name="Tytuł 4" xfId="42744" xr:uid="{00000000-0005-0000-0000-0000BEA60000}"/>
    <cellStyle name="Undefiniert" xfId="42745" xr:uid="{00000000-0005-0000-0000-0000BFA60000}"/>
    <cellStyle name="Undefiniert 2" xfId="42746" xr:uid="{00000000-0005-0000-0000-0000C0A60000}"/>
    <cellStyle name="Undefiniert 2 2" xfId="42747" xr:uid="{00000000-0005-0000-0000-0000C1A60000}"/>
    <cellStyle name="Undefiniert 2 3" xfId="42748" xr:uid="{00000000-0005-0000-0000-0000C2A60000}"/>
    <cellStyle name="Undefiniert 2 4" xfId="42749" xr:uid="{00000000-0005-0000-0000-0000C3A60000}"/>
    <cellStyle name="Undefiniert 2 5" xfId="42750" xr:uid="{00000000-0005-0000-0000-0000C4A60000}"/>
    <cellStyle name="Undefiniert 3" xfId="42751" xr:uid="{00000000-0005-0000-0000-0000C5A60000}"/>
    <cellStyle name="Undefiniert 4" xfId="42752" xr:uid="{00000000-0005-0000-0000-0000C6A60000}"/>
    <cellStyle name="Undefiniert 5" xfId="42753" xr:uid="{00000000-0005-0000-0000-0000C7A60000}"/>
    <cellStyle name="Undefiniert 6" xfId="42754" xr:uid="{00000000-0005-0000-0000-0000C8A60000}"/>
    <cellStyle name="Undefiniert 7" xfId="42755" xr:uid="{00000000-0005-0000-0000-0000C9A60000}"/>
    <cellStyle name="USD" xfId="42756" xr:uid="{00000000-0005-0000-0000-0000CAA60000}"/>
    <cellStyle name="USD 2" xfId="42757" xr:uid="{00000000-0005-0000-0000-0000CBA60000}"/>
    <cellStyle name="USD 2 2" xfId="42758" xr:uid="{00000000-0005-0000-0000-0000CCA60000}"/>
    <cellStyle name="USD 2 2 2" xfId="42759" xr:uid="{00000000-0005-0000-0000-0000CDA60000}"/>
    <cellStyle name="USD 2 2 3" xfId="42760" xr:uid="{00000000-0005-0000-0000-0000CEA60000}"/>
    <cellStyle name="USD 2 2 4" xfId="42761" xr:uid="{00000000-0005-0000-0000-0000CFA60000}"/>
    <cellStyle name="USD 2 2 5" xfId="42762" xr:uid="{00000000-0005-0000-0000-0000D0A60000}"/>
    <cellStyle name="USD 2 3" xfId="42763" xr:uid="{00000000-0005-0000-0000-0000D1A60000}"/>
    <cellStyle name="USD 2 4" xfId="42764" xr:uid="{00000000-0005-0000-0000-0000D2A60000}"/>
    <cellStyle name="USD 2 5" xfId="42765" xr:uid="{00000000-0005-0000-0000-0000D3A60000}"/>
    <cellStyle name="USD 2 6" xfId="42766" xr:uid="{00000000-0005-0000-0000-0000D4A60000}"/>
    <cellStyle name="USD 2 7" xfId="42767" xr:uid="{00000000-0005-0000-0000-0000D5A60000}"/>
    <cellStyle name="USD 2_20120313_final_participating_bonds_mar2012_interest_calc" xfId="42768" xr:uid="{00000000-0005-0000-0000-0000D6A60000}"/>
    <cellStyle name="USD 3" xfId="42769" xr:uid="{00000000-0005-0000-0000-0000D7A60000}"/>
    <cellStyle name="USD 3 2" xfId="42770" xr:uid="{00000000-0005-0000-0000-0000D8A60000}"/>
    <cellStyle name="USD 3 3" xfId="42771" xr:uid="{00000000-0005-0000-0000-0000D9A60000}"/>
    <cellStyle name="USD 3 4" xfId="42772" xr:uid="{00000000-0005-0000-0000-0000DAA60000}"/>
    <cellStyle name="USD 3 5" xfId="42773" xr:uid="{00000000-0005-0000-0000-0000DBA60000}"/>
    <cellStyle name="USD 4" xfId="42774" xr:uid="{00000000-0005-0000-0000-0000DCA60000}"/>
    <cellStyle name="USD 5" xfId="42775" xr:uid="{00000000-0005-0000-0000-0000DDA60000}"/>
    <cellStyle name="USD 6" xfId="42776" xr:uid="{00000000-0005-0000-0000-0000DEA60000}"/>
    <cellStyle name="USD 7" xfId="42777" xr:uid="{00000000-0005-0000-0000-0000DFA60000}"/>
    <cellStyle name="USD 8" xfId="42778" xr:uid="{00000000-0005-0000-0000-0000E0A60000}"/>
    <cellStyle name="USD Paren" xfId="42779" xr:uid="{00000000-0005-0000-0000-0000E1A60000}"/>
    <cellStyle name="USD_20120313_final_participating_bonds_mar2012_interest_calc" xfId="42780" xr:uid="{00000000-0005-0000-0000-0000E2A60000}"/>
    <cellStyle name="Uwaga" xfId="42781" xr:uid="{00000000-0005-0000-0000-0000E3A60000}"/>
    <cellStyle name="Uwaga 10" xfId="42782" xr:uid="{00000000-0005-0000-0000-0000E4A60000}"/>
    <cellStyle name="Uwaga 10 10" xfId="42783" xr:uid="{00000000-0005-0000-0000-0000E5A60000}"/>
    <cellStyle name="Uwaga 10 11" xfId="42784" xr:uid="{00000000-0005-0000-0000-0000E6A60000}"/>
    <cellStyle name="Uwaga 10 12" xfId="42785" xr:uid="{00000000-0005-0000-0000-0000E7A60000}"/>
    <cellStyle name="Uwaga 10 2" xfId="42786" xr:uid="{00000000-0005-0000-0000-0000E8A60000}"/>
    <cellStyle name="Uwaga 10 2 2" xfId="42787" xr:uid="{00000000-0005-0000-0000-0000E9A60000}"/>
    <cellStyle name="Uwaga 10 2 2 2" xfId="42788" xr:uid="{00000000-0005-0000-0000-0000EAA60000}"/>
    <cellStyle name="Uwaga 10 2 2 2 2" xfId="42789" xr:uid="{00000000-0005-0000-0000-0000EBA60000}"/>
    <cellStyle name="Uwaga 10 2 2 3" xfId="42790" xr:uid="{00000000-0005-0000-0000-0000ECA60000}"/>
    <cellStyle name="Uwaga 10 2 3" xfId="42791" xr:uid="{00000000-0005-0000-0000-0000EDA60000}"/>
    <cellStyle name="Uwaga 10 2 3 2" xfId="42792" xr:uid="{00000000-0005-0000-0000-0000EEA60000}"/>
    <cellStyle name="Uwaga 10 2 4" xfId="42793" xr:uid="{00000000-0005-0000-0000-0000EFA60000}"/>
    <cellStyle name="Uwaga 10 2 4 2" xfId="42794" xr:uid="{00000000-0005-0000-0000-0000F0A60000}"/>
    <cellStyle name="Uwaga 10 2 5" xfId="42795" xr:uid="{00000000-0005-0000-0000-0000F1A60000}"/>
    <cellStyle name="Uwaga 10 2 5 2" xfId="42796" xr:uid="{00000000-0005-0000-0000-0000F2A60000}"/>
    <cellStyle name="Uwaga 10 2 6" xfId="42797" xr:uid="{00000000-0005-0000-0000-0000F3A60000}"/>
    <cellStyle name="Uwaga 10 2 7" xfId="42798" xr:uid="{00000000-0005-0000-0000-0000F4A60000}"/>
    <cellStyle name="Uwaga 10 2 8" xfId="42799" xr:uid="{00000000-0005-0000-0000-0000F5A60000}"/>
    <cellStyle name="Uwaga 10 3" xfId="42800" xr:uid="{00000000-0005-0000-0000-0000F6A60000}"/>
    <cellStyle name="Uwaga 10 3 2" xfId="42801" xr:uid="{00000000-0005-0000-0000-0000F7A60000}"/>
    <cellStyle name="Uwaga 10 3 2 2" xfId="42802" xr:uid="{00000000-0005-0000-0000-0000F8A60000}"/>
    <cellStyle name="Uwaga 10 3 2 2 2" xfId="42803" xr:uid="{00000000-0005-0000-0000-0000F9A60000}"/>
    <cellStyle name="Uwaga 10 3 2 3" xfId="42804" xr:uid="{00000000-0005-0000-0000-0000FAA60000}"/>
    <cellStyle name="Uwaga 10 3 3" xfId="42805" xr:uid="{00000000-0005-0000-0000-0000FBA60000}"/>
    <cellStyle name="Uwaga 10 3 3 2" xfId="42806" xr:uid="{00000000-0005-0000-0000-0000FCA60000}"/>
    <cellStyle name="Uwaga 10 3 4" xfId="42807" xr:uid="{00000000-0005-0000-0000-0000FDA60000}"/>
    <cellStyle name="Uwaga 10 3 4 2" xfId="42808" xr:uid="{00000000-0005-0000-0000-0000FEA60000}"/>
    <cellStyle name="Uwaga 10 3 5" xfId="42809" xr:uid="{00000000-0005-0000-0000-0000FFA60000}"/>
    <cellStyle name="Uwaga 10 3 5 2" xfId="42810" xr:uid="{00000000-0005-0000-0000-000000A70000}"/>
    <cellStyle name="Uwaga 10 3 6" xfId="42811" xr:uid="{00000000-0005-0000-0000-000001A70000}"/>
    <cellStyle name="Uwaga 10 3 7" xfId="42812" xr:uid="{00000000-0005-0000-0000-000002A70000}"/>
    <cellStyle name="Uwaga 10 3 8" xfId="42813" xr:uid="{00000000-0005-0000-0000-000003A70000}"/>
    <cellStyle name="Uwaga 10 4" xfId="42814" xr:uid="{00000000-0005-0000-0000-000004A70000}"/>
    <cellStyle name="Uwaga 10 4 2" xfId="42815" xr:uid="{00000000-0005-0000-0000-000005A70000}"/>
    <cellStyle name="Uwaga 10 4 2 2" xfId="42816" xr:uid="{00000000-0005-0000-0000-000006A70000}"/>
    <cellStyle name="Uwaga 10 4 3" xfId="42817" xr:uid="{00000000-0005-0000-0000-000007A70000}"/>
    <cellStyle name="Uwaga 10 4 4" xfId="42818" xr:uid="{00000000-0005-0000-0000-000008A70000}"/>
    <cellStyle name="Uwaga 10 4 5" xfId="42819" xr:uid="{00000000-0005-0000-0000-000009A70000}"/>
    <cellStyle name="Uwaga 10 5" xfId="42820" xr:uid="{00000000-0005-0000-0000-00000AA70000}"/>
    <cellStyle name="Uwaga 10 5 2" xfId="42821" xr:uid="{00000000-0005-0000-0000-00000BA70000}"/>
    <cellStyle name="Uwaga 10 5 2 2" xfId="42822" xr:uid="{00000000-0005-0000-0000-00000CA70000}"/>
    <cellStyle name="Uwaga 10 5 3" xfId="42823" xr:uid="{00000000-0005-0000-0000-00000DA70000}"/>
    <cellStyle name="Uwaga 10 5 4" xfId="42824" xr:uid="{00000000-0005-0000-0000-00000EA70000}"/>
    <cellStyle name="Uwaga 10 5 5" xfId="42825" xr:uid="{00000000-0005-0000-0000-00000FA70000}"/>
    <cellStyle name="Uwaga 10 6" xfId="42826" xr:uid="{00000000-0005-0000-0000-000010A70000}"/>
    <cellStyle name="Uwaga 10 6 2" xfId="42827" xr:uid="{00000000-0005-0000-0000-000011A70000}"/>
    <cellStyle name="Uwaga 10 6 2 2" xfId="42828" xr:uid="{00000000-0005-0000-0000-000012A70000}"/>
    <cellStyle name="Uwaga 10 6 3" xfId="42829" xr:uid="{00000000-0005-0000-0000-000013A70000}"/>
    <cellStyle name="Uwaga 10 6 4" xfId="42830" xr:uid="{00000000-0005-0000-0000-000014A70000}"/>
    <cellStyle name="Uwaga 10 6 5" xfId="42831" xr:uid="{00000000-0005-0000-0000-000015A70000}"/>
    <cellStyle name="Uwaga 10 7" xfId="42832" xr:uid="{00000000-0005-0000-0000-000016A70000}"/>
    <cellStyle name="Uwaga 10 7 2" xfId="42833" xr:uid="{00000000-0005-0000-0000-000017A70000}"/>
    <cellStyle name="Uwaga 10 7 3" xfId="42834" xr:uid="{00000000-0005-0000-0000-000018A70000}"/>
    <cellStyle name="Uwaga 10 7 4" xfId="42835" xr:uid="{00000000-0005-0000-0000-000019A70000}"/>
    <cellStyle name="Uwaga 10 8" xfId="42836" xr:uid="{00000000-0005-0000-0000-00001AA70000}"/>
    <cellStyle name="Uwaga 10 8 2" xfId="42837" xr:uid="{00000000-0005-0000-0000-00001BA70000}"/>
    <cellStyle name="Uwaga 10 9" xfId="42838" xr:uid="{00000000-0005-0000-0000-00001CA70000}"/>
    <cellStyle name="Uwaga 10 9 2" xfId="42839" xr:uid="{00000000-0005-0000-0000-00001DA70000}"/>
    <cellStyle name="Uwaga 11" xfId="42840" xr:uid="{00000000-0005-0000-0000-00001EA70000}"/>
    <cellStyle name="Uwaga 11 10" xfId="42841" xr:uid="{00000000-0005-0000-0000-00001FA70000}"/>
    <cellStyle name="Uwaga 11 11" xfId="42842" xr:uid="{00000000-0005-0000-0000-000020A70000}"/>
    <cellStyle name="Uwaga 11 12" xfId="42843" xr:uid="{00000000-0005-0000-0000-000021A70000}"/>
    <cellStyle name="Uwaga 11 2" xfId="42844" xr:uid="{00000000-0005-0000-0000-000022A70000}"/>
    <cellStyle name="Uwaga 11 2 2" xfId="42845" xr:uid="{00000000-0005-0000-0000-000023A70000}"/>
    <cellStyle name="Uwaga 11 2 2 2" xfId="42846" xr:uid="{00000000-0005-0000-0000-000024A70000}"/>
    <cellStyle name="Uwaga 11 2 2 2 2" xfId="42847" xr:uid="{00000000-0005-0000-0000-000025A70000}"/>
    <cellStyle name="Uwaga 11 2 2 3" xfId="42848" xr:uid="{00000000-0005-0000-0000-000026A70000}"/>
    <cellStyle name="Uwaga 11 2 3" xfId="42849" xr:uid="{00000000-0005-0000-0000-000027A70000}"/>
    <cellStyle name="Uwaga 11 2 3 2" xfId="42850" xr:uid="{00000000-0005-0000-0000-000028A70000}"/>
    <cellStyle name="Uwaga 11 2 4" xfId="42851" xr:uid="{00000000-0005-0000-0000-000029A70000}"/>
    <cellStyle name="Uwaga 11 2 4 2" xfId="42852" xr:uid="{00000000-0005-0000-0000-00002AA70000}"/>
    <cellStyle name="Uwaga 11 2 5" xfId="42853" xr:uid="{00000000-0005-0000-0000-00002BA70000}"/>
    <cellStyle name="Uwaga 11 2 5 2" xfId="42854" xr:uid="{00000000-0005-0000-0000-00002CA70000}"/>
    <cellStyle name="Uwaga 11 2 6" xfId="42855" xr:uid="{00000000-0005-0000-0000-00002DA70000}"/>
    <cellStyle name="Uwaga 11 2 7" xfId="42856" xr:uid="{00000000-0005-0000-0000-00002EA70000}"/>
    <cellStyle name="Uwaga 11 2 8" xfId="42857" xr:uid="{00000000-0005-0000-0000-00002FA70000}"/>
    <cellStyle name="Uwaga 11 3" xfId="42858" xr:uid="{00000000-0005-0000-0000-000030A70000}"/>
    <cellStyle name="Uwaga 11 3 2" xfId="42859" xr:uid="{00000000-0005-0000-0000-000031A70000}"/>
    <cellStyle name="Uwaga 11 3 2 2" xfId="42860" xr:uid="{00000000-0005-0000-0000-000032A70000}"/>
    <cellStyle name="Uwaga 11 3 2 2 2" xfId="42861" xr:uid="{00000000-0005-0000-0000-000033A70000}"/>
    <cellStyle name="Uwaga 11 3 2 3" xfId="42862" xr:uid="{00000000-0005-0000-0000-000034A70000}"/>
    <cellStyle name="Uwaga 11 3 3" xfId="42863" xr:uid="{00000000-0005-0000-0000-000035A70000}"/>
    <cellStyle name="Uwaga 11 3 3 2" xfId="42864" xr:uid="{00000000-0005-0000-0000-000036A70000}"/>
    <cellStyle name="Uwaga 11 3 4" xfId="42865" xr:uid="{00000000-0005-0000-0000-000037A70000}"/>
    <cellStyle name="Uwaga 11 3 4 2" xfId="42866" xr:uid="{00000000-0005-0000-0000-000038A70000}"/>
    <cellStyle name="Uwaga 11 3 5" xfId="42867" xr:uid="{00000000-0005-0000-0000-000039A70000}"/>
    <cellStyle name="Uwaga 11 3 5 2" xfId="42868" xr:uid="{00000000-0005-0000-0000-00003AA70000}"/>
    <cellStyle name="Uwaga 11 3 6" xfId="42869" xr:uid="{00000000-0005-0000-0000-00003BA70000}"/>
    <cellStyle name="Uwaga 11 3 7" xfId="42870" xr:uid="{00000000-0005-0000-0000-00003CA70000}"/>
    <cellStyle name="Uwaga 11 3 8" xfId="42871" xr:uid="{00000000-0005-0000-0000-00003DA70000}"/>
    <cellStyle name="Uwaga 11 4" xfId="42872" xr:uid="{00000000-0005-0000-0000-00003EA70000}"/>
    <cellStyle name="Uwaga 11 4 2" xfId="42873" xr:uid="{00000000-0005-0000-0000-00003FA70000}"/>
    <cellStyle name="Uwaga 11 4 2 2" xfId="42874" xr:uid="{00000000-0005-0000-0000-000040A70000}"/>
    <cellStyle name="Uwaga 11 4 3" xfId="42875" xr:uid="{00000000-0005-0000-0000-000041A70000}"/>
    <cellStyle name="Uwaga 11 4 4" xfId="42876" xr:uid="{00000000-0005-0000-0000-000042A70000}"/>
    <cellStyle name="Uwaga 11 4 5" xfId="42877" xr:uid="{00000000-0005-0000-0000-000043A70000}"/>
    <cellStyle name="Uwaga 11 5" xfId="42878" xr:uid="{00000000-0005-0000-0000-000044A70000}"/>
    <cellStyle name="Uwaga 11 5 2" xfId="42879" xr:uid="{00000000-0005-0000-0000-000045A70000}"/>
    <cellStyle name="Uwaga 11 5 2 2" xfId="42880" xr:uid="{00000000-0005-0000-0000-000046A70000}"/>
    <cellStyle name="Uwaga 11 5 3" xfId="42881" xr:uid="{00000000-0005-0000-0000-000047A70000}"/>
    <cellStyle name="Uwaga 11 5 4" xfId="42882" xr:uid="{00000000-0005-0000-0000-000048A70000}"/>
    <cellStyle name="Uwaga 11 5 5" xfId="42883" xr:uid="{00000000-0005-0000-0000-000049A70000}"/>
    <cellStyle name="Uwaga 11 6" xfId="42884" xr:uid="{00000000-0005-0000-0000-00004AA70000}"/>
    <cellStyle name="Uwaga 11 6 2" xfId="42885" xr:uid="{00000000-0005-0000-0000-00004BA70000}"/>
    <cellStyle name="Uwaga 11 6 2 2" xfId="42886" xr:uid="{00000000-0005-0000-0000-00004CA70000}"/>
    <cellStyle name="Uwaga 11 6 3" xfId="42887" xr:uid="{00000000-0005-0000-0000-00004DA70000}"/>
    <cellStyle name="Uwaga 11 6 4" xfId="42888" xr:uid="{00000000-0005-0000-0000-00004EA70000}"/>
    <cellStyle name="Uwaga 11 6 5" xfId="42889" xr:uid="{00000000-0005-0000-0000-00004FA70000}"/>
    <cellStyle name="Uwaga 11 7" xfId="42890" xr:uid="{00000000-0005-0000-0000-000050A70000}"/>
    <cellStyle name="Uwaga 11 7 2" xfId="42891" xr:uid="{00000000-0005-0000-0000-000051A70000}"/>
    <cellStyle name="Uwaga 11 7 3" xfId="42892" xr:uid="{00000000-0005-0000-0000-000052A70000}"/>
    <cellStyle name="Uwaga 11 7 4" xfId="42893" xr:uid="{00000000-0005-0000-0000-000053A70000}"/>
    <cellStyle name="Uwaga 11 8" xfId="42894" xr:uid="{00000000-0005-0000-0000-000054A70000}"/>
    <cellStyle name="Uwaga 11 8 2" xfId="42895" xr:uid="{00000000-0005-0000-0000-000055A70000}"/>
    <cellStyle name="Uwaga 11 9" xfId="42896" xr:uid="{00000000-0005-0000-0000-000056A70000}"/>
    <cellStyle name="Uwaga 11 9 2" xfId="42897" xr:uid="{00000000-0005-0000-0000-000057A70000}"/>
    <cellStyle name="Uwaga 12" xfId="42898" xr:uid="{00000000-0005-0000-0000-000058A70000}"/>
    <cellStyle name="Uwaga 12 10" xfId="42899" xr:uid="{00000000-0005-0000-0000-000059A70000}"/>
    <cellStyle name="Uwaga 12 11" xfId="42900" xr:uid="{00000000-0005-0000-0000-00005AA70000}"/>
    <cellStyle name="Uwaga 12 12" xfId="42901" xr:uid="{00000000-0005-0000-0000-00005BA70000}"/>
    <cellStyle name="Uwaga 12 2" xfId="42902" xr:uid="{00000000-0005-0000-0000-00005CA70000}"/>
    <cellStyle name="Uwaga 12 2 2" xfId="42903" xr:uid="{00000000-0005-0000-0000-00005DA70000}"/>
    <cellStyle name="Uwaga 12 2 2 2" xfId="42904" xr:uid="{00000000-0005-0000-0000-00005EA70000}"/>
    <cellStyle name="Uwaga 12 2 2 2 2" xfId="42905" xr:uid="{00000000-0005-0000-0000-00005FA70000}"/>
    <cellStyle name="Uwaga 12 2 2 3" xfId="42906" xr:uid="{00000000-0005-0000-0000-000060A70000}"/>
    <cellStyle name="Uwaga 12 2 3" xfId="42907" xr:uid="{00000000-0005-0000-0000-000061A70000}"/>
    <cellStyle name="Uwaga 12 2 3 2" xfId="42908" xr:uid="{00000000-0005-0000-0000-000062A70000}"/>
    <cellStyle name="Uwaga 12 2 4" xfId="42909" xr:uid="{00000000-0005-0000-0000-000063A70000}"/>
    <cellStyle name="Uwaga 12 2 4 2" xfId="42910" xr:uid="{00000000-0005-0000-0000-000064A70000}"/>
    <cellStyle name="Uwaga 12 2 5" xfId="42911" xr:uid="{00000000-0005-0000-0000-000065A70000}"/>
    <cellStyle name="Uwaga 12 2 5 2" xfId="42912" xr:uid="{00000000-0005-0000-0000-000066A70000}"/>
    <cellStyle name="Uwaga 12 2 6" xfId="42913" xr:uid="{00000000-0005-0000-0000-000067A70000}"/>
    <cellStyle name="Uwaga 12 2 7" xfId="42914" xr:uid="{00000000-0005-0000-0000-000068A70000}"/>
    <cellStyle name="Uwaga 12 2 8" xfId="42915" xr:uid="{00000000-0005-0000-0000-000069A70000}"/>
    <cellStyle name="Uwaga 12 3" xfId="42916" xr:uid="{00000000-0005-0000-0000-00006AA70000}"/>
    <cellStyle name="Uwaga 12 3 2" xfId="42917" xr:uid="{00000000-0005-0000-0000-00006BA70000}"/>
    <cellStyle name="Uwaga 12 3 2 2" xfId="42918" xr:uid="{00000000-0005-0000-0000-00006CA70000}"/>
    <cellStyle name="Uwaga 12 3 2 2 2" xfId="42919" xr:uid="{00000000-0005-0000-0000-00006DA70000}"/>
    <cellStyle name="Uwaga 12 3 2 3" xfId="42920" xr:uid="{00000000-0005-0000-0000-00006EA70000}"/>
    <cellStyle name="Uwaga 12 3 3" xfId="42921" xr:uid="{00000000-0005-0000-0000-00006FA70000}"/>
    <cellStyle name="Uwaga 12 3 3 2" xfId="42922" xr:uid="{00000000-0005-0000-0000-000070A70000}"/>
    <cellStyle name="Uwaga 12 3 4" xfId="42923" xr:uid="{00000000-0005-0000-0000-000071A70000}"/>
    <cellStyle name="Uwaga 12 3 4 2" xfId="42924" xr:uid="{00000000-0005-0000-0000-000072A70000}"/>
    <cellStyle name="Uwaga 12 3 5" xfId="42925" xr:uid="{00000000-0005-0000-0000-000073A70000}"/>
    <cellStyle name="Uwaga 12 3 5 2" xfId="42926" xr:uid="{00000000-0005-0000-0000-000074A70000}"/>
    <cellStyle name="Uwaga 12 3 6" xfId="42927" xr:uid="{00000000-0005-0000-0000-000075A70000}"/>
    <cellStyle name="Uwaga 12 3 7" xfId="42928" xr:uid="{00000000-0005-0000-0000-000076A70000}"/>
    <cellStyle name="Uwaga 12 3 8" xfId="42929" xr:uid="{00000000-0005-0000-0000-000077A70000}"/>
    <cellStyle name="Uwaga 12 4" xfId="42930" xr:uid="{00000000-0005-0000-0000-000078A70000}"/>
    <cellStyle name="Uwaga 12 4 2" xfId="42931" xr:uid="{00000000-0005-0000-0000-000079A70000}"/>
    <cellStyle name="Uwaga 12 4 2 2" xfId="42932" xr:uid="{00000000-0005-0000-0000-00007AA70000}"/>
    <cellStyle name="Uwaga 12 4 3" xfId="42933" xr:uid="{00000000-0005-0000-0000-00007BA70000}"/>
    <cellStyle name="Uwaga 12 4 4" xfId="42934" xr:uid="{00000000-0005-0000-0000-00007CA70000}"/>
    <cellStyle name="Uwaga 12 4 5" xfId="42935" xr:uid="{00000000-0005-0000-0000-00007DA70000}"/>
    <cellStyle name="Uwaga 12 5" xfId="42936" xr:uid="{00000000-0005-0000-0000-00007EA70000}"/>
    <cellStyle name="Uwaga 12 5 2" xfId="42937" xr:uid="{00000000-0005-0000-0000-00007FA70000}"/>
    <cellStyle name="Uwaga 12 5 2 2" xfId="42938" xr:uid="{00000000-0005-0000-0000-000080A70000}"/>
    <cellStyle name="Uwaga 12 5 3" xfId="42939" xr:uid="{00000000-0005-0000-0000-000081A70000}"/>
    <cellStyle name="Uwaga 12 5 4" xfId="42940" xr:uid="{00000000-0005-0000-0000-000082A70000}"/>
    <cellStyle name="Uwaga 12 5 5" xfId="42941" xr:uid="{00000000-0005-0000-0000-000083A70000}"/>
    <cellStyle name="Uwaga 12 6" xfId="42942" xr:uid="{00000000-0005-0000-0000-000084A70000}"/>
    <cellStyle name="Uwaga 12 6 2" xfId="42943" xr:uid="{00000000-0005-0000-0000-000085A70000}"/>
    <cellStyle name="Uwaga 12 6 2 2" xfId="42944" xr:uid="{00000000-0005-0000-0000-000086A70000}"/>
    <cellStyle name="Uwaga 12 6 3" xfId="42945" xr:uid="{00000000-0005-0000-0000-000087A70000}"/>
    <cellStyle name="Uwaga 12 6 4" xfId="42946" xr:uid="{00000000-0005-0000-0000-000088A70000}"/>
    <cellStyle name="Uwaga 12 6 5" xfId="42947" xr:uid="{00000000-0005-0000-0000-000089A70000}"/>
    <cellStyle name="Uwaga 12 7" xfId="42948" xr:uid="{00000000-0005-0000-0000-00008AA70000}"/>
    <cellStyle name="Uwaga 12 7 2" xfId="42949" xr:uid="{00000000-0005-0000-0000-00008BA70000}"/>
    <cellStyle name="Uwaga 12 7 3" xfId="42950" xr:uid="{00000000-0005-0000-0000-00008CA70000}"/>
    <cellStyle name="Uwaga 12 7 4" xfId="42951" xr:uid="{00000000-0005-0000-0000-00008DA70000}"/>
    <cellStyle name="Uwaga 12 8" xfId="42952" xr:uid="{00000000-0005-0000-0000-00008EA70000}"/>
    <cellStyle name="Uwaga 12 8 2" xfId="42953" xr:uid="{00000000-0005-0000-0000-00008FA70000}"/>
    <cellStyle name="Uwaga 12 9" xfId="42954" xr:uid="{00000000-0005-0000-0000-000090A70000}"/>
    <cellStyle name="Uwaga 12 9 2" xfId="42955" xr:uid="{00000000-0005-0000-0000-000091A70000}"/>
    <cellStyle name="Uwaga 13" xfId="42956" xr:uid="{00000000-0005-0000-0000-000092A70000}"/>
    <cellStyle name="Uwaga 13 10" xfId="42957" xr:uid="{00000000-0005-0000-0000-000093A70000}"/>
    <cellStyle name="Uwaga 13 11" xfId="42958" xr:uid="{00000000-0005-0000-0000-000094A70000}"/>
    <cellStyle name="Uwaga 13 12" xfId="42959" xr:uid="{00000000-0005-0000-0000-000095A70000}"/>
    <cellStyle name="Uwaga 13 2" xfId="42960" xr:uid="{00000000-0005-0000-0000-000096A70000}"/>
    <cellStyle name="Uwaga 13 2 2" xfId="42961" xr:uid="{00000000-0005-0000-0000-000097A70000}"/>
    <cellStyle name="Uwaga 13 2 2 2" xfId="42962" xr:uid="{00000000-0005-0000-0000-000098A70000}"/>
    <cellStyle name="Uwaga 13 2 2 2 2" xfId="42963" xr:uid="{00000000-0005-0000-0000-000099A70000}"/>
    <cellStyle name="Uwaga 13 2 2 3" xfId="42964" xr:uid="{00000000-0005-0000-0000-00009AA70000}"/>
    <cellStyle name="Uwaga 13 2 3" xfId="42965" xr:uid="{00000000-0005-0000-0000-00009BA70000}"/>
    <cellStyle name="Uwaga 13 2 3 2" xfId="42966" xr:uid="{00000000-0005-0000-0000-00009CA70000}"/>
    <cellStyle name="Uwaga 13 2 4" xfId="42967" xr:uid="{00000000-0005-0000-0000-00009DA70000}"/>
    <cellStyle name="Uwaga 13 2 4 2" xfId="42968" xr:uid="{00000000-0005-0000-0000-00009EA70000}"/>
    <cellStyle name="Uwaga 13 2 5" xfId="42969" xr:uid="{00000000-0005-0000-0000-00009FA70000}"/>
    <cellStyle name="Uwaga 13 2 5 2" xfId="42970" xr:uid="{00000000-0005-0000-0000-0000A0A70000}"/>
    <cellStyle name="Uwaga 13 2 6" xfId="42971" xr:uid="{00000000-0005-0000-0000-0000A1A70000}"/>
    <cellStyle name="Uwaga 13 2 7" xfId="42972" xr:uid="{00000000-0005-0000-0000-0000A2A70000}"/>
    <cellStyle name="Uwaga 13 2 8" xfId="42973" xr:uid="{00000000-0005-0000-0000-0000A3A70000}"/>
    <cellStyle name="Uwaga 13 3" xfId="42974" xr:uid="{00000000-0005-0000-0000-0000A4A70000}"/>
    <cellStyle name="Uwaga 13 3 2" xfId="42975" xr:uid="{00000000-0005-0000-0000-0000A5A70000}"/>
    <cellStyle name="Uwaga 13 3 2 2" xfId="42976" xr:uid="{00000000-0005-0000-0000-0000A6A70000}"/>
    <cellStyle name="Uwaga 13 3 2 2 2" xfId="42977" xr:uid="{00000000-0005-0000-0000-0000A7A70000}"/>
    <cellStyle name="Uwaga 13 3 2 3" xfId="42978" xr:uid="{00000000-0005-0000-0000-0000A8A70000}"/>
    <cellStyle name="Uwaga 13 3 3" xfId="42979" xr:uid="{00000000-0005-0000-0000-0000A9A70000}"/>
    <cellStyle name="Uwaga 13 3 3 2" xfId="42980" xr:uid="{00000000-0005-0000-0000-0000AAA70000}"/>
    <cellStyle name="Uwaga 13 3 4" xfId="42981" xr:uid="{00000000-0005-0000-0000-0000ABA70000}"/>
    <cellStyle name="Uwaga 13 3 4 2" xfId="42982" xr:uid="{00000000-0005-0000-0000-0000ACA70000}"/>
    <cellStyle name="Uwaga 13 3 5" xfId="42983" xr:uid="{00000000-0005-0000-0000-0000ADA70000}"/>
    <cellStyle name="Uwaga 13 3 5 2" xfId="42984" xr:uid="{00000000-0005-0000-0000-0000AEA70000}"/>
    <cellStyle name="Uwaga 13 3 6" xfId="42985" xr:uid="{00000000-0005-0000-0000-0000AFA70000}"/>
    <cellStyle name="Uwaga 13 3 7" xfId="42986" xr:uid="{00000000-0005-0000-0000-0000B0A70000}"/>
    <cellStyle name="Uwaga 13 3 8" xfId="42987" xr:uid="{00000000-0005-0000-0000-0000B1A70000}"/>
    <cellStyle name="Uwaga 13 4" xfId="42988" xr:uid="{00000000-0005-0000-0000-0000B2A70000}"/>
    <cellStyle name="Uwaga 13 4 2" xfId="42989" xr:uid="{00000000-0005-0000-0000-0000B3A70000}"/>
    <cellStyle name="Uwaga 13 4 2 2" xfId="42990" xr:uid="{00000000-0005-0000-0000-0000B4A70000}"/>
    <cellStyle name="Uwaga 13 4 3" xfId="42991" xr:uid="{00000000-0005-0000-0000-0000B5A70000}"/>
    <cellStyle name="Uwaga 13 4 4" xfId="42992" xr:uid="{00000000-0005-0000-0000-0000B6A70000}"/>
    <cellStyle name="Uwaga 13 4 5" xfId="42993" xr:uid="{00000000-0005-0000-0000-0000B7A70000}"/>
    <cellStyle name="Uwaga 13 5" xfId="42994" xr:uid="{00000000-0005-0000-0000-0000B8A70000}"/>
    <cellStyle name="Uwaga 13 5 2" xfId="42995" xr:uid="{00000000-0005-0000-0000-0000B9A70000}"/>
    <cellStyle name="Uwaga 13 5 2 2" xfId="42996" xr:uid="{00000000-0005-0000-0000-0000BAA70000}"/>
    <cellStyle name="Uwaga 13 5 3" xfId="42997" xr:uid="{00000000-0005-0000-0000-0000BBA70000}"/>
    <cellStyle name="Uwaga 13 5 4" xfId="42998" xr:uid="{00000000-0005-0000-0000-0000BCA70000}"/>
    <cellStyle name="Uwaga 13 5 5" xfId="42999" xr:uid="{00000000-0005-0000-0000-0000BDA70000}"/>
    <cellStyle name="Uwaga 13 6" xfId="43000" xr:uid="{00000000-0005-0000-0000-0000BEA70000}"/>
    <cellStyle name="Uwaga 13 6 2" xfId="43001" xr:uid="{00000000-0005-0000-0000-0000BFA70000}"/>
    <cellStyle name="Uwaga 13 6 2 2" xfId="43002" xr:uid="{00000000-0005-0000-0000-0000C0A70000}"/>
    <cellStyle name="Uwaga 13 6 3" xfId="43003" xr:uid="{00000000-0005-0000-0000-0000C1A70000}"/>
    <cellStyle name="Uwaga 13 6 4" xfId="43004" xr:uid="{00000000-0005-0000-0000-0000C2A70000}"/>
    <cellStyle name="Uwaga 13 6 5" xfId="43005" xr:uid="{00000000-0005-0000-0000-0000C3A70000}"/>
    <cellStyle name="Uwaga 13 7" xfId="43006" xr:uid="{00000000-0005-0000-0000-0000C4A70000}"/>
    <cellStyle name="Uwaga 13 7 2" xfId="43007" xr:uid="{00000000-0005-0000-0000-0000C5A70000}"/>
    <cellStyle name="Uwaga 13 7 3" xfId="43008" xr:uid="{00000000-0005-0000-0000-0000C6A70000}"/>
    <cellStyle name="Uwaga 13 7 4" xfId="43009" xr:uid="{00000000-0005-0000-0000-0000C7A70000}"/>
    <cellStyle name="Uwaga 13 8" xfId="43010" xr:uid="{00000000-0005-0000-0000-0000C8A70000}"/>
    <cellStyle name="Uwaga 13 8 2" xfId="43011" xr:uid="{00000000-0005-0000-0000-0000C9A70000}"/>
    <cellStyle name="Uwaga 13 9" xfId="43012" xr:uid="{00000000-0005-0000-0000-0000CAA70000}"/>
    <cellStyle name="Uwaga 13 9 2" xfId="43013" xr:uid="{00000000-0005-0000-0000-0000CBA70000}"/>
    <cellStyle name="Uwaga 14" xfId="43014" xr:uid="{00000000-0005-0000-0000-0000CCA70000}"/>
    <cellStyle name="Uwaga 14 10" xfId="43015" xr:uid="{00000000-0005-0000-0000-0000CDA70000}"/>
    <cellStyle name="Uwaga 14 11" xfId="43016" xr:uid="{00000000-0005-0000-0000-0000CEA70000}"/>
    <cellStyle name="Uwaga 14 12" xfId="43017" xr:uid="{00000000-0005-0000-0000-0000CFA70000}"/>
    <cellStyle name="Uwaga 14 2" xfId="43018" xr:uid="{00000000-0005-0000-0000-0000D0A70000}"/>
    <cellStyle name="Uwaga 14 2 2" xfId="43019" xr:uid="{00000000-0005-0000-0000-0000D1A70000}"/>
    <cellStyle name="Uwaga 14 2 2 2" xfId="43020" xr:uid="{00000000-0005-0000-0000-0000D2A70000}"/>
    <cellStyle name="Uwaga 14 2 2 2 2" xfId="43021" xr:uid="{00000000-0005-0000-0000-0000D3A70000}"/>
    <cellStyle name="Uwaga 14 2 2 3" xfId="43022" xr:uid="{00000000-0005-0000-0000-0000D4A70000}"/>
    <cellStyle name="Uwaga 14 2 3" xfId="43023" xr:uid="{00000000-0005-0000-0000-0000D5A70000}"/>
    <cellStyle name="Uwaga 14 2 3 2" xfId="43024" xr:uid="{00000000-0005-0000-0000-0000D6A70000}"/>
    <cellStyle name="Uwaga 14 2 4" xfId="43025" xr:uid="{00000000-0005-0000-0000-0000D7A70000}"/>
    <cellStyle name="Uwaga 14 2 4 2" xfId="43026" xr:uid="{00000000-0005-0000-0000-0000D8A70000}"/>
    <cellStyle name="Uwaga 14 2 5" xfId="43027" xr:uid="{00000000-0005-0000-0000-0000D9A70000}"/>
    <cellStyle name="Uwaga 14 2 5 2" xfId="43028" xr:uid="{00000000-0005-0000-0000-0000DAA70000}"/>
    <cellStyle name="Uwaga 14 2 6" xfId="43029" xr:uid="{00000000-0005-0000-0000-0000DBA70000}"/>
    <cellStyle name="Uwaga 14 2 7" xfId="43030" xr:uid="{00000000-0005-0000-0000-0000DCA70000}"/>
    <cellStyle name="Uwaga 14 2 8" xfId="43031" xr:uid="{00000000-0005-0000-0000-0000DDA70000}"/>
    <cellStyle name="Uwaga 14 3" xfId="43032" xr:uid="{00000000-0005-0000-0000-0000DEA70000}"/>
    <cellStyle name="Uwaga 14 3 2" xfId="43033" xr:uid="{00000000-0005-0000-0000-0000DFA70000}"/>
    <cellStyle name="Uwaga 14 3 2 2" xfId="43034" xr:uid="{00000000-0005-0000-0000-0000E0A70000}"/>
    <cellStyle name="Uwaga 14 3 2 2 2" xfId="43035" xr:uid="{00000000-0005-0000-0000-0000E1A70000}"/>
    <cellStyle name="Uwaga 14 3 2 3" xfId="43036" xr:uid="{00000000-0005-0000-0000-0000E2A70000}"/>
    <cellStyle name="Uwaga 14 3 3" xfId="43037" xr:uid="{00000000-0005-0000-0000-0000E3A70000}"/>
    <cellStyle name="Uwaga 14 3 3 2" xfId="43038" xr:uid="{00000000-0005-0000-0000-0000E4A70000}"/>
    <cellStyle name="Uwaga 14 3 4" xfId="43039" xr:uid="{00000000-0005-0000-0000-0000E5A70000}"/>
    <cellStyle name="Uwaga 14 3 4 2" xfId="43040" xr:uid="{00000000-0005-0000-0000-0000E6A70000}"/>
    <cellStyle name="Uwaga 14 3 5" xfId="43041" xr:uid="{00000000-0005-0000-0000-0000E7A70000}"/>
    <cellStyle name="Uwaga 14 3 5 2" xfId="43042" xr:uid="{00000000-0005-0000-0000-0000E8A70000}"/>
    <cellStyle name="Uwaga 14 3 6" xfId="43043" xr:uid="{00000000-0005-0000-0000-0000E9A70000}"/>
    <cellStyle name="Uwaga 14 3 7" xfId="43044" xr:uid="{00000000-0005-0000-0000-0000EAA70000}"/>
    <cellStyle name="Uwaga 14 3 8" xfId="43045" xr:uid="{00000000-0005-0000-0000-0000EBA70000}"/>
    <cellStyle name="Uwaga 14 4" xfId="43046" xr:uid="{00000000-0005-0000-0000-0000ECA70000}"/>
    <cellStyle name="Uwaga 14 4 2" xfId="43047" xr:uid="{00000000-0005-0000-0000-0000EDA70000}"/>
    <cellStyle name="Uwaga 14 4 2 2" xfId="43048" xr:uid="{00000000-0005-0000-0000-0000EEA70000}"/>
    <cellStyle name="Uwaga 14 4 3" xfId="43049" xr:uid="{00000000-0005-0000-0000-0000EFA70000}"/>
    <cellStyle name="Uwaga 14 4 4" xfId="43050" xr:uid="{00000000-0005-0000-0000-0000F0A70000}"/>
    <cellStyle name="Uwaga 14 4 5" xfId="43051" xr:uid="{00000000-0005-0000-0000-0000F1A70000}"/>
    <cellStyle name="Uwaga 14 5" xfId="43052" xr:uid="{00000000-0005-0000-0000-0000F2A70000}"/>
    <cellStyle name="Uwaga 14 5 2" xfId="43053" xr:uid="{00000000-0005-0000-0000-0000F3A70000}"/>
    <cellStyle name="Uwaga 14 5 2 2" xfId="43054" xr:uid="{00000000-0005-0000-0000-0000F4A70000}"/>
    <cellStyle name="Uwaga 14 5 3" xfId="43055" xr:uid="{00000000-0005-0000-0000-0000F5A70000}"/>
    <cellStyle name="Uwaga 14 5 4" xfId="43056" xr:uid="{00000000-0005-0000-0000-0000F6A70000}"/>
    <cellStyle name="Uwaga 14 5 5" xfId="43057" xr:uid="{00000000-0005-0000-0000-0000F7A70000}"/>
    <cellStyle name="Uwaga 14 6" xfId="43058" xr:uid="{00000000-0005-0000-0000-0000F8A70000}"/>
    <cellStyle name="Uwaga 14 6 2" xfId="43059" xr:uid="{00000000-0005-0000-0000-0000F9A70000}"/>
    <cellStyle name="Uwaga 14 6 2 2" xfId="43060" xr:uid="{00000000-0005-0000-0000-0000FAA70000}"/>
    <cellStyle name="Uwaga 14 6 3" xfId="43061" xr:uid="{00000000-0005-0000-0000-0000FBA70000}"/>
    <cellStyle name="Uwaga 14 6 4" xfId="43062" xr:uid="{00000000-0005-0000-0000-0000FCA70000}"/>
    <cellStyle name="Uwaga 14 6 5" xfId="43063" xr:uid="{00000000-0005-0000-0000-0000FDA70000}"/>
    <cellStyle name="Uwaga 14 7" xfId="43064" xr:uid="{00000000-0005-0000-0000-0000FEA70000}"/>
    <cellStyle name="Uwaga 14 7 2" xfId="43065" xr:uid="{00000000-0005-0000-0000-0000FFA70000}"/>
    <cellStyle name="Uwaga 14 7 3" xfId="43066" xr:uid="{00000000-0005-0000-0000-000000A80000}"/>
    <cellStyle name="Uwaga 14 7 4" xfId="43067" xr:uid="{00000000-0005-0000-0000-000001A80000}"/>
    <cellStyle name="Uwaga 14 8" xfId="43068" xr:uid="{00000000-0005-0000-0000-000002A80000}"/>
    <cellStyle name="Uwaga 14 8 2" xfId="43069" xr:uid="{00000000-0005-0000-0000-000003A80000}"/>
    <cellStyle name="Uwaga 14 9" xfId="43070" xr:uid="{00000000-0005-0000-0000-000004A80000}"/>
    <cellStyle name="Uwaga 14 9 2" xfId="43071" xr:uid="{00000000-0005-0000-0000-000005A80000}"/>
    <cellStyle name="Uwaga 15" xfId="43072" xr:uid="{00000000-0005-0000-0000-000006A80000}"/>
    <cellStyle name="Uwaga 15 10" xfId="43073" xr:uid="{00000000-0005-0000-0000-000007A80000}"/>
    <cellStyle name="Uwaga 15 11" xfId="43074" xr:uid="{00000000-0005-0000-0000-000008A80000}"/>
    <cellStyle name="Uwaga 15 12" xfId="43075" xr:uid="{00000000-0005-0000-0000-000009A80000}"/>
    <cellStyle name="Uwaga 15 2" xfId="43076" xr:uid="{00000000-0005-0000-0000-00000AA80000}"/>
    <cellStyle name="Uwaga 15 2 2" xfId="43077" xr:uid="{00000000-0005-0000-0000-00000BA80000}"/>
    <cellStyle name="Uwaga 15 2 2 2" xfId="43078" xr:uid="{00000000-0005-0000-0000-00000CA80000}"/>
    <cellStyle name="Uwaga 15 2 2 2 2" xfId="43079" xr:uid="{00000000-0005-0000-0000-00000DA80000}"/>
    <cellStyle name="Uwaga 15 2 2 3" xfId="43080" xr:uid="{00000000-0005-0000-0000-00000EA80000}"/>
    <cellStyle name="Uwaga 15 2 3" xfId="43081" xr:uid="{00000000-0005-0000-0000-00000FA80000}"/>
    <cellStyle name="Uwaga 15 2 3 2" xfId="43082" xr:uid="{00000000-0005-0000-0000-000010A80000}"/>
    <cellStyle name="Uwaga 15 2 4" xfId="43083" xr:uid="{00000000-0005-0000-0000-000011A80000}"/>
    <cellStyle name="Uwaga 15 2 4 2" xfId="43084" xr:uid="{00000000-0005-0000-0000-000012A80000}"/>
    <cellStyle name="Uwaga 15 2 5" xfId="43085" xr:uid="{00000000-0005-0000-0000-000013A80000}"/>
    <cellStyle name="Uwaga 15 2 5 2" xfId="43086" xr:uid="{00000000-0005-0000-0000-000014A80000}"/>
    <cellStyle name="Uwaga 15 2 6" xfId="43087" xr:uid="{00000000-0005-0000-0000-000015A80000}"/>
    <cellStyle name="Uwaga 15 2 7" xfId="43088" xr:uid="{00000000-0005-0000-0000-000016A80000}"/>
    <cellStyle name="Uwaga 15 2 8" xfId="43089" xr:uid="{00000000-0005-0000-0000-000017A80000}"/>
    <cellStyle name="Uwaga 15 3" xfId="43090" xr:uid="{00000000-0005-0000-0000-000018A80000}"/>
    <cellStyle name="Uwaga 15 3 2" xfId="43091" xr:uid="{00000000-0005-0000-0000-000019A80000}"/>
    <cellStyle name="Uwaga 15 3 2 2" xfId="43092" xr:uid="{00000000-0005-0000-0000-00001AA80000}"/>
    <cellStyle name="Uwaga 15 3 2 2 2" xfId="43093" xr:uid="{00000000-0005-0000-0000-00001BA80000}"/>
    <cellStyle name="Uwaga 15 3 2 3" xfId="43094" xr:uid="{00000000-0005-0000-0000-00001CA80000}"/>
    <cellStyle name="Uwaga 15 3 3" xfId="43095" xr:uid="{00000000-0005-0000-0000-00001DA80000}"/>
    <cellStyle name="Uwaga 15 3 3 2" xfId="43096" xr:uid="{00000000-0005-0000-0000-00001EA80000}"/>
    <cellStyle name="Uwaga 15 3 4" xfId="43097" xr:uid="{00000000-0005-0000-0000-00001FA80000}"/>
    <cellStyle name="Uwaga 15 3 4 2" xfId="43098" xr:uid="{00000000-0005-0000-0000-000020A80000}"/>
    <cellStyle name="Uwaga 15 3 5" xfId="43099" xr:uid="{00000000-0005-0000-0000-000021A80000}"/>
    <cellStyle name="Uwaga 15 3 5 2" xfId="43100" xr:uid="{00000000-0005-0000-0000-000022A80000}"/>
    <cellStyle name="Uwaga 15 3 6" xfId="43101" xr:uid="{00000000-0005-0000-0000-000023A80000}"/>
    <cellStyle name="Uwaga 15 3 7" xfId="43102" xr:uid="{00000000-0005-0000-0000-000024A80000}"/>
    <cellStyle name="Uwaga 15 3 8" xfId="43103" xr:uid="{00000000-0005-0000-0000-000025A80000}"/>
    <cellStyle name="Uwaga 15 4" xfId="43104" xr:uid="{00000000-0005-0000-0000-000026A80000}"/>
    <cellStyle name="Uwaga 15 4 2" xfId="43105" xr:uid="{00000000-0005-0000-0000-000027A80000}"/>
    <cellStyle name="Uwaga 15 4 2 2" xfId="43106" xr:uid="{00000000-0005-0000-0000-000028A80000}"/>
    <cellStyle name="Uwaga 15 4 3" xfId="43107" xr:uid="{00000000-0005-0000-0000-000029A80000}"/>
    <cellStyle name="Uwaga 15 4 4" xfId="43108" xr:uid="{00000000-0005-0000-0000-00002AA80000}"/>
    <cellStyle name="Uwaga 15 4 5" xfId="43109" xr:uid="{00000000-0005-0000-0000-00002BA80000}"/>
    <cellStyle name="Uwaga 15 5" xfId="43110" xr:uid="{00000000-0005-0000-0000-00002CA80000}"/>
    <cellStyle name="Uwaga 15 5 2" xfId="43111" xr:uid="{00000000-0005-0000-0000-00002DA80000}"/>
    <cellStyle name="Uwaga 15 5 2 2" xfId="43112" xr:uid="{00000000-0005-0000-0000-00002EA80000}"/>
    <cellStyle name="Uwaga 15 5 3" xfId="43113" xr:uid="{00000000-0005-0000-0000-00002FA80000}"/>
    <cellStyle name="Uwaga 15 5 4" xfId="43114" xr:uid="{00000000-0005-0000-0000-000030A80000}"/>
    <cellStyle name="Uwaga 15 5 5" xfId="43115" xr:uid="{00000000-0005-0000-0000-000031A80000}"/>
    <cellStyle name="Uwaga 15 6" xfId="43116" xr:uid="{00000000-0005-0000-0000-000032A80000}"/>
    <cellStyle name="Uwaga 15 6 2" xfId="43117" xr:uid="{00000000-0005-0000-0000-000033A80000}"/>
    <cellStyle name="Uwaga 15 6 2 2" xfId="43118" xr:uid="{00000000-0005-0000-0000-000034A80000}"/>
    <cellStyle name="Uwaga 15 6 3" xfId="43119" xr:uid="{00000000-0005-0000-0000-000035A80000}"/>
    <cellStyle name="Uwaga 15 6 4" xfId="43120" xr:uid="{00000000-0005-0000-0000-000036A80000}"/>
    <cellStyle name="Uwaga 15 6 5" xfId="43121" xr:uid="{00000000-0005-0000-0000-000037A80000}"/>
    <cellStyle name="Uwaga 15 7" xfId="43122" xr:uid="{00000000-0005-0000-0000-000038A80000}"/>
    <cellStyle name="Uwaga 15 7 2" xfId="43123" xr:uid="{00000000-0005-0000-0000-000039A80000}"/>
    <cellStyle name="Uwaga 15 7 3" xfId="43124" xr:uid="{00000000-0005-0000-0000-00003AA80000}"/>
    <cellStyle name="Uwaga 15 7 4" xfId="43125" xr:uid="{00000000-0005-0000-0000-00003BA80000}"/>
    <cellStyle name="Uwaga 15 8" xfId="43126" xr:uid="{00000000-0005-0000-0000-00003CA80000}"/>
    <cellStyle name="Uwaga 15 8 2" xfId="43127" xr:uid="{00000000-0005-0000-0000-00003DA80000}"/>
    <cellStyle name="Uwaga 15 9" xfId="43128" xr:uid="{00000000-0005-0000-0000-00003EA80000}"/>
    <cellStyle name="Uwaga 15 9 2" xfId="43129" xr:uid="{00000000-0005-0000-0000-00003FA80000}"/>
    <cellStyle name="Uwaga 16" xfId="43130" xr:uid="{00000000-0005-0000-0000-000040A80000}"/>
    <cellStyle name="Uwaga 16 10" xfId="43131" xr:uid="{00000000-0005-0000-0000-000041A80000}"/>
    <cellStyle name="Uwaga 16 11" xfId="43132" xr:uid="{00000000-0005-0000-0000-000042A80000}"/>
    <cellStyle name="Uwaga 16 12" xfId="43133" xr:uid="{00000000-0005-0000-0000-000043A80000}"/>
    <cellStyle name="Uwaga 16 2" xfId="43134" xr:uid="{00000000-0005-0000-0000-000044A80000}"/>
    <cellStyle name="Uwaga 16 2 2" xfId="43135" xr:uid="{00000000-0005-0000-0000-000045A80000}"/>
    <cellStyle name="Uwaga 16 2 2 2" xfId="43136" xr:uid="{00000000-0005-0000-0000-000046A80000}"/>
    <cellStyle name="Uwaga 16 2 2 2 2" xfId="43137" xr:uid="{00000000-0005-0000-0000-000047A80000}"/>
    <cellStyle name="Uwaga 16 2 2 3" xfId="43138" xr:uid="{00000000-0005-0000-0000-000048A80000}"/>
    <cellStyle name="Uwaga 16 2 3" xfId="43139" xr:uid="{00000000-0005-0000-0000-000049A80000}"/>
    <cellStyle name="Uwaga 16 2 3 2" xfId="43140" xr:uid="{00000000-0005-0000-0000-00004AA80000}"/>
    <cellStyle name="Uwaga 16 2 4" xfId="43141" xr:uid="{00000000-0005-0000-0000-00004BA80000}"/>
    <cellStyle name="Uwaga 16 2 4 2" xfId="43142" xr:uid="{00000000-0005-0000-0000-00004CA80000}"/>
    <cellStyle name="Uwaga 16 2 5" xfId="43143" xr:uid="{00000000-0005-0000-0000-00004DA80000}"/>
    <cellStyle name="Uwaga 16 2 5 2" xfId="43144" xr:uid="{00000000-0005-0000-0000-00004EA80000}"/>
    <cellStyle name="Uwaga 16 2 6" xfId="43145" xr:uid="{00000000-0005-0000-0000-00004FA80000}"/>
    <cellStyle name="Uwaga 16 2 7" xfId="43146" xr:uid="{00000000-0005-0000-0000-000050A80000}"/>
    <cellStyle name="Uwaga 16 2 8" xfId="43147" xr:uid="{00000000-0005-0000-0000-000051A80000}"/>
    <cellStyle name="Uwaga 16 3" xfId="43148" xr:uid="{00000000-0005-0000-0000-000052A80000}"/>
    <cellStyle name="Uwaga 16 3 2" xfId="43149" xr:uid="{00000000-0005-0000-0000-000053A80000}"/>
    <cellStyle name="Uwaga 16 3 2 2" xfId="43150" xr:uid="{00000000-0005-0000-0000-000054A80000}"/>
    <cellStyle name="Uwaga 16 3 2 2 2" xfId="43151" xr:uid="{00000000-0005-0000-0000-000055A80000}"/>
    <cellStyle name="Uwaga 16 3 2 3" xfId="43152" xr:uid="{00000000-0005-0000-0000-000056A80000}"/>
    <cellStyle name="Uwaga 16 3 3" xfId="43153" xr:uid="{00000000-0005-0000-0000-000057A80000}"/>
    <cellStyle name="Uwaga 16 3 3 2" xfId="43154" xr:uid="{00000000-0005-0000-0000-000058A80000}"/>
    <cellStyle name="Uwaga 16 3 4" xfId="43155" xr:uid="{00000000-0005-0000-0000-000059A80000}"/>
    <cellStyle name="Uwaga 16 3 4 2" xfId="43156" xr:uid="{00000000-0005-0000-0000-00005AA80000}"/>
    <cellStyle name="Uwaga 16 3 5" xfId="43157" xr:uid="{00000000-0005-0000-0000-00005BA80000}"/>
    <cellStyle name="Uwaga 16 3 5 2" xfId="43158" xr:uid="{00000000-0005-0000-0000-00005CA80000}"/>
    <cellStyle name="Uwaga 16 3 6" xfId="43159" xr:uid="{00000000-0005-0000-0000-00005DA80000}"/>
    <cellStyle name="Uwaga 16 3 7" xfId="43160" xr:uid="{00000000-0005-0000-0000-00005EA80000}"/>
    <cellStyle name="Uwaga 16 3 8" xfId="43161" xr:uid="{00000000-0005-0000-0000-00005FA80000}"/>
    <cellStyle name="Uwaga 16 4" xfId="43162" xr:uid="{00000000-0005-0000-0000-000060A80000}"/>
    <cellStyle name="Uwaga 16 4 2" xfId="43163" xr:uid="{00000000-0005-0000-0000-000061A80000}"/>
    <cellStyle name="Uwaga 16 4 2 2" xfId="43164" xr:uid="{00000000-0005-0000-0000-000062A80000}"/>
    <cellStyle name="Uwaga 16 4 3" xfId="43165" xr:uid="{00000000-0005-0000-0000-000063A80000}"/>
    <cellStyle name="Uwaga 16 4 4" xfId="43166" xr:uid="{00000000-0005-0000-0000-000064A80000}"/>
    <cellStyle name="Uwaga 16 4 5" xfId="43167" xr:uid="{00000000-0005-0000-0000-000065A80000}"/>
    <cellStyle name="Uwaga 16 5" xfId="43168" xr:uid="{00000000-0005-0000-0000-000066A80000}"/>
    <cellStyle name="Uwaga 16 5 2" xfId="43169" xr:uid="{00000000-0005-0000-0000-000067A80000}"/>
    <cellStyle name="Uwaga 16 5 2 2" xfId="43170" xr:uid="{00000000-0005-0000-0000-000068A80000}"/>
    <cellStyle name="Uwaga 16 5 3" xfId="43171" xr:uid="{00000000-0005-0000-0000-000069A80000}"/>
    <cellStyle name="Uwaga 16 5 4" xfId="43172" xr:uid="{00000000-0005-0000-0000-00006AA80000}"/>
    <cellStyle name="Uwaga 16 5 5" xfId="43173" xr:uid="{00000000-0005-0000-0000-00006BA80000}"/>
    <cellStyle name="Uwaga 16 6" xfId="43174" xr:uid="{00000000-0005-0000-0000-00006CA80000}"/>
    <cellStyle name="Uwaga 16 6 2" xfId="43175" xr:uid="{00000000-0005-0000-0000-00006DA80000}"/>
    <cellStyle name="Uwaga 16 6 2 2" xfId="43176" xr:uid="{00000000-0005-0000-0000-00006EA80000}"/>
    <cellStyle name="Uwaga 16 6 3" xfId="43177" xr:uid="{00000000-0005-0000-0000-00006FA80000}"/>
    <cellStyle name="Uwaga 16 6 4" xfId="43178" xr:uid="{00000000-0005-0000-0000-000070A80000}"/>
    <cellStyle name="Uwaga 16 6 5" xfId="43179" xr:uid="{00000000-0005-0000-0000-000071A80000}"/>
    <cellStyle name="Uwaga 16 7" xfId="43180" xr:uid="{00000000-0005-0000-0000-000072A80000}"/>
    <cellStyle name="Uwaga 16 7 2" xfId="43181" xr:uid="{00000000-0005-0000-0000-000073A80000}"/>
    <cellStyle name="Uwaga 16 7 3" xfId="43182" xr:uid="{00000000-0005-0000-0000-000074A80000}"/>
    <cellStyle name="Uwaga 16 7 4" xfId="43183" xr:uid="{00000000-0005-0000-0000-000075A80000}"/>
    <cellStyle name="Uwaga 16 8" xfId="43184" xr:uid="{00000000-0005-0000-0000-000076A80000}"/>
    <cellStyle name="Uwaga 16 8 2" xfId="43185" xr:uid="{00000000-0005-0000-0000-000077A80000}"/>
    <cellStyle name="Uwaga 16 9" xfId="43186" xr:uid="{00000000-0005-0000-0000-000078A80000}"/>
    <cellStyle name="Uwaga 16 9 2" xfId="43187" xr:uid="{00000000-0005-0000-0000-000079A80000}"/>
    <cellStyle name="Uwaga 17" xfId="43188" xr:uid="{00000000-0005-0000-0000-00007AA80000}"/>
    <cellStyle name="Uwaga 17 10" xfId="43189" xr:uid="{00000000-0005-0000-0000-00007BA80000}"/>
    <cellStyle name="Uwaga 17 11" xfId="43190" xr:uid="{00000000-0005-0000-0000-00007CA80000}"/>
    <cellStyle name="Uwaga 17 12" xfId="43191" xr:uid="{00000000-0005-0000-0000-00007DA80000}"/>
    <cellStyle name="Uwaga 17 2" xfId="43192" xr:uid="{00000000-0005-0000-0000-00007EA80000}"/>
    <cellStyle name="Uwaga 17 2 2" xfId="43193" xr:uid="{00000000-0005-0000-0000-00007FA80000}"/>
    <cellStyle name="Uwaga 17 2 2 2" xfId="43194" xr:uid="{00000000-0005-0000-0000-000080A80000}"/>
    <cellStyle name="Uwaga 17 2 2 2 2" xfId="43195" xr:uid="{00000000-0005-0000-0000-000081A80000}"/>
    <cellStyle name="Uwaga 17 2 2 3" xfId="43196" xr:uid="{00000000-0005-0000-0000-000082A80000}"/>
    <cellStyle name="Uwaga 17 2 3" xfId="43197" xr:uid="{00000000-0005-0000-0000-000083A80000}"/>
    <cellStyle name="Uwaga 17 2 3 2" xfId="43198" xr:uid="{00000000-0005-0000-0000-000084A80000}"/>
    <cellStyle name="Uwaga 17 2 4" xfId="43199" xr:uid="{00000000-0005-0000-0000-000085A80000}"/>
    <cellStyle name="Uwaga 17 2 4 2" xfId="43200" xr:uid="{00000000-0005-0000-0000-000086A80000}"/>
    <cellStyle name="Uwaga 17 2 5" xfId="43201" xr:uid="{00000000-0005-0000-0000-000087A80000}"/>
    <cellStyle name="Uwaga 17 2 5 2" xfId="43202" xr:uid="{00000000-0005-0000-0000-000088A80000}"/>
    <cellStyle name="Uwaga 17 2 6" xfId="43203" xr:uid="{00000000-0005-0000-0000-000089A80000}"/>
    <cellStyle name="Uwaga 17 2 7" xfId="43204" xr:uid="{00000000-0005-0000-0000-00008AA80000}"/>
    <cellStyle name="Uwaga 17 2 8" xfId="43205" xr:uid="{00000000-0005-0000-0000-00008BA80000}"/>
    <cellStyle name="Uwaga 17 3" xfId="43206" xr:uid="{00000000-0005-0000-0000-00008CA80000}"/>
    <cellStyle name="Uwaga 17 3 2" xfId="43207" xr:uid="{00000000-0005-0000-0000-00008DA80000}"/>
    <cellStyle name="Uwaga 17 3 2 2" xfId="43208" xr:uid="{00000000-0005-0000-0000-00008EA80000}"/>
    <cellStyle name="Uwaga 17 3 2 2 2" xfId="43209" xr:uid="{00000000-0005-0000-0000-00008FA80000}"/>
    <cellStyle name="Uwaga 17 3 2 3" xfId="43210" xr:uid="{00000000-0005-0000-0000-000090A80000}"/>
    <cellStyle name="Uwaga 17 3 3" xfId="43211" xr:uid="{00000000-0005-0000-0000-000091A80000}"/>
    <cellStyle name="Uwaga 17 3 3 2" xfId="43212" xr:uid="{00000000-0005-0000-0000-000092A80000}"/>
    <cellStyle name="Uwaga 17 3 4" xfId="43213" xr:uid="{00000000-0005-0000-0000-000093A80000}"/>
    <cellStyle name="Uwaga 17 3 4 2" xfId="43214" xr:uid="{00000000-0005-0000-0000-000094A80000}"/>
    <cellStyle name="Uwaga 17 3 5" xfId="43215" xr:uid="{00000000-0005-0000-0000-000095A80000}"/>
    <cellStyle name="Uwaga 17 3 5 2" xfId="43216" xr:uid="{00000000-0005-0000-0000-000096A80000}"/>
    <cellStyle name="Uwaga 17 3 6" xfId="43217" xr:uid="{00000000-0005-0000-0000-000097A80000}"/>
    <cellStyle name="Uwaga 17 3 7" xfId="43218" xr:uid="{00000000-0005-0000-0000-000098A80000}"/>
    <cellStyle name="Uwaga 17 3 8" xfId="43219" xr:uid="{00000000-0005-0000-0000-000099A80000}"/>
    <cellStyle name="Uwaga 17 4" xfId="43220" xr:uid="{00000000-0005-0000-0000-00009AA80000}"/>
    <cellStyle name="Uwaga 17 4 2" xfId="43221" xr:uid="{00000000-0005-0000-0000-00009BA80000}"/>
    <cellStyle name="Uwaga 17 4 2 2" xfId="43222" xr:uid="{00000000-0005-0000-0000-00009CA80000}"/>
    <cellStyle name="Uwaga 17 4 3" xfId="43223" xr:uid="{00000000-0005-0000-0000-00009DA80000}"/>
    <cellStyle name="Uwaga 17 4 4" xfId="43224" xr:uid="{00000000-0005-0000-0000-00009EA80000}"/>
    <cellStyle name="Uwaga 17 4 5" xfId="43225" xr:uid="{00000000-0005-0000-0000-00009FA80000}"/>
    <cellStyle name="Uwaga 17 5" xfId="43226" xr:uid="{00000000-0005-0000-0000-0000A0A80000}"/>
    <cellStyle name="Uwaga 17 5 2" xfId="43227" xr:uid="{00000000-0005-0000-0000-0000A1A80000}"/>
    <cellStyle name="Uwaga 17 5 2 2" xfId="43228" xr:uid="{00000000-0005-0000-0000-0000A2A80000}"/>
    <cellStyle name="Uwaga 17 5 3" xfId="43229" xr:uid="{00000000-0005-0000-0000-0000A3A80000}"/>
    <cellStyle name="Uwaga 17 5 4" xfId="43230" xr:uid="{00000000-0005-0000-0000-0000A4A80000}"/>
    <cellStyle name="Uwaga 17 5 5" xfId="43231" xr:uid="{00000000-0005-0000-0000-0000A5A80000}"/>
    <cellStyle name="Uwaga 17 6" xfId="43232" xr:uid="{00000000-0005-0000-0000-0000A6A80000}"/>
    <cellStyle name="Uwaga 17 6 2" xfId="43233" xr:uid="{00000000-0005-0000-0000-0000A7A80000}"/>
    <cellStyle name="Uwaga 17 6 2 2" xfId="43234" xr:uid="{00000000-0005-0000-0000-0000A8A80000}"/>
    <cellStyle name="Uwaga 17 6 3" xfId="43235" xr:uid="{00000000-0005-0000-0000-0000A9A80000}"/>
    <cellStyle name="Uwaga 17 6 4" xfId="43236" xr:uid="{00000000-0005-0000-0000-0000AAA80000}"/>
    <cellStyle name="Uwaga 17 6 5" xfId="43237" xr:uid="{00000000-0005-0000-0000-0000ABA80000}"/>
    <cellStyle name="Uwaga 17 7" xfId="43238" xr:uid="{00000000-0005-0000-0000-0000ACA80000}"/>
    <cellStyle name="Uwaga 17 7 2" xfId="43239" xr:uid="{00000000-0005-0000-0000-0000ADA80000}"/>
    <cellStyle name="Uwaga 17 7 3" xfId="43240" xr:uid="{00000000-0005-0000-0000-0000AEA80000}"/>
    <cellStyle name="Uwaga 17 7 4" xfId="43241" xr:uid="{00000000-0005-0000-0000-0000AFA80000}"/>
    <cellStyle name="Uwaga 17 8" xfId="43242" xr:uid="{00000000-0005-0000-0000-0000B0A80000}"/>
    <cellStyle name="Uwaga 17 8 2" xfId="43243" xr:uid="{00000000-0005-0000-0000-0000B1A80000}"/>
    <cellStyle name="Uwaga 17 9" xfId="43244" xr:uid="{00000000-0005-0000-0000-0000B2A80000}"/>
    <cellStyle name="Uwaga 17 9 2" xfId="43245" xr:uid="{00000000-0005-0000-0000-0000B3A80000}"/>
    <cellStyle name="Uwaga 18" xfId="43246" xr:uid="{00000000-0005-0000-0000-0000B4A80000}"/>
    <cellStyle name="Uwaga 18 10" xfId="43247" xr:uid="{00000000-0005-0000-0000-0000B5A80000}"/>
    <cellStyle name="Uwaga 18 11" xfId="43248" xr:uid="{00000000-0005-0000-0000-0000B6A80000}"/>
    <cellStyle name="Uwaga 18 12" xfId="43249" xr:uid="{00000000-0005-0000-0000-0000B7A80000}"/>
    <cellStyle name="Uwaga 18 2" xfId="43250" xr:uid="{00000000-0005-0000-0000-0000B8A80000}"/>
    <cellStyle name="Uwaga 18 2 2" xfId="43251" xr:uid="{00000000-0005-0000-0000-0000B9A80000}"/>
    <cellStyle name="Uwaga 18 2 2 2" xfId="43252" xr:uid="{00000000-0005-0000-0000-0000BAA80000}"/>
    <cellStyle name="Uwaga 18 2 2 2 2" xfId="43253" xr:uid="{00000000-0005-0000-0000-0000BBA80000}"/>
    <cellStyle name="Uwaga 18 2 2 3" xfId="43254" xr:uid="{00000000-0005-0000-0000-0000BCA80000}"/>
    <cellStyle name="Uwaga 18 2 3" xfId="43255" xr:uid="{00000000-0005-0000-0000-0000BDA80000}"/>
    <cellStyle name="Uwaga 18 2 3 2" xfId="43256" xr:uid="{00000000-0005-0000-0000-0000BEA80000}"/>
    <cellStyle name="Uwaga 18 2 4" xfId="43257" xr:uid="{00000000-0005-0000-0000-0000BFA80000}"/>
    <cellStyle name="Uwaga 18 2 4 2" xfId="43258" xr:uid="{00000000-0005-0000-0000-0000C0A80000}"/>
    <cellStyle name="Uwaga 18 2 5" xfId="43259" xr:uid="{00000000-0005-0000-0000-0000C1A80000}"/>
    <cellStyle name="Uwaga 18 2 5 2" xfId="43260" xr:uid="{00000000-0005-0000-0000-0000C2A80000}"/>
    <cellStyle name="Uwaga 18 2 6" xfId="43261" xr:uid="{00000000-0005-0000-0000-0000C3A80000}"/>
    <cellStyle name="Uwaga 18 2 7" xfId="43262" xr:uid="{00000000-0005-0000-0000-0000C4A80000}"/>
    <cellStyle name="Uwaga 18 2 8" xfId="43263" xr:uid="{00000000-0005-0000-0000-0000C5A80000}"/>
    <cellStyle name="Uwaga 18 3" xfId="43264" xr:uid="{00000000-0005-0000-0000-0000C6A80000}"/>
    <cellStyle name="Uwaga 18 3 2" xfId="43265" xr:uid="{00000000-0005-0000-0000-0000C7A80000}"/>
    <cellStyle name="Uwaga 18 3 2 2" xfId="43266" xr:uid="{00000000-0005-0000-0000-0000C8A80000}"/>
    <cellStyle name="Uwaga 18 3 2 2 2" xfId="43267" xr:uid="{00000000-0005-0000-0000-0000C9A80000}"/>
    <cellStyle name="Uwaga 18 3 2 3" xfId="43268" xr:uid="{00000000-0005-0000-0000-0000CAA80000}"/>
    <cellStyle name="Uwaga 18 3 3" xfId="43269" xr:uid="{00000000-0005-0000-0000-0000CBA80000}"/>
    <cellStyle name="Uwaga 18 3 3 2" xfId="43270" xr:uid="{00000000-0005-0000-0000-0000CCA80000}"/>
    <cellStyle name="Uwaga 18 3 4" xfId="43271" xr:uid="{00000000-0005-0000-0000-0000CDA80000}"/>
    <cellStyle name="Uwaga 18 3 4 2" xfId="43272" xr:uid="{00000000-0005-0000-0000-0000CEA80000}"/>
    <cellStyle name="Uwaga 18 3 5" xfId="43273" xr:uid="{00000000-0005-0000-0000-0000CFA80000}"/>
    <cellStyle name="Uwaga 18 3 5 2" xfId="43274" xr:uid="{00000000-0005-0000-0000-0000D0A80000}"/>
    <cellStyle name="Uwaga 18 3 6" xfId="43275" xr:uid="{00000000-0005-0000-0000-0000D1A80000}"/>
    <cellStyle name="Uwaga 18 3 7" xfId="43276" xr:uid="{00000000-0005-0000-0000-0000D2A80000}"/>
    <cellStyle name="Uwaga 18 3 8" xfId="43277" xr:uid="{00000000-0005-0000-0000-0000D3A80000}"/>
    <cellStyle name="Uwaga 18 4" xfId="43278" xr:uid="{00000000-0005-0000-0000-0000D4A80000}"/>
    <cellStyle name="Uwaga 18 4 2" xfId="43279" xr:uid="{00000000-0005-0000-0000-0000D5A80000}"/>
    <cellStyle name="Uwaga 18 4 2 2" xfId="43280" xr:uid="{00000000-0005-0000-0000-0000D6A80000}"/>
    <cellStyle name="Uwaga 18 4 3" xfId="43281" xr:uid="{00000000-0005-0000-0000-0000D7A80000}"/>
    <cellStyle name="Uwaga 18 4 4" xfId="43282" xr:uid="{00000000-0005-0000-0000-0000D8A80000}"/>
    <cellStyle name="Uwaga 18 4 5" xfId="43283" xr:uid="{00000000-0005-0000-0000-0000D9A80000}"/>
    <cellStyle name="Uwaga 18 5" xfId="43284" xr:uid="{00000000-0005-0000-0000-0000DAA80000}"/>
    <cellStyle name="Uwaga 18 5 2" xfId="43285" xr:uid="{00000000-0005-0000-0000-0000DBA80000}"/>
    <cellStyle name="Uwaga 18 5 2 2" xfId="43286" xr:uid="{00000000-0005-0000-0000-0000DCA80000}"/>
    <cellStyle name="Uwaga 18 5 3" xfId="43287" xr:uid="{00000000-0005-0000-0000-0000DDA80000}"/>
    <cellStyle name="Uwaga 18 5 4" xfId="43288" xr:uid="{00000000-0005-0000-0000-0000DEA80000}"/>
    <cellStyle name="Uwaga 18 5 5" xfId="43289" xr:uid="{00000000-0005-0000-0000-0000DFA80000}"/>
    <cellStyle name="Uwaga 18 6" xfId="43290" xr:uid="{00000000-0005-0000-0000-0000E0A80000}"/>
    <cellStyle name="Uwaga 18 6 2" xfId="43291" xr:uid="{00000000-0005-0000-0000-0000E1A80000}"/>
    <cellStyle name="Uwaga 18 6 2 2" xfId="43292" xr:uid="{00000000-0005-0000-0000-0000E2A80000}"/>
    <cellStyle name="Uwaga 18 6 3" xfId="43293" xr:uid="{00000000-0005-0000-0000-0000E3A80000}"/>
    <cellStyle name="Uwaga 18 6 4" xfId="43294" xr:uid="{00000000-0005-0000-0000-0000E4A80000}"/>
    <cellStyle name="Uwaga 18 6 5" xfId="43295" xr:uid="{00000000-0005-0000-0000-0000E5A80000}"/>
    <cellStyle name="Uwaga 18 7" xfId="43296" xr:uid="{00000000-0005-0000-0000-0000E6A80000}"/>
    <cellStyle name="Uwaga 18 7 2" xfId="43297" xr:uid="{00000000-0005-0000-0000-0000E7A80000}"/>
    <cellStyle name="Uwaga 18 7 3" xfId="43298" xr:uid="{00000000-0005-0000-0000-0000E8A80000}"/>
    <cellStyle name="Uwaga 18 7 4" xfId="43299" xr:uid="{00000000-0005-0000-0000-0000E9A80000}"/>
    <cellStyle name="Uwaga 18 8" xfId="43300" xr:uid="{00000000-0005-0000-0000-0000EAA80000}"/>
    <cellStyle name="Uwaga 18 8 2" xfId="43301" xr:uid="{00000000-0005-0000-0000-0000EBA80000}"/>
    <cellStyle name="Uwaga 18 9" xfId="43302" xr:uid="{00000000-0005-0000-0000-0000ECA80000}"/>
    <cellStyle name="Uwaga 18 9 2" xfId="43303" xr:uid="{00000000-0005-0000-0000-0000EDA80000}"/>
    <cellStyle name="Uwaga 19" xfId="43304" xr:uid="{00000000-0005-0000-0000-0000EEA80000}"/>
    <cellStyle name="Uwaga 19 10" xfId="43305" xr:uid="{00000000-0005-0000-0000-0000EFA80000}"/>
    <cellStyle name="Uwaga 19 11" xfId="43306" xr:uid="{00000000-0005-0000-0000-0000F0A80000}"/>
    <cellStyle name="Uwaga 19 12" xfId="43307" xr:uid="{00000000-0005-0000-0000-0000F1A80000}"/>
    <cellStyle name="Uwaga 19 2" xfId="43308" xr:uid="{00000000-0005-0000-0000-0000F2A80000}"/>
    <cellStyle name="Uwaga 19 2 2" xfId="43309" xr:uid="{00000000-0005-0000-0000-0000F3A80000}"/>
    <cellStyle name="Uwaga 19 2 2 2" xfId="43310" xr:uid="{00000000-0005-0000-0000-0000F4A80000}"/>
    <cellStyle name="Uwaga 19 2 2 2 2" xfId="43311" xr:uid="{00000000-0005-0000-0000-0000F5A80000}"/>
    <cellStyle name="Uwaga 19 2 2 3" xfId="43312" xr:uid="{00000000-0005-0000-0000-0000F6A80000}"/>
    <cellStyle name="Uwaga 19 2 3" xfId="43313" xr:uid="{00000000-0005-0000-0000-0000F7A80000}"/>
    <cellStyle name="Uwaga 19 2 3 2" xfId="43314" xr:uid="{00000000-0005-0000-0000-0000F8A80000}"/>
    <cellStyle name="Uwaga 19 2 4" xfId="43315" xr:uid="{00000000-0005-0000-0000-0000F9A80000}"/>
    <cellStyle name="Uwaga 19 2 4 2" xfId="43316" xr:uid="{00000000-0005-0000-0000-0000FAA80000}"/>
    <cellStyle name="Uwaga 19 2 5" xfId="43317" xr:uid="{00000000-0005-0000-0000-0000FBA80000}"/>
    <cellStyle name="Uwaga 19 2 5 2" xfId="43318" xr:uid="{00000000-0005-0000-0000-0000FCA80000}"/>
    <cellStyle name="Uwaga 19 2 6" xfId="43319" xr:uid="{00000000-0005-0000-0000-0000FDA80000}"/>
    <cellStyle name="Uwaga 19 2 7" xfId="43320" xr:uid="{00000000-0005-0000-0000-0000FEA80000}"/>
    <cellStyle name="Uwaga 19 2 8" xfId="43321" xr:uid="{00000000-0005-0000-0000-0000FFA80000}"/>
    <cellStyle name="Uwaga 19 3" xfId="43322" xr:uid="{00000000-0005-0000-0000-000000A90000}"/>
    <cellStyle name="Uwaga 19 3 2" xfId="43323" xr:uid="{00000000-0005-0000-0000-000001A90000}"/>
    <cellStyle name="Uwaga 19 3 2 2" xfId="43324" xr:uid="{00000000-0005-0000-0000-000002A90000}"/>
    <cellStyle name="Uwaga 19 3 2 2 2" xfId="43325" xr:uid="{00000000-0005-0000-0000-000003A90000}"/>
    <cellStyle name="Uwaga 19 3 2 3" xfId="43326" xr:uid="{00000000-0005-0000-0000-000004A90000}"/>
    <cellStyle name="Uwaga 19 3 3" xfId="43327" xr:uid="{00000000-0005-0000-0000-000005A90000}"/>
    <cellStyle name="Uwaga 19 3 3 2" xfId="43328" xr:uid="{00000000-0005-0000-0000-000006A90000}"/>
    <cellStyle name="Uwaga 19 3 4" xfId="43329" xr:uid="{00000000-0005-0000-0000-000007A90000}"/>
    <cellStyle name="Uwaga 19 3 4 2" xfId="43330" xr:uid="{00000000-0005-0000-0000-000008A90000}"/>
    <cellStyle name="Uwaga 19 3 5" xfId="43331" xr:uid="{00000000-0005-0000-0000-000009A90000}"/>
    <cellStyle name="Uwaga 19 3 5 2" xfId="43332" xr:uid="{00000000-0005-0000-0000-00000AA90000}"/>
    <cellStyle name="Uwaga 19 3 6" xfId="43333" xr:uid="{00000000-0005-0000-0000-00000BA90000}"/>
    <cellStyle name="Uwaga 19 3 7" xfId="43334" xr:uid="{00000000-0005-0000-0000-00000CA90000}"/>
    <cellStyle name="Uwaga 19 3 8" xfId="43335" xr:uid="{00000000-0005-0000-0000-00000DA90000}"/>
    <cellStyle name="Uwaga 19 4" xfId="43336" xr:uid="{00000000-0005-0000-0000-00000EA90000}"/>
    <cellStyle name="Uwaga 19 4 2" xfId="43337" xr:uid="{00000000-0005-0000-0000-00000FA90000}"/>
    <cellStyle name="Uwaga 19 4 2 2" xfId="43338" xr:uid="{00000000-0005-0000-0000-000010A90000}"/>
    <cellStyle name="Uwaga 19 4 3" xfId="43339" xr:uid="{00000000-0005-0000-0000-000011A90000}"/>
    <cellStyle name="Uwaga 19 4 4" xfId="43340" xr:uid="{00000000-0005-0000-0000-000012A90000}"/>
    <cellStyle name="Uwaga 19 4 5" xfId="43341" xr:uid="{00000000-0005-0000-0000-000013A90000}"/>
    <cellStyle name="Uwaga 19 5" xfId="43342" xr:uid="{00000000-0005-0000-0000-000014A90000}"/>
    <cellStyle name="Uwaga 19 5 2" xfId="43343" xr:uid="{00000000-0005-0000-0000-000015A90000}"/>
    <cellStyle name="Uwaga 19 5 2 2" xfId="43344" xr:uid="{00000000-0005-0000-0000-000016A90000}"/>
    <cellStyle name="Uwaga 19 5 3" xfId="43345" xr:uid="{00000000-0005-0000-0000-000017A90000}"/>
    <cellStyle name="Uwaga 19 5 4" xfId="43346" xr:uid="{00000000-0005-0000-0000-000018A90000}"/>
    <cellStyle name="Uwaga 19 5 5" xfId="43347" xr:uid="{00000000-0005-0000-0000-000019A90000}"/>
    <cellStyle name="Uwaga 19 6" xfId="43348" xr:uid="{00000000-0005-0000-0000-00001AA90000}"/>
    <cellStyle name="Uwaga 19 6 2" xfId="43349" xr:uid="{00000000-0005-0000-0000-00001BA90000}"/>
    <cellStyle name="Uwaga 19 6 2 2" xfId="43350" xr:uid="{00000000-0005-0000-0000-00001CA90000}"/>
    <cellStyle name="Uwaga 19 6 3" xfId="43351" xr:uid="{00000000-0005-0000-0000-00001DA90000}"/>
    <cellStyle name="Uwaga 19 6 4" xfId="43352" xr:uid="{00000000-0005-0000-0000-00001EA90000}"/>
    <cellStyle name="Uwaga 19 6 5" xfId="43353" xr:uid="{00000000-0005-0000-0000-00001FA90000}"/>
    <cellStyle name="Uwaga 19 7" xfId="43354" xr:uid="{00000000-0005-0000-0000-000020A90000}"/>
    <cellStyle name="Uwaga 19 7 2" xfId="43355" xr:uid="{00000000-0005-0000-0000-000021A90000}"/>
    <cellStyle name="Uwaga 19 7 3" xfId="43356" xr:uid="{00000000-0005-0000-0000-000022A90000}"/>
    <cellStyle name="Uwaga 19 7 4" xfId="43357" xr:uid="{00000000-0005-0000-0000-000023A90000}"/>
    <cellStyle name="Uwaga 19 8" xfId="43358" xr:uid="{00000000-0005-0000-0000-000024A90000}"/>
    <cellStyle name="Uwaga 19 8 2" xfId="43359" xr:uid="{00000000-0005-0000-0000-000025A90000}"/>
    <cellStyle name="Uwaga 19 9" xfId="43360" xr:uid="{00000000-0005-0000-0000-000026A90000}"/>
    <cellStyle name="Uwaga 19 9 2" xfId="43361" xr:uid="{00000000-0005-0000-0000-000027A90000}"/>
    <cellStyle name="Uwaga 2" xfId="43362" xr:uid="{00000000-0005-0000-0000-000028A90000}"/>
    <cellStyle name="Uwaga 2 10" xfId="43363" xr:uid="{00000000-0005-0000-0000-000029A90000}"/>
    <cellStyle name="Uwaga 2 11" xfId="43364" xr:uid="{00000000-0005-0000-0000-00002AA90000}"/>
    <cellStyle name="Uwaga 2 12" xfId="43365" xr:uid="{00000000-0005-0000-0000-00002BA90000}"/>
    <cellStyle name="Uwaga 2 2" xfId="43366" xr:uid="{00000000-0005-0000-0000-00002CA90000}"/>
    <cellStyle name="Uwaga 2 2 2" xfId="43367" xr:uid="{00000000-0005-0000-0000-00002DA90000}"/>
    <cellStyle name="Uwaga 2 2 2 2" xfId="43368" xr:uid="{00000000-0005-0000-0000-00002EA90000}"/>
    <cellStyle name="Uwaga 2 2 2 2 2" xfId="43369" xr:uid="{00000000-0005-0000-0000-00002FA90000}"/>
    <cellStyle name="Uwaga 2 2 2 3" xfId="43370" xr:uid="{00000000-0005-0000-0000-000030A90000}"/>
    <cellStyle name="Uwaga 2 2 3" xfId="43371" xr:uid="{00000000-0005-0000-0000-000031A90000}"/>
    <cellStyle name="Uwaga 2 2 3 2" xfId="43372" xr:uid="{00000000-0005-0000-0000-000032A90000}"/>
    <cellStyle name="Uwaga 2 2 4" xfId="43373" xr:uid="{00000000-0005-0000-0000-000033A90000}"/>
    <cellStyle name="Uwaga 2 2 4 2" xfId="43374" xr:uid="{00000000-0005-0000-0000-000034A90000}"/>
    <cellStyle name="Uwaga 2 2 5" xfId="43375" xr:uid="{00000000-0005-0000-0000-000035A90000}"/>
    <cellStyle name="Uwaga 2 2 5 2" xfId="43376" xr:uid="{00000000-0005-0000-0000-000036A90000}"/>
    <cellStyle name="Uwaga 2 2 6" xfId="43377" xr:uid="{00000000-0005-0000-0000-000037A90000}"/>
    <cellStyle name="Uwaga 2 2 7" xfId="43378" xr:uid="{00000000-0005-0000-0000-000038A90000}"/>
    <cellStyle name="Uwaga 2 2 8" xfId="43379" xr:uid="{00000000-0005-0000-0000-000039A90000}"/>
    <cellStyle name="Uwaga 2 3" xfId="43380" xr:uid="{00000000-0005-0000-0000-00003AA90000}"/>
    <cellStyle name="Uwaga 2 3 2" xfId="43381" xr:uid="{00000000-0005-0000-0000-00003BA90000}"/>
    <cellStyle name="Uwaga 2 3 2 2" xfId="43382" xr:uid="{00000000-0005-0000-0000-00003CA90000}"/>
    <cellStyle name="Uwaga 2 3 2 2 2" xfId="43383" xr:uid="{00000000-0005-0000-0000-00003DA90000}"/>
    <cellStyle name="Uwaga 2 3 2 3" xfId="43384" xr:uid="{00000000-0005-0000-0000-00003EA90000}"/>
    <cellStyle name="Uwaga 2 3 3" xfId="43385" xr:uid="{00000000-0005-0000-0000-00003FA90000}"/>
    <cellStyle name="Uwaga 2 3 3 2" xfId="43386" xr:uid="{00000000-0005-0000-0000-000040A90000}"/>
    <cellStyle name="Uwaga 2 3 4" xfId="43387" xr:uid="{00000000-0005-0000-0000-000041A90000}"/>
    <cellStyle name="Uwaga 2 3 4 2" xfId="43388" xr:uid="{00000000-0005-0000-0000-000042A90000}"/>
    <cellStyle name="Uwaga 2 3 5" xfId="43389" xr:uid="{00000000-0005-0000-0000-000043A90000}"/>
    <cellStyle name="Uwaga 2 3 5 2" xfId="43390" xr:uid="{00000000-0005-0000-0000-000044A90000}"/>
    <cellStyle name="Uwaga 2 3 6" xfId="43391" xr:uid="{00000000-0005-0000-0000-000045A90000}"/>
    <cellStyle name="Uwaga 2 3 7" xfId="43392" xr:uid="{00000000-0005-0000-0000-000046A90000}"/>
    <cellStyle name="Uwaga 2 3 8" xfId="43393" xr:uid="{00000000-0005-0000-0000-000047A90000}"/>
    <cellStyle name="Uwaga 2 4" xfId="43394" xr:uid="{00000000-0005-0000-0000-000048A90000}"/>
    <cellStyle name="Uwaga 2 4 2" xfId="43395" xr:uid="{00000000-0005-0000-0000-000049A90000}"/>
    <cellStyle name="Uwaga 2 4 2 2" xfId="43396" xr:uid="{00000000-0005-0000-0000-00004AA90000}"/>
    <cellStyle name="Uwaga 2 4 3" xfId="43397" xr:uid="{00000000-0005-0000-0000-00004BA90000}"/>
    <cellStyle name="Uwaga 2 4 4" xfId="43398" xr:uid="{00000000-0005-0000-0000-00004CA90000}"/>
    <cellStyle name="Uwaga 2 4 5" xfId="43399" xr:uid="{00000000-0005-0000-0000-00004DA90000}"/>
    <cellStyle name="Uwaga 2 5" xfId="43400" xr:uid="{00000000-0005-0000-0000-00004EA90000}"/>
    <cellStyle name="Uwaga 2 5 2" xfId="43401" xr:uid="{00000000-0005-0000-0000-00004FA90000}"/>
    <cellStyle name="Uwaga 2 5 2 2" xfId="43402" xr:uid="{00000000-0005-0000-0000-000050A90000}"/>
    <cellStyle name="Uwaga 2 5 3" xfId="43403" xr:uid="{00000000-0005-0000-0000-000051A90000}"/>
    <cellStyle name="Uwaga 2 5 4" xfId="43404" xr:uid="{00000000-0005-0000-0000-000052A90000}"/>
    <cellStyle name="Uwaga 2 5 5" xfId="43405" xr:uid="{00000000-0005-0000-0000-000053A90000}"/>
    <cellStyle name="Uwaga 2 6" xfId="43406" xr:uid="{00000000-0005-0000-0000-000054A90000}"/>
    <cellStyle name="Uwaga 2 6 2" xfId="43407" xr:uid="{00000000-0005-0000-0000-000055A90000}"/>
    <cellStyle name="Uwaga 2 6 2 2" xfId="43408" xr:uid="{00000000-0005-0000-0000-000056A90000}"/>
    <cellStyle name="Uwaga 2 6 3" xfId="43409" xr:uid="{00000000-0005-0000-0000-000057A90000}"/>
    <cellStyle name="Uwaga 2 6 4" xfId="43410" xr:uid="{00000000-0005-0000-0000-000058A90000}"/>
    <cellStyle name="Uwaga 2 6 5" xfId="43411" xr:uid="{00000000-0005-0000-0000-000059A90000}"/>
    <cellStyle name="Uwaga 2 7" xfId="43412" xr:uid="{00000000-0005-0000-0000-00005AA90000}"/>
    <cellStyle name="Uwaga 2 7 2" xfId="43413" xr:uid="{00000000-0005-0000-0000-00005BA90000}"/>
    <cellStyle name="Uwaga 2 7 3" xfId="43414" xr:uid="{00000000-0005-0000-0000-00005CA90000}"/>
    <cellStyle name="Uwaga 2 7 4" xfId="43415" xr:uid="{00000000-0005-0000-0000-00005DA90000}"/>
    <cellStyle name="Uwaga 2 8" xfId="43416" xr:uid="{00000000-0005-0000-0000-00005EA90000}"/>
    <cellStyle name="Uwaga 2 8 2" xfId="43417" xr:uid="{00000000-0005-0000-0000-00005FA90000}"/>
    <cellStyle name="Uwaga 2 9" xfId="43418" xr:uid="{00000000-0005-0000-0000-000060A90000}"/>
    <cellStyle name="Uwaga 2 9 2" xfId="43419" xr:uid="{00000000-0005-0000-0000-000061A90000}"/>
    <cellStyle name="Uwaga 20" xfId="43420" xr:uid="{00000000-0005-0000-0000-000062A90000}"/>
    <cellStyle name="Uwaga 20 10" xfId="43421" xr:uid="{00000000-0005-0000-0000-000063A90000}"/>
    <cellStyle name="Uwaga 20 11" xfId="43422" xr:uid="{00000000-0005-0000-0000-000064A90000}"/>
    <cellStyle name="Uwaga 20 12" xfId="43423" xr:uid="{00000000-0005-0000-0000-000065A90000}"/>
    <cellStyle name="Uwaga 20 2" xfId="43424" xr:uid="{00000000-0005-0000-0000-000066A90000}"/>
    <cellStyle name="Uwaga 20 2 2" xfId="43425" xr:uid="{00000000-0005-0000-0000-000067A90000}"/>
    <cellStyle name="Uwaga 20 2 2 2" xfId="43426" xr:uid="{00000000-0005-0000-0000-000068A90000}"/>
    <cellStyle name="Uwaga 20 2 2 2 2" xfId="43427" xr:uid="{00000000-0005-0000-0000-000069A90000}"/>
    <cellStyle name="Uwaga 20 2 2 3" xfId="43428" xr:uid="{00000000-0005-0000-0000-00006AA90000}"/>
    <cellStyle name="Uwaga 20 2 3" xfId="43429" xr:uid="{00000000-0005-0000-0000-00006BA90000}"/>
    <cellStyle name="Uwaga 20 2 3 2" xfId="43430" xr:uid="{00000000-0005-0000-0000-00006CA90000}"/>
    <cellStyle name="Uwaga 20 2 4" xfId="43431" xr:uid="{00000000-0005-0000-0000-00006DA90000}"/>
    <cellStyle name="Uwaga 20 2 4 2" xfId="43432" xr:uid="{00000000-0005-0000-0000-00006EA90000}"/>
    <cellStyle name="Uwaga 20 2 5" xfId="43433" xr:uid="{00000000-0005-0000-0000-00006FA90000}"/>
    <cellStyle name="Uwaga 20 2 5 2" xfId="43434" xr:uid="{00000000-0005-0000-0000-000070A90000}"/>
    <cellStyle name="Uwaga 20 2 6" xfId="43435" xr:uid="{00000000-0005-0000-0000-000071A90000}"/>
    <cellStyle name="Uwaga 20 2 7" xfId="43436" xr:uid="{00000000-0005-0000-0000-000072A90000}"/>
    <cellStyle name="Uwaga 20 2 8" xfId="43437" xr:uid="{00000000-0005-0000-0000-000073A90000}"/>
    <cellStyle name="Uwaga 20 3" xfId="43438" xr:uid="{00000000-0005-0000-0000-000074A90000}"/>
    <cellStyle name="Uwaga 20 3 2" xfId="43439" xr:uid="{00000000-0005-0000-0000-000075A90000}"/>
    <cellStyle name="Uwaga 20 3 2 2" xfId="43440" xr:uid="{00000000-0005-0000-0000-000076A90000}"/>
    <cellStyle name="Uwaga 20 3 2 2 2" xfId="43441" xr:uid="{00000000-0005-0000-0000-000077A90000}"/>
    <cellStyle name="Uwaga 20 3 2 3" xfId="43442" xr:uid="{00000000-0005-0000-0000-000078A90000}"/>
    <cellStyle name="Uwaga 20 3 3" xfId="43443" xr:uid="{00000000-0005-0000-0000-000079A90000}"/>
    <cellStyle name="Uwaga 20 3 3 2" xfId="43444" xr:uid="{00000000-0005-0000-0000-00007AA90000}"/>
    <cellStyle name="Uwaga 20 3 4" xfId="43445" xr:uid="{00000000-0005-0000-0000-00007BA90000}"/>
    <cellStyle name="Uwaga 20 3 4 2" xfId="43446" xr:uid="{00000000-0005-0000-0000-00007CA90000}"/>
    <cellStyle name="Uwaga 20 3 5" xfId="43447" xr:uid="{00000000-0005-0000-0000-00007DA90000}"/>
    <cellStyle name="Uwaga 20 3 5 2" xfId="43448" xr:uid="{00000000-0005-0000-0000-00007EA90000}"/>
    <cellStyle name="Uwaga 20 3 6" xfId="43449" xr:uid="{00000000-0005-0000-0000-00007FA90000}"/>
    <cellStyle name="Uwaga 20 3 7" xfId="43450" xr:uid="{00000000-0005-0000-0000-000080A90000}"/>
    <cellStyle name="Uwaga 20 3 8" xfId="43451" xr:uid="{00000000-0005-0000-0000-000081A90000}"/>
    <cellStyle name="Uwaga 20 4" xfId="43452" xr:uid="{00000000-0005-0000-0000-000082A90000}"/>
    <cellStyle name="Uwaga 20 4 2" xfId="43453" xr:uid="{00000000-0005-0000-0000-000083A90000}"/>
    <cellStyle name="Uwaga 20 4 2 2" xfId="43454" xr:uid="{00000000-0005-0000-0000-000084A90000}"/>
    <cellStyle name="Uwaga 20 4 3" xfId="43455" xr:uid="{00000000-0005-0000-0000-000085A90000}"/>
    <cellStyle name="Uwaga 20 4 4" xfId="43456" xr:uid="{00000000-0005-0000-0000-000086A90000}"/>
    <cellStyle name="Uwaga 20 4 5" xfId="43457" xr:uid="{00000000-0005-0000-0000-000087A90000}"/>
    <cellStyle name="Uwaga 20 5" xfId="43458" xr:uid="{00000000-0005-0000-0000-000088A90000}"/>
    <cellStyle name="Uwaga 20 5 2" xfId="43459" xr:uid="{00000000-0005-0000-0000-000089A90000}"/>
    <cellStyle name="Uwaga 20 5 2 2" xfId="43460" xr:uid="{00000000-0005-0000-0000-00008AA90000}"/>
    <cellStyle name="Uwaga 20 5 3" xfId="43461" xr:uid="{00000000-0005-0000-0000-00008BA90000}"/>
    <cellStyle name="Uwaga 20 5 4" xfId="43462" xr:uid="{00000000-0005-0000-0000-00008CA90000}"/>
    <cellStyle name="Uwaga 20 5 5" xfId="43463" xr:uid="{00000000-0005-0000-0000-00008DA90000}"/>
    <cellStyle name="Uwaga 20 6" xfId="43464" xr:uid="{00000000-0005-0000-0000-00008EA90000}"/>
    <cellStyle name="Uwaga 20 6 2" xfId="43465" xr:uid="{00000000-0005-0000-0000-00008FA90000}"/>
    <cellStyle name="Uwaga 20 6 2 2" xfId="43466" xr:uid="{00000000-0005-0000-0000-000090A90000}"/>
    <cellStyle name="Uwaga 20 6 3" xfId="43467" xr:uid="{00000000-0005-0000-0000-000091A90000}"/>
    <cellStyle name="Uwaga 20 6 4" xfId="43468" xr:uid="{00000000-0005-0000-0000-000092A90000}"/>
    <cellStyle name="Uwaga 20 6 5" xfId="43469" xr:uid="{00000000-0005-0000-0000-000093A90000}"/>
    <cellStyle name="Uwaga 20 7" xfId="43470" xr:uid="{00000000-0005-0000-0000-000094A90000}"/>
    <cellStyle name="Uwaga 20 7 2" xfId="43471" xr:uid="{00000000-0005-0000-0000-000095A90000}"/>
    <cellStyle name="Uwaga 20 7 3" xfId="43472" xr:uid="{00000000-0005-0000-0000-000096A90000}"/>
    <cellStyle name="Uwaga 20 7 4" xfId="43473" xr:uid="{00000000-0005-0000-0000-000097A90000}"/>
    <cellStyle name="Uwaga 20 8" xfId="43474" xr:uid="{00000000-0005-0000-0000-000098A90000}"/>
    <cellStyle name="Uwaga 20 8 2" xfId="43475" xr:uid="{00000000-0005-0000-0000-000099A90000}"/>
    <cellStyle name="Uwaga 20 9" xfId="43476" xr:uid="{00000000-0005-0000-0000-00009AA90000}"/>
    <cellStyle name="Uwaga 20 9 2" xfId="43477" xr:uid="{00000000-0005-0000-0000-00009BA90000}"/>
    <cellStyle name="Uwaga 21" xfId="43478" xr:uid="{00000000-0005-0000-0000-00009CA90000}"/>
    <cellStyle name="Uwaga 21 10" xfId="43479" xr:uid="{00000000-0005-0000-0000-00009DA90000}"/>
    <cellStyle name="Uwaga 21 11" xfId="43480" xr:uid="{00000000-0005-0000-0000-00009EA90000}"/>
    <cellStyle name="Uwaga 21 12" xfId="43481" xr:uid="{00000000-0005-0000-0000-00009FA90000}"/>
    <cellStyle name="Uwaga 21 2" xfId="43482" xr:uid="{00000000-0005-0000-0000-0000A0A90000}"/>
    <cellStyle name="Uwaga 21 2 2" xfId="43483" xr:uid="{00000000-0005-0000-0000-0000A1A90000}"/>
    <cellStyle name="Uwaga 21 2 2 2" xfId="43484" xr:uid="{00000000-0005-0000-0000-0000A2A90000}"/>
    <cellStyle name="Uwaga 21 2 2 2 2" xfId="43485" xr:uid="{00000000-0005-0000-0000-0000A3A90000}"/>
    <cellStyle name="Uwaga 21 2 2 3" xfId="43486" xr:uid="{00000000-0005-0000-0000-0000A4A90000}"/>
    <cellStyle name="Uwaga 21 2 3" xfId="43487" xr:uid="{00000000-0005-0000-0000-0000A5A90000}"/>
    <cellStyle name="Uwaga 21 2 3 2" xfId="43488" xr:uid="{00000000-0005-0000-0000-0000A6A90000}"/>
    <cellStyle name="Uwaga 21 2 4" xfId="43489" xr:uid="{00000000-0005-0000-0000-0000A7A90000}"/>
    <cellStyle name="Uwaga 21 2 4 2" xfId="43490" xr:uid="{00000000-0005-0000-0000-0000A8A90000}"/>
    <cellStyle name="Uwaga 21 2 5" xfId="43491" xr:uid="{00000000-0005-0000-0000-0000A9A90000}"/>
    <cellStyle name="Uwaga 21 2 5 2" xfId="43492" xr:uid="{00000000-0005-0000-0000-0000AAA90000}"/>
    <cellStyle name="Uwaga 21 2 6" xfId="43493" xr:uid="{00000000-0005-0000-0000-0000ABA90000}"/>
    <cellStyle name="Uwaga 21 2 7" xfId="43494" xr:uid="{00000000-0005-0000-0000-0000ACA90000}"/>
    <cellStyle name="Uwaga 21 2 8" xfId="43495" xr:uid="{00000000-0005-0000-0000-0000ADA90000}"/>
    <cellStyle name="Uwaga 21 3" xfId="43496" xr:uid="{00000000-0005-0000-0000-0000AEA90000}"/>
    <cellStyle name="Uwaga 21 3 2" xfId="43497" xr:uid="{00000000-0005-0000-0000-0000AFA90000}"/>
    <cellStyle name="Uwaga 21 3 2 2" xfId="43498" xr:uid="{00000000-0005-0000-0000-0000B0A90000}"/>
    <cellStyle name="Uwaga 21 3 2 2 2" xfId="43499" xr:uid="{00000000-0005-0000-0000-0000B1A90000}"/>
    <cellStyle name="Uwaga 21 3 2 3" xfId="43500" xr:uid="{00000000-0005-0000-0000-0000B2A90000}"/>
    <cellStyle name="Uwaga 21 3 3" xfId="43501" xr:uid="{00000000-0005-0000-0000-0000B3A90000}"/>
    <cellStyle name="Uwaga 21 3 3 2" xfId="43502" xr:uid="{00000000-0005-0000-0000-0000B4A90000}"/>
    <cellStyle name="Uwaga 21 3 4" xfId="43503" xr:uid="{00000000-0005-0000-0000-0000B5A90000}"/>
    <cellStyle name="Uwaga 21 3 4 2" xfId="43504" xr:uid="{00000000-0005-0000-0000-0000B6A90000}"/>
    <cellStyle name="Uwaga 21 3 5" xfId="43505" xr:uid="{00000000-0005-0000-0000-0000B7A90000}"/>
    <cellStyle name="Uwaga 21 3 5 2" xfId="43506" xr:uid="{00000000-0005-0000-0000-0000B8A90000}"/>
    <cellStyle name="Uwaga 21 3 6" xfId="43507" xr:uid="{00000000-0005-0000-0000-0000B9A90000}"/>
    <cellStyle name="Uwaga 21 3 7" xfId="43508" xr:uid="{00000000-0005-0000-0000-0000BAA90000}"/>
    <cellStyle name="Uwaga 21 3 8" xfId="43509" xr:uid="{00000000-0005-0000-0000-0000BBA90000}"/>
    <cellStyle name="Uwaga 21 4" xfId="43510" xr:uid="{00000000-0005-0000-0000-0000BCA90000}"/>
    <cellStyle name="Uwaga 21 4 2" xfId="43511" xr:uid="{00000000-0005-0000-0000-0000BDA90000}"/>
    <cellStyle name="Uwaga 21 4 2 2" xfId="43512" xr:uid="{00000000-0005-0000-0000-0000BEA90000}"/>
    <cellStyle name="Uwaga 21 4 3" xfId="43513" xr:uid="{00000000-0005-0000-0000-0000BFA90000}"/>
    <cellStyle name="Uwaga 21 4 4" xfId="43514" xr:uid="{00000000-0005-0000-0000-0000C0A90000}"/>
    <cellStyle name="Uwaga 21 4 5" xfId="43515" xr:uid="{00000000-0005-0000-0000-0000C1A90000}"/>
    <cellStyle name="Uwaga 21 5" xfId="43516" xr:uid="{00000000-0005-0000-0000-0000C2A90000}"/>
    <cellStyle name="Uwaga 21 5 2" xfId="43517" xr:uid="{00000000-0005-0000-0000-0000C3A90000}"/>
    <cellStyle name="Uwaga 21 5 2 2" xfId="43518" xr:uid="{00000000-0005-0000-0000-0000C4A90000}"/>
    <cellStyle name="Uwaga 21 5 3" xfId="43519" xr:uid="{00000000-0005-0000-0000-0000C5A90000}"/>
    <cellStyle name="Uwaga 21 5 4" xfId="43520" xr:uid="{00000000-0005-0000-0000-0000C6A90000}"/>
    <cellStyle name="Uwaga 21 5 5" xfId="43521" xr:uid="{00000000-0005-0000-0000-0000C7A90000}"/>
    <cellStyle name="Uwaga 21 6" xfId="43522" xr:uid="{00000000-0005-0000-0000-0000C8A90000}"/>
    <cellStyle name="Uwaga 21 6 2" xfId="43523" xr:uid="{00000000-0005-0000-0000-0000C9A90000}"/>
    <cellStyle name="Uwaga 21 6 2 2" xfId="43524" xr:uid="{00000000-0005-0000-0000-0000CAA90000}"/>
    <cellStyle name="Uwaga 21 6 3" xfId="43525" xr:uid="{00000000-0005-0000-0000-0000CBA90000}"/>
    <cellStyle name="Uwaga 21 6 4" xfId="43526" xr:uid="{00000000-0005-0000-0000-0000CCA90000}"/>
    <cellStyle name="Uwaga 21 6 5" xfId="43527" xr:uid="{00000000-0005-0000-0000-0000CDA90000}"/>
    <cellStyle name="Uwaga 21 7" xfId="43528" xr:uid="{00000000-0005-0000-0000-0000CEA90000}"/>
    <cellStyle name="Uwaga 21 7 2" xfId="43529" xr:uid="{00000000-0005-0000-0000-0000CFA90000}"/>
    <cellStyle name="Uwaga 21 7 3" xfId="43530" xr:uid="{00000000-0005-0000-0000-0000D0A90000}"/>
    <cellStyle name="Uwaga 21 7 4" xfId="43531" xr:uid="{00000000-0005-0000-0000-0000D1A90000}"/>
    <cellStyle name="Uwaga 21 8" xfId="43532" xr:uid="{00000000-0005-0000-0000-0000D2A90000}"/>
    <cellStyle name="Uwaga 21 8 2" xfId="43533" xr:uid="{00000000-0005-0000-0000-0000D3A90000}"/>
    <cellStyle name="Uwaga 21 9" xfId="43534" xr:uid="{00000000-0005-0000-0000-0000D4A90000}"/>
    <cellStyle name="Uwaga 21 9 2" xfId="43535" xr:uid="{00000000-0005-0000-0000-0000D5A90000}"/>
    <cellStyle name="Uwaga 22" xfId="43536" xr:uid="{00000000-0005-0000-0000-0000D6A90000}"/>
    <cellStyle name="Uwaga 22 10" xfId="43537" xr:uid="{00000000-0005-0000-0000-0000D7A90000}"/>
    <cellStyle name="Uwaga 22 11" xfId="43538" xr:uid="{00000000-0005-0000-0000-0000D8A90000}"/>
    <cellStyle name="Uwaga 22 12" xfId="43539" xr:uid="{00000000-0005-0000-0000-0000D9A90000}"/>
    <cellStyle name="Uwaga 22 2" xfId="43540" xr:uid="{00000000-0005-0000-0000-0000DAA90000}"/>
    <cellStyle name="Uwaga 22 2 2" xfId="43541" xr:uid="{00000000-0005-0000-0000-0000DBA90000}"/>
    <cellStyle name="Uwaga 22 2 2 2" xfId="43542" xr:uid="{00000000-0005-0000-0000-0000DCA90000}"/>
    <cellStyle name="Uwaga 22 2 2 2 2" xfId="43543" xr:uid="{00000000-0005-0000-0000-0000DDA90000}"/>
    <cellStyle name="Uwaga 22 2 2 3" xfId="43544" xr:uid="{00000000-0005-0000-0000-0000DEA90000}"/>
    <cellStyle name="Uwaga 22 2 3" xfId="43545" xr:uid="{00000000-0005-0000-0000-0000DFA90000}"/>
    <cellStyle name="Uwaga 22 2 3 2" xfId="43546" xr:uid="{00000000-0005-0000-0000-0000E0A90000}"/>
    <cellStyle name="Uwaga 22 2 4" xfId="43547" xr:uid="{00000000-0005-0000-0000-0000E1A90000}"/>
    <cellStyle name="Uwaga 22 2 4 2" xfId="43548" xr:uid="{00000000-0005-0000-0000-0000E2A90000}"/>
    <cellStyle name="Uwaga 22 2 5" xfId="43549" xr:uid="{00000000-0005-0000-0000-0000E3A90000}"/>
    <cellStyle name="Uwaga 22 2 5 2" xfId="43550" xr:uid="{00000000-0005-0000-0000-0000E4A90000}"/>
    <cellStyle name="Uwaga 22 2 6" xfId="43551" xr:uid="{00000000-0005-0000-0000-0000E5A90000}"/>
    <cellStyle name="Uwaga 22 2 7" xfId="43552" xr:uid="{00000000-0005-0000-0000-0000E6A90000}"/>
    <cellStyle name="Uwaga 22 2 8" xfId="43553" xr:uid="{00000000-0005-0000-0000-0000E7A90000}"/>
    <cellStyle name="Uwaga 22 3" xfId="43554" xr:uid="{00000000-0005-0000-0000-0000E8A90000}"/>
    <cellStyle name="Uwaga 22 3 2" xfId="43555" xr:uid="{00000000-0005-0000-0000-0000E9A90000}"/>
    <cellStyle name="Uwaga 22 3 2 2" xfId="43556" xr:uid="{00000000-0005-0000-0000-0000EAA90000}"/>
    <cellStyle name="Uwaga 22 3 2 2 2" xfId="43557" xr:uid="{00000000-0005-0000-0000-0000EBA90000}"/>
    <cellStyle name="Uwaga 22 3 2 3" xfId="43558" xr:uid="{00000000-0005-0000-0000-0000ECA90000}"/>
    <cellStyle name="Uwaga 22 3 3" xfId="43559" xr:uid="{00000000-0005-0000-0000-0000EDA90000}"/>
    <cellStyle name="Uwaga 22 3 3 2" xfId="43560" xr:uid="{00000000-0005-0000-0000-0000EEA90000}"/>
    <cellStyle name="Uwaga 22 3 4" xfId="43561" xr:uid="{00000000-0005-0000-0000-0000EFA90000}"/>
    <cellStyle name="Uwaga 22 3 4 2" xfId="43562" xr:uid="{00000000-0005-0000-0000-0000F0A90000}"/>
    <cellStyle name="Uwaga 22 3 5" xfId="43563" xr:uid="{00000000-0005-0000-0000-0000F1A90000}"/>
    <cellStyle name="Uwaga 22 3 5 2" xfId="43564" xr:uid="{00000000-0005-0000-0000-0000F2A90000}"/>
    <cellStyle name="Uwaga 22 3 6" xfId="43565" xr:uid="{00000000-0005-0000-0000-0000F3A90000}"/>
    <cellStyle name="Uwaga 22 3 7" xfId="43566" xr:uid="{00000000-0005-0000-0000-0000F4A90000}"/>
    <cellStyle name="Uwaga 22 3 8" xfId="43567" xr:uid="{00000000-0005-0000-0000-0000F5A90000}"/>
    <cellStyle name="Uwaga 22 4" xfId="43568" xr:uid="{00000000-0005-0000-0000-0000F6A90000}"/>
    <cellStyle name="Uwaga 22 4 2" xfId="43569" xr:uid="{00000000-0005-0000-0000-0000F7A90000}"/>
    <cellStyle name="Uwaga 22 4 2 2" xfId="43570" xr:uid="{00000000-0005-0000-0000-0000F8A90000}"/>
    <cellStyle name="Uwaga 22 4 3" xfId="43571" xr:uid="{00000000-0005-0000-0000-0000F9A90000}"/>
    <cellStyle name="Uwaga 22 4 4" xfId="43572" xr:uid="{00000000-0005-0000-0000-0000FAA90000}"/>
    <cellStyle name="Uwaga 22 4 5" xfId="43573" xr:uid="{00000000-0005-0000-0000-0000FBA90000}"/>
    <cellStyle name="Uwaga 22 5" xfId="43574" xr:uid="{00000000-0005-0000-0000-0000FCA90000}"/>
    <cellStyle name="Uwaga 22 5 2" xfId="43575" xr:uid="{00000000-0005-0000-0000-0000FDA90000}"/>
    <cellStyle name="Uwaga 22 5 2 2" xfId="43576" xr:uid="{00000000-0005-0000-0000-0000FEA90000}"/>
    <cellStyle name="Uwaga 22 5 3" xfId="43577" xr:uid="{00000000-0005-0000-0000-0000FFA90000}"/>
    <cellStyle name="Uwaga 22 5 4" xfId="43578" xr:uid="{00000000-0005-0000-0000-000000AA0000}"/>
    <cellStyle name="Uwaga 22 5 5" xfId="43579" xr:uid="{00000000-0005-0000-0000-000001AA0000}"/>
    <cellStyle name="Uwaga 22 6" xfId="43580" xr:uid="{00000000-0005-0000-0000-000002AA0000}"/>
    <cellStyle name="Uwaga 22 6 2" xfId="43581" xr:uid="{00000000-0005-0000-0000-000003AA0000}"/>
    <cellStyle name="Uwaga 22 6 2 2" xfId="43582" xr:uid="{00000000-0005-0000-0000-000004AA0000}"/>
    <cellStyle name="Uwaga 22 6 3" xfId="43583" xr:uid="{00000000-0005-0000-0000-000005AA0000}"/>
    <cellStyle name="Uwaga 22 6 4" xfId="43584" xr:uid="{00000000-0005-0000-0000-000006AA0000}"/>
    <cellStyle name="Uwaga 22 6 5" xfId="43585" xr:uid="{00000000-0005-0000-0000-000007AA0000}"/>
    <cellStyle name="Uwaga 22 7" xfId="43586" xr:uid="{00000000-0005-0000-0000-000008AA0000}"/>
    <cellStyle name="Uwaga 22 7 2" xfId="43587" xr:uid="{00000000-0005-0000-0000-000009AA0000}"/>
    <cellStyle name="Uwaga 22 7 3" xfId="43588" xr:uid="{00000000-0005-0000-0000-00000AAA0000}"/>
    <cellStyle name="Uwaga 22 7 4" xfId="43589" xr:uid="{00000000-0005-0000-0000-00000BAA0000}"/>
    <cellStyle name="Uwaga 22 8" xfId="43590" xr:uid="{00000000-0005-0000-0000-00000CAA0000}"/>
    <cellStyle name="Uwaga 22 8 2" xfId="43591" xr:uid="{00000000-0005-0000-0000-00000DAA0000}"/>
    <cellStyle name="Uwaga 22 9" xfId="43592" xr:uid="{00000000-0005-0000-0000-00000EAA0000}"/>
    <cellStyle name="Uwaga 22 9 2" xfId="43593" xr:uid="{00000000-0005-0000-0000-00000FAA0000}"/>
    <cellStyle name="Uwaga 23" xfId="43594" xr:uid="{00000000-0005-0000-0000-000010AA0000}"/>
    <cellStyle name="Uwaga 23 10" xfId="43595" xr:uid="{00000000-0005-0000-0000-000011AA0000}"/>
    <cellStyle name="Uwaga 23 11" xfId="43596" xr:uid="{00000000-0005-0000-0000-000012AA0000}"/>
    <cellStyle name="Uwaga 23 12" xfId="43597" xr:uid="{00000000-0005-0000-0000-000013AA0000}"/>
    <cellStyle name="Uwaga 23 2" xfId="43598" xr:uid="{00000000-0005-0000-0000-000014AA0000}"/>
    <cellStyle name="Uwaga 23 2 2" xfId="43599" xr:uid="{00000000-0005-0000-0000-000015AA0000}"/>
    <cellStyle name="Uwaga 23 2 2 2" xfId="43600" xr:uid="{00000000-0005-0000-0000-000016AA0000}"/>
    <cellStyle name="Uwaga 23 2 2 2 2" xfId="43601" xr:uid="{00000000-0005-0000-0000-000017AA0000}"/>
    <cellStyle name="Uwaga 23 2 2 3" xfId="43602" xr:uid="{00000000-0005-0000-0000-000018AA0000}"/>
    <cellStyle name="Uwaga 23 2 3" xfId="43603" xr:uid="{00000000-0005-0000-0000-000019AA0000}"/>
    <cellStyle name="Uwaga 23 2 3 2" xfId="43604" xr:uid="{00000000-0005-0000-0000-00001AAA0000}"/>
    <cellStyle name="Uwaga 23 2 4" xfId="43605" xr:uid="{00000000-0005-0000-0000-00001BAA0000}"/>
    <cellStyle name="Uwaga 23 2 4 2" xfId="43606" xr:uid="{00000000-0005-0000-0000-00001CAA0000}"/>
    <cellStyle name="Uwaga 23 2 5" xfId="43607" xr:uid="{00000000-0005-0000-0000-00001DAA0000}"/>
    <cellStyle name="Uwaga 23 2 5 2" xfId="43608" xr:uid="{00000000-0005-0000-0000-00001EAA0000}"/>
    <cellStyle name="Uwaga 23 2 6" xfId="43609" xr:uid="{00000000-0005-0000-0000-00001FAA0000}"/>
    <cellStyle name="Uwaga 23 2 7" xfId="43610" xr:uid="{00000000-0005-0000-0000-000020AA0000}"/>
    <cellStyle name="Uwaga 23 2 8" xfId="43611" xr:uid="{00000000-0005-0000-0000-000021AA0000}"/>
    <cellStyle name="Uwaga 23 3" xfId="43612" xr:uid="{00000000-0005-0000-0000-000022AA0000}"/>
    <cellStyle name="Uwaga 23 3 2" xfId="43613" xr:uid="{00000000-0005-0000-0000-000023AA0000}"/>
    <cellStyle name="Uwaga 23 3 2 2" xfId="43614" xr:uid="{00000000-0005-0000-0000-000024AA0000}"/>
    <cellStyle name="Uwaga 23 3 2 2 2" xfId="43615" xr:uid="{00000000-0005-0000-0000-000025AA0000}"/>
    <cellStyle name="Uwaga 23 3 2 3" xfId="43616" xr:uid="{00000000-0005-0000-0000-000026AA0000}"/>
    <cellStyle name="Uwaga 23 3 3" xfId="43617" xr:uid="{00000000-0005-0000-0000-000027AA0000}"/>
    <cellStyle name="Uwaga 23 3 3 2" xfId="43618" xr:uid="{00000000-0005-0000-0000-000028AA0000}"/>
    <cellStyle name="Uwaga 23 3 4" xfId="43619" xr:uid="{00000000-0005-0000-0000-000029AA0000}"/>
    <cellStyle name="Uwaga 23 3 4 2" xfId="43620" xr:uid="{00000000-0005-0000-0000-00002AAA0000}"/>
    <cellStyle name="Uwaga 23 3 5" xfId="43621" xr:uid="{00000000-0005-0000-0000-00002BAA0000}"/>
    <cellStyle name="Uwaga 23 3 5 2" xfId="43622" xr:uid="{00000000-0005-0000-0000-00002CAA0000}"/>
    <cellStyle name="Uwaga 23 3 6" xfId="43623" xr:uid="{00000000-0005-0000-0000-00002DAA0000}"/>
    <cellStyle name="Uwaga 23 3 7" xfId="43624" xr:uid="{00000000-0005-0000-0000-00002EAA0000}"/>
    <cellStyle name="Uwaga 23 3 8" xfId="43625" xr:uid="{00000000-0005-0000-0000-00002FAA0000}"/>
    <cellStyle name="Uwaga 23 4" xfId="43626" xr:uid="{00000000-0005-0000-0000-000030AA0000}"/>
    <cellStyle name="Uwaga 23 4 2" xfId="43627" xr:uid="{00000000-0005-0000-0000-000031AA0000}"/>
    <cellStyle name="Uwaga 23 4 2 2" xfId="43628" xr:uid="{00000000-0005-0000-0000-000032AA0000}"/>
    <cellStyle name="Uwaga 23 4 3" xfId="43629" xr:uid="{00000000-0005-0000-0000-000033AA0000}"/>
    <cellStyle name="Uwaga 23 4 4" xfId="43630" xr:uid="{00000000-0005-0000-0000-000034AA0000}"/>
    <cellStyle name="Uwaga 23 4 5" xfId="43631" xr:uid="{00000000-0005-0000-0000-000035AA0000}"/>
    <cellStyle name="Uwaga 23 5" xfId="43632" xr:uid="{00000000-0005-0000-0000-000036AA0000}"/>
    <cellStyle name="Uwaga 23 5 2" xfId="43633" xr:uid="{00000000-0005-0000-0000-000037AA0000}"/>
    <cellStyle name="Uwaga 23 5 2 2" xfId="43634" xr:uid="{00000000-0005-0000-0000-000038AA0000}"/>
    <cellStyle name="Uwaga 23 5 3" xfId="43635" xr:uid="{00000000-0005-0000-0000-000039AA0000}"/>
    <cellStyle name="Uwaga 23 5 4" xfId="43636" xr:uid="{00000000-0005-0000-0000-00003AAA0000}"/>
    <cellStyle name="Uwaga 23 5 5" xfId="43637" xr:uid="{00000000-0005-0000-0000-00003BAA0000}"/>
    <cellStyle name="Uwaga 23 6" xfId="43638" xr:uid="{00000000-0005-0000-0000-00003CAA0000}"/>
    <cellStyle name="Uwaga 23 6 2" xfId="43639" xr:uid="{00000000-0005-0000-0000-00003DAA0000}"/>
    <cellStyle name="Uwaga 23 6 2 2" xfId="43640" xr:uid="{00000000-0005-0000-0000-00003EAA0000}"/>
    <cellStyle name="Uwaga 23 6 3" xfId="43641" xr:uid="{00000000-0005-0000-0000-00003FAA0000}"/>
    <cellStyle name="Uwaga 23 6 4" xfId="43642" xr:uid="{00000000-0005-0000-0000-000040AA0000}"/>
    <cellStyle name="Uwaga 23 6 5" xfId="43643" xr:uid="{00000000-0005-0000-0000-000041AA0000}"/>
    <cellStyle name="Uwaga 23 7" xfId="43644" xr:uid="{00000000-0005-0000-0000-000042AA0000}"/>
    <cellStyle name="Uwaga 23 7 2" xfId="43645" xr:uid="{00000000-0005-0000-0000-000043AA0000}"/>
    <cellStyle name="Uwaga 23 7 3" xfId="43646" xr:uid="{00000000-0005-0000-0000-000044AA0000}"/>
    <cellStyle name="Uwaga 23 7 4" xfId="43647" xr:uid="{00000000-0005-0000-0000-000045AA0000}"/>
    <cellStyle name="Uwaga 23 8" xfId="43648" xr:uid="{00000000-0005-0000-0000-000046AA0000}"/>
    <cellStyle name="Uwaga 23 8 2" xfId="43649" xr:uid="{00000000-0005-0000-0000-000047AA0000}"/>
    <cellStyle name="Uwaga 23 9" xfId="43650" xr:uid="{00000000-0005-0000-0000-000048AA0000}"/>
    <cellStyle name="Uwaga 23 9 2" xfId="43651" xr:uid="{00000000-0005-0000-0000-000049AA0000}"/>
    <cellStyle name="Uwaga 24" xfId="43652" xr:uid="{00000000-0005-0000-0000-00004AAA0000}"/>
    <cellStyle name="Uwaga 24 2" xfId="43653" xr:uid="{00000000-0005-0000-0000-00004BAA0000}"/>
    <cellStyle name="Uwaga 24 2 2" xfId="43654" xr:uid="{00000000-0005-0000-0000-00004CAA0000}"/>
    <cellStyle name="Uwaga 24 2 2 2" xfId="43655" xr:uid="{00000000-0005-0000-0000-00004DAA0000}"/>
    <cellStyle name="Uwaga 24 2 3" xfId="43656" xr:uid="{00000000-0005-0000-0000-00004EAA0000}"/>
    <cellStyle name="Uwaga 24 3" xfId="43657" xr:uid="{00000000-0005-0000-0000-00004FAA0000}"/>
    <cellStyle name="Uwaga 24 3 2" xfId="43658" xr:uid="{00000000-0005-0000-0000-000050AA0000}"/>
    <cellStyle name="Uwaga 24 4" xfId="43659" xr:uid="{00000000-0005-0000-0000-000051AA0000}"/>
    <cellStyle name="Uwaga 24 4 2" xfId="43660" xr:uid="{00000000-0005-0000-0000-000052AA0000}"/>
    <cellStyle name="Uwaga 24 5" xfId="43661" xr:uid="{00000000-0005-0000-0000-000053AA0000}"/>
    <cellStyle name="Uwaga 24 5 2" xfId="43662" xr:uid="{00000000-0005-0000-0000-000054AA0000}"/>
    <cellStyle name="Uwaga 24 6" xfId="43663" xr:uid="{00000000-0005-0000-0000-000055AA0000}"/>
    <cellStyle name="Uwaga 24 7" xfId="43664" xr:uid="{00000000-0005-0000-0000-000056AA0000}"/>
    <cellStyle name="Uwaga 24 8" xfId="43665" xr:uid="{00000000-0005-0000-0000-000057AA0000}"/>
    <cellStyle name="Uwaga 25" xfId="43666" xr:uid="{00000000-0005-0000-0000-000058AA0000}"/>
    <cellStyle name="Uwaga 25 2" xfId="43667" xr:uid="{00000000-0005-0000-0000-000059AA0000}"/>
    <cellStyle name="Uwaga 25 2 2" xfId="43668" xr:uid="{00000000-0005-0000-0000-00005AAA0000}"/>
    <cellStyle name="Uwaga 25 2 2 2" xfId="43669" xr:uid="{00000000-0005-0000-0000-00005BAA0000}"/>
    <cellStyle name="Uwaga 25 2 3" xfId="43670" xr:uid="{00000000-0005-0000-0000-00005CAA0000}"/>
    <cellStyle name="Uwaga 25 3" xfId="43671" xr:uid="{00000000-0005-0000-0000-00005DAA0000}"/>
    <cellStyle name="Uwaga 25 3 2" xfId="43672" xr:uid="{00000000-0005-0000-0000-00005EAA0000}"/>
    <cellStyle name="Uwaga 25 4" xfId="43673" xr:uid="{00000000-0005-0000-0000-00005FAA0000}"/>
    <cellStyle name="Uwaga 25 4 2" xfId="43674" xr:uid="{00000000-0005-0000-0000-000060AA0000}"/>
    <cellStyle name="Uwaga 25 5" xfId="43675" xr:uid="{00000000-0005-0000-0000-000061AA0000}"/>
    <cellStyle name="Uwaga 25 5 2" xfId="43676" xr:uid="{00000000-0005-0000-0000-000062AA0000}"/>
    <cellStyle name="Uwaga 25 6" xfId="43677" xr:uid="{00000000-0005-0000-0000-000063AA0000}"/>
    <cellStyle name="Uwaga 25 7" xfId="43678" xr:uid="{00000000-0005-0000-0000-000064AA0000}"/>
    <cellStyle name="Uwaga 25 8" xfId="43679" xr:uid="{00000000-0005-0000-0000-000065AA0000}"/>
    <cellStyle name="Uwaga 26" xfId="43680" xr:uid="{00000000-0005-0000-0000-000066AA0000}"/>
    <cellStyle name="Uwaga 26 2" xfId="43681" xr:uid="{00000000-0005-0000-0000-000067AA0000}"/>
    <cellStyle name="Uwaga 26 2 2" xfId="43682" xr:uid="{00000000-0005-0000-0000-000068AA0000}"/>
    <cellStyle name="Uwaga 26 3" xfId="43683" xr:uid="{00000000-0005-0000-0000-000069AA0000}"/>
    <cellStyle name="Uwaga 26 4" xfId="43684" xr:uid="{00000000-0005-0000-0000-00006AAA0000}"/>
    <cellStyle name="Uwaga 26 5" xfId="43685" xr:uid="{00000000-0005-0000-0000-00006BAA0000}"/>
    <cellStyle name="Uwaga 27" xfId="43686" xr:uid="{00000000-0005-0000-0000-00006CAA0000}"/>
    <cellStyle name="Uwaga 27 2" xfId="43687" xr:uid="{00000000-0005-0000-0000-00006DAA0000}"/>
    <cellStyle name="Uwaga 27 3" xfId="43688" xr:uid="{00000000-0005-0000-0000-00006EAA0000}"/>
    <cellStyle name="Uwaga 27 4" xfId="43689" xr:uid="{00000000-0005-0000-0000-00006FAA0000}"/>
    <cellStyle name="Uwaga 28" xfId="43690" xr:uid="{00000000-0005-0000-0000-000070AA0000}"/>
    <cellStyle name="Uwaga 28 2" xfId="43691" xr:uid="{00000000-0005-0000-0000-000071AA0000}"/>
    <cellStyle name="Uwaga 28 3" xfId="43692" xr:uid="{00000000-0005-0000-0000-000072AA0000}"/>
    <cellStyle name="Uwaga 28 4" xfId="43693" xr:uid="{00000000-0005-0000-0000-000073AA0000}"/>
    <cellStyle name="Uwaga 29" xfId="43694" xr:uid="{00000000-0005-0000-0000-000074AA0000}"/>
    <cellStyle name="Uwaga 29 2" xfId="43695" xr:uid="{00000000-0005-0000-0000-000075AA0000}"/>
    <cellStyle name="Uwaga 29 3" xfId="43696" xr:uid="{00000000-0005-0000-0000-000076AA0000}"/>
    <cellStyle name="Uwaga 29 4" xfId="43697" xr:uid="{00000000-0005-0000-0000-000077AA0000}"/>
    <cellStyle name="Uwaga 3" xfId="43698" xr:uid="{00000000-0005-0000-0000-000078AA0000}"/>
    <cellStyle name="Uwaga 3 10" xfId="43699" xr:uid="{00000000-0005-0000-0000-000079AA0000}"/>
    <cellStyle name="Uwaga 3 11" xfId="43700" xr:uid="{00000000-0005-0000-0000-00007AAA0000}"/>
    <cellStyle name="Uwaga 3 12" xfId="43701" xr:uid="{00000000-0005-0000-0000-00007BAA0000}"/>
    <cellStyle name="Uwaga 3 2" xfId="43702" xr:uid="{00000000-0005-0000-0000-00007CAA0000}"/>
    <cellStyle name="Uwaga 3 2 2" xfId="43703" xr:uid="{00000000-0005-0000-0000-00007DAA0000}"/>
    <cellStyle name="Uwaga 3 2 2 2" xfId="43704" xr:uid="{00000000-0005-0000-0000-00007EAA0000}"/>
    <cellStyle name="Uwaga 3 2 2 2 2" xfId="43705" xr:uid="{00000000-0005-0000-0000-00007FAA0000}"/>
    <cellStyle name="Uwaga 3 2 2 3" xfId="43706" xr:uid="{00000000-0005-0000-0000-000080AA0000}"/>
    <cellStyle name="Uwaga 3 2 3" xfId="43707" xr:uid="{00000000-0005-0000-0000-000081AA0000}"/>
    <cellStyle name="Uwaga 3 2 3 2" xfId="43708" xr:uid="{00000000-0005-0000-0000-000082AA0000}"/>
    <cellStyle name="Uwaga 3 2 4" xfId="43709" xr:uid="{00000000-0005-0000-0000-000083AA0000}"/>
    <cellStyle name="Uwaga 3 2 4 2" xfId="43710" xr:uid="{00000000-0005-0000-0000-000084AA0000}"/>
    <cellStyle name="Uwaga 3 2 5" xfId="43711" xr:uid="{00000000-0005-0000-0000-000085AA0000}"/>
    <cellStyle name="Uwaga 3 2 5 2" xfId="43712" xr:uid="{00000000-0005-0000-0000-000086AA0000}"/>
    <cellStyle name="Uwaga 3 2 6" xfId="43713" xr:uid="{00000000-0005-0000-0000-000087AA0000}"/>
    <cellStyle name="Uwaga 3 2 7" xfId="43714" xr:uid="{00000000-0005-0000-0000-000088AA0000}"/>
    <cellStyle name="Uwaga 3 2 8" xfId="43715" xr:uid="{00000000-0005-0000-0000-000089AA0000}"/>
    <cellStyle name="Uwaga 3 3" xfId="43716" xr:uid="{00000000-0005-0000-0000-00008AAA0000}"/>
    <cellStyle name="Uwaga 3 3 2" xfId="43717" xr:uid="{00000000-0005-0000-0000-00008BAA0000}"/>
    <cellStyle name="Uwaga 3 3 2 2" xfId="43718" xr:uid="{00000000-0005-0000-0000-00008CAA0000}"/>
    <cellStyle name="Uwaga 3 3 2 2 2" xfId="43719" xr:uid="{00000000-0005-0000-0000-00008DAA0000}"/>
    <cellStyle name="Uwaga 3 3 2 3" xfId="43720" xr:uid="{00000000-0005-0000-0000-00008EAA0000}"/>
    <cellStyle name="Uwaga 3 3 3" xfId="43721" xr:uid="{00000000-0005-0000-0000-00008FAA0000}"/>
    <cellStyle name="Uwaga 3 3 3 2" xfId="43722" xr:uid="{00000000-0005-0000-0000-000090AA0000}"/>
    <cellStyle name="Uwaga 3 3 4" xfId="43723" xr:uid="{00000000-0005-0000-0000-000091AA0000}"/>
    <cellStyle name="Uwaga 3 3 4 2" xfId="43724" xr:uid="{00000000-0005-0000-0000-000092AA0000}"/>
    <cellStyle name="Uwaga 3 3 5" xfId="43725" xr:uid="{00000000-0005-0000-0000-000093AA0000}"/>
    <cellStyle name="Uwaga 3 3 5 2" xfId="43726" xr:uid="{00000000-0005-0000-0000-000094AA0000}"/>
    <cellStyle name="Uwaga 3 3 6" xfId="43727" xr:uid="{00000000-0005-0000-0000-000095AA0000}"/>
    <cellStyle name="Uwaga 3 3 7" xfId="43728" xr:uid="{00000000-0005-0000-0000-000096AA0000}"/>
    <cellStyle name="Uwaga 3 3 8" xfId="43729" xr:uid="{00000000-0005-0000-0000-000097AA0000}"/>
    <cellStyle name="Uwaga 3 4" xfId="43730" xr:uid="{00000000-0005-0000-0000-000098AA0000}"/>
    <cellStyle name="Uwaga 3 4 2" xfId="43731" xr:uid="{00000000-0005-0000-0000-000099AA0000}"/>
    <cellStyle name="Uwaga 3 4 2 2" xfId="43732" xr:uid="{00000000-0005-0000-0000-00009AAA0000}"/>
    <cellStyle name="Uwaga 3 4 3" xfId="43733" xr:uid="{00000000-0005-0000-0000-00009BAA0000}"/>
    <cellStyle name="Uwaga 3 4 4" xfId="43734" xr:uid="{00000000-0005-0000-0000-00009CAA0000}"/>
    <cellStyle name="Uwaga 3 4 5" xfId="43735" xr:uid="{00000000-0005-0000-0000-00009DAA0000}"/>
    <cellStyle name="Uwaga 3 5" xfId="43736" xr:uid="{00000000-0005-0000-0000-00009EAA0000}"/>
    <cellStyle name="Uwaga 3 5 2" xfId="43737" xr:uid="{00000000-0005-0000-0000-00009FAA0000}"/>
    <cellStyle name="Uwaga 3 5 2 2" xfId="43738" xr:uid="{00000000-0005-0000-0000-0000A0AA0000}"/>
    <cellStyle name="Uwaga 3 5 3" xfId="43739" xr:uid="{00000000-0005-0000-0000-0000A1AA0000}"/>
    <cellStyle name="Uwaga 3 5 4" xfId="43740" xr:uid="{00000000-0005-0000-0000-0000A2AA0000}"/>
    <cellStyle name="Uwaga 3 5 5" xfId="43741" xr:uid="{00000000-0005-0000-0000-0000A3AA0000}"/>
    <cellStyle name="Uwaga 3 6" xfId="43742" xr:uid="{00000000-0005-0000-0000-0000A4AA0000}"/>
    <cellStyle name="Uwaga 3 6 2" xfId="43743" xr:uid="{00000000-0005-0000-0000-0000A5AA0000}"/>
    <cellStyle name="Uwaga 3 6 2 2" xfId="43744" xr:uid="{00000000-0005-0000-0000-0000A6AA0000}"/>
    <cellStyle name="Uwaga 3 6 3" xfId="43745" xr:uid="{00000000-0005-0000-0000-0000A7AA0000}"/>
    <cellStyle name="Uwaga 3 6 4" xfId="43746" xr:uid="{00000000-0005-0000-0000-0000A8AA0000}"/>
    <cellStyle name="Uwaga 3 6 5" xfId="43747" xr:uid="{00000000-0005-0000-0000-0000A9AA0000}"/>
    <cellStyle name="Uwaga 3 7" xfId="43748" xr:uid="{00000000-0005-0000-0000-0000AAAA0000}"/>
    <cellStyle name="Uwaga 3 7 2" xfId="43749" xr:uid="{00000000-0005-0000-0000-0000ABAA0000}"/>
    <cellStyle name="Uwaga 3 7 3" xfId="43750" xr:uid="{00000000-0005-0000-0000-0000ACAA0000}"/>
    <cellStyle name="Uwaga 3 7 4" xfId="43751" xr:uid="{00000000-0005-0000-0000-0000ADAA0000}"/>
    <cellStyle name="Uwaga 3 8" xfId="43752" xr:uid="{00000000-0005-0000-0000-0000AEAA0000}"/>
    <cellStyle name="Uwaga 3 8 2" xfId="43753" xr:uid="{00000000-0005-0000-0000-0000AFAA0000}"/>
    <cellStyle name="Uwaga 3 9" xfId="43754" xr:uid="{00000000-0005-0000-0000-0000B0AA0000}"/>
    <cellStyle name="Uwaga 3 9 2" xfId="43755" xr:uid="{00000000-0005-0000-0000-0000B1AA0000}"/>
    <cellStyle name="Uwaga 30" xfId="43756" xr:uid="{00000000-0005-0000-0000-0000B2AA0000}"/>
    <cellStyle name="Uwaga 31" xfId="43757" xr:uid="{00000000-0005-0000-0000-0000B3AA0000}"/>
    <cellStyle name="Uwaga 32" xfId="43758" xr:uid="{00000000-0005-0000-0000-0000B4AA0000}"/>
    <cellStyle name="Uwaga 4" xfId="43759" xr:uid="{00000000-0005-0000-0000-0000B5AA0000}"/>
    <cellStyle name="Uwaga 4 10" xfId="43760" xr:uid="{00000000-0005-0000-0000-0000B6AA0000}"/>
    <cellStyle name="Uwaga 4 11" xfId="43761" xr:uid="{00000000-0005-0000-0000-0000B7AA0000}"/>
    <cellStyle name="Uwaga 4 12" xfId="43762" xr:uid="{00000000-0005-0000-0000-0000B8AA0000}"/>
    <cellStyle name="Uwaga 4 2" xfId="43763" xr:uid="{00000000-0005-0000-0000-0000B9AA0000}"/>
    <cellStyle name="Uwaga 4 2 2" xfId="43764" xr:uid="{00000000-0005-0000-0000-0000BAAA0000}"/>
    <cellStyle name="Uwaga 4 2 2 2" xfId="43765" xr:uid="{00000000-0005-0000-0000-0000BBAA0000}"/>
    <cellStyle name="Uwaga 4 2 2 2 2" xfId="43766" xr:uid="{00000000-0005-0000-0000-0000BCAA0000}"/>
    <cellStyle name="Uwaga 4 2 2 3" xfId="43767" xr:uid="{00000000-0005-0000-0000-0000BDAA0000}"/>
    <cellStyle name="Uwaga 4 2 3" xfId="43768" xr:uid="{00000000-0005-0000-0000-0000BEAA0000}"/>
    <cellStyle name="Uwaga 4 2 3 2" xfId="43769" xr:uid="{00000000-0005-0000-0000-0000BFAA0000}"/>
    <cellStyle name="Uwaga 4 2 4" xfId="43770" xr:uid="{00000000-0005-0000-0000-0000C0AA0000}"/>
    <cellStyle name="Uwaga 4 2 4 2" xfId="43771" xr:uid="{00000000-0005-0000-0000-0000C1AA0000}"/>
    <cellStyle name="Uwaga 4 2 5" xfId="43772" xr:uid="{00000000-0005-0000-0000-0000C2AA0000}"/>
    <cellStyle name="Uwaga 4 2 5 2" xfId="43773" xr:uid="{00000000-0005-0000-0000-0000C3AA0000}"/>
    <cellStyle name="Uwaga 4 2 6" xfId="43774" xr:uid="{00000000-0005-0000-0000-0000C4AA0000}"/>
    <cellStyle name="Uwaga 4 2 7" xfId="43775" xr:uid="{00000000-0005-0000-0000-0000C5AA0000}"/>
    <cellStyle name="Uwaga 4 2 8" xfId="43776" xr:uid="{00000000-0005-0000-0000-0000C6AA0000}"/>
    <cellStyle name="Uwaga 4 3" xfId="43777" xr:uid="{00000000-0005-0000-0000-0000C7AA0000}"/>
    <cellStyle name="Uwaga 4 3 2" xfId="43778" xr:uid="{00000000-0005-0000-0000-0000C8AA0000}"/>
    <cellStyle name="Uwaga 4 3 2 2" xfId="43779" xr:uid="{00000000-0005-0000-0000-0000C9AA0000}"/>
    <cellStyle name="Uwaga 4 3 2 2 2" xfId="43780" xr:uid="{00000000-0005-0000-0000-0000CAAA0000}"/>
    <cellStyle name="Uwaga 4 3 2 3" xfId="43781" xr:uid="{00000000-0005-0000-0000-0000CBAA0000}"/>
    <cellStyle name="Uwaga 4 3 3" xfId="43782" xr:uid="{00000000-0005-0000-0000-0000CCAA0000}"/>
    <cellStyle name="Uwaga 4 3 3 2" xfId="43783" xr:uid="{00000000-0005-0000-0000-0000CDAA0000}"/>
    <cellStyle name="Uwaga 4 3 4" xfId="43784" xr:uid="{00000000-0005-0000-0000-0000CEAA0000}"/>
    <cellStyle name="Uwaga 4 3 4 2" xfId="43785" xr:uid="{00000000-0005-0000-0000-0000CFAA0000}"/>
    <cellStyle name="Uwaga 4 3 5" xfId="43786" xr:uid="{00000000-0005-0000-0000-0000D0AA0000}"/>
    <cellStyle name="Uwaga 4 3 5 2" xfId="43787" xr:uid="{00000000-0005-0000-0000-0000D1AA0000}"/>
    <cellStyle name="Uwaga 4 3 6" xfId="43788" xr:uid="{00000000-0005-0000-0000-0000D2AA0000}"/>
    <cellStyle name="Uwaga 4 3 7" xfId="43789" xr:uid="{00000000-0005-0000-0000-0000D3AA0000}"/>
    <cellStyle name="Uwaga 4 3 8" xfId="43790" xr:uid="{00000000-0005-0000-0000-0000D4AA0000}"/>
    <cellStyle name="Uwaga 4 4" xfId="43791" xr:uid="{00000000-0005-0000-0000-0000D5AA0000}"/>
    <cellStyle name="Uwaga 4 4 2" xfId="43792" xr:uid="{00000000-0005-0000-0000-0000D6AA0000}"/>
    <cellStyle name="Uwaga 4 4 2 2" xfId="43793" xr:uid="{00000000-0005-0000-0000-0000D7AA0000}"/>
    <cellStyle name="Uwaga 4 4 3" xfId="43794" xr:uid="{00000000-0005-0000-0000-0000D8AA0000}"/>
    <cellStyle name="Uwaga 4 4 4" xfId="43795" xr:uid="{00000000-0005-0000-0000-0000D9AA0000}"/>
    <cellStyle name="Uwaga 4 4 5" xfId="43796" xr:uid="{00000000-0005-0000-0000-0000DAAA0000}"/>
    <cellStyle name="Uwaga 4 5" xfId="43797" xr:uid="{00000000-0005-0000-0000-0000DBAA0000}"/>
    <cellStyle name="Uwaga 4 5 2" xfId="43798" xr:uid="{00000000-0005-0000-0000-0000DCAA0000}"/>
    <cellStyle name="Uwaga 4 5 2 2" xfId="43799" xr:uid="{00000000-0005-0000-0000-0000DDAA0000}"/>
    <cellStyle name="Uwaga 4 5 3" xfId="43800" xr:uid="{00000000-0005-0000-0000-0000DEAA0000}"/>
    <cellStyle name="Uwaga 4 5 4" xfId="43801" xr:uid="{00000000-0005-0000-0000-0000DFAA0000}"/>
    <cellStyle name="Uwaga 4 5 5" xfId="43802" xr:uid="{00000000-0005-0000-0000-0000E0AA0000}"/>
    <cellStyle name="Uwaga 4 6" xfId="43803" xr:uid="{00000000-0005-0000-0000-0000E1AA0000}"/>
    <cellStyle name="Uwaga 4 6 2" xfId="43804" xr:uid="{00000000-0005-0000-0000-0000E2AA0000}"/>
    <cellStyle name="Uwaga 4 6 2 2" xfId="43805" xr:uid="{00000000-0005-0000-0000-0000E3AA0000}"/>
    <cellStyle name="Uwaga 4 6 3" xfId="43806" xr:uid="{00000000-0005-0000-0000-0000E4AA0000}"/>
    <cellStyle name="Uwaga 4 6 4" xfId="43807" xr:uid="{00000000-0005-0000-0000-0000E5AA0000}"/>
    <cellStyle name="Uwaga 4 6 5" xfId="43808" xr:uid="{00000000-0005-0000-0000-0000E6AA0000}"/>
    <cellStyle name="Uwaga 4 7" xfId="43809" xr:uid="{00000000-0005-0000-0000-0000E7AA0000}"/>
    <cellStyle name="Uwaga 4 7 2" xfId="43810" xr:uid="{00000000-0005-0000-0000-0000E8AA0000}"/>
    <cellStyle name="Uwaga 4 7 3" xfId="43811" xr:uid="{00000000-0005-0000-0000-0000E9AA0000}"/>
    <cellStyle name="Uwaga 4 7 4" xfId="43812" xr:uid="{00000000-0005-0000-0000-0000EAAA0000}"/>
    <cellStyle name="Uwaga 4 8" xfId="43813" xr:uid="{00000000-0005-0000-0000-0000EBAA0000}"/>
    <cellStyle name="Uwaga 4 8 2" xfId="43814" xr:uid="{00000000-0005-0000-0000-0000ECAA0000}"/>
    <cellStyle name="Uwaga 4 9" xfId="43815" xr:uid="{00000000-0005-0000-0000-0000EDAA0000}"/>
    <cellStyle name="Uwaga 4 9 2" xfId="43816" xr:uid="{00000000-0005-0000-0000-0000EEAA0000}"/>
    <cellStyle name="Uwaga 5" xfId="43817" xr:uid="{00000000-0005-0000-0000-0000EFAA0000}"/>
    <cellStyle name="Uwaga 5 10" xfId="43818" xr:uid="{00000000-0005-0000-0000-0000F0AA0000}"/>
    <cellStyle name="Uwaga 5 11" xfId="43819" xr:uid="{00000000-0005-0000-0000-0000F1AA0000}"/>
    <cellStyle name="Uwaga 5 12" xfId="43820" xr:uid="{00000000-0005-0000-0000-0000F2AA0000}"/>
    <cellStyle name="Uwaga 5 2" xfId="43821" xr:uid="{00000000-0005-0000-0000-0000F3AA0000}"/>
    <cellStyle name="Uwaga 5 2 2" xfId="43822" xr:uid="{00000000-0005-0000-0000-0000F4AA0000}"/>
    <cellStyle name="Uwaga 5 2 2 2" xfId="43823" xr:uid="{00000000-0005-0000-0000-0000F5AA0000}"/>
    <cellStyle name="Uwaga 5 2 2 2 2" xfId="43824" xr:uid="{00000000-0005-0000-0000-0000F6AA0000}"/>
    <cellStyle name="Uwaga 5 2 2 3" xfId="43825" xr:uid="{00000000-0005-0000-0000-0000F7AA0000}"/>
    <cellStyle name="Uwaga 5 2 3" xfId="43826" xr:uid="{00000000-0005-0000-0000-0000F8AA0000}"/>
    <cellStyle name="Uwaga 5 2 3 2" xfId="43827" xr:uid="{00000000-0005-0000-0000-0000F9AA0000}"/>
    <cellStyle name="Uwaga 5 2 4" xfId="43828" xr:uid="{00000000-0005-0000-0000-0000FAAA0000}"/>
    <cellStyle name="Uwaga 5 2 4 2" xfId="43829" xr:uid="{00000000-0005-0000-0000-0000FBAA0000}"/>
    <cellStyle name="Uwaga 5 2 5" xfId="43830" xr:uid="{00000000-0005-0000-0000-0000FCAA0000}"/>
    <cellStyle name="Uwaga 5 2 5 2" xfId="43831" xr:uid="{00000000-0005-0000-0000-0000FDAA0000}"/>
    <cellStyle name="Uwaga 5 2 6" xfId="43832" xr:uid="{00000000-0005-0000-0000-0000FEAA0000}"/>
    <cellStyle name="Uwaga 5 2 7" xfId="43833" xr:uid="{00000000-0005-0000-0000-0000FFAA0000}"/>
    <cellStyle name="Uwaga 5 2 8" xfId="43834" xr:uid="{00000000-0005-0000-0000-000000AB0000}"/>
    <cellStyle name="Uwaga 5 3" xfId="43835" xr:uid="{00000000-0005-0000-0000-000001AB0000}"/>
    <cellStyle name="Uwaga 5 3 2" xfId="43836" xr:uid="{00000000-0005-0000-0000-000002AB0000}"/>
    <cellStyle name="Uwaga 5 3 2 2" xfId="43837" xr:uid="{00000000-0005-0000-0000-000003AB0000}"/>
    <cellStyle name="Uwaga 5 3 2 2 2" xfId="43838" xr:uid="{00000000-0005-0000-0000-000004AB0000}"/>
    <cellStyle name="Uwaga 5 3 2 3" xfId="43839" xr:uid="{00000000-0005-0000-0000-000005AB0000}"/>
    <cellStyle name="Uwaga 5 3 3" xfId="43840" xr:uid="{00000000-0005-0000-0000-000006AB0000}"/>
    <cellStyle name="Uwaga 5 3 3 2" xfId="43841" xr:uid="{00000000-0005-0000-0000-000007AB0000}"/>
    <cellStyle name="Uwaga 5 3 4" xfId="43842" xr:uid="{00000000-0005-0000-0000-000008AB0000}"/>
    <cellStyle name="Uwaga 5 3 4 2" xfId="43843" xr:uid="{00000000-0005-0000-0000-000009AB0000}"/>
    <cellStyle name="Uwaga 5 3 5" xfId="43844" xr:uid="{00000000-0005-0000-0000-00000AAB0000}"/>
    <cellStyle name="Uwaga 5 3 5 2" xfId="43845" xr:uid="{00000000-0005-0000-0000-00000BAB0000}"/>
    <cellStyle name="Uwaga 5 3 6" xfId="43846" xr:uid="{00000000-0005-0000-0000-00000CAB0000}"/>
    <cellStyle name="Uwaga 5 3 7" xfId="43847" xr:uid="{00000000-0005-0000-0000-00000DAB0000}"/>
    <cellStyle name="Uwaga 5 3 8" xfId="43848" xr:uid="{00000000-0005-0000-0000-00000EAB0000}"/>
    <cellStyle name="Uwaga 5 4" xfId="43849" xr:uid="{00000000-0005-0000-0000-00000FAB0000}"/>
    <cellStyle name="Uwaga 5 4 2" xfId="43850" xr:uid="{00000000-0005-0000-0000-000010AB0000}"/>
    <cellStyle name="Uwaga 5 4 2 2" xfId="43851" xr:uid="{00000000-0005-0000-0000-000011AB0000}"/>
    <cellStyle name="Uwaga 5 4 3" xfId="43852" xr:uid="{00000000-0005-0000-0000-000012AB0000}"/>
    <cellStyle name="Uwaga 5 4 4" xfId="43853" xr:uid="{00000000-0005-0000-0000-000013AB0000}"/>
    <cellStyle name="Uwaga 5 4 5" xfId="43854" xr:uid="{00000000-0005-0000-0000-000014AB0000}"/>
    <cellStyle name="Uwaga 5 5" xfId="43855" xr:uid="{00000000-0005-0000-0000-000015AB0000}"/>
    <cellStyle name="Uwaga 5 5 2" xfId="43856" xr:uid="{00000000-0005-0000-0000-000016AB0000}"/>
    <cellStyle name="Uwaga 5 5 2 2" xfId="43857" xr:uid="{00000000-0005-0000-0000-000017AB0000}"/>
    <cellStyle name="Uwaga 5 5 3" xfId="43858" xr:uid="{00000000-0005-0000-0000-000018AB0000}"/>
    <cellStyle name="Uwaga 5 5 4" xfId="43859" xr:uid="{00000000-0005-0000-0000-000019AB0000}"/>
    <cellStyle name="Uwaga 5 5 5" xfId="43860" xr:uid="{00000000-0005-0000-0000-00001AAB0000}"/>
    <cellStyle name="Uwaga 5 6" xfId="43861" xr:uid="{00000000-0005-0000-0000-00001BAB0000}"/>
    <cellStyle name="Uwaga 5 6 2" xfId="43862" xr:uid="{00000000-0005-0000-0000-00001CAB0000}"/>
    <cellStyle name="Uwaga 5 6 2 2" xfId="43863" xr:uid="{00000000-0005-0000-0000-00001DAB0000}"/>
    <cellStyle name="Uwaga 5 6 3" xfId="43864" xr:uid="{00000000-0005-0000-0000-00001EAB0000}"/>
    <cellStyle name="Uwaga 5 6 4" xfId="43865" xr:uid="{00000000-0005-0000-0000-00001FAB0000}"/>
    <cellStyle name="Uwaga 5 6 5" xfId="43866" xr:uid="{00000000-0005-0000-0000-000020AB0000}"/>
    <cellStyle name="Uwaga 5 7" xfId="43867" xr:uid="{00000000-0005-0000-0000-000021AB0000}"/>
    <cellStyle name="Uwaga 5 7 2" xfId="43868" xr:uid="{00000000-0005-0000-0000-000022AB0000}"/>
    <cellStyle name="Uwaga 5 7 3" xfId="43869" xr:uid="{00000000-0005-0000-0000-000023AB0000}"/>
    <cellStyle name="Uwaga 5 7 4" xfId="43870" xr:uid="{00000000-0005-0000-0000-000024AB0000}"/>
    <cellStyle name="Uwaga 5 8" xfId="43871" xr:uid="{00000000-0005-0000-0000-000025AB0000}"/>
    <cellStyle name="Uwaga 5 8 2" xfId="43872" xr:uid="{00000000-0005-0000-0000-000026AB0000}"/>
    <cellStyle name="Uwaga 5 9" xfId="43873" xr:uid="{00000000-0005-0000-0000-000027AB0000}"/>
    <cellStyle name="Uwaga 5 9 2" xfId="43874" xr:uid="{00000000-0005-0000-0000-000028AB0000}"/>
    <cellStyle name="Uwaga 6" xfId="43875" xr:uid="{00000000-0005-0000-0000-000029AB0000}"/>
    <cellStyle name="Uwaga 6 10" xfId="43876" xr:uid="{00000000-0005-0000-0000-00002AAB0000}"/>
    <cellStyle name="Uwaga 6 11" xfId="43877" xr:uid="{00000000-0005-0000-0000-00002BAB0000}"/>
    <cellStyle name="Uwaga 6 12" xfId="43878" xr:uid="{00000000-0005-0000-0000-00002CAB0000}"/>
    <cellStyle name="Uwaga 6 2" xfId="43879" xr:uid="{00000000-0005-0000-0000-00002DAB0000}"/>
    <cellStyle name="Uwaga 6 2 2" xfId="43880" xr:uid="{00000000-0005-0000-0000-00002EAB0000}"/>
    <cellStyle name="Uwaga 6 2 2 2" xfId="43881" xr:uid="{00000000-0005-0000-0000-00002FAB0000}"/>
    <cellStyle name="Uwaga 6 2 2 2 2" xfId="43882" xr:uid="{00000000-0005-0000-0000-000030AB0000}"/>
    <cellStyle name="Uwaga 6 2 2 3" xfId="43883" xr:uid="{00000000-0005-0000-0000-000031AB0000}"/>
    <cellStyle name="Uwaga 6 2 3" xfId="43884" xr:uid="{00000000-0005-0000-0000-000032AB0000}"/>
    <cellStyle name="Uwaga 6 2 3 2" xfId="43885" xr:uid="{00000000-0005-0000-0000-000033AB0000}"/>
    <cellStyle name="Uwaga 6 2 4" xfId="43886" xr:uid="{00000000-0005-0000-0000-000034AB0000}"/>
    <cellStyle name="Uwaga 6 2 4 2" xfId="43887" xr:uid="{00000000-0005-0000-0000-000035AB0000}"/>
    <cellStyle name="Uwaga 6 2 5" xfId="43888" xr:uid="{00000000-0005-0000-0000-000036AB0000}"/>
    <cellStyle name="Uwaga 6 2 5 2" xfId="43889" xr:uid="{00000000-0005-0000-0000-000037AB0000}"/>
    <cellStyle name="Uwaga 6 2 6" xfId="43890" xr:uid="{00000000-0005-0000-0000-000038AB0000}"/>
    <cellStyle name="Uwaga 6 2 7" xfId="43891" xr:uid="{00000000-0005-0000-0000-000039AB0000}"/>
    <cellStyle name="Uwaga 6 2 8" xfId="43892" xr:uid="{00000000-0005-0000-0000-00003AAB0000}"/>
    <cellStyle name="Uwaga 6 3" xfId="43893" xr:uid="{00000000-0005-0000-0000-00003BAB0000}"/>
    <cellStyle name="Uwaga 6 3 2" xfId="43894" xr:uid="{00000000-0005-0000-0000-00003CAB0000}"/>
    <cellStyle name="Uwaga 6 3 2 2" xfId="43895" xr:uid="{00000000-0005-0000-0000-00003DAB0000}"/>
    <cellStyle name="Uwaga 6 3 2 2 2" xfId="43896" xr:uid="{00000000-0005-0000-0000-00003EAB0000}"/>
    <cellStyle name="Uwaga 6 3 2 3" xfId="43897" xr:uid="{00000000-0005-0000-0000-00003FAB0000}"/>
    <cellStyle name="Uwaga 6 3 3" xfId="43898" xr:uid="{00000000-0005-0000-0000-000040AB0000}"/>
    <cellStyle name="Uwaga 6 3 3 2" xfId="43899" xr:uid="{00000000-0005-0000-0000-000041AB0000}"/>
    <cellStyle name="Uwaga 6 3 4" xfId="43900" xr:uid="{00000000-0005-0000-0000-000042AB0000}"/>
    <cellStyle name="Uwaga 6 3 4 2" xfId="43901" xr:uid="{00000000-0005-0000-0000-000043AB0000}"/>
    <cellStyle name="Uwaga 6 3 5" xfId="43902" xr:uid="{00000000-0005-0000-0000-000044AB0000}"/>
    <cellStyle name="Uwaga 6 3 5 2" xfId="43903" xr:uid="{00000000-0005-0000-0000-000045AB0000}"/>
    <cellStyle name="Uwaga 6 3 6" xfId="43904" xr:uid="{00000000-0005-0000-0000-000046AB0000}"/>
    <cellStyle name="Uwaga 6 3 7" xfId="43905" xr:uid="{00000000-0005-0000-0000-000047AB0000}"/>
    <cellStyle name="Uwaga 6 3 8" xfId="43906" xr:uid="{00000000-0005-0000-0000-000048AB0000}"/>
    <cellStyle name="Uwaga 6 4" xfId="43907" xr:uid="{00000000-0005-0000-0000-000049AB0000}"/>
    <cellStyle name="Uwaga 6 4 2" xfId="43908" xr:uid="{00000000-0005-0000-0000-00004AAB0000}"/>
    <cellStyle name="Uwaga 6 4 2 2" xfId="43909" xr:uid="{00000000-0005-0000-0000-00004BAB0000}"/>
    <cellStyle name="Uwaga 6 4 3" xfId="43910" xr:uid="{00000000-0005-0000-0000-00004CAB0000}"/>
    <cellStyle name="Uwaga 6 4 4" xfId="43911" xr:uid="{00000000-0005-0000-0000-00004DAB0000}"/>
    <cellStyle name="Uwaga 6 4 5" xfId="43912" xr:uid="{00000000-0005-0000-0000-00004EAB0000}"/>
    <cellStyle name="Uwaga 6 5" xfId="43913" xr:uid="{00000000-0005-0000-0000-00004FAB0000}"/>
    <cellStyle name="Uwaga 6 5 2" xfId="43914" xr:uid="{00000000-0005-0000-0000-000050AB0000}"/>
    <cellStyle name="Uwaga 6 5 2 2" xfId="43915" xr:uid="{00000000-0005-0000-0000-000051AB0000}"/>
    <cellStyle name="Uwaga 6 5 3" xfId="43916" xr:uid="{00000000-0005-0000-0000-000052AB0000}"/>
    <cellStyle name="Uwaga 6 5 4" xfId="43917" xr:uid="{00000000-0005-0000-0000-000053AB0000}"/>
    <cellStyle name="Uwaga 6 5 5" xfId="43918" xr:uid="{00000000-0005-0000-0000-000054AB0000}"/>
    <cellStyle name="Uwaga 6 6" xfId="43919" xr:uid="{00000000-0005-0000-0000-000055AB0000}"/>
    <cellStyle name="Uwaga 6 6 2" xfId="43920" xr:uid="{00000000-0005-0000-0000-000056AB0000}"/>
    <cellStyle name="Uwaga 6 6 2 2" xfId="43921" xr:uid="{00000000-0005-0000-0000-000057AB0000}"/>
    <cellStyle name="Uwaga 6 6 3" xfId="43922" xr:uid="{00000000-0005-0000-0000-000058AB0000}"/>
    <cellStyle name="Uwaga 6 6 4" xfId="43923" xr:uid="{00000000-0005-0000-0000-000059AB0000}"/>
    <cellStyle name="Uwaga 6 6 5" xfId="43924" xr:uid="{00000000-0005-0000-0000-00005AAB0000}"/>
    <cellStyle name="Uwaga 6 7" xfId="43925" xr:uid="{00000000-0005-0000-0000-00005BAB0000}"/>
    <cellStyle name="Uwaga 6 7 2" xfId="43926" xr:uid="{00000000-0005-0000-0000-00005CAB0000}"/>
    <cellStyle name="Uwaga 6 7 3" xfId="43927" xr:uid="{00000000-0005-0000-0000-00005DAB0000}"/>
    <cellStyle name="Uwaga 6 7 4" xfId="43928" xr:uid="{00000000-0005-0000-0000-00005EAB0000}"/>
    <cellStyle name="Uwaga 6 8" xfId="43929" xr:uid="{00000000-0005-0000-0000-00005FAB0000}"/>
    <cellStyle name="Uwaga 6 8 2" xfId="43930" xr:uid="{00000000-0005-0000-0000-000060AB0000}"/>
    <cellStyle name="Uwaga 6 9" xfId="43931" xr:uid="{00000000-0005-0000-0000-000061AB0000}"/>
    <cellStyle name="Uwaga 6 9 2" xfId="43932" xr:uid="{00000000-0005-0000-0000-000062AB0000}"/>
    <cellStyle name="Uwaga 7" xfId="43933" xr:uid="{00000000-0005-0000-0000-000063AB0000}"/>
    <cellStyle name="Uwaga 7 10" xfId="43934" xr:uid="{00000000-0005-0000-0000-000064AB0000}"/>
    <cellStyle name="Uwaga 7 11" xfId="43935" xr:uid="{00000000-0005-0000-0000-000065AB0000}"/>
    <cellStyle name="Uwaga 7 12" xfId="43936" xr:uid="{00000000-0005-0000-0000-000066AB0000}"/>
    <cellStyle name="Uwaga 7 2" xfId="43937" xr:uid="{00000000-0005-0000-0000-000067AB0000}"/>
    <cellStyle name="Uwaga 7 2 2" xfId="43938" xr:uid="{00000000-0005-0000-0000-000068AB0000}"/>
    <cellStyle name="Uwaga 7 2 2 2" xfId="43939" xr:uid="{00000000-0005-0000-0000-000069AB0000}"/>
    <cellStyle name="Uwaga 7 2 2 2 2" xfId="43940" xr:uid="{00000000-0005-0000-0000-00006AAB0000}"/>
    <cellStyle name="Uwaga 7 2 2 3" xfId="43941" xr:uid="{00000000-0005-0000-0000-00006BAB0000}"/>
    <cellStyle name="Uwaga 7 2 3" xfId="43942" xr:uid="{00000000-0005-0000-0000-00006CAB0000}"/>
    <cellStyle name="Uwaga 7 2 3 2" xfId="43943" xr:uid="{00000000-0005-0000-0000-00006DAB0000}"/>
    <cellStyle name="Uwaga 7 2 4" xfId="43944" xr:uid="{00000000-0005-0000-0000-00006EAB0000}"/>
    <cellStyle name="Uwaga 7 2 4 2" xfId="43945" xr:uid="{00000000-0005-0000-0000-00006FAB0000}"/>
    <cellStyle name="Uwaga 7 2 5" xfId="43946" xr:uid="{00000000-0005-0000-0000-000070AB0000}"/>
    <cellStyle name="Uwaga 7 2 5 2" xfId="43947" xr:uid="{00000000-0005-0000-0000-000071AB0000}"/>
    <cellStyle name="Uwaga 7 2 6" xfId="43948" xr:uid="{00000000-0005-0000-0000-000072AB0000}"/>
    <cellStyle name="Uwaga 7 2 7" xfId="43949" xr:uid="{00000000-0005-0000-0000-000073AB0000}"/>
    <cellStyle name="Uwaga 7 2 8" xfId="43950" xr:uid="{00000000-0005-0000-0000-000074AB0000}"/>
    <cellStyle name="Uwaga 7 3" xfId="43951" xr:uid="{00000000-0005-0000-0000-000075AB0000}"/>
    <cellStyle name="Uwaga 7 3 2" xfId="43952" xr:uid="{00000000-0005-0000-0000-000076AB0000}"/>
    <cellStyle name="Uwaga 7 3 2 2" xfId="43953" xr:uid="{00000000-0005-0000-0000-000077AB0000}"/>
    <cellStyle name="Uwaga 7 3 2 2 2" xfId="43954" xr:uid="{00000000-0005-0000-0000-000078AB0000}"/>
    <cellStyle name="Uwaga 7 3 2 3" xfId="43955" xr:uid="{00000000-0005-0000-0000-000079AB0000}"/>
    <cellStyle name="Uwaga 7 3 3" xfId="43956" xr:uid="{00000000-0005-0000-0000-00007AAB0000}"/>
    <cellStyle name="Uwaga 7 3 3 2" xfId="43957" xr:uid="{00000000-0005-0000-0000-00007BAB0000}"/>
    <cellStyle name="Uwaga 7 3 4" xfId="43958" xr:uid="{00000000-0005-0000-0000-00007CAB0000}"/>
    <cellStyle name="Uwaga 7 3 4 2" xfId="43959" xr:uid="{00000000-0005-0000-0000-00007DAB0000}"/>
    <cellStyle name="Uwaga 7 3 5" xfId="43960" xr:uid="{00000000-0005-0000-0000-00007EAB0000}"/>
    <cellStyle name="Uwaga 7 3 5 2" xfId="43961" xr:uid="{00000000-0005-0000-0000-00007FAB0000}"/>
    <cellStyle name="Uwaga 7 3 6" xfId="43962" xr:uid="{00000000-0005-0000-0000-000080AB0000}"/>
    <cellStyle name="Uwaga 7 3 7" xfId="43963" xr:uid="{00000000-0005-0000-0000-000081AB0000}"/>
    <cellStyle name="Uwaga 7 3 8" xfId="43964" xr:uid="{00000000-0005-0000-0000-000082AB0000}"/>
    <cellStyle name="Uwaga 7 4" xfId="43965" xr:uid="{00000000-0005-0000-0000-000083AB0000}"/>
    <cellStyle name="Uwaga 7 4 2" xfId="43966" xr:uid="{00000000-0005-0000-0000-000084AB0000}"/>
    <cellStyle name="Uwaga 7 4 2 2" xfId="43967" xr:uid="{00000000-0005-0000-0000-000085AB0000}"/>
    <cellStyle name="Uwaga 7 4 3" xfId="43968" xr:uid="{00000000-0005-0000-0000-000086AB0000}"/>
    <cellStyle name="Uwaga 7 4 4" xfId="43969" xr:uid="{00000000-0005-0000-0000-000087AB0000}"/>
    <cellStyle name="Uwaga 7 4 5" xfId="43970" xr:uid="{00000000-0005-0000-0000-000088AB0000}"/>
    <cellStyle name="Uwaga 7 5" xfId="43971" xr:uid="{00000000-0005-0000-0000-000089AB0000}"/>
    <cellStyle name="Uwaga 7 5 2" xfId="43972" xr:uid="{00000000-0005-0000-0000-00008AAB0000}"/>
    <cellStyle name="Uwaga 7 5 2 2" xfId="43973" xr:uid="{00000000-0005-0000-0000-00008BAB0000}"/>
    <cellStyle name="Uwaga 7 5 3" xfId="43974" xr:uid="{00000000-0005-0000-0000-00008CAB0000}"/>
    <cellStyle name="Uwaga 7 5 4" xfId="43975" xr:uid="{00000000-0005-0000-0000-00008DAB0000}"/>
    <cellStyle name="Uwaga 7 5 5" xfId="43976" xr:uid="{00000000-0005-0000-0000-00008EAB0000}"/>
    <cellStyle name="Uwaga 7 6" xfId="43977" xr:uid="{00000000-0005-0000-0000-00008FAB0000}"/>
    <cellStyle name="Uwaga 7 6 2" xfId="43978" xr:uid="{00000000-0005-0000-0000-000090AB0000}"/>
    <cellStyle name="Uwaga 7 6 2 2" xfId="43979" xr:uid="{00000000-0005-0000-0000-000091AB0000}"/>
    <cellStyle name="Uwaga 7 6 3" xfId="43980" xr:uid="{00000000-0005-0000-0000-000092AB0000}"/>
    <cellStyle name="Uwaga 7 6 4" xfId="43981" xr:uid="{00000000-0005-0000-0000-000093AB0000}"/>
    <cellStyle name="Uwaga 7 6 5" xfId="43982" xr:uid="{00000000-0005-0000-0000-000094AB0000}"/>
    <cellStyle name="Uwaga 7 7" xfId="43983" xr:uid="{00000000-0005-0000-0000-000095AB0000}"/>
    <cellStyle name="Uwaga 7 7 2" xfId="43984" xr:uid="{00000000-0005-0000-0000-000096AB0000}"/>
    <cellStyle name="Uwaga 7 7 3" xfId="43985" xr:uid="{00000000-0005-0000-0000-000097AB0000}"/>
    <cellStyle name="Uwaga 7 7 4" xfId="43986" xr:uid="{00000000-0005-0000-0000-000098AB0000}"/>
    <cellStyle name="Uwaga 7 8" xfId="43987" xr:uid="{00000000-0005-0000-0000-000099AB0000}"/>
    <cellStyle name="Uwaga 7 8 2" xfId="43988" xr:uid="{00000000-0005-0000-0000-00009AAB0000}"/>
    <cellStyle name="Uwaga 7 9" xfId="43989" xr:uid="{00000000-0005-0000-0000-00009BAB0000}"/>
    <cellStyle name="Uwaga 7 9 2" xfId="43990" xr:uid="{00000000-0005-0000-0000-00009CAB0000}"/>
    <cellStyle name="Uwaga 8" xfId="43991" xr:uid="{00000000-0005-0000-0000-00009DAB0000}"/>
    <cellStyle name="Uwaga 8 10" xfId="43992" xr:uid="{00000000-0005-0000-0000-00009EAB0000}"/>
    <cellStyle name="Uwaga 8 11" xfId="43993" xr:uid="{00000000-0005-0000-0000-00009FAB0000}"/>
    <cellStyle name="Uwaga 8 12" xfId="43994" xr:uid="{00000000-0005-0000-0000-0000A0AB0000}"/>
    <cellStyle name="Uwaga 8 2" xfId="43995" xr:uid="{00000000-0005-0000-0000-0000A1AB0000}"/>
    <cellStyle name="Uwaga 8 2 2" xfId="43996" xr:uid="{00000000-0005-0000-0000-0000A2AB0000}"/>
    <cellStyle name="Uwaga 8 2 2 2" xfId="43997" xr:uid="{00000000-0005-0000-0000-0000A3AB0000}"/>
    <cellStyle name="Uwaga 8 2 2 2 2" xfId="43998" xr:uid="{00000000-0005-0000-0000-0000A4AB0000}"/>
    <cellStyle name="Uwaga 8 2 2 3" xfId="43999" xr:uid="{00000000-0005-0000-0000-0000A5AB0000}"/>
    <cellStyle name="Uwaga 8 2 3" xfId="44000" xr:uid="{00000000-0005-0000-0000-0000A6AB0000}"/>
    <cellStyle name="Uwaga 8 2 3 2" xfId="44001" xr:uid="{00000000-0005-0000-0000-0000A7AB0000}"/>
    <cellStyle name="Uwaga 8 2 4" xfId="44002" xr:uid="{00000000-0005-0000-0000-0000A8AB0000}"/>
    <cellStyle name="Uwaga 8 2 4 2" xfId="44003" xr:uid="{00000000-0005-0000-0000-0000A9AB0000}"/>
    <cellStyle name="Uwaga 8 2 5" xfId="44004" xr:uid="{00000000-0005-0000-0000-0000AAAB0000}"/>
    <cellStyle name="Uwaga 8 2 5 2" xfId="44005" xr:uid="{00000000-0005-0000-0000-0000ABAB0000}"/>
    <cellStyle name="Uwaga 8 2 6" xfId="44006" xr:uid="{00000000-0005-0000-0000-0000ACAB0000}"/>
    <cellStyle name="Uwaga 8 2 7" xfId="44007" xr:uid="{00000000-0005-0000-0000-0000ADAB0000}"/>
    <cellStyle name="Uwaga 8 2 8" xfId="44008" xr:uid="{00000000-0005-0000-0000-0000AEAB0000}"/>
    <cellStyle name="Uwaga 8 3" xfId="44009" xr:uid="{00000000-0005-0000-0000-0000AFAB0000}"/>
    <cellStyle name="Uwaga 8 3 2" xfId="44010" xr:uid="{00000000-0005-0000-0000-0000B0AB0000}"/>
    <cellStyle name="Uwaga 8 3 2 2" xfId="44011" xr:uid="{00000000-0005-0000-0000-0000B1AB0000}"/>
    <cellStyle name="Uwaga 8 3 2 2 2" xfId="44012" xr:uid="{00000000-0005-0000-0000-0000B2AB0000}"/>
    <cellStyle name="Uwaga 8 3 2 3" xfId="44013" xr:uid="{00000000-0005-0000-0000-0000B3AB0000}"/>
    <cellStyle name="Uwaga 8 3 3" xfId="44014" xr:uid="{00000000-0005-0000-0000-0000B4AB0000}"/>
    <cellStyle name="Uwaga 8 3 3 2" xfId="44015" xr:uid="{00000000-0005-0000-0000-0000B5AB0000}"/>
    <cellStyle name="Uwaga 8 3 4" xfId="44016" xr:uid="{00000000-0005-0000-0000-0000B6AB0000}"/>
    <cellStyle name="Uwaga 8 3 4 2" xfId="44017" xr:uid="{00000000-0005-0000-0000-0000B7AB0000}"/>
    <cellStyle name="Uwaga 8 3 5" xfId="44018" xr:uid="{00000000-0005-0000-0000-0000B8AB0000}"/>
    <cellStyle name="Uwaga 8 3 5 2" xfId="44019" xr:uid="{00000000-0005-0000-0000-0000B9AB0000}"/>
    <cellStyle name="Uwaga 8 3 6" xfId="44020" xr:uid="{00000000-0005-0000-0000-0000BAAB0000}"/>
    <cellStyle name="Uwaga 8 3 7" xfId="44021" xr:uid="{00000000-0005-0000-0000-0000BBAB0000}"/>
    <cellStyle name="Uwaga 8 3 8" xfId="44022" xr:uid="{00000000-0005-0000-0000-0000BCAB0000}"/>
    <cellStyle name="Uwaga 8 4" xfId="44023" xr:uid="{00000000-0005-0000-0000-0000BDAB0000}"/>
    <cellStyle name="Uwaga 8 4 2" xfId="44024" xr:uid="{00000000-0005-0000-0000-0000BEAB0000}"/>
    <cellStyle name="Uwaga 8 4 2 2" xfId="44025" xr:uid="{00000000-0005-0000-0000-0000BFAB0000}"/>
    <cellStyle name="Uwaga 8 4 3" xfId="44026" xr:uid="{00000000-0005-0000-0000-0000C0AB0000}"/>
    <cellStyle name="Uwaga 8 4 4" xfId="44027" xr:uid="{00000000-0005-0000-0000-0000C1AB0000}"/>
    <cellStyle name="Uwaga 8 4 5" xfId="44028" xr:uid="{00000000-0005-0000-0000-0000C2AB0000}"/>
    <cellStyle name="Uwaga 8 5" xfId="44029" xr:uid="{00000000-0005-0000-0000-0000C3AB0000}"/>
    <cellStyle name="Uwaga 8 5 2" xfId="44030" xr:uid="{00000000-0005-0000-0000-0000C4AB0000}"/>
    <cellStyle name="Uwaga 8 5 2 2" xfId="44031" xr:uid="{00000000-0005-0000-0000-0000C5AB0000}"/>
    <cellStyle name="Uwaga 8 5 3" xfId="44032" xr:uid="{00000000-0005-0000-0000-0000C6AB0000}"/>
    <cellStyle name="Uwaga 8 5 4" xfId="44033" xr:uid="{00000000-0005-0000-0000-0000C7AB0000}"/>
    <cellStyle name="Uwaga 8 5 5" xfId="44034" xr:uid="{00000000-0005-0000-0000-0000C8AB0000}"/>
    <cellStyle name="Uwaga 8 6" xfId="44035" xr:uid="{00000000-0005-0000-0000-0000C9AB0000}"/>
    <cellStyle name="Uwaga 8 6 2" xfId="44036" xr:uid="{00000000-0005-0000-0000-0000CAAB0000}"/>
    <cellStyle name="Uwaga 8 6 2 2" xfId="44037" xr:uid="{00000000-0005-0000-0000-0000CBAB0000}"/>
    <cellStyle name="Uwaga 8 6 3" xfId="44038" xr:uid="{00000000-0005-0000-0000-0000CCAB0000}"/>
    <cellStyle name="Uwaga 8 6 4" xfId="44039" xr:uid="{00000000-0005-0000-0000-0000CDAB0000}"/>
    <cellStyle name="Uwaga 8 6 5" xfId="44040" xr:uid="{00000000-0005-0000-0000-0000CEAB0000}"/>
    <cellStyle name="Uwaga 8 7" xfId="44041" xr:uid="{00000000-0005-0000-0000-0000CFAB0000}"/>
    <cellStyle name="Uwaga 8 7 2" xfId="44042" xr:uid="{00000000-0005-0000-0000-0000D0AB0000}"/>
    <cellStyle name="Uwaga 8 7 3" xfId="44043" xr:uid="{00000000-0005-0000-0000-0000D1AB0000}"/>
    <cellStyle name="Uwaga 8 7 4" xfId="44044" xr:uid="{00000000-0005-0000-0000-0000D2AB0000}"/>
    <cellStyle name="Uwaga 8 8" xfId="44045" xr:uid="{00000000-0005-0000-0000-0000D3AB0000}"/>
    <cellStyle name="Uwaga 8 8 2" xfId="44046" xr:uid="{00000000-0005-0000-0000-0000D4AB0000}"/>
    <cellStyle name="Uwaga 8 9" xfId="44047" xr:uid="{00000000-0005-0000-0000-0000D5AB0000}"/>
    <cellStyle name="Uwaga 8 9 2" xfId="44048" xr:uid="{00000000-0005-0000-0000-0000D6AB0000}"/>
    <cellStyle name="Uwaga 9" xfId="44049" xr:uid="{00000000-0005-0000-0000-0000D7AB0000}"/>
    <cellStyle name="Uwaga 9 10" xfId="44050" xr:uid="{00000000-0005-0000-0000-0000D8AB0000}"/>
    <cellStyle name="Uwaga 9 11" xfId="44051" xr:uid="{00000000-0005-0000-0000-0000D9AB0000}"/>
    <cellStyle name="Uwaga 9 12" xfId="44052" xr:uid="{00000000-0005-0000-0000-0000DAAB0000}"/>
    <cellStyle name="Uwaga 9 2" xfId="44053" xr:uid="{00000000-0005-0000-0000-0000DBAB0000}"/>
    <cellStyle name="Uwaga 9 2 2" xfId="44054" xr:uid="{00000000-0005-0000-0000-0000DCAB0000}"/>
    <cellStyle name="Uwaga 9 2 2 2" xfId="44055" xr:uid="{00000000-0005-0000-0000-0000DDAB0000}"/>
    <cellStyle name="Uwaga 9 2 2 2 2" xfId="44056" xr:uid="{00000000-0005-0000-0000-0000DEAB0000}"/>
    <cellStyle name="Uwaga 9 2 2 3" xfId="44057" xr:uid="{00000000-0005-0000-0000-0000DFAB0000}"/>
    <cellStyle name="Uwaga 9 2 3" xfId="44058" xr:uid="{00000000-0005-0000-0000-0000E0AB0000}"/>
    <cellStyle name="Uwaga 9 2 3 2" xfId="44059" xr:uid="{00000000-0005-0000-0000-0000E1AB0000}"/>
    <cellStyle name="Uwaga 9 2 4" xfId="44060" xr:uid="{00000000-0005-0000-0000-0000E2AB0000}"/>
    <cellStyle name="Uwaga 9 2 4 2" xfId="44061" xr:uid="{00000000-0005-0000-0000-0000E3AB0000}"/>
    <cellStyle name="Uwaga 9 2 5" xfId="44062" xr:uid="{00000000-0005-0000-0000-0000E4AB0000}"/>
    <cellStyle name="Uwaga 9 2 5 2" xfId="44063" xr:uid="{00000000-0005-0000-0000-0000E5AB0000}"/>
    <cellStyle name="Uwaga 9 2 6" xfId="44064" xr:uid="{00000000-0005-0000-0000-0000E6AB0000}"/>
    <cellStyle name="Uwaga 9 2 7" xfId="44065" xr:uid="{00000000-0005-0000-0000-0000E7AB0000}"/>
    <cellStyle name="Uwaga 9 2 8" xfId="44066" xr:uid="{00000000-0005-0000-0000-0000E8AB0000}"/>
    <cellStyle name="Uwaga 9 3" xfId="44067" xr:uid="{00000000-0005-0000-0000-0000E9AB0000}"/>
    <cellStyle name="Uwaga 9 3 2" xfId="44068" xr:uid="{00000000-0005-0000-0000-0000EAAB0000}"/>
    <cellStyle name="Uwaga 9 3 2 2" xfId="44069" xr:uid="{00000000-0005-0000-0000-0000EBAB0000}"/>
    <cellStyle name="Uwaga 9 3 2 2 2" xfId="44070" xr:uid="{00000000-0005-0000-0000-0000ECAB0000}"/>
    <cellStyle name="Uwaga 9 3 2 3" xfId="44071" xr:uid="{00000000-0005-0000-0000-0000EDAB0000}"/>
    <cellStyle name="Uwaga 9 3 3" xfId="44072" xr:uid="{00000000-0005-0000-0000-0000EEAB0000}"/>
    <cellStyle name="Uwaga 9 3 3 2" xfId="44073" xr:uid="{00000000-0005-0000-0000-0000EFAB0000}"/>
    <cellStyle name="Uwaga 9 3 4" xfId="44074" xr:uid="{00000000-0005-0000-0000-0000F0AB0000}"/>
    <cellStyle name="Uwaga 9 3 4 2" xfId="44075" xr:uid="{00000000-0005-0000-0000-0000F1AB0000}"/>
    <cellStyle name="Uwaga 9 3 5" xfId="44076" xr:uid="{00000000-0005-0000-0000-0000F2AB0000}"/>
    <cellStyle name="Uwaga 9 3 5 2" xfId="44077" xr:uid="{00000000-0005-0000-0000-0000F3AB0000}"/>
    <cellStyle name="Uwaga 9 3 6" xfId="44078" xr:uid="{00000000-0005-0000-0000-0000F4AB0000}"/>
    <cellStyle name="Uwaga 9 3 7" xfId="44079" xr:uid="{00000000-0005-0000-0000-0000F5AB0000}"/>
    <cellStyle name="Uwaga 9 3 8" xfId="44080" xr:uid="{00000000-0005-0000-0000-0000F6AB0000}"/>
    <cellStyle name="Uwaga 9 4" xfId="44081" xr:uid="{00000000-0005-0000-0000-0000F7AB0000}"/>
    <cellStyle name="Uwaga 9 4 2" xfId="44082" xr:uid="{00000000-0005-0000-0000-0000F8AB0000}"/>
    <cellStyle name="Uwaga 9 4 2 2" xfId="44083" xr:uid="{00000000-0005-0000-0000-0000F9AB0000}"/>
    <cellStyle name="Uwaga 9 4 3" xfId="44084" xr:uid="{00000000-0005-0000-0000-0000FAAB0000}"/>
    <cellStyle name="Uwaga 9 4 4" xfId="44085" xr:uid="{00000000-0005-0000-0000-0000FBAB0000}"/>
    <cellStyle name="Uwaga 9 4 5" xfId="44086" xr:uid="{00000000-0005-0000-0000-0000FCAB0000}"/>
    <cellStyle name="Uwaga 9 5" xfId="44087" xr:uid="{00000000-0005-0000-0000-0000FDAB0000}"/>
    <cellStyle name="Uwaga 9 5 2" xfId="44088" xr:uid="{00000000-0005-0000-0000-0000FEAB0000}"/>
    <cellStyle name="Uwaga 9 5 2 2" xfId="44089" xr:uid="{00000000-0005-0000-0000-0000FFAB0000}"/>
    <cellStyle name="Uwaga 9 5 3" xfId="44090" xr:uid="{00000000-0005-0000-0000-000000AC0000}"/>
    <cellStyle name="Uwaga 9 5 4" xfId="44091" xr:uid="{00000000-0005-0000-0000-000001AC0000}"/>
    <cellStyle name="Uwaga 9 5 5" xfId="44092" xr:uid="{00000000-0005-0000-0000-000002AC0000}"/>
    <cellStyle name="Uwaga 9 6" xfId="44093" xr:uid="{00000000-0005-0000-0000-000003AC0000}"/>
    <cellStyle name="Uwaga 9 6 2" xfId="44094" xr:uid="{00000000-0005-0000-0000-000004AC0000}"/>
    <cellStyle name="Uwaga 9 6 2 2" xfId="44095" xr:uid="{00000000-0005-0000-0000-000005AC0000}"/>
    <cellStyle name="Uwaga 9 6 3" xfId="44096" xr:uid="{00000000-0005-0000-0000-000006AC0000}"/>
    <cellStyle name="Uwaga 9 6 4" xfId="44097" xr:uid="{00000000-0005-0000-0000-000007AC0000}"/>
    <cellStyle name="Uwaga 9 6 5" xfId="44098" xr:uid="{00000000-0005-0000-0000-000008AC0000}"/>
    <cellStyle name="Uwaga 9 7" xfId="44099" xr:uid="{00000000-0005-0000-0000-000009AC0000}"/>
    <cellStyle name="Uwaga 9 7 2" xfId="44100" xr:uid="{00000000-0005-0000-0000-00000AAC0000}"/>
    <cellStyle name="Uwaga 9 7 3" xfId="44101" xr:uid="{00000000-0005-0000-0000-00000BAC0000}"/>
    <cellStyle name="Uwaga 9 7 4" xfId="44102" xr:uid="{00000000-0005-0000-0000-00000CAC0000}"/>
    <cellStyle name="Uwaga 9 8" xfId="44103" xr:uid="{00000000-0005-0000-0000-00000DAC0000}"/>
    <cellStyle name="Uwaga 9 8 2" xfId="44104" xr:uid="{00000000-0005-0000-0000-00000EAC0000}"/>
    <cellStyle name="Uwaga 9 9" xfId="44105" xr:uid="{00000000-0005-0000-0000-00000FAC0000}"/>
    <cellStyle name="Uwaga 9 9 2" xfId="44106" xr:uid="{00000000-0005-0000-0000-000010AC0000}"/>
    <cellStyle name="ux" xfId="44107" xr:uid="{00000000-0005-0000-0000-000011AC0000}"/>
    <cellStyle name="ux 2" xfId="44108" xr:uid="{00000000-0005-0000-0000-000012AC0000}"/>
    <cellStyle name="V¡rgula" xfId="44109" xr:uid="{00000000-0005-0000-0000-000013AC0000}"/>
    <cellStyle name="V¡rgula0" xfId="44110" xr:uid="{00000000-0005-0000-0000-000014AC0000}"/>
    <cellStyle name="vaca" xfId="44111" xr:uid="{00000000-0005-0000-0000-000015AC0000}"/>
    <cellStyle name="vaca 2" xfId="44112" xr:uid="{00000000-0005-0000-0000-000016AC0000}"/>
    <cellStyle name="vaca 2 2" xfId="44113" xr:uid="{00000000-0005-0000-0000-000017AC0000}"/>
    <cellStyle name="vaca 2 3" xfId="44114" xr:uid="{00000000-0005-0000-0000-000018AC0000}"/>
    <cellStyle name="vaca 2 4" xfId="44115" xr:uid="{00000000-0005-0000-0000-000019AC0000}"/>
    <cellStyle name="vaca 2 5" xfId="44116" xr:uid="{00000000-0005-0000-0000-00001AAC0000}"/>
    <cellStyle name="vaca 3" xfId="44117" xr:uid="{00000000-0005-0000-0000-00001BAC0000}"/>
    <cellStyle name="vaca 4" xfId="44118" xr:uid="{00000000-0005-0000-0000-00001CAC0000}"/>
    <cellStyle name="vaca 5" xfId="44119" xr:uid="{00000000-0005-0000-0000-00001DAC0000}"/>
    <cellStyle name="vaca 6" xfId="44120" xr:uid="{00000000-0005-0000-0000-00001EAC0000}"/>
    <cellStyle name="vaca 7" xfId="44121" xr:uid="{00000000-0005-0000-0000-00001FAC0000}"/>
    <cellStyle name="Valuta (0)_Bank D" xfId="44122" xr:uid="{00000000-0005-0000-0000-000020AC0000}"/>
    <cellStyle name="Valuta [0]_Betaalbaarheid_a" xfId="44123" xr:uid="{00000000-0005-0000-0000-000021AC0000}"/>
    <cellStyle name="Valuta_Betaalbaarheid_a" xfId="44124" xr:uid="{00000000-0005-0000-0000-000022AC0000}"/>
    <cellStyle name="Virgül [0]_08-01" xfId="44125" xr:uid="{00000000-0005-0000-0000-000023AC0000}"/>
    <cellStyle name="Virgül_08-01" xfId="44126" xr:uid="{00000000-0005-0000-0000-000024AC0000}"/>
    <cellStyle name="Vírgula" xfId="44127" xr:uid="{00000000-0005-0000-0000-000025AC0000}"/>
    <cellStyle name="Vírgula 2" xfId="44128" xr:uid="{00000000-0005-0000-0000-000026AC0000}"/>
    <cellStyle name="Vírgula 2 2" xfId="44129" xr:uid="{00000000-0005-0000-0000-000027AC0000}"/>
    <cellStyle name="Vírgula 3" xfId="44130" xr:uid="{00000000-0005-0000-0000-000028AC0000}"/>
    <cellStyle name="Währung [0]_CoAsDCol" xfId="44131" xr:uid="{00000000-0005-0000-0000-000029AC0000}"/>
    <cellStyle name="Währung_CoAsDCol" xfId="44132" xr:uid="{00000000-0005-0000-0000-00002AAC0000}"/>
    <cellStyle name="Warning Text" xfId="63" xr:uid="{00000000-0005-0000-0000-00002BAC0000}"/>
    <cellStyle name="Warning Text 2" xfId="44133" xr:uid="{00000000-0005-0000-0000-00002CAC0000}"/>
    <cellStyle name="Warning Text 2 2" xfId="44134" xr:uid="{00000000-0005-0000-0000-00002DAC0000}"/>
    <cellStyle name="Warning Text 2 3" xfId="44135" xr:uid="{00000000-0005-0000-0000-00002EAC0000}"/>
    <cellStyle name="Warning Text 3" xfId="44136" xr:uid="{00000000-0005-0000-0000-00002FAC0000}"/>
    <cellStyle name="Warning Text 3 2" xfId="44137" xr:uid="{00000000-0005-0000-0000-000030AC0000}"/>
    <cellStyle name="Warning Text 3 3" xfId="44138" xr:uid="{00000000-0005-0000-0000-000031AC0000}"/>
    <cellStyle name="Warning Text 3 4" xfId="44139" xr:uid="{00000000-0005-0000-0000-000032AC0000}"/>
    <cellStyle name="Warning Text 4" xfId="44140" xr:uid="{00000000-0005-0000-0000-000033AC0000}"/>
    <cellStyle name="Warning Text 5" xfId="44141" xr:uid="{00000000-0005-0000-0000-000034AC0000}"/>
    <cellStyle name="WebAnchor1" xfId="44142" xr:uid="{00000000-0005-0000-0000-000035AC0000}"/>
    <cellStyle name="WebAnchor1 2" xfId="44143" xr:uid="{00000000-0005-0000-0000-000036AC0000}"/>
    <cellStyle name="WebAnchor1 2 2" xfId="44144" xr:uid="{00000000-0005-0000-0000-000037AC0000}"/>
    <cellStyle name="WebAnchor1 2 3" xfId="44145" xr:uid="{00000000-0005-0000-0000-000038AC0000}"/>
    <cellStyle name="WebAnchor1 2 4" xfId="44146" xr:uid="{00000000-0005-0000-0000-000039AC0000}"/>
    <cellStyle name="WebAnchor1 2 5" xfId="44147" xr:uid="{00000000-0005-0000-0000-00003AAC0000}"/>
    <cellStyle name="WebAnchor1 3" xfId="44148" xr:uid="{00000000-0005-0000-0000-00003BAC0000}"/>
    <cellStyle name="WebAnchor1 4" xfId="44149" xr:uid="{00000000-0005-0000-0000-00003CAC0000}"/>
    <cellStyle name="WebAnchor1 5" xfId="44150" xr:uid="{00000000-0005-0000-0000-00003DAC0000}"/>
    <cellStyle name="WebAnchor1 6" xfId="44151" xr:uid="{00000000-0005-0000-0000-00003EAC0000}"/>
    <cellStyle name="WebAnchor1 7" xfId="44152" xr:uid="{00000000-0005-0000-0000-00003FAC0000}"/>
    <cellStyle name="WebAnchor2" xfId="44153" xr:uid="{00000000-0005-0000-0000-000040AC0000}"/>
    <cellStyle name="WebAnchor2 2" xfId="44154" xr:uid="{00000000-0005-0000-0000-000041AC0000}"/>
    <cellStyle name="WebAnchor2 2 2" xfId="44155" xr:uid="{00000000-0005-0000-0000-000042AC0000}"/>
    <cellStyle name="WebAnchor2 2 3" xfId="44156" xr:uid="{00000000-0005-0000-0000-000043AC0000}"/>
    <cellStyle name="WebAnchor2 2 4" xfId="44157" xr:uid="{00000000-0005-0000-0000-000044AC0000}"/>
    <cellStyle name="WebAnchor2 2 5" xfId="44158" xr:uid="{00000000-0005-0000-0000-000045AC0000}"/>
    <cellStyle name="WebAnchor2 3" xfId="44159" xr:uid="{00000000-0005-0000-0000-000046AC0000}"/>
    <cellStyle name="WebAnchor2 4" xfId="44160" xr:uid="{00000000-0005-0000-0000-000047AC0000}"/>
    <cellStyle name="WebAnchor2 5" xfId="44161" xr:uid="{00000000-0005-0000-0000-000048AC0000}"/>
    <cellStyle name="WebAnchor2 6" xfId="44162" xr:uid="{00000000-0005-0000-0000-000049AC0000}"/>
    <cellStyle name="WebAnchor2 7" xfId="44163" xr:uid="{00000000-0005-0000-0000-00004AAC0000}"/>
    <cellStyle name="WebAnchor3" xfId="44164" xr:uid="{00000000-0005-0000-0000-00004BAC0000}"/>
    <cellStyle name="WebAnchor3 2" xfId="44165" xr:uid="{00000000-0005-0000-0000-00004CAC0000}"/>
    <cellStyle name="WebAnchor3 2 2" xfId="44166" xr:uid="{00000000-0005-0000-0000-00004DAC0000}"/>
    <cellStyle name="WebAnchor3 2 3" xfId="44167" xr:uid="{00000000-0005-0000-0000-00004EAC0000}"/>
    <cellStyle name="WebAnchor3 2 4" xfId="44168" xr:uid="{00000000-0005-0000-0000-00004FAC0000}"/>
    <cellStyle name="WebAnchor3 2 5" xfId="44169" xr:uid="{00000000-0005-0000-0000-000050AC0000}"/>
    <cellStyle name="WebAnchor3 3" xfId="44170" xr:uid="{00000000-0005-0000-0000-000051AC0000}"/>
    <cellStyle name="WebAnchor3 4" xfId="44171" xr:uid="{00000000-0005-0000-0000-000052AC0000}"/>
    <cellStyle name="WebAnchor3 5" xfId="44172" xr:uid="{00000000-0005-0000-0000-000053AC0000}"/>
    <cellStyle name="WebAnchor3 6" xfId="44173" xr:uid="{00000000-0005-0000-0000-000054AC0000}"/>
    <cellStyle name="WebAnchor3 7" xfId="44174" xr:uid="{00000000-0005-0000-0000-000055AC0000}"/>
    <cellStyle name="WebAnchor4" xfId="44175" xr:uid="{00000000-0005-0000-0000-000056AC0000}"/>
    <cellStyle name="WebAnchor4 2" xfId="44176" xr:uid="{00000000-0005-0000-0000-000057AC0000}"/>
    <cellStyle name="WebAnchor4 2 2" xfId="44177" xr:uid="{00000000-0005-0000-0000-000058AC0000}"/>
    <cellStyle name="WebAnchor4 2 3" xfId="44178" xr:uid="{00000000-0005-0000-0000-000059AC0000}"/>
    <cellStyle name="WebAnchor4 2 4" xfId="44179" xr:uid="{00000000-0005-0000-0000-00005AAC0000}"/>
    <cellStyle name="WebAnchor4 2 5" xfId="44180" xr:uid="{00000000-0005-0000-0000-00005BAC0000}"/>
    <cellStyle name="WebAnchor4 3" xfId="44181" xr:uid="{00000000-0005-0000-0000-00005CAC0000}"/>
    <cellStyle name="WebAnchor4 4" xfId="44182" xr:uid="{00000000-0005-0000-0000-00005DAC0000}"/>
    <cellStyle name="WebAnchor4 5" xfId="44183" xr:uid="{00000000-0005-0000-0000-00005EAC0000}"/>
    <cellStyle name="WebAnchor4 6" xfId="44184" xr:uid="{00000000-0005-0000-0000-00005FAC0000}"/>
    <cellStyle name="WebAnchor4 7" xfId="44185" xr:uid="{00000000-0005-0000-0000-000060AC0000}"/>
    <cellStyle name="WebAnchor5" xfId="44186" xr:uid="{00000000-0005-0000-0000-000061AC0000}"/>
    <cellStyle name="WebAnchor5 2" xfId="44187" xr:uid="{00000000-0005-0000-0000-000062AC0000}"/>
    <cellStyle name="WebAnchor5 2 2" xfId="44188" xr:uid="{00000000-0005-0000-0000-000063AC0000}"/>
    <cellStyle name="WebAnchor5 2 3" xfId="44189" xr:uid="{00000000-0005-0000-0000-000064AC0000}"/>
    <cellStyle name="WebAnchor5 2 4" xfId="44190" xr:uid="{00000000-0005-0000-0000-000065AC0000}"/>
    <cellStyle name="WebAnchor5 2 5" xfId="44191" xr:uid="{00000000-0005-0000-0000-000066AC0000}"/>
    <cellStyle name="WebAnchor5 3" xfId="44192" xr:uid="{00000000-0005-0000-0000-000067AC0000}"/>
    <cellStyle name="WebAnchor5 4" xfId="44193" xr:uid="{00000000-0005-0000-0000-000068AC0000}"/>
    <cellStyle name="WebAnchor5 5" xfId="44194" xr:uid="{00000000-0005-0000-0000-000069AC0000}"/>
    <cellStyle name="WebAnchor5 6" xfId="44195" xr:uid="{00000000-0005-0000-0000-00006AAC0000}"/>
    <cellStyle name="WebAnchor5 7" xfId="44196" xr:uid="{00000000-0005-0000-0000-00006BAC0000}"/>
    <cellStyle name="WebAnchor6" xfId="44197" xr:uid="{00000000-0005-0000-0000-00006CAC0000}"/>
    <cellStyle name="WebAnchor6 2" xfId="44198" xr:uid="{00000000-0005-0000-0000-00006DAC0000}"/>
    <cellStyle name="WebAnchor6 2 2" xfId="44199" xr:uid="{00000000-0005-0000-0000-00006EAC0000}"/>
    <cellStyle name="WebAnchor6 2 3" xfId="44200" xr:uid="{00000000-0005-0000-0000-00006FAC0000}"/>
    <cellStyle name="WebAnchor6 2 4" xfId="44201" xr:uid="{00000000-0005-0000-0000-000070AC0000}"/>
    <cellStyle name="WebAnchor6 2 5" xfId="44202" xr:uid="{00000000-0005-0000-0000-000071AC0000}"/>
    <cellStyle name="WebAnchor6 3" xfId="44203" xr:uid="{00000000-0005-0000-0000-000072AC0000}"/>
    <cellStyle name="WebAnchor6 4" xfId="44204" xr:uid="{00000000-0005-0000-0000-000073AC0000}"/>
    <cellStyle name="WebAnchor6 5" xfId="44205" xr:uid="{00000000-0005-0000-0000-000074AC0000}"/>
    <cellStyle name="WebAnchor6 6" xfId="44206" xr:uid="{00000000-0005-0000-0000-000075AC0000}"/>
    <cellStyle name="WebAnchor6 7" xfId="44207" xr:uid="{00000000-0005-0000-0000-000076AC0000}"/>
    <cellStyle name="WebAnchor7" xfId="44208" xr:uid="{00000000-0005-0000-0000-000077AC0000}"/>
    <cellStyle name="WebAnchor7 2" xfId="44209" xr:uid="{00000000-0005-0000-0000-000078AC0000}"/>
    <cellStyle name="WebAnchor7 2 2" xfId="44210" xr:uid="{00000000-0005-0000-0000-000079AC0000}"/>
    <cellStyle name="WebAnchor7 2 3" xfId="44211" xr:uid="{00000000-0005-0000-0000-00007AAC0000}"/>
    <cellStyle name="WebAnchor7 2 4" xfId="44212" xr:uid="{00000000-0005-0000-0000-00007BAC0000}"/>
    <cellStyle name="WebAnchor7 2 5" xfId="44213" xr:uid="{00000000-0005-0000-0000-00007CAC0000}"/>
    <cellStyle name="WebAnchor7 3" xfId="44214" xr:uid="{00000000-0005-0000-0000-00007DAC0000}"/>
    <cellStyle name="WebAnchor7 4" xfId="44215" xr:uid="{00000000-0005-0000-0000-00007EAC0000}"/>
    <cellStyle name="WebAnchor7 5" xfId="44216" xr:uid="{00000000-0005-0000-0000-00007FAC0000}"/>
    <cellStyle name="WebAnchor7 6" xfId="44217" xr:uid="{00000000-0005-0000-0000-000080AC0000}"/>
    <cellStyle name="WebAnchor7 7" xfId="44218" xr:uid="{00000000-0005-0000-0000-000081AC0000}"/>
    <cellStyle name="WebBold" xfId="44219" xr:uid="{00000000-0005-0000-0000-000082AC0000}"/>
    <cellStyle name="WebBold 2" xfId="44220" xr:uid="{00000000-0005-0000-0000-000083AC0000}"/>
    <cellStyle name="WebBold 2 2" xfId="44221" xr:uid="{00000000-0005-0000-0000-000084AC0000}"/>
    <cellStyle name="WebBold 2 3" xfId="44222" xr:uid="{00000000-0005-0000-0000-000085AC0000}"/>
    <cellStyle name="WebBold 2 4" xfId="44223" xr:uid="{00000000-0005-0000-0000-000086AC0000}"/>
    <cellStyle name="WebBold 2 5" xfId="44224" xr:uid="{00000000-0005-0000-0000-000087AC0000}"/>
    <cellStyle name="WebBold 3" xfId="44225" xr:uid="{00000000-0005-0000-0000-000088AC0000}"/>
    <cellStyle name="WebBold 4" xfId="44226" xr:uid="{00000000-0005-0000-0000-000089AC0000}"/>
    <cellStyle name="WebBold 5" xfId="44227" xr:uid="{00000000-0005-0000-0000-00008AAC0000}"/>
    <cellStyle name="WebBold 6" xfId="44228" xr:uid="{00000000-0005-0000-0000-00008BAC0000}"/>
    <cellStyle name="WebBold 7" xfId="44229" xr:uid="{00000000-0005-0000-0000-00008CAC0000}"/>
    <cellStyle name="WebDate" xfId="44230" xr:uid="{00000000-0005-0000-0000-00008DAC0000}"/>
    <cellStyle name="WebDate 2" xfId="44231" xr:uid="{00000000-0005-0000-0000-00008EAC0000}"/>
    <cellStyle name="WebDate 2 2" xfId="44232" xr:uid="{00000000-0005-0000-0000-00008FAC0000}"/>
    <cellStyle name="WebDate 2 3" xfId="44233" xr:uid="{00000000-0005-0000-0000-000090AC0000}"/>
    <cellStyle name="WebDate 2 4" xfId="44234" xr:uid="{00000000-0005-0000-0000-000091AC0000}"/>
    <cellStyle name="WebDate 2 5" xfId="44235" xr:uid="{00000000-0005-0000-0000-000092AC0000}"/>
    <cellStyle name="WebDate 3" xfId="44236" xr:uid="{00000000-0005-0000-0000-000093AC0000}"/>
    <cellStyle name="WebDate 4" xfId="44237" xr:uid="{00000000-0005-0000-0000-000094AC0000}"/>
    <cellStyle name="WebDate 5" xfId="44238" xr:uid="{00000000-0005-0000-0000-000095AC0000}"/>
    <cellStyle name="WebDate 6" xfId="44239" xr:uid="{00000000-0005-0000-0000-000096AC0000}"/>
    <cellStyle name="WebDate 7" xfId="44240" xr:uid="{00000000-0005-0000-0000-000097AC0000}"/>
    <cellStyle name="Webexclude" xfId="44241" xr:uid="{00000000-0005-0000-0000-000098AC0000}"/>
    <cellStyle name="Webexclude 2" xfId="44242" xr:uid="{00000000-0005-0000-0000-000099AC0000}"/>
    <cellStyle name="Webexclude 2 2" xfId="44243" xr:uid="{00000000-0005-0000-0000-00009AAC0000}"/>
    <cellStyle name="Webexclude 2 3" xfId="44244" xr:uid="{00000000-0005-0000-0000-00009BAC0000}"/>
    <cellStyle name="Webexclude 2 4" xfId="44245" xr:uid="{00000000-0005-0000-0000-00009CAC0000}"/>
    <cellStyle name="Webexclude 2 5" xfId="44246" xr:uid="{00000000-0005-0000-0000-00009DAC0000}"/>
    <cellStyle name="Webexclude 3" xfId="44247" xr:uid="{00000000-0005-0000-0000-00009EAC0000}"/>
    <cellStyle name="Webexclude 4" xfId="44248" xr:uid="{00000000-0005-0000-0000-00009FAC0000}"/>
    <cellStyle name="Webexclude 5" xfId="44249" xr:uid="{00000000-0005-0000-0000-0000A0AC0000}"/>
    <cellStyle name="Webexclude 6" xfId="44250" xr:uid="{00000000-0005-0000-0000-0000A1AC0000}"/>
    <cellStyle name="Webexclude 7" xfId="44251" xr:uid="{00000000-0005-0000-0000-0000A2AC0000}"/>
    <cellStyle name="Webexclude_Cumulative" xfId="44252" xr:uid="{00000000-0005-0000-0000-0000A3AC0000}"/>
    <cellStyle name="WebFN" xfId="44253" xr:uid="{00000000-0005-0000-0000-0000A4AC0000}"/>
    <cellStyle name="WebFN 2" xfId="44254" xr:uid="{00000000-0005-0000-0000-0000A5AC0000}"/>
    <cellStyle name="WebFN 2 2" xfId="44255" xr:uid="{00000000-0005-0000-0000-0000A6AC0000}"/>
    <cellStyle name="WebFN 2 3" xfId="44256" xr:uid="{00000000-0005-0000-0000-0000A7AC0000}"/>
    <cellStyle name="WebFN 2 4" xfId="44257" xr:uid="{00000000-0005-0000-0000-0000A8AC0000}"/>
    <cellStyle name="WebFN 2 5" xfId="44258" xr:uid="{00000000-0005-0000-0000-0000A9AC0000}"/>
    <cellStyle name="WebFN 3" xfId="44259" xr:uid="{00000000-0005-0000-0000-0000AAAC0000}"/>
    <cellStyle name="WebFN 4" xfId="44260" xr:uid="{00000000-0005-0000-0000-0000ABAC0000}"/>
    <cellStyle name="WebFN 5" xfId="44261" xr:uid="{00000000-0005-0000-0000-0000ACAC0000}"/>
    <cellStyle name="WebFN 6" xfId="44262" xr:uid="{00000000-0005-0000-0000-0000ADAC0000}"/>
    <cellStyle name="WebFN 7" xfId="44263" xr:uid="{00000000-0005-0000-0000-0000AEAC0000}"/>
    <cellStyle name="WebFN1" xfId="44264" xr:uid="{00000000-0005-0000-0000-0000AFAC0000}"/>
    <cellStyle name="WebFN1 10" xfId="44265" xr:uid="{00000000-0005-0000-0000-0000B0AC0000}"/>
    <cellStyle name="WebFN1 10 2" xfId="44266" xr:uid="{00000000-0005-0000-0000-0000B1AC0000}"/>
    <cellStyle name="WebFN1 10 3" xfId="44267" xr:uid="{00000000-0005-0000-0000-0000B2AC0000}"/>
    <cellStyle name="WebFN1 11" xfId="44268" xr:uid="{00000000-0005-0000-0000-0000B3AC0000}"/>
    <cellStyle name="WebFN1 11 2" xfId="44269" xr:uid="{00000000-0005-0000-0000-0000B4AC0000}"/>
    <cellStyle name="WebFN1 11 3" xfId="44270" xr:uid="{00000000-0005-0000-0000-0000B5AC0000}"/>
    <cellStyle name="WebFN1 12" xfId="44271" xr:uid="{00000000-0005-0000-0000-0000B6AC0000}"/>
    <cellStyle name="WebFN1 13" xfId="44272" xr:uid="{00000000-0005-0000-0000-0000B7AC0000}"/>
    <cellStyle name="WebFN1 14" xfId="44273" xr:uid="{00000000-0005-0000-0000-0000B8AC0000}"/>
    <cellStyle name="WebFN1 15" xfId="44274" xr:uid="{00000000-0005-0000-0000-0000B9AC0000}"/>
    <cellStyle name="WebFN1 2" xfId="44275" xr:uid="{00000000-0005-0000-0000-0000BAAC0000}"/>
    <cellStyle name="WebFN1 2 10" xfId="44276" xr:uid="{00000000-0005-0000-0000-0000BBAC0000}"/>
    <cellStyle name="WebFN1 2 11" xfId="44277" xr:uid="{00000000-0005-0000-0000-0000BCAC0000}"/>
    <cellStyle name="WebFN1 2 2" xfId="44278" xr:uid="{00000000-0005-0000-0000-0000BDAC0000}"/>
    <cellStyle name="WebFN1 2 2 2" xfId="44279" xr:uid="{00000000-0005-0000-0000-0000BEAC0000}"/>
    <cellStyle name="WebFN1 2 2 2 2" xfId="44280" xr:uid="{00000000-0005-0000-0000-0000BFAC0000}"/>
    <cellStyle name="WebFN1 2 2 2 3" xfId="44281" xr:uid="{00000000-0005-0000-0000-0000C0AC0000}"/>
    <cellStyle name="WebFN1 2 2 3" xfId="44282" xr:uid="{00000000-0005-0000-0000-0000C1AC0000}"/>
    <cellStyle name="WebFN1 2 2 3 2" xfId="44283" xr:uid="{00000000-0005-0000-0000-0000C2AC0000}"/>
    <cellStyle name="WebFN1 2 2 3 3" xfId="44284" xr:uid="{00000000-0005-0000-0000-0000C3AC0000}"/>
    <cellStyle name="WebFN1 2 2 4" xfId="44285" xr:uid="{00000000-0005-0000-0000-0000C4AC0000}"/>
    <cellStyle name="WebFN1 2 2 5" xfId="44286" xr:uid="{00000000-0005-0000-0000-0000C5AC0000}"/>
    <cellStyle name="WebFN1 2 3" xfId="44287" xr:uid="{00000000-0005-0000-0000-0000C6AC0000}"/>
    <cellStyle name="WebFN1 2 3 2" xfId="44288" xr:uid="{00000000-0005-0000-0000-0000C7AC0000}"/>
    <cellStyle name="WebFN1 2 3 2 2" xfId="44289" xr:uid="{00000000-0005-0000-0000-0000C8AC0000}"/>
    <cellStyle name="WebFN1 2 3 2 3" xfId="44290" xr:uid="{00000000-0005-0000-0000-0000C9AC0000}"/>
    <cellStyle name="WebFN1 2 3 3" xfId="44291" xr:uid="{00000000-0005-0000-0000-0000CAAC0000}"/>
    <cellStyle name="WebFN1 2 3 4" xfId="44292" xr:uid="{00000000-0005-0000-0000-0000CBAC0000}"/>
    <cellStyle name="WebFN1 2 4" xfId="44293" xr:uid="{00000000-0005-0000-0000-0000CCAC0000}"/>
    <cellStyle name="WebFN1 2 4 2" xfId="44294" xr:uid="{00000000-0005-0000-0000-0000CDAC0000}"/>
    <cellStyle name="WebFN1 2 4 2 2" xfId="44295" xr:uid="{00000000-0005-0000-0000-0000CEAC0000}"/>
    <cellStyle name="WebFN1 2 4 2 3" xfId="44296" xr:uid="{00000000-0005-0000-0000-0000CFAC0000}"/>
    <cellStyle name="WebFN1 2 4 3" xfId="44297" xr:uid="{00000000-0005-0000-0000-0000D0AC0000}"/>
    <cellStyle name="WebFN1 2 4 4" xfId="44298" xr:uid="{00000000-0005-0000-0000-0000D1AC0000}"/>
    <cellStyle name="WebFN1 2 5" xfId="44299" xr:uid="{00000000-0005-0000-0000-0000D2AC0000}"/>
    <cellStyle name="WebFN1 2 5 2" xfId="44300" xr:uid="{00000000-0005-0000-0000-0000D3AC0000}"/>
    <cellStyle name="WebFN1 2 5 3" xfId="44301" xr:uid="{00000000-0005-0000-0000-0000D4AC0000}"/>
    <cellStyle name="WebFN1 2 6" xfId="44302" xr:uid="{00000000-0005-0000-0000-0000D5AC0000}"/>
    <cellStyle name="WebFN1 2 6 2" xfId="44303" xr:uid="{00000000-0005-0000-0000-0000D6AC0000}"/>
    <cellStyle name="WebFN1 2 6 3" xfId="44304" xr:uid="{00000000-0005-0000-0000-0000D7AC0000}"/>
    <cellStyle name="WebFN1 2 7" xfId="44305" xr:uid="{00000000-0005-0000-0000-0000D8AC0000}"/>
    <cellStyle name="WebFN1 2 7 2" xfId="44306" xr:uid="{00000000-0005-0000-0000-0000D9AC0000}"/>
    <cellStyle name="WebFN1 2 7 3" xfId="44307" xr:uid="{00000000-0005-0000-0000-0000DAAC0000}"/>
    <cellStyle name="WebFN1 2 8" xfId="44308" xr:uid="{00000000-0005-0000-0000-0000DBAC0000}"/>
    <cellStyle name="WebFN1 2 8 2" xfId="44309" xr:uid="{00000000-0005-0000-0000-0000DCAC0000}"/>
    <cellStyle name="WebFN1 2 8 3" xfId="44310" xr:uid="{00000000-0005-0000-0000-0000DDAC0000}"/>
    <cellStyle name="WebFN1 2 9" xfId="44311" xr:uid="{00000000-0005-0000-0000-0000DEAC0000}"/>
    <cellStyle name="WebFN1 3" xfId="44312" xr:uid="{00000000-0005-0000-0000-0000DFAC0000}"/>
    <cellStyle name="WebFN1 3 10" xfId="44313" xr:uid="{00000000-0005-0000-0000-0000E0AC0000}"/>
    <cellStyle name="WebFN1 3 2" xfId="44314" xr:uid="{00000000-0005-0000-0000-0000E1AC0000}"/>
    <cellStyle name="WebFN1 3 2 2" xfId="44315" xr:uid="{00000000-0005-0000-0000-0000E2AC0000}"/>
    <cellStyle name="WebFN1 3 2 2 2" xfId="44316" xr:uid="{00000000-0005-0000-0000-0000E3AC0000}"/>
    <cellStyle name="WebFN1 3 2 2 3" xfId="44317" xr:uid="{00000000-0005-0000-0000-0000E4AC0000}"/>
    <cellStyle name="WebFN1 3 2 3" xfId="44318" xr:uid="{00000000-0005-0000-0000-0000E5AC0000}"/>
    <cellStyle name="WebFN1 3 2 4" xfId="44319" xr:uid="{00000000-0005-0000-0000-0000E6AC0000}"/>
    <cellStyle name="WebFN1 3 3" xfId="44320" xr:uid="{00000000-0005-0000-0000-0000E7AC0000}"/>
    <cellStyle name="WebFN1 3 3 2" xfId="44321" xr:uid="{00000000-0005-0000-0000-0000E8AC0000}"/>
    <cellStyle name="WebFN1 3 3 2 2" xfId="44322" xr:uid="{00000000-0005-0000-0000-0000E9AC0000}"/>
    <cellStyle name="WebFN1 3 3 2 3" xfId="44323" xr:uid="{00000000-0005-0000-0000-0000EAAC0000}"/>
    <cellStyle name="WebFN1 3 3 3" xfId="44324" xr:uid="{00000000-0005-0000-0000-0000EBAC0000}"/>
    <cellStyle name="WebFN1 3 3 4" xfId="44325" xr:uid="{00000000-0005-0000-0000-0000ECAC0000}"/>
    <cellStyle name="WebFN1 3 4" xfId="44326" xr:uid="{00000000-0005-0000-0000-0000EDAC0000}"/>
    <cellStyle name="WebFN1 3 4 2" xfId="44327" xr:uid="{00000000-0005-0000-0000-0000EEAC0000}"/>
    <cellStyle name="WebFN1 3 4 3" xfId="44328" xr:uid="{00000000-0005-0000-0000-0000EFAC0000}"/>
    <cellStyle name="WebFN1 3 5" xfId="44329" xr:uid="{00000000-0005-0000-0000-0000F0AC0000}"/>
    <cellStyle name="WebFN1 3 5 2" xfId="44330" xr:uid="{00000000-0005-0000-0000-0000F1AC0000}"/>
    <cellStyle name="WebFN1 3 5 3" xfId="44331" xr:uid="{00000000-0005-0000-0000-0000F2AC0000}"/>
    <cellStyle name="WebFN1 3 6" xfId="44332" xr:uid="{00000000-0005-0000-0000-0000F3AC0000}"/>
    <cellStyle name="WebFN1 3 6 2" xfId="44333" xr:uid="{00000000-0005-0000-0000-0000F4AC0000}"/>
    <cellStyle name="WebFN1 3 6 3" xfId="44334" xr:uid="{00000000-0005-0000-0000-0000F5AC0000}"/>
    <cellStyle name="WebFN1 3 7" xfId="44335" xr:uid="{00000000-0005-0000-0000-0000F6AC0000}"/>
    <cellStyle name="WebFN1 3 7 2" xfId="44336" xr:uid="{00000000-0005-0000-0000-0000F7AC0000}"/>
    <cellStyle name="WebFN1 3 7 3" xfId="44337" xr:uid="{00000000-0005-0000-0000-0000F8AC0000}"/>
    <cellStyle name="WebFN1 3 8" xfId="44338" xr:uid="{00000000-0005-0000-0000-0000F9AC0000}"/>
    <cellStyle name="WebFN1 3 9" xfId="44339" xr:uid="{00000000-0005-0000-0000-0000FAAC0000}"/>
    <cellStyle name="WebFN1 4" xfId="44340" xr:uid="{00000000-0005-0000-0000-0000FBAC0000}"/>
    <cellStyle name="WebFN1 4 10" xfId="44341" xr:uid="{00000000-0005-0000-0000-0000FCAC0000}"/>
    <cellStyle name="WebFN1 4 2" xfId="44342" xr:uid="{00000000-0005-0000-0000-0000FDAC0000}"/>
    <cellStyle name="WebFN1 4 2 2" xfId="44343" xr:uid="{00000000-0005-0000-0000-0000FEAC0000}"/>
    <cellStyle name="WebFN1 4 2 2 2" xfId="44344" xr:uid="{00000000-0005-0000-0000-0000FFAC0000}"/>
    <cellStyle name="WebFN1 4 2 2 3" xfId="44345" xr:uid="{00000000-0005-0000-0000-000000AD0000}"/>
    <cellStyle name="WebFN1 4 2 3" xfId="44346" xr:uid="{00000000-0005-0000-0000-000001AD0000}"/>
    <cellStyle name="WebFN1 4 2 4" xfId="44347" xr:uid="{00000000-0005-0000-0000-000002AD0000}"/>
    <cellStyle name="WebFN1 4 3" xfId="44348" xr:uid="{00000000-0005-0000-0000-000003AD0000}"/>
    <cellStyle name="WebFN1 4 3 2" xfId="44349" xr:uid="{00000000-0005-0000-0000-000004AD0000}"/>
    <cellStyle name="WebFN1 4 3 2 2" xfId="44350" xr:uid="{00000000-0005-0000-0000-000005AD0000}"/>
    <cellStyle name="WebFN1 4 3 2 3" xfId="44351" xr:uid="{00000000-0005-0000-0000-000006AD0000}"/>
    <cellStyle name="WebFN1 4 3 3" xfId="44352" xr:uid="{00000000-0005-0000-0000-000007AD0000}"/>
    <cellStyle name="WebFN1 4 3 4" xfId="44353" xr:uid="{00000000-0005-0000-0000-000008AD0000}"/>
    <cellStyle name="WebFN1 4 4" xfId="44354" xr:uid="{00000000-0005-0000-0000-000009AD0000}"/>
    <cellStyle name="WebFN1 4 4 2" xfId="44355" xr:uid="{00000000-0005-0000-0000-00000AAD0000}"/>
    <cellStyle name="WebFN1 4 4 3" xfId="44356" xr:uid="{00000000-0005-0000-0000-00000BAD0000}"/>
    <cellStyle name="WebFN1 4 5" xfId="44357" xr:uid="{00000000-0005-0000-0000-00000CAD0000}"/>
    <cellStyle name="WebFN1 4 5 2" xfId="44358" xr:uid="{00000000-0005-0000-0000-00000DAD0000}"/>
    <cellStyle name="WebFN1 4 5 3" xfId="44359" xr:uid="{00000000-0005-0000-0000-00000EAD0000}"/>
    <cellStyle name="WebFN1 4 6" xfId="44360" xr:uid="{00000000-0005-0000-0000-00000FAD0000}"/>
    <cellStyle name="WebFN1 4 6 2" xfId="44361" xr:uid="{00000000-0005-0000-0000-000010AD0000}"/>
    <cellStyle name="WebFN1 4 6 3" xfId="44362" xr:uid="{00000000-0005-0000-0000-000011AD0000}"/>
    <cellStyle name="WebFN1 4 7" xfId="44363" xr:uid="{00000000-0005-0000-0000-000012AD0000}"/>
    <cellStyle name="WebFN1 4 7 2" xfId="44364" xr:uid="{00000000-0005-0000-0000-000013AD0000}"/>
    <cellStyle name="WebFN1 4 7 3" xfId="44365" xr:uid="{00000000-0005-0000-0000-000014AD0000}"/>
    <cellStyle name="WebFN1 4 8" xfId="44366" xr:uid="{00000000-0005-0000-0000-000015AD0000}"/>
    <cellStyle name="WebFN1 4 9" xfId="44367" xr:uid="{00000000-0005-0000-0000-000016AD0000}"/>
    <cellStyle name="WebFN1 5" xfId="44368" xr:uid="{00000000-0005-0000-0000-000017AD0000}"/>
    <cellStyle name="WebFN1 5 2" xfId="44369" xr:uid="{00000000-0005-0000-0000-000018AD0000}"/>
    <cellStyle name="WebFN1 5 2 2" xfId="44370" xr:uid="{00000000-0005-0000-0000-000019AD0000}"/>
    <cellStyle name="WebFN1 5 2 3" xfId="44371" xr:uid="{00000000-0005-0000-0000-00001AAD0000}"/>
    <cellStyle name="WebFN1 5 3" xfId="44372" xr:uid="{00000000-0005-0000-0000-00001BAD0000}"/>
    <cellStyle name="WebFN1 5 3 2" xfId="44373" xr:uid="{00000000-0005-0000-0000-00001CAD0000}"/>
    <cellStyle name="WebFN1 5 3 3" xfId="44374" xr:uid="{00000000-0005-0000-0000-00001DAD0000}"/>
    <cellStyle name="WebFN1 5 4" xfId="44375" xr:uid="{00000000-0005-0000-0000-00001EAD0000}"/>
    <cellStyle name="WebFN1 5 5" xfId="44376" xr:uid="{00000000-0005-0000-0000-00001FAD0000}"/>
    <cellStyle name="WebFN1 6" xfId="44377" xr:uid="{00000000-0005-0000-0000-000020AD0000}"/>
    <cellStyle name="WebFN1 6 2" xfId="44378" xr:uid="{00000000-0005-0000-0000-000021AD0000}"/>
    <cellStyle name="WebFN1 6 2 2" xfId="44379" xr:uid="{00000000-0005-0000-0000-000022AD0000}"/>
    <cellStyle name="WebFN1 6 2 3" xfId="44380" xr:uid="{00000000-0005-0000-0000-000023AD0000}"/>
    <cellStyle name="WebFN1 6 3" xfId="44381" xr:uid="{00000000-0005-0000-0000-000024AD0000}"/>
    <cellStyle name="WebFN1 6 4" xfId="44382" xr:uid="{00000000-0005-0000-0000-000025AD0000}"/>
    <cellStyle name="WebFN1 7" xfId="44383" xr:uid="{00000000-0005-0000-0000-000026AD0000}"/>
    <cellStyle name="WebFN1 7 2" xfId="44384" xr:uid="{00000000-0005-0000-0000-000027AD0000}"/>
    <cellStyle name="WebFN1 7 2 2" xfId="44385" xr:uid="{00000000-0005-0000-0000-000028AD0000}"/>
    <cellStyle name="WebFN1 7 2 3" xfId="44386" xr:uid="{00000000-0005-0000-0000-000029AD0000}"/>
    <cellStyle name="WebFN1 7 3" xfId="44387" xr:uid="{00000000-0005-0000-0000-00002AAD0000}"/>
    <cellStyle name="WebFN1 7 4" xfId="44388" xr:uid="{00000000-0005-0000-0000-00002BAD0000}"/>
    <cellStyle name="WebFN1 8" xfId="44389" xr:uid="{00000000-0005-0000-0000-00002CAD0000}"/>
    <cellStyle name="WebFN1 8 2" xfId="44390" xr:uid="{00000000-0005-0000-0000-00002DAD0000}"/>
    <cellStyle name="WebFN1 8 3" xfId="44391" xr:uid="{00000000-0005-0000-0000-00002EAD0000}"/>
    <cellStyle name="WebFN1 9" xfId="44392" xr:uid="{00000000-0005-0000-0000-00002FAD0000}"/>
    <cellStyle name="WebFN1 9 2" xfId="44393" xr:uid="{00000000-0005-0000-0000-000030AD0000}"/>
    <cellStyle name="WebFN1 9 3" xfId="44394" xr:uid="{00000000-0005-0000-0000-000031AD0000}"/>
    <cellStyle name="WebFN2" xfId="44395" xr:uid="{00000000-0005-0000-0000-000032AD0000}"/>
    <cellStyle name="WebFN3" xfId="44396" xr:uid="{00000000-0005-0000-0000-000033AD0000}"/>
    <cellStyle name="WebFN3 2" xfId="44397" xr:uid="{00000000-0005-0000-0000-000034AD0000}"/>
    <cellStyle name="WebFN3 2 2" xfId="44398" xr:uid="{00000000-0005-0000-0000-000035AD0000}"/>
    <cellStyle name="WebFN3 2 3" xfId="44399" xr:uid="{00000000-0005-0000-0000-000036AD0000}"/>
    <cellStyle name="WebFN3 2 4" xfId="44400" xr:uid="{00000000-0005-0000-0000-000037AD0000}"/>
    <cellStyle name="WebFN3 2 5" xfId="44401" xr:uid="{00000000-0005-0000-0000-000038AD0000}"/>
    <cellStyle name="WebFN3 3" xfId="44402" xr:uid="{00000000-0005-0000-0000-000039AD0000}"/>
    <cellStyle name="WebFN3 4" xfId="44403" xr:uid="{00000000-0005-0000-0000-00003AAD0000}"/>
    <cellStyle name="WebFN3 5" xfId="44404" xr:uid="{00000000-0005-0000-0000-00003BAD0000}"/>
    <cellStyle name="WebFN3 6" xfId="44405" xr:uid="{00000000-0005-0000-0000-00003CAD0000}"/>
    <cellStyle name="WebFN3 7" xfId="44406" xr:uid="{00000000-0005-0000-0000-00003DAD0000}"/>
    <cellStyle name="WebFN4" xfId="44407" xr:uid="{00000000-0005-0000-0000-00003EAD0000}"/>
    <cellStyle name="WebHR" xfId="44408" xr:uid="{00000000-0005-0000-0000-00003FAD0000}"/>
    <cellStyle name="WebHR 10" xfId="44409" xr:uid="{00000000-0005-0000-0000-000040AD0000}"/>
    <cellStyle name="WebHR 10 2" xfId="44410" xr:uid="{00000000-0005-0000-0000-000041AD0000}"/>
    <cellStyle name="WebHR 10 3" xfId="44411" xr:uid="{00000000-0005-0000-0000-000042AD0000}"/>
    <cellStyle name="WebHR 11" xfId="44412" xr:uid="{00000000-0005-0000-0000-000043AD0000}"/>
    <cellStyle name="WebHR 11 2" xfId="44413" xr:uid="{00000000-0005-0000-0000-000044AD0000}"/>
    <cellStyle name="WebHR 11 3" xfId="44414" xr:uid="{00000000-0005-0000-0000-000045AD0000}"/>
    <cellStyle name="WebHR 12" xfId="44415" xr:uid="{00000000-0005-0000-0000-000046AD0000}"/>
    <cellStyle name="WebHR 12 2" xfId="44416" xr:uid="{00000000-0005-0000-0000-000047AD0000}"/>
    <cellStyle name="WebHR 12 3" xfId="44417" xr:uid="{00000000-0005-0000-0000-000048AD0000}"/>
    <cellStyle name="WebHR 13" xfId="44418" xr:uid="{00000000-0005-0000-0000-000049AD0000}"/>
    <cellStyle name="WebHR 14" xfId="44419" xr:uid="{00000000-0005-0000-0000-00004AAD0000}"/>
    <cellStyle name="WebHR 15" xfId="44420" xr:uid="{00000000-0005-0000-0000-00004BAD0000}"/>
    <cellStyle name="WebHR 16" xfId="44421" xr:uid="{00000000-0005-0000-0000-00004CAD0000}"/>
    <cellStyle name="WebHR 2" xfId="44422" xr:uid="{00000000-0005-0000-0000-00004DAD0000}"/>
    <cellStyle name="WebHR 2 10" xfId="44423" xr:uid="{00000000-0005-0000-0000-00004EAD0000}"/>
    <cellStyle name="WebHR 2 11" xfId="44424" xr:uid="{00000000-0005-0000-0000-00004FAD0000}"/>
    <cellStyle name="WebHR 2 2" xfId="44425" xr:uid="{00000000-0005-0000-0000-000050AD0000}"/>
    <cellStyle name="WebHR 2 2 2" xfId="44426" xr:uid="{00000000-0005-0000-0000-000051AD0000}"/>
    <cellStyle name="WebHR 2 2 2 2" xfId="44427" xr:uid="{00000000-0005-0000-0000-000052AD0000}"/>
    <cellStyle name="WebHR 2 2 2 3" xfId="44428" xr:uid="{00000000-0005-0000-0000-000053AD0000}"/>
    <cellStyle name="WebHR 2 2 3" xfId="44429" xr:uid="{00000000-0005-0000-0000-000054AD0000}"/>
    <cellStyle name="WebHR 2 2 3 2" xfId="44430" xr:uid="{00000000-0005-0000-0000-000055AD0000}"/>
    <cellStyle name="WebHR 2 2 3 3" xfId="44431" xr:uid="{00000000-0005-0000-0000-000056AD0000}"/>
    <cellStyle name="WebHR 2 2 4" xfId="44432" xr:uid="{00000000-0005-0000-0000-000057AD0000}"/>
    <cellStyle name="WebHR 2 2 5" xfId="44433" xr:uid="{00000000-0005-0000-0000-000058AD0000}"/>
    <cellStyle name="WebHR 2 3" xfId="44434" xr:uid="{00000000-0005-0000-0000-000059AD0000}"/>
    <cellStyle name="WebHR 2 3 2" xfId="44435" xr:uid="{00000000-0005-0000-0000-00005AAD0000}"/>
    <cellStyle name="WebHR 2 3 2 2" xfId="44436" xr:uid="{00000000-0005-0000-0000-00005BAD0000}"/>
    <cellStyle name="WebHR 2 3 2 3" xfId="44437" xr:uid="{00000000-0005-0000-0000-00005CAD0000}"/>
    <cellStyle name="WebHR 2 3 3" xfId="44438" xr:uid="{00000000-0005-0000-0000-00005DAD0000}"/>
    <cellStyle name="WebHR 2 3 4" xfId="44439" xr:uid="{00000000-0005-0000-0000-00005EAD0000}"/>
    <cellStyle name="WebHR 2 4" xfId="44440" xr:uid="{00000000-0005-0000-0000-00005FAD0000}"/>
    <cellStyle name="WebHR 2 4 2" xfId="44441" xr:uid="{00000000-0005-0000-0000-000060AD0000}"/>
    <cellStyle name="WebHR 2 4 2 2" xfId="44442" xr:uid="{00000000-0005-0000-0000-000061AD0000}"/>
    <cellStyle name="WebHR 2 4 2 3" xfId="44443" xr:uid="{00000000-0005-0000-0000-000062AD0000}"/>
    <cellStyle name="WebHR 2 4 3" xfId="44444" xr:uid="{00000000-0005-0000-0000-000063AD0000}"/>
    <cellStyle name="WebHR 2 4 4" xfId="44445" xr:uid="{00000000-0005-0000-0000-000064AD0000}"/>
    <cellStyle name="WebHR 2 5" xfId="44446" xr:uid="{00000000-0005-0000-0000-000065AD0000}"/>
    <cellStyle name="WebHR 2 5 2" xfId="44447" xr:uid="{00000000-0005-0000-0000-000066AD0000}"/>
    <cellStyle name="WebHR 2 5 3" xfId="44448" xr:uid="{00000000-0005-0000-0000-000067AD0000}"/>
    <cellStyle name="WebHR 2 6" xfId="44449" xr:uid="{00000000-0005-0000-0000-000068AD0000}"/>
    <cellStyle name="WebHR 2 6 2" xfId="44450" xr:uid="{00000000-0005-0000-0000-000069AD0000}"/>
    <cellStyle name="WebHR 2 6 3" xfId="44451" xr:uid="{00000000-0005-0000-0000-00006AAD0000}"/>
    <cellStyle name="WebHR 2 7" xfId="44452" xr:uid="{00000000-0005-0000-0000-00006BAD0000}"/>
    <cellStyle name="WebHR 2 7 2" xfId="44453" xr:uid="{00000000-0005-0000-0000-00006CAD0000}"/>
    <cellStyle name="WebHR 2 7 3" xfId="44454" xr:uid="{00000000-0005-0000-0000-00006DAD0000}"/>
    <cellStyle name="WebHR 2 8" xfId="44455" xr:uid="{00000000-0005-0000-0000-00006EAD0000}"/>
    <cellStyle name="WebHR 2 8 2" xfId="44456" xr:uid="{00000000-0005-0000-0000-00006FAD0000}"/>
    <cellStyle name="WebHR 2 8 3" xfId="44457" xr:uid="{00000000-0005-0000-0000-000070AD0000}"/>
    <cellStyle name="WebHR 2 9" xfId="44458" xr:uid="{00000000-0005-0000-0000-000071AD0000}"/>
    <cellStyle name="WebHR 3" xfId="44459" xr:uid="{00000000-0005-0000-0000-000072AD0000}"/>
    <cellStyle name="WebHR 3 10" xfId="44460" xr:uid="{00000000-0005-0000-0000-000073AD0000}"/>
    <cellStyle name="WebHR 3 2" xfId="44461" xr:uid="{00000000-0005-0000-0000-000074AD0000}"/>
    <cellStyle name="WebHR 3 2 2" xfId="44462" xr:uid="{00000000-0005-0000-0000-000075AD0000}"/>
    <cellStyle name="WebHR 3 2 2 2" xfId="44463" xr:uid="{00000000-0005-0000-0000-000076AD0000}"/>
    <cellStyle name="WebHR 3 2 2 3" xfId="44464" xr:uid="{00000000-0005-0000-0000-000077AD0000}"/>
    <cellStyle name="WebHR 3 2 3" xfId="44465" xr:uid="{00000000-0005-0000-0000-000078AD0000}"/>
    <cellStyle name="WebHR 3 2 4" xfId="44466" xr:uid="{00000000-0005-0000-0000-000079AD0000}"/>
    <cellStyle name="WebHR 3 3" xfId="44467" xr:uid="{00000000-0005-0000-0000-00007AAD0000}"/>
    <cellStyle name="WebHR 3 3 2" xfId="44468" xr:uid="{00000000-0005-0000-0000-00007BAD0000}"/>
    <cellStyle name="WebHR 3 3 2 2" xfId="44469" xr:uid="{00000000-0005-0000-0000-00007CAD0000}"/>
    <cellStyle name="WebHR 3 3 2 3" xfId="44470" xr:uid="{00000000-0005-0000-0000-00007DAD0000}"/>
    <cellStyle name="WebHR 3 3 3" xfId="44471" xr:uid="{00000000-0005-0000-0000-00007EAD0000}"/>
    <cellStyle name="WebHR 3 3 4" xfId="44472" xr:uid="{00000000-0005-0000-0000-00007FAD0000}"/>
    <cellStyle name="WebHR 3 4" xfId="44473" xr:uid="{00000000-0005-0000-0000-000080AD0000}"/>
    <cellStyle name="WebHR 3 4 2" xfId="44474" xr:uid="{00000000-0005-0000-0000-000081AD0000}"/>
    <cellStyle name="WebHR 3 4 3" xfId="44475" xr:uid="{00000000-0005-0000-0000-000082AD0000}"/>
    <cellStyle name="WebHR 3 5" xfId="44476" xr:uid="{00000000-0005-0000-0000-000083AD0000}"/>
    <cellStyle name="WebHR 3 5 2" xfId="44477" xr:uid="{00000000-0005-0000-0000-000084AD0000}"/>
    <cellStyle name="WebHR 3 5 3" xfId="44478" xr:uid="{00000000-0005-0000-0000-000085AD0000}"/>
    <cellStyle name="WebHR 3 6" xfId="44479" xr:uid="{00000000-0005-0000-0000-000086AD0000}"/>
    <cellStyle name="WebHR 3 6 2" xfId="44480" xr:uid="{00000000-0005-0000-0000-000087AD0000}"/>
    <cellStyle name="WebHR 3 6 3" xfId="44481" xr:uid="{00000000-0005-0000-0000-000088AD0000}"/>
    <cellStyle name="WebHR 3 7" xfId="44482" xr:uid="{00000000-0005-0000-0000-000089AD0000}"/>
    <cellStyle name="WebHR 3 7 2" xfId="44483" xr:uid="{00000000-0005-0000-0000-00008AAD0000}"/>
    <cellStyle name="WebHR 3 7 3" xfId="44484" xr:uid="{00000000-0005-0000-0000-00008BAD0000}"/>
    <cellStyle name="WebHR 3 8" xfId="44485" xr:uid="{00000000-0005-0000-0000-00008CAD0000}"/>
    <cellStyle name="WebHR 3 9" xfId="44486" xr:uid="{00000000-0005-0000-0000-00008DAD0000}"/>
    <cellStyle name="WebHR 4" xfId="44487" xr:uid="{00000000-0005-0000-0000-00008EAD0000}"/>
    <cellStyle name="WebHR 4 10" xfId="44488" xr:uid="{00000000-0005-0000-0000-00008FAD0000}"/>
    <cellStyle name="WebHR 4 2" xfId="44489" xr:uid="{00000000-0005-0000-0000-000090AD0000}"/>
    <cellStyle name="WebHR 4 2 2" xfId="44490" xr:uid="{00000000-0005-0000-0000-000091AD0000}"/>
    <cellStyle name="WebHR 4 2 2 2" xfId="44491" xr:uid="{00000000-0005-0000-0000-000092AD0000}"/>
    <cellStyle name="WebHR 4 2 2 3" xfId="44492" xr:uid="{00000000-0005-0000-0000-000093AD0000}"/>
    <cellStyle name="WebHR 4 2 3" xfId="44493" xr:uid="{00000000-0005-0000-0000-000094AD0000}"/>
    <cellStyle name="WebHR 4 2 4" xfId="44494" xr:uid="{00000000-0005-0000-0000-000095AD0000}"/>
    <cellStyle name="WebHR 4 3" xfId="44495" xr:uid="{00000000-0005-0000-0000-000096AD0000}"/>
    <cellStyle name="WebHR 4 3 2" xfId="44496" xr:uid="{00000000-0005-0000-0000-000097AD0000}"/>
    <cellStyle name="WebHR 4 3 2 2" xfId="44497" xr:uid="{00000000-0005-0000-0000-000098AD0000}"/>
    <cellStyle name="WebHR 4 3 2 3" xfId="44498" xr:uid="{00000000-0005-0000-0000-000099AD0000}"/>
    <cellStyle name="WebHR 4 3 3" xfId="44499" xr:uid="{00000000-0005-0000-0000-00009AAD0000}"/>
    <cellStyle name="WebHR 4 3 4" xfId="44500" xr:uid="{00000000-0005-0000-0000-00009BAD0000}"/>
    <cellStyle name="WebHR 4 4" xfId="44501" xr:uid="{00000000-0005-0000-0000-00009CAD0000}"/>
    <cellStyle name="WebHR 4 4 2" xfId="44502" xr:uid="{00000000-0005-0000-0000-00009DAD0000}"/>
    <cellStyle name="WebHR 4 4 3" xfId="44503" xr:uid="{00000000-0005-0000-0000-00009EAD0000}"/>
    <cellStyle name="WebHR 4 5" xfId="44504" xr:uid="{00000000-0005-0000-0000-00009FAD0000}"/>
    <cellStyle name="WebHR 4 5 2" xfId="44505" xr:uid="{00000000-0005-0000-0000-0000A0AD0000}"/>
    <cellStyle name="WebHR 4 5 3" xfId="44506" xr:uid="{00000000-0005-0000-0000-0000A1AD0000}"/>
    <cellStyle name="WebHR 4 6" xfId="44507" xr:uid="{00000000-0005-0000-0000-0000A2AD0000}"/>
    <cellStyle name="WebHR 4 6 2" xfId="44508" xr:uid="{00000000-0005-0000-0000-0000A3AD0000}"/>
    <cellStyle name="WebHR 4 6 3" xfId="44509" xr:uid="{00000000-0005-0000-0000-0000A4AD0000}"/>
    <cellStyle name="WebHR 4 7" xfId="44510" xr:uid="{00000000-0005-0000-0000-0000A5AD0000}"/>
    <cellStyle name="WebHR 4 7 2" xfId="44511" xr:uid="{00000000-0005-0000-0000-0000A6AD0000}"/>
    <cellStyle name="WebHR 4 7 3" xfId="44512" xr:uid="{00000000-0005-0000-0000-0000A7AD0000}"/>
    <cellStyle name="WebHR 4 8" xfId="44513" xr:uid="{00000000-0005-0000-0000-0000A8AD0000}"/>
    <cellStyle name="WebHR 4 9" xfId="44514" xr:uid="{00000000-0005-0000-0000-0000A9AD0000}"/>
    <cellStyle name="WebHR 5" xfId="44515" xr:uid="{00000000-0005-0000-0000-0000AAAD0000}"/>
    <cellStyle name="WebHR 5 10" xfId="44516" xr:uid="{00000000-0005-0000-0000-0000ABAD0000}"/>
    <cellStyle name="WebHR 5 2" xfId="44517" xr:uid="{00000000-0005-0000-0000-0000ACAD0000}"/>
    <cellStyle name="WebHR 5 2 2" xfId="44518" xr:uid="{00000000-0005-0000-0000-0000ADAD0000}"/>
    <cellStyle name="WebHR 5 2 2 2" xfId="44519" xr:uid="{00000000-0005-0000-0000-0000AEAD0000}"/>
    <cellStyle name="WebHR 5 2 2 3" xfId="44520" xr:uid="{00000000-0005-0000-0000-0000AFAD0000}"/>
    <cellStyle name="WebHR 5 2 3" xfId="44521" xr:uid="{00000000-0005-0000-0000-0000B0AD0000}"/>
    <cellStyle name="WebHR 5 2 4" xfId="44522" xr:uid="{00000000-0005-0000-0000-0000B1AD0000}"/>
    <cellStyle name="WebHR 5 3" xfId="44523" xr:uid="{00000000-0005-0000-0000-0000B2AD0000}"/>
    <cellStyle name="WebHR 5 3 2" xfId="44524" xr:uid="{00000000-0005-0000-0000-0000B3AD0000}"/>
    <cellStyle name="WebHR 5 3 2 2" xfId="44525" xr:uid="{00000000-0005-0000-0000-0000B4AD0000}"/>
    <cellStyle name="WebHR 5 3 2 3" xfId="44526" xr:uid="{00000000-0005-0000-0000-0000B5AD0000}"/>
    <cellStyle name="WebHR 5 3 3" xfId="44527" xr:uid="{00000000-0005-0000-0000-0000B6AD0000}"/>
    <cellStyle name="WebHR 5 3 4" xfId="44528" xr:uid="{00000000-0005-0000-0000-0000B7AD0000}"/>
    <cellStyle name="WebHR 5 4" xfId="44529" xr:uid="{00000000-0005-0000-0000-0000B8AD0000}"/>
    <cellStyle name="WebHR 5 4 2" xfId="44530" xr:uid="{00000000-0005-0000-0000-0000B9AD0000}"/>
    <cellStyle name="WebHR 5 4 3" xfId="44531" xr:uid="{00000000-0005-0000-0000-0000BAAD0000}"/>
    <cellStyle name="WebHR 5 5" xfId="44532" xr:uid="{00000000-0005-0000-0000-0000BBAD0000}"/>
    <cellStyle name="WebHR 5 5 2" xfId="44533" xr:uid="{00000000-0005-0000-0000-0000BCAD0000}"/>
    <cellStyle name="WebHR 5 5 3" xfId="44534" xr:uid="{00000000-0005-0000-0000-0000BDAD0000}"/>
    <cellStyle name="WebHR 5 6" xfId="44535" xr:uid="{00000000-0005-0000-0000-0000BEAD0000}"/>
    <cellStyle name="WebHR 5 6 2" xfId="44536" xr:uid="{00000000-0005-0000-0000-0000BFAD0000}"/>
    <cellStyle name="WebHR 5 6 3" xfId="44537" xr:uid="{00000000-0005-0000-0000-0000C0AD0000}"/>
    <cellStyle name="WebHR 5 7" xfId="44538" xr:uid="{00000000-0005-0000-0000-0000C1AD0000}"/>
    <cellStyle name="WebHR 5 7 2" xfId="44539" xr:uid="{00000000-0005-0000-0000-0000C2AD0000}"/>
    <cellStyle name="WebHR 5 7 3" xfId="44540" xr:uid="{00000000-0005-0000-0000-0000C3AD0000}"/>
    <cellStyle name="WebHR 5 8" xfId="44541" xr:uid="{00000000-0005-0000-0000-0000C4AD0000}"/>
    <cellStyle name="WebHR 5 9" xfId="44542" xr:uid="{00000000-0005-0000-0000-0000C5AD0000}"/>
    <cellStyle name="WebHR 6" xfId="44543" xr:uid="{00000000-0005-0000-0000-0000C6AD0000}"/>
    <cellStyle name="WebHR 6 2" xfId="44544" xr:uid="{00000000-0005-0000-0000-0000C7AD0000}"/>
    <cellStyle name="WebHR 6 2 2" xfId="44545" xr:uid="{00000000-0005-0000-0000-0000C8AD0000}"/>
    <cellStyle name="WebHR 6 2 3" xfId="44546" xr:uid="{00000000-0005-0000-0000-0000C9AD0000}"/>
    <cellStyle name="WebHR 6 3" xfId="44547" xr:uid="{00000000-0005-0000-0000-0000CAAD0000}"/>
    <cellStyle name="WebHR 6 3 2" xfId="44548" xr:uid="{00000000-0005-0000-0000-0000CBAD0000}"/>
    <cellStyle name="WebHR 6 3 3" xfId="44549" xr:uid="{00000000-0005-0000-0000-0000CCAD0000}"/>
    <cellStyle name="WebHR 6 4" xfId="44550" xr:uid="{00000000-0005-0000-0000-0000CDAD0000}"/>
    <cellStyle name="WebHR 6 5" xfId="44551" xr:uid="{00000000-0005-0000-0000-0000CEAD0000}"/>
    <cellStyle name="WebHR 7" xfId="44552" xr:uid="{00000000-0005-0000-0000-0000CFAD0000}"/>
    <cellStyle name="WebHR 7 2" xfId="44553" xr:uid="{00000000-0005-0000-0000-0000D0AD0000}"/>
    <cellStyle name="WebHR 7 2 2" xfId="44554" xr:uid="{00000000-0005-0000-0000-0000D1AD0000}"/>
    <cellStyle name="WebHR 7 2 3" xfId="44555" xr:uid="{00000000-0005-0000-0000-0000D2AD0000}"/>
    <cellStyle name="WebHR 7 3" xfId="44556" xr:uid="{00000000-0005-0000-0000-0000D3AD0000}"/>
    <cellStyle name="WebHR 7 4" xfId="44557" xr:uid="{00000000-0005-0000-0000-0000D4AD0000}"/>
    <cellStyle name="WebHR 8" xfId="44558" xr:uid="{00000000-0005-0000-0000-0000D5AD0000}"/>
    <cellStyle name="WebHR 8 2" xfId="44559" xr:uid="{00000000-0005-0000-0000-0000D6AD0000}"/>
    <cellStyle name="WebHR 8 2 2" xfId="44560" xr:uid="{00000000-0005-0000-0000-0000D7AD0000}"/>
    <cellStyle name="WebHR 8 2 3" xfId="44561" xr:uid="{00000000-0005-0000-0000-0000D8AD0000}"/>
    <cellStyle name="WebHR 8 3" xfId="44562" xr:uid="{00000000-0005-0000-0000-0000D9AD0000}"/>
    <cellStyle name="WebHR 8 4" xfId="44563" xr:uid="{00000000-0005-0000-0000-0000DAAD0000}"/>
    <cellStyle name="WebHR 9" xfId="44564" xr:uid="{00000000-0005-0000-0000-0000DBAD0000}"/>
    <cellStyle name="WebHR 9 2" xfId="44565" xr:uid="{00000000-0005-0000-0000-0000DCAD0000}"/>
    <cellStyle name="WebHR 9 3" xfId="44566" xr:uid="{00000000-0005-0000-0000-0000DDAD0000}"/>
    <cellStyle name="WebIndent1" xfId="44567" xr:uid="{00000000-0005-0000-0000-0000DEAD0000}"/>
    <cellStyle name="WebIndent1 2" xfId="44568" xr:uid="{00000000-0005-0000-0000-0000DFAD0000}"/>
    <cellStyle name="WebIndent1 2 2" xfId="44569" xr:uid="{00000000-0005-0000-0000-0000E0AD0000}"/>
    <cellStyle name="WebIndent1 2 3" xfId="44570" xr:uid="{00000000-0005-0000-0000-0000E1AD0000}"/>
    <cellStyle name="WebIndent1 2 4" xfId="44571" xr:uid="{00000000-0005-0000-0000-0000E2AD0000}"/>
    <cellStyle name="WebIndent1 2 5" xfId="44572" xr:uid="{00000000-0005-0000-0000-0000E3AD0000}"/>
    <cellStyle name="WebIndent1 3" xfId="44573" xr:uid="{00000000-0005-0000-0000-0000E4AD0000}"/>
    <cellStyle name="WebIndent1 4" xfId="44574" xr:uid="{00000000-0005-0000-0000-0000E5AD0000}"/>
    <cellStyle name="WebIndent1 5" xfId="44575" xr:uid="{00000000-0005-0000-0000-0000E6AD0000}"/>
    <cellStyle name="WebIndent1 6" xfId="44576" xr:uid="{00000000-0005-0000-0000-0000E7AD0000}"/>
    <cellStyle name="WebIndent1 7" xfId="44577" xr:uid="{00000000-0005-0000-0000-0000E8AD0000}"/>
    <cellStyle name="WebIndent1wFN3" xfId="44578" xr:uid="{00000000-0005-0000-0000-0000E9AD0000}"/>
    <cellStyle name="WebIndent1wFN3 2" xfId="44579" xr:uid="{00000000-0005-0000-0000-0000EAAD0000}"/>
    <cellStyle name="WebIndent1wFN3 2 2" xfId="44580" xr:uid="{00000000-0005-0000-0000-0000EBAD0000}"/>
    <cellStyle name="WebIndent1wFN3 2 3" xfId="44581" xr:uid="{00000000-0005-0000-0000-0000ECAD0000}"/>
    <cellStyle name="WebIndent1wFN3 2 4" xfId="44582" xr:uid="{00000000-0005-0000-0000-0000EDAD0000}"/>
    <cellStyle name="WebIndent1wFN3 2 5" xfId="44583" xr:uid="{00000000-0005-0000-0000-0000EEAD0000}"/>
    <cellStyle name="WebIndent1wFN3 3" xfId="44584" xr:uid="{00000000-0005-0000-0000-0000EFAD0000}"/>
    <cellStyle name="WebIndent1wFN3 4" xfId="44585" xr:uid="{00000000-0005-0000-0000-0000F0AD0000}"/>
    <cellStyle name="WebIndent1wFN3 5" xfId="44586" xr:uid="{00000000-0005-0000-0000-0000F1AD0000}"/>
    <cellStyle name="WebIndent1wFN3 6" xfId="44587" xr:uid="{00000000-0005-0000-0000-0000F2AD0000}"/>
    <cellStyle name="WebIndent1wFN3 7" xfId="44588" xr:uid="{00000000-0005-0000-0000-0000F3AD0000}"/>
    <cellStyle name="WebIndent2" xfId="44589" xr:uid="{00000000-0005-0000-0000-0000F4AD0000}"/>
    <cellStyle name="WebIndent2 2" xfId="44590" xr:uid="{00000000-0005-0000-0000-0000F5AD0000}"/>
    <cellStyle name="WebIndent2 2 2" xfId="44591" xr:uid="{00000000-0005-0000-0000-0000F6AD0000}"/>
    <cellStyle name="WebIndent2 2 3" xfId="44592" xr:uid="{00000000-0005-0000-0000-0000F7AD0000}"/>
    <cellStyle name="WebIndent2 2 4" xfId="44593" xr:uid="{00000000-0005-0000-0000-0000F8AD0000}"/>
    <cellStyle name="WebIndent2 2 5" xfId="44594" xr:uid="{00000000-0005-0000-0000-0000F9AD0000}"/>
    <cellStyle name="WebIndent2 3" xfId="44595" xr:uid="{00000000-0005-0000-0000-0000FAAD0000}"/>
    <cellStyle name="WebIndent2 4" xfId="44596" xr:uid="{00000000-0005-0000-0000-0000FBAD0000}"/>
    <cellStyle name="WebIndent2 5" xfId="44597" xr:uid="{00000000-0005-0000-0000-0000FCAD0000}"/>
    <cellStyle name="WebIndent2 6" xfId="44598" xr:uid="{00000000-0005-0000-0000-0000FDAD0000}"/>
    <cellStyle name="WebIndent2 7" xfId="44599" xr:uid="{00000000-0005-0000-0000-0000FEAD0000}"/>
    <cellStyle name="WebNoBR" xfId="44600" xr:uid="{00000000-0005-0000-0000-0000FFAD0000}"/>
    <cellStyle name="WebNoBR 2" xfId="44601" xr:uid="{00000000-0005-0000-0000-000000AE0000}"/>
    <cellStyle name="year" xfId="44602" xr:uid="{00000000-0005-0000-0000-000001AE0000}"/>
    <cellStyle name="yfirskrift tekjur" xfId="44603" xr:uid="{00000000-0005-0000-0000-000002AE0000}"/>
    <cellStyle name="yfirskrift tekjur 2" xfId="44604" xr:uid="{00000000-0005-0000-0000-000003AE0000}"/>
    <cellStyle name="yfirskrift tekjur 2 2" xfId="44605" xr:uid="{00000000-0005-0000-0000-000004AE0000}"/>
    <cellStyle name="Záhlaví 1" xfId="44606" xr:uid="{00000000-0005-0000-0000-000005AE0000}"/>
    <cellStyle name="Záhlaví 1 2" xfId="44607" xr:uid="{00000000-0005-0000-0000-000006AE0000}"/>
    <cellStyle name="Záhlaví 1 2 2" xfId="44608" xr:uid="{00000000-0005-0000-0000-000007AE0000}"/>
    <cellStyle name="Záhlaví 1 2 3" xfId="44609" xr:uid="{00000000-0005-0000-0000-000008AE0000}"/>
    <cellStyle name="Záhlaví 1 2 4" xfId="44610" xr:uid="{00000000-0005-0000-0000-000009AE0000}"/>
    <cellStyle name="Záhlaví 1 2 5" xfId="44611" xr:uid="{00000000-0005-0000-0000-00000AAE0000}"/>
    <cellStyle name="Záhlaví 1 3" xfId="44612" xr:uid="{00000000-0005-0000-0000-00000BAE0000}"/>
    <cellStyle name="Záhlaví 1 4" xfId="44613" xr:uid="{00000000-0005-0000-0000-00000CAE0000}"/>
    <cellStyle name="Záhlaví 1 5" xfId="44614" xr:uid="{00000000-0005-0000-0000-00000DAE0000}"/>
    <cellStyle name="Záhlaví 1 6" xfId="44615" xr:uid="{00000000-0005-0000-0000-00000EAE0000}"/>
    <cellStyle name="Záhlaví 1 7" xfId="44616" xr:uid="{00000000-0005-0000-0000-00000FAE0000}"/>
    <cellStyle name="Záhlaví 2" xfId="44617" xr:uid="{00000000-0005-0000-0000-000010AE0000}"/>
    <cellStyle name="Záhlaví 2 2" xfId="44618" xr:uid="{00000000-0005-0000-0000-000011AE0000}"/>
    <cellStyle name="Záhlaví 2 2 2" xfId="44619" xr:uid="{00000000-0005-0000-0000-000012AE0000}"/>
    <cellStyle name="Záhlaví 2 2 3" xfId="44620" xr:uid="{00000000-0005-0000-0000-000013AE0000}"/>
    <cellStyle name="Záhlaví 2 2 4" xfId="44621" xr:uid="{00000000-0005-0000-0000-000014AE0000}"/>
    <cellStyle name="Záhlaví 2 2 5" xfId="44622" xr:uid="{00000000-0005-0000-0000-000015AE0000}"/>
    <cellStyle name="Záhlaví 2 3" xfId="44623" xr:uid="{00000000-0005-0000-0000-000016AE0000}"/>
    <cellStyle name="Záhlaví 2 4" xfId="44624" xr:uid="{00000000-0005-0000-0000-000017AE0000}"/>
    <cellStyle name="Záhlaví 2 5" xfId="44625" xr:uid="{00000000-0005-0000-0000-000018AE0000}"/>
    <cellStyle name="Záhlaví 2 6" xfId="44626" xr:uid="{00000000-0005-0000-0000-000019AE0000}"/>
    <cellStyle name="Záhlaví 2 7" xfId="44627" xr:uid="{00000000-0005-0000-0000-00001AAE0000}"/>
    <cellStyle name="zero" xfId="44628" xr:uid="{00000000-0005-0000-0000-00001BAE0000}"/>
    <cellStyle name="Złe" xfId="44629" xr:uid="{00000000-0005-0000-0000-00001CAE0000}"/>
    <cellStyle name="Złe 2" xfId="44630" xr:uid="{00000000-0005-0000-0000-00001DAE0000}"/>
    <cellStyle name="Βασικό_2010 tefxos 1 eng-gr" xfId="44631" xr:uid="{00000000-0005-0000-0000-00001EAE0000}"/>
    <cellStyle name="Διαχωριστικό χιλιάδων/υποδιαστολή_Early retirement scheme 11.9.2012" xfId="44632" xr:uid="{00000000-0005-0000-0000-000023AE0000}"/>
    <cellStyle name="δραχμικό" xfId="44633" xr:uid="{00000000-0005-0000-0000-000024AE0000}"/>
    <cellStyle name="δραχμικό 2" xfId="44634" xr:uid="{00000000-0005-0000-0000-000025AE0000}"/>
    <cellStyle name="δραχμικό 2 2" xfId="44635" xr:uid="{00000000-0005-0000-0000-000026AE0000}"/>
    <cellStyle name="δραχμικό 2 3" xfId="44636" xr:uid="{00000000-0005-0000-0000-000027AE0000}"/>
    <cellStyle name="δραχμικό 2 4" xfId="44637" xr:uid="{00000000-0005-0000-0000-000028AE0000}"/>
    <cellStyle name="δραχμικό 3" xfId="44638" xr:uid="{00000000-0005-0000-0000-000029AE0000}"/>
    <cellStyle name="δραχμικό 3 2" xfId="44639" xr:uid="{00000000-0005-0000-0000-00002AAE0000}"/>
    <cellStyle name="δραχμικό 3 3" xfId="44640" xr:uid="{00000000-0005-0000-0000-00002BAE0000}"/>
    <cellStyle name="δραχμικό 3 4" xfId="44641" xr:uid="{00000000-0005-0000-0000-00002CAE0000}"/>
    <cellStyle name="δραχμικό 4" xfId="44642" xr:uid="{00000000-0005-0000-0000-00002DAE0000}"/>
    <cellStyle name="δραχμικό 4 2" xfId="44643" xr:uid="{00000000-0005-0000-0000-00002EAE0000}"/>
    <cellStyle name="δραχμικό 4 3" xfId="44644" xr:uid="{00000000-0005-0000-0000-00002FAE0000}"/>
    <cellStyle name="δραχμικό 4 4" xfId="44645" xr:uid="{00000000-0005-0000-0000-000030AE0000}"/>
    <cellStyle name="δραχμικό 4 5" xfId="44646" xr:uid="{00000000-0005-0000-0000-000031AE0000}"/>
    <cellStyle name="δραχμικό 5" xfId="44647" xr:uid="{00000000-0005-0000-0000-000032AE0000}"/>
    <cellStyle name="δραχμικό 5 2" xfId="44648" xr:uid="{00000000-0005-0000-0000-000033AE0000}"/>
    <cellStyle name="δραχμικό 5 3" xfId="44649" xr:uid="{00000000-0005-0000-0000-000034AE0000}"/>
    <cellStyle name="δραχμικό 5 4" xfId="44650" xr:uid="{00000000-0005-0000-0000-000035AE0000}"/>
    <cellStyle name="δραχμικό 6" xfId="44651" xr:uid="{00000000-0005-0000-0000-000036AE0000}"/>
    <cellStyle name="δραχμικό 7" xfId="44652" xr:uid="{00000000-0005-0000-0000-000037AE0000}"/>
    <cellStyle name="δραχμικό 8" xfId="44653" xr:uid="{00000000-0005-0000-0000-000038AE0000}"/>
    <cellStyle name="Εισαγωγή 10" xfId="44654" xr:uid="{00000000-0005-0000-0000-000039AE0000}"/>
    <cellStyle name="Εισαγωγή 10 10" xfId="44655" xr:uid="{00000000-0005-0000-0000-00003AAE0000}"/>
    <cellStyle name="Εισαγωγή 10 11" xfId="44656" xr:uid="{00000000-0005-0000-0000-00003BAE0000}"/>
    <cellStyle name="Εισαγωγή 10 2" xfId="44657" xr:uid="{00000000-0005-0000-0000-00003CAE0000}"/>
    <cellStyle name="Εισαγωγή 10 2 2" xfId="44658" xr:uid="{00000000-0005-0000-0000-00003DAE0000}"/>
    <cellStyle name="Εισαγωγή 10 2 2 2" xfId="44659" xr:uid="{00000000-0005-0000-0000-00003EAE0000}"/>
    <cellStyle name="Εισαγωγή 10 2 2 2 2" xfId="44660" xr:uid="{00000000-0005-0000-0000-00003FAE0000}"/>
    <cellStyle name="Εισαγωγή 10 2 2 3" xfId="44661" xr:uid="{00000000-0005-0000-0000-000040AE0000}"/>
    <cellStyle name="Εισαγωγή 10 2 2 3 2" xfId="44662" xr:uid="{00000000-0005-0000-0000-000041AE0000}"/>
    <cellStyle name="Εισαγωγή 10 2 2 4" xfId="44663" xr:uid="{00000000-0005-0000-0000-000042AE0000}"/>
    <cellStyle name="Εισαγωγή 10 2 3" xfId="44664" xr:uid="{00000000-0005-0000-0000-000043AE0000}"/>
    <cellStyle name="Εισαγωγή 10 2 3 2" xfId="44665" xr:uid="{00000000-0005-0000-0000-000044AE0000}"/>
    <cellStyle name="Εισαγωγή 10 2 4" xfId="44666" xr:uid="{00000000-0005-0000-0000-000045AE0000}"/>
    <cellStyle name="Εισαγωγή 10 2 4 2" xfId="44667" xr:uid="{00000000-0005-0000-0000-000046AE0000}"/>
    <cellStyle name="Εισαγωγή 10 2 5" xfId="44668" xr:uid="{00000000-0005-0000-0000-000047AE0000}"/>
    <cellStyle name="Εισαγωγή 10 2 5 2" xfId="44669" xr:uid="{00000000-0005-0000-0000-000048AE0000}"/>
    <cellStyle name="Εισαγωγή 10 2 6" xfId="44670" xr:uid="{00000000-0005-0000-0000-000049AE0000}"/>
    <cellStyle name="Εισαγωγή 10 3" xfId="44671" xr:uid="{00000000-0005-0000-0000-00004AAE0000}"/>
    <cellStyle name="Εισαγωγή 10 3 2" xfId="44672" xr:uid="{00000000-0005-0000-0000-00004BAE0000}"/>
    <cellStyle name="Εισαγωγή 10 3 2 2" xfId="44673" xr:uid="{00000000-0005-0000-0000-00004CAE0000}"/>
    <cellStyle name="Εισαγωγή 10 3 2 2 2" xfId="44674" xr:uid="{00000000-0005-0000-0000-00004DAE0000}"/>
    <cellStyle name="Εισαγωγή 10 3 2 3" xfId="44675" xr:uid="{00000000-0005-0000-0000-00004EAE0000}"/>
    <cellStyle name="Εισαγωγή 10 3 2 3 2" xfId="44676" xr:uid="{00000000-0005-0000-0000-00004FAE0000}"/>
    <cellStyle name="Εισαγωγή 10 3 2 4" xfId="44677" xr:uid="{00000000-0005-0000-0000-000050AE0000}"/>
    <cellStyle name="Εισαγωγή 10 3 3" xfId="44678" xr:uid="{00000000-0005-0000-0000-000051AE0000}"/>
    <cellStyle name="Εισαγωγή 10 3 3 2" xfId="44679" xr:uid="{00000000-0005-0000-0000-000052AE0000}"/>
    <cellStyle name="Εισαγωγή 10 3 4" xfId="44680" xr:uid="{00000000-0005-0000-0000-000053AE0000}"/>
    <cellStyle name="Εισαγωγή 10 3 4 2" xfId="44681" xr:uid="{00000000-0005-0000-0000-000054AE0000}"/>
    <cellStyle name="Εισαγωγή 10 3 5" xfId="44682" xr:uid="{00000000-0005-0000-0000-000055AE0000}"/>
    <cellStyle name="Εισαγωγή 10 3 5 2" xfId="44683" xr:uid="{00000000-0005-0000-0000-000056AE0000}"/>
    <cellStyle name="Εισαγωγή 10 3 6" xfId="44684" xr:uid="{00000000-0005-0000-0000-000057AE0000}"/>
    <cellStyle name="Εισαγωγή 10 3 7" xfId="44685" xr:uid="{00000000-0005-0000-0000-000058AE0000}"/>
    <cellStyle name="Εισαγωγή 10 3 8" xfId="44686" xr:uid="{00000000-0005-0000-0000-000059AE0000}"/>
    <cellStyle name="Εισαγωγή 10 4" xfId="44687" xr:uid="{00000000-0005-0000-0000-00005AAE0000}"/>
    <cellStyle name="Εισαγωγή 10 4 2" xfId="44688" xr:uid="{00000000-0005-0000-0000-00005BAE0000}"/>
    <cellStyle name="Εισαγωγή 10 4 2 2" xfId="44689" xr:uid="{00000000-0005-0000-0000-00005CAE0000}"/>
    <cellStyle name="Εισαγωγή 10 4 3" xfId="44690" xr:uid="{00000000-0005-0000-0000-00005DAE0000}"/>
    <cellStyle name="Εισαγωγή 10 4 3 2" xfId="44691" xr:uid="{00000000-0005-0000-0000-00005EAE0000}"/>
    <cellStyle name="Εισαγωγή 10 4 4" xfId="44692" xr:uid="{00000000-0005-0000-0000-00005FAE0000}"/>
    <cellStyle name="Εισαγωγή 10 4 5" xfId="44693" xr:uid="{00000000-0005-0000-0000-000060AE0000}"/>
    <cellStyle name="Εισαγωγή 10 4 6" xfId="44694" xr:uid="{00000000-0005-0000-0000-000061AE0000}"/>
    <cellStyle name="Εισαγωγή 10 5" xfId="44695" xr:uid="{00000000-0005-0000-0000-000062AE0000}"/>
    <cellStyle name="Εισαγωγή 10 5 2" xfId="44696" xr:uid="{00000000-0005-0000-0000-000063AE0000}"/>
    <cellStyle name="Εισαγωγή 10 5 2 2" xfId="44697" xr:uid="{00000000-0005-0000-0000-000064AE0000}"/>
    <cellStyle name="Εισαγωγή 10 5 3" xfId="44698" xr:uid="{00000000-0005-0000-0000-000065AE0000}"/>
    <cellStyle name="Εισαγωγή 10 5 3 2" xfId="44699" xr:uid="{00000000-0005-0000-0000-000066AE0000}"/>
    <cellStyle name="Εισαγωγή 10 5 4" xfId="44700" xr:uid="{00000000-0005-0000-0000-000067AE0000}"/>
    <cellStyle name="Εισαγωγή 10 5 5" xfId="44701" xr:uid="{00000000-0005-0000-0000-000068AE0000}"/>
    <cellStyle name="Εισαγωγή 10 5 6" xfId="44702" xr:uid="{00000000-0005-0000-0000-000069AE0000}"/>
    <cellStyle name="Εισαγωγή 10 6" xfId="44703" xr:uid="{00000000-0005-0000-0000-00006AAE0000}"/>
    <cellStyle name="Εισαγωγή 10 6 2" xfId="44704" xr:uid="{00000000-0005-0000-0000-00006BAE0000}"/>
    <cellStyle name="Εισαγωγή 10 6 2 2" xfId="44705" xr:uid="{00000000-0005-0000-0000-00006CAE0000}"/>
    <cellStyle name="Εισαγωγή 10 6 3" xfId="44706" xr:uid="{00000000-0005-0000-0000-00006DAE0000}"/>
    <cellStyle name="Εισαγωγή 10 6 3 2" xfId="44707" xr:uid="{00000000-0005-0000-0000-00006EAE0000}"/>
    <cellStyle name="Εισαγωγή 10 6 4" xfId="44708" xr:uid="{00000000-0005-0000-0000-00006FAE0000}"/>
    <cellStyle name="Εισαγωγή 10 6 5" xfId="44709" xr:uid="{00000000-0005-0000-0000-000070AE0000}"/>
    <cellStyle name="Εισαγωγή 10 6 6" xfId="44710" xr:uid="{00000000-0005-0000-0000-000071AE0000}"/>
    <cellStyle name="Εισαγωγή 10 7" xfId="44711" xr:uid="{00000000-0005-0000-0000-000072AE0000}"/>
    <cellStyle name="Εισαγωγή 10 7 2" xfId="44712" xr:uid="{00000000-0005-0000-0000-000073AE0000}"/>
    <cellStyle name="Εισαγωγή 10 7 3" xfId="44713" xr:uid="{00000000-0005-0000-0000-000074AE0000}"/>
    <cellStyle name="Εισαγωγή 10 7 4" xfId="44714" xr:uid="{00000000-0005-0000-0000-000075AE0000}"/>
    <cellStyle name="Εισαγωγή 10 8" xfId="44715" xr:uid="{00000000-0005-0000-0000-000076AE0000}"/>
    <cellStyle name="Εισαγωγή 10 8 2" xfId="44716" xr:uid="{00000000-0005-0000-0000-000077AE0000}"/>
    <cellStyle name="Εισαγωγή 10 9" xfId="44717" xr:uid="{00000000-0005-0000-0000-000078AE0000}"/>
    <cellStyle name="Εισαγωγή 10 9 2" xfId="44718" xr:uid="{00000000-0005-0000-0000-000079AE0000}"/>
    <cellStyle name="Εισαγωγή 11" xfId="44719" xr:uid="{00000000-0005-0000-0000-00007AAE0000}"/>
    <cellStyle name="Εισαγωγή 11 10" xfId="44720" xr:uid="{00000000-0005-0000-0000-00007BAE0000}"/>
    <cellStyle name="Εισαγωγή 11 11" xfId="44721" xr:uid="{00000000-0005-0000-0000-00007CAE0000}"/>
    <cellStyle name="Εισαγωγή 11 2" xfId="44722" xr:uid="{00000000-0005-0000-0000-00007DAE0000}"/>
    <cellStyle name="Εισαγωγή 11 2 2" xfId="44723" xr:uid="{00000000-0005-0000-0000-00007EAE0000}"/>
    <cellStyle name="Εισαγωγή 11 2 2 2" xfId="44724" xr:uid="{00000000-0005-0000-0000-00007FAE0000}"/>
    <cellStyle name="Εισαγωγή 11 2 2 2 2" xfId="44725" xr:uid="{00000000-0005-0000-0000-000080AE0000}"/>
    <cellStyle name="Εισαγωγή 11 2 2 3" xfId="44726" xr:uid="{00000000-0005-0000-0000-000081AE0000}"/>
    <cellStyle name="Εισαγωγή 11 2 2 3 2" xfId="44727" xr:uid="{00000000-0005-0000-0000-000082AE0000}"/>
    <cellStyle name="Εισαγωγή 11 2 2 4" xfId="44728" xr:uid="{00000000-0005-0000-0000-000083AE0000}"/>
    <cellStyle name="Εισαγωγή 11 2 3" xfId="44729" xr:uid="{00000000-0005-0000-0000-000084AE0000}"/>
    <cellStyle name="Εισαγωγή 11 2 3 2" xfId="44730" xr:uid="{00000000-0005-0000-0000-000085AE0000}"/>
    <cellStyle name="Εισαγωγή 11 2 4" xfId="44731" xr:uid="{00000000-0005-0000-0000-000086AE0000}"/>
    <cellStyle name="Εισαγωγή 11 2 4 2" xfId="44732" xr:uid="{00000000-0005-0000-0000-000087AE0000}"/>
    <cellStyle name="Εισαγωγή 11 2 5" xfId="44733" xr:uid="{00000000-0005-0000-0000-000088AE0000}"/>
    <cellStyle name="Εισαγωγή 11 2 5 2" xfId="44734" xr:uid="{00000000-0005-0000-0000-000089AE0000}"/>
    <cellStyle name="Εισαγωγή 11 2 6" xfId="44735" xr:uid="{00000000-0005-0000-0000-00008AAE0000}"/>
    <cellStyle name="Εισαγωγή 11 3" xfId="44736" xr:uid="{00000000-0005-0000-0000-00008BAE0000}"/>
    <cellStyle name="Εισαγωγή 11 3 2" xfId="44737" xr:uid="{00000000-0005-0000-0000-00008CAE0000}"/>
    <cellStyle name="Εισαγωγή 11 3 2 2" xfId="44738" xr:uid="{00000000-0005-0000-0000-00008DAE0000}"/>
    <cellStyle name="Εισαγωγή 11 3 2 2 2" xfId="44739" xr:uid="{00000000-0005-0000-0000-00008EAE0000}"/>
    <cellStyle name="Εισαγωγή 11 3 2 3" xfId="44740" xr:uid="{00000000-0005-0000-0000-00008FAE0000}"/>
    <cellStyle name="Εισαγωγή 11 3 2 3 2" xfId="44741" xr:uid="{00000000-0005-0000-0000-000090AE0000}"/>
    <cellStyle name="Εισαγωγή 11 3 2 4" xfId="44742" xr:uid="{00000000-0005-0000-0000-000091AE0000}"/>
    <cellStyle name="Εισαγωγή 11 3 3" xfId="44743" xr:uid="{00000000-0005-0000-0000-000092AE0000}"/>
    <cellStyle name="Εισαγωγή 11 3 3 2" xfId="44744" xr:uid="{00000000-0005-0000-0000-000093AE0000}"/>
    <cellStyle name="Εισαγωγή 11 3 4" xfId="44745" xr:uid="{00000000-0005-0000-0000-000094AE0000}"/>
    <cellStyle name="Εισαγωγή 11 3 4 2" xfId="44746" xr:uid="{00000000-0005-0000-0000-000095AE0000}"/>
    <cellStyle name="Εισαγωγή 11 3 5" xfId="44747" xr:uid="{00000000-0005-0000-0000-000096AE0000}"/>
    <cellStyle name="Εισαγωγή 11 3 5 2" xfId="44748" xr:uid="{00000000-0005-0000-0000-000097AE0000}"/>
    <cellStyle name="Εισαγωγή 11 3 6" xfId="44749" xr:uid="{00000000-0005-0000-0000-000098AE0000}"/>
    <cellStyle name="Εισαγωγή 11 3 7" xfId="44750" xr:uid="{00000000-0005-0000-0000-000099AE0000}"/>
    <cellStyle name="Εισαγωγή 11 3 8" xfId="44751" xr:uid="{00000000-0005-0000-0000-00009AAE0000}"/>
    <cellStyle name="Εισαγωγή 11 4" xfId="44752" xr:uid="{00000000-0005-0000-0000-00009BAE0000}"/>
    <cellStyle name="Εισαγωγή 11 4 2" xfId="44753" xr:uid="{00000000-0005-0000-0000-00009CAE0000}"/>
    <cellStyle name="Εισαγωγή 11 4 2 2" xfId="44754" xr:uid="{00000000-0005-0000-0000-00009DAE0000}"/>
    <cellStyle name="Εισαγωγή 11 4 3" xfId="44755" xr:uid="{00000000-0005-0000-0000-00009EAE0000}"/>
    <cellStyle name="Εισαγωγή 11 4 3 2" xfId="44756" xr:uid="{00000000-0005-0000-0000-00009FAE0000}"/>
    <cellStyle name="Εισαγωγή 11 4 4" xfId="44757" xr:uid="{00000000-0005-0000-0000-0000A0AE0000}"/>
    <cellStyle name="Εισαγωγή 11 4 5" xfId="44758" xr:uid="{00000000-0005-0000-0000-0000A1AE0000}"/>
    <cellStyle name="Εισαγωγή 11 4 6" xfId="44759" xr:uid="{00000000-0005-0000-0000-0000A2AE0000}"/>
    <cellStyle name="Εισαγωγή 11 5" xfId="44760" xr:uid="{00000000-0005-0000-0000-0000A3AE0000}"/>
    <cellStyle name="Εισαγωγή 11 5 2" xfId="44761" xr:uid="{00000000-0005-0000-0000-0000A4AE0000}"/>
    <cellStyle name="Εισαγωγή 11 5 2 2" xfId="44762" xr:uid="{00000000-0005-0000-0000-0000A5AE0000}"/>
    <cellStyle name="Εισαγωγή 11 5 3" xfId="44763" xr:uid="{00000000-0005-0000-0000-0000A6AE0000}"/>
    <cellStyle name="Εισαγωγή 11 5 3 2" xfId="44764" xr:uid="{00000000-0005-0000-0000-0000A7AE0000}"/>
    <cellStyle name="Εισαγωγή 11 5 4" xfId="44765" xr:uid="{00000000-0005-0000-0000-0000A8AE0000}"/>
    <cellStyle name="Εισαγωγή 11 5 5" xfId="44766" xr:uid="{00000000-0005-0000-0000-0000A9AE0000}"/>
    <cellStyle name="Εισαγωγή 11 5 6" xfId="44767" xr:uid="{00000000-0005-0000-0000-0000AAAE0000}"/>
    <cellStyle name="Εισαγωγή 11 6" xfId="44768" xr:uid="{00000000-0005-0000-0000-0000ABAE0000}"/>
    <cellStyle name="Εισαγωγή 11 6 2" xfId="44769" xr:uid="{00000000-0005-0000-0000-0000ACAE0000}"/>
    <cellStyle name="Εισαγωγή 11 6 2 2" xfId="44770" xr:uid="{00000000-0005-0000-0000-0000ADAE0000}"/>
    <cellStyle name="Εισαγωγή 11 6 3" xfId="44771" xr:uid="{00000000-0005-0000-0000-0000AEAE0000}"/>
    <cellStyle name="Εισαγωγή 11 6 3 2" xfId="44772" xr:uid="{00000000-0005-0000-0000-0000AFAE0000}"/>
    <cellStyle name="Εισαγωγή 11 6 4" xfId="44773" xr:uid="{00000000-0005-0000-0000-0000B0AE0000}"/>
    <cellStyle name="Εισαγωγή 11 6 5" xfId="44774" xr:uid="{00000000-0005-0000-0000-0000B1AE0000}"/>
    <cellStyle name="Εισαγωγή 11 6 6" xfId="44775" xr:uid="{00000000-0005-0000-0000-0000B2AE0000}"/>
    <cellStyle name="Εισαγωγή 11 7" xfId="44776" xr:uid="{00000000-0005-0000-0000-0000B3AE0000}"/>
    <cellStyle name="Εισαγωγή 11 7 2" xfId="44777" xr:uid="{00000000-0005-0000-0000-0000B4AE0000}"/>
    <cellStyle name="Εισαγωγή 11 7 3" xfId="44778" xr:uid="{00000000-0005-0000-0000-0000B5AE0000}"/>
    <cellStyle name="Εισαγωγή 11 7 4" xfId="44779" xr:uid="{00000000-0005-0000-0000-0000B6AE0000}"/>
    <cellStyle name="Εισαγωγή 11 8" xfId="44780" xr:uid="{00000000-0005-0000-0000-0000B7AE0000}"/>
    <cellStyle name="Εισαγωγή 11 8 2" xfId="44781" xr:uid="{00000000-0005-0000-0000-0000B8AE0000}"/>
    <cellStyle name="Εισαγωγή 11 9" xfId="44782" xr:uid="{00000000-0005-0000-0000-0000B9AE0000}"/>
    <cellStyle name="Εισαγωγή 11 9 2" xfId="44783" xr:uid="{00000000-0005-0000-0000-0000BAAE0000}"/>
    <cellStyle name="Εισαγωγή 12" xfId="44784" xr:uid="{00000000-0005-0000-0000-0000BBAE0000}"/>
    <cellStyle name="Εισαγωγή 12 10" xfId="44785" xr:uid="{00000000-0005-0000-0000-0000BCAE0000}"/>
    <cellStyle name="Εισαγωγή 12 11" xfId="44786" xr:uid="{00000000-0005-0000-0000-0000BDAE0000}"/>
    <cellStyle name="Εισαγωγή 12 2" xfId="44787" xr:uid="{00000000-0005-0000-0000-0000BEAE0000}"/>
    <cellStyle name="Εισαγωγή 12 2 2" xfId="44788" xr:uid="{00000000-0005-0000-0000-0000BFAE0000}"/>
    <cellStyle name="Εισαγωγή 12 2 2 2" xfId="44789" xr:uid="{00000000-0005-0000-0000-0000C0AE0000}"/>
    <cellStyle name="Εισαγωγή 12 2 2 2 2" xfId="44790" xr:uid="{00000000-0005-0000-0000-0000C1AE0000}"/>
    <cellStyle name="Εισαγωγή 12 2 2 3" xfId="44791" xr:uid="{00000000-0005-0000-0000-0000C2AE0000}"/>
    <cellStyle name="Εισαγωγή 12 2 2 3 2" xfId="44792" xr:uid="{00000000-0005-0000-0000-0000C3AE0000}"/>
    <cellStyle name="Εισαγωγή 12 2 2 4" xfId="44793" xr:uid="{00000000-0005-0000-0000-0000C4AE0000}"/>
    <cellStyle name="Εισαγωγή 12 2 3" xfId="44794" xr:uid="{00000000-0005-0000-0000-0000C5AE0000}"/>
    <cellStyle name="Εισαγωγή 12 2 3 2" xfId="44795" xr:uid="{00000000-0005-0000-0000-0000C6AE0000}"/>
    <cellStyle name="Εισαγωγή 12 2 4" xfId="44796" xr:uid="{00000000-0005-0000-0000-0000C7AE0000}"/>
    <cellStyle name="Εισαγωγή 12 2 4 2" xfId="44797" xr:uid="{00000000-0005-0000-0000-0000C8AE0000}"/>
    <cellStyle name="Εισαγωγή 12 2 5" xfId="44798" xr:uid="{00000000-0005-0000-0000-0000C9AE0000}"/>
    <cellStyle name="Εισαγωγή 12 2 5 2" xfId="44799" xr:uid="{00000000-0005-0000-0000-0000CAAE0000}"/>
    <cellStyle name="Εισαγωγή 12 2 6" xfId="44800" xr:uid="{00000000-0005-0000-0000-0000CBAE0000}"/>
    <cellStyle name="Εισαγωγή 12 3" xfId="44801" xr:uid="{00000000-0005-0000-0000-0000CCAE0000}"/>
    <cellStyle name="Εισαγωγή 12 3 2" xfId="44802" xr:uid="{00000000-0005-0000-0000-0000CDAE0000}"/>
    <cellStyle name="Εισαγωγή 12 3 2 2" xfId="44803" xr:uid="{00000000-0005-0000-0000-0000CEAE0000}"/>
    <cellStyle name="Εισαγωγή 12 3 2 2 2" xfId="44804" xr:uid="{00000000-0005-0000-0000-0000CFAE0000}"/>
    <cellStyle name="Εισαγωγή 12 3 2 3" xfId="44805" xr:uid="{00000000-0005-0000-0000-0000D0AE0000}"/>
    <cellStyle name="Εισαγωγή 12 3 2 3 2" xfId="44806" xr:uid="{00000000-0005-0000-0000-0000D1AE0000}"/>
    <cellStyle name="Εισαγωγή 12 3 2 4" xfId="44807" xr:uid="{00000000-0005-0000-0000-0000D2AE0000}"/>
    <cellStyle name="Εισαγωγή 12 3 3" xfId="44808" xr:uid="{00000000-0005-0000-0000-0000D3AE0000}"/>
    <cellStyle name="Εισαγωγή 12 3 3 2" xfId="44809" xr:uid="{00000000-0005-0000-0000-0000D4AE0000}"/>
    <cellStyle name="Εισαγωγή 12 3 4" xfId="44810" xr:uid="{00000000-0005-0000-0000-0000D5AE0000}"/>
    <cellStyle name="Εισαγωγή 12 3 4 2" xfId="44811" xr:uid="{00000000-0005-0000-0000-0000D6AE0000}"/>
    <cellStyle name="Εισαγωγή 12 3 5" xfId="44812" xr:uid="{00000000-0005-0000-0000-0000D7AE0000}"/>
    <cellStyle name="Εισαγωγή 12 3 5 2" xfId="44813" xr:uid="{00000000-0005-0000-0000-0000D8AE0000}"/>
    <cellStyle name="Εισαγωγή 12 3 6" xfId="44814" xr:uid="{00000000-0005-0000-0000-0000D9AE0000}"/>
    <cellStyle name="Εισαγωγή 12 3 7" xfId="44815" xr:uid="{00000000-0005-0000-0000-0000DAAE0000}"/>
    <cellStyle name="Εισαγωγή 12 3 8" xfId="44816" xr:uid="{00000000-0005-0000-0000-0000DBAE0000}"/>
    <cellStyle name="Εισαγωγή 12 4" xfId="44817" xr:uid="{00000000-0005-0000-0000-0000DCAE0000}"/>
    <cellStyle name="Εισαγωγή 12 4 2" xfId="44818" xr:uid="{00000000-0005-0000-0000-0000DDAE0000}"/>
    <cellStyle name="Εισαγωγή 12 4 2 2" xfId="44819" xr:uid="{00000000-0005-0000-0000-0000DEAE0000}"/>
    <cellStyle name="Εισαγωγή 12 4 3" xfId="44820" xr:uid="{00000000-0005-0000-0000-0000DFAE0000}"/>
    <cellStyle name="Εισαγωγή 12 4 3 2" xfId="44821" xr:uid="{00000000-0005-0000-0000-0000E0AE0000}"/>
    <cellStyle name="Εισαγωγή 12 4 4" xfId="44822" xr:uid="{00000000-0005-0000-0000-0000E1AE0000}"/>
    <cellStyle name="Εισαγωγή 12 4 5" xfId="44823" xr:uid="{00000000-0005-0000-0000-0000E2AE0000}"/>
    <cellStyle name="Εισαγωγή 12 4 6" xfId="44824" xr:uid="{00000000-0005-0000-0000-0000E3AE0000}"/>
    <cellStyle name="Εισαγωγή 12 5" xfId="44825" xr:uid="{00000000-0005-0000-0000-0000E4AE0000}"/>
    <cellStyle name="Εισαγωγή 12 5 2" xfId="44826" xr:uid="{00000000-0005-0000-0000-0000E5AE0000}"/>
    <cellStyle name="Εισαγωγή 12 5 2 2" xfId="44827" xr:uid="{00000000-0005-0000-0000-0000E6AE0000}"/>
    <cellStyle name="Εισαγωγή 12 5 3" xfId="44828" xr:uid="{00000000-0005-0000-0000-0000E7AE0000}"/>
    <cellStyle name="Εισαγωγή 12 5 3 2" xfId="44829" xr:uid="{00000000-0005-0000-0000-0000E8AE0000}"/>
    <cellStyle name="Εισαγωγή 12 5 4" xfId="44830" xr:uid="{00000000-0005-0000-0000-0000E9AE0000}"/>
    <cellStyle name="Εισαγωγή 12 5 5" xfId="44831" xr:uid="{00000000-0005-0000-0000-0000EAAE0000}"/>
    <cellStyle name="Εισαγωγή 12 5 6" xfId="44832" xr:uid="{00000000-0005-0000-0000-0000EBAE0000}"/>
    <cellStyle name="Εισαγωγή 12 6" xfId="44833" xr:uid="{00000000-0005-0000-0000-0000ECAE0000}"/>
    <cellStyle name="Εισαγωγή 12 6 2" xfId="44834" xr:uid="{00000000-0005-0000-0000-0000EDAE0000}"/>
    <cellStyle name="Εισαγωγή 12 6 2 2" xfId="44835" xr:uid="{00000000-0005-0000-0000-0000EEAE0000}"/>
    <cellStyle name="Εισαγωγή 12 6 3" xfId="44836" xr:uid="{00000000-0005-0000-0000-0000EFAE0000}"/>
    <cellStyle name="Εισαγωγή 12 6 3 2" xfId="44837" xr:uid="{00000000-0005-0000-0000-0000F0AE0000}"/>
    <cellStyle name="Εισαγωγή 12 6 4" xfId="44838" xr:uid="{00000000-0005-0000-0000-0000F1AE0000}"/>
    <cellStyle name="Εισαγωγή 12 6 5" xfId="44839" xr:uid="{00000000-0005-0000-0000-0000F2AE0000}"/>
    <cellStyle name="Εισαγωγή 12 6 6" xfId="44840" xr:uid="{00000000-0005-0000-0000-0000F3AE0000}"/>
    <cellStyle name="Εισαγωγή 12 7" xfId="44841" xr:uid="{00000000-0005-0000-0000-0000F4AE0000}"/>
    <cellStyle name="Εισαγωγή 12 7 2" xfId="44842" xr:uid="{00000000-0005-0000-0000-0000F5AE0000}"/>
    <cellStyle name="Εισαγωγή 12 7 3" xfId="44843" xr:uid="{00000000-0005-0000-0000-0000F6AE0000}"/>
    <cellStyle name="Εισαγωγή 12 7 4" xfId="44844" xr:uid="{00000000-0005-0000-0000-0000F7AE0000}"/>
    <cellStyle name="Εισαγωγή 12 8" xfId="44845" xr:uid="{00000000-0005-0000-0000-0000F8AE0000}"/>
    <cellStyle name="Εισαγωγή 12 8 2" xfId="44846" xr:uid="{00000000-0005-0000-0000-0000F9AE0000}"/>
    <cellStyle name="Εισαγωγή 12 9" xfId="44847" xr:uid="{00000000-0005-0000-0000-0000FAAE0000}"/>
    <cellStyle name="Εισαγωγή 12 9 2" xfId="44848" xr:uid="{00000000-0005-0000-0000-0000FBAE0000}"/>
    <cellStyle name="Εισαγωγή 13" xfId="44849" xr:uid="{00000000-0005-0000-0000-0000FCAE0000}"/>
    <cellStyle name="Εισαγωγή 13 10" xfId="44850" xr:uid="{00000000-0005-0000-0000-0000FDAE0000}"/>
    <cellStyle name="Εισαγωγή 13 11" xfId="44851" xr:uid="{00000000-0005-0000-0000-0000FEAE0000}"/>
    <cellStyle name="Εισαγωγή 13 2" xfId="44852" xr:uid="{00000000-0005-0000-0000-0000FFAE0000}"/>
    <cellStyle name="Εισαγωγή 13 2 2" xfId="44853" xr:uid="{00000000-0005-0000-0000-000000AF0000}"/>
    <cellStyle name="Εισαγωγή 13 2 2 2" xfId="44854" xr:uid="{00000000-0005-0000-0000-000001AF0000}"/>
    <cellStyle name="Εισαγωγή 13 2 2 2 2" xfId="44855" xr:uid="{00000000-0005-0000-0000-000002AF0000}"/>
    <cellStyle name="Εισαγωγή 13 2 2 3" xfId="44856" xr:uid="{00000000-0005-0000-0000-000003AF0000}"/>
    <cellStyle name="Εισαγωγή 13 2 2 3 2" xfId="44857" xr:uid="{00000000-0005-0000-0000-000004AF0000}"/>
    <cellStyle name="Εισαγωγή 13 2 2 4" xfId="44858" xr:uid="{00000000-0005-0000-0000-000005AF0000}"/>
    <cellStyle name="Εισαγωγή 13 2 3" xfId="44859" xr:uid="{00000000-0005-0000-0000-000006AF0000}"/>
    <cellStyle name="Εισαγωγή 13 2 3 2" xfId="44860" xr:uid="{00000000-0005-0000-0000-000007AF0000}"/>
    <cellStyle name="Εισαγωγή 13 2 4" xfId="44861" xr:uid="{00000000-0005-0000-0000-000008AF0000}"/>
    <cellStyle name="Εισαγωγή 13 2 4 2" xfId="44862" xr:uid="{00000000-0005-0000-0000-000009AF0000}"/>
    <cellStyle name="Εισαγωγή 13 2 5" xfId="44863" xr:uid="{00000000-0005-0000-0000-00000AAF0000}"/>
    <cellStyle name="Εισαγωγή 13 2 5 2" xfId="44864" xr:uid="{00000000-0005-0000-0000-00000BAF0000}"/>
    <cellStyle name="Εισαγωγή 13 2 6" xfId="44865" xr:uid="{00000000-0005-0000-0000-00000CAF0000}"/>
    <cellStyle name="Εισαγωγή 13 3" xfId="44866" xr:uid="{00000000-0005-0000-0000-00000DAF0000}"/>
    <cellStyle name="Εισαγωγή 13 3 2" xfId="44867" xr:uid="{00000000-0005-0000-0000-00000EAF0000}"/>
    <cellStyle name="Εισαγωγή 13 3 2 2" xfId="44868" xr:uid="{00000000-0005-0000-0000-00000FAF0000}"/>
    <cellStyle name="Εισαγωγή 13 3 2 2 2" xfId="44869" xr:uid="{00000000-0005-0000-0000-000010AF0000}"/>
    <cellStyle name="Εισαγωγή 13 3 2 3" xfId="44870" xr:uid="{00000000-0005-0000-0000-000011AF0000}"/>
    <cellStyle name="Εισαγωγή 13 3 2 3 2" xfId="44871" xr:uid="{00000000-0005-0000-0000-000012AF0000}"/>
    <cellStyle name="Εισαγωγή 13 3 2 4" xfId="44872" xr:uid="{00000000-0005-0000-0000-000013AF0000}"/>
    <cellStyle name="Εισαγωγή 13 3 3" xfId="44873" xr:uid="{00000000-0005-0000-0000-000014AF0000}"/>
    <cellStyle name="Εισαγωγή 13 3 3 2" xfId="44874" xr:uid="{00000000-0005-0000-0000-000015AF0000}"/>
    <cellStyle name="Εισαγωγή 13 3 4" xfId="44875" xr:uid="{00000000-0005-0000-0000-000016AF0000}"/>
    <cellStyle name="Εισαγωγή 13 3 4 2" xfId="44876" xr:uid="{00000000-0005-0000-0000-000017AF0000}"/>
    <cellStyle name="Εισαγωγή 13 3 5" xfId="44877" xr:uid="{00000000-0005-0000-0000-000018AF0000}"/>
    <cellStyle name="Εισαγωγή 13 3 5 2" xfId="44878" xr:uid="{00000000-0005-0000-0000-000019AF0000}"/>
    <cellStyle name="Εισαγωγή 13 3 6" xfId="44879" xr:uid="{00000000-0005-0000-0000-00001AAF0000}"/>
    <cellStyle name="Εισαγωγή 13 3 7" xfId="44880" xr:uid="{00000000-0005-0000-0000-00001BAF0000}"/>
    <cellStyle name="Εισαγωγή 13 3 8" xfId="44881" xr:uid="{00000000-0005-0000-0000-00001CAF0000}"/>
    <cellStyle name="Εισαγωγή 13 4" xfId="44882" xr:uid="{00000000-0005-0000-0000-00001DAF0000}"/>
    <cellStyle name="Εισαγωγή 13 4 2" xfId="44883" xr:uid="{00000000-0005-0000-0000-00001EAF0000}"/>
    <cellStyle name="Εισαγωγή 13 4 2 2" xfId="44884" xr:uid="{00000000-0005-0000-0000-00001FAF0000}"/>
    <cellStyle name="Εισαγωγή 13 4 3" xfId="44885" xr:uid="{00000000-0005-0000-0000-000020AF0000}"/>
    <cellStyle name="Εισαγωγή 13 4 3 2" xfId="44886" xr:uid="{00000000-0005-0000-0000-000021AF0000}"/>
    <cellStyle name="Εισαγωγή 13 4 4" xfId="44887" xr:uid="{00000000-0005-0000-0000-000022AF0000}"/>
    <cellStyle name="Εισαγωγή 13 4 5" xfId="44888" xr:uid="{00000000-0005-0000-0000-000023AF0000}"/>
    <cellStyle name="Εισαγωγή 13 4 6" xfId="44889" xr:uid="{00000000-0005-0000-0000-000024AF0000}"/>
    <cellStyle name="Εισαγωγή 13 5" xfId="44890" xr:uid="{00000000-0005-0000-0000-000025AF0000}"/>
    <cellStyle name="Εισαγωγή 13 5 2" xfId="44891" xr:uid="{00000000-0005-0000-0000-000026AF0000}"/>
    <cellStyle name="Εισαγωγή 13 5 2 2" xfId="44892" xr:uid="{00000000-0005-0000-0000-000027AF0000}"/>
    <cellStyle name="Εισαγωγή 13 5 3" xfId="44893" xr:uid="{00000000-0005-0000-0000-000028AF0000}"/>
    <cellStyle name="Εισαγωγή 13 5 3 2" xfId="44894" xr:uid="{00000000-0005-0000-0000-000029AF0000}"/>
    <cellStyle name="Εισαγωγή 13 5 4" xfId="44895" xr:uid="{00000000-0005-0000-0000-00002AAF0000}"/>
    <cellStyle name="Εισαγωγή 13 5 5" xfId="44896" xr:uid="{00000000-0005-0000-0000-00002BAF0000}"/>
    <cellStyle name="Εισαγωγή 13 5 6" xfId="44897" xr:uid="{00000000-0005-0000-0000-00002CAF0000}"/>
    <cellStyle name="Εισαγωγή 13 6" xfId="44898" xr:uid="{00000000-0005-0000-0000-00002DAF0000}"/>
    <cellStyle name="Εισαγωγή 13 6 2" xfId="44899" xr:uid="{00000000-0005-0000-0000-00002EAF0000}"/>
    <cellStyle name="Εισαγωγή 13 6 2 2" xfId="44900" xr:uid="{00000000-0005-0000-0000-00002FAF0000}"/>
    <cellStyle name="Εισαγωγή 13 6 3" xfId="44901" xr:uid="{00000000-0005-0000-0000-000030AF0000}"/>
    <cellStyle name="Εισαγωγή 13 6 3 2" xfId="44902" xr:uid="{00000000-0005-0000-0000-000031AF0000}"/>
    <cellStyle name="Εισαγωγή 13 6 4" xfId="44903" xr:uid="{00000000-0005-0000-0000-000032AF0000}"/>
    <cellStyle name="Εισαγωγή 13 6 5" xfId="44904" xr:uid="{00000000-0005-0000-0000-000033AF0000}"/>
    <cellStyle name="Εισαγωγή 13 6 6" xfId="44905" xr:uid="{00000000-0005-0000-0000-000034AF0000}"/>
    <cellStyle name="Εισαγωγή 13 7" xfId="44906" xr:uid="{00000000-0005-0000-0000-000035AF0000}"/>
    <cellStyle name="Εισαγωγή 13 7 2" xfId="44907" xr:uid="{00000000-0005-0000-0000-000036AF0000}"/>
    <cellStyle name="Εισαγωγή 13 7 3" xfId="44908" xr:uid="{00000000-0005-0000-0000-000037AF0000}"/>
    <cellStyle name="Εισαγωγή 13 7 4" xfId="44909" xr:uid="{00000000-0005-0000-0000-000038AF0000}"/>
    <cellStyle name="Εισαγωγή 13 8" xfId="44910" xr:uid="{00000000-0005-0000-0000-000039AF0000}"/>
    <cellStyle name="Εισαγωγή 13 8 2" xfId="44911" xr:uid="{00000000-0005-0000-0000-00003AAF0000}"/>
    <cellStyle name="Εισαγωγή 13 9" xfId="44912" xr:uid="{00000000-0005-0000-0000-00003BAF0000}"/>
    <cellStyle name="Εισαγωγή 13 9 2" xfId="44913" xr:uid="{00000000-0005-0000-0000-00003CAF0000}"/>
    <cellStyle name="Εισαγωγή 14" xfId="44914" xr:uid="{00000000-0005-0000-0000-00003DAF0000}"/>
    <cellStyle name="Εισαγωγή 14 10" xfId="44915" xr:uid="{00000000-0005-0000-0000-00003EAF0000}"/>
    <cellStyle name="Εισαγωγή 14 11" xfId="44916" xr:uid="{00000000-0005-0000-0000-00003FAF0000}"/>
    <cellStyle name="Εισαγωγή 14 2" xfId="44917" xr:uid="{00000000-0005-0000-0000-000040AF0000}"/>
    <cellStyle name="Εισαγωγή 14 2 2" xfId="44918" xr:uid="{00000000-0005-0000-0000-000041AF0000}"/>
    <cellStyle name="Εισαγωγή 14 2 2 2" xfId="44919" xr:uid="{00000000-0005-0000-0000-000042AF0000}"/>
    <cellStyle name="Εισαγωγή 14 2 2 2 2" xfId="44920" xr:uid="{00000000-0005-0000-0000-000043AF0000}"/>
    <cellStyle name="Εισαγωγή 14 2 2 3" xfId="44921" xr:uid="{00000000-0005-0000-0000-000044AF0000}"/>
    <cellStyle name="Εισαγωγή 14 2 2 3 2" xfId="44922" xr:uid="{00000000-0005-0000-0000-000045AF0000}"/>
    <cellStyle name="Εισαγωγή 14 2 2 4" xfId="44923" xr:uid="{00000000-0005-0000-0000-000046AF0000}"/>
    <cellStyle name="Εισαγωγή 14 2 3" xfId="44924" xr:uid="{00000000-0005-0000-0000-000047AF0000}"/>
    <cellStyle name="Εισαγωγή 14 2 3 2" xfId="44925" xr:uid="{00000000-0005-0000-0000-000048AF0000}"/>
    <cellStyle name="Εισαγωγή 14 2 4" xfId="44926" xr:uid="{00000000-0005-0000-0000-000049AF0000}"/>
    <cellStyle name="Εισαγωγή 14 2 4 2" xfId="44927" xr:uid="{00000000-0005-0000-0000-00004AAF0000}"/>
    <cellStyle name="Εισαγωγή 14 2 5" xfId="44928" xr:uid="{00000000-0005-0000-0000-00004BAF0000}"/>
    <cellStyle name="Εισαγωγή 14 2 5 2" xfId="44929" xr:uid="{00000000-0005-0000-0000-00004CAF0000}"/>
    <cellStyle name="Εισαγωγή 14 2 6" xfId="44930" xr:uid="{00000000-0005-0000-0000-00004DAF0000}"/>
    <cellStyle name="Εισαγωγή 14 3" xfId="44931" xr:uid="{00000000-0005-0000-0000-00004EAF0000}"/>
    <cellStyle name="Εισαγωγή 14 3 2" xfId="44932" xr:uid="{00000000-0005-0000-0000-00004FAF0000}"/>
    <cellStyle name="Εισαγωγή 14 3 2 2" xfId="44933" xr:uid="{00000000-0005-0000-0000-000050AF0000}"/>
    <cellStyle name="Εισαγωγή 14 3 2 2 2" xfId="44934" xr:uid="{00000000-0005-0000-0000-000051AF0000}"/>
    <cellStyle name="Εισαγωγή 14 3 2 3" xfId="44935" xr:uid="{00000000-0005-0000-0000-000052AF0000}"/>
    <cellStyle name="Εισαγωγή 14 3 2 3 2" xfId="44936" xr:uid="{00000000-0005-0000-0000-000053AF0000}"/>
    <cellStyle name="Εισαγωγή 14 3 2 4" xfId="44937" xr:uid="{00000000-0005-0000-0000-000054AF0000}"/>
    <cellStyle name="Εισαγωγή 14 3 3" xfId="44938" xr:uid="{00000000-0005-0000-0000-000055AF0000}"/>
    <cellStyle name="Εισαγωγή 14 3 3 2" xfId="44939" xr:uid="{00000000-0005-0000-0000-000056AF0000}"/>
    <cellStyle name="Εισαγωγή 14 3 4" xfId="44940" xr:uid="{00000000-0005-0000-0000-000057AF0000}"/>
    <cellStyle name="Εισαγωγή 14 3 4 2" xfId="44941" xr:uid="{00000000-0005-0000-0000-000058AF0000}"/>
    <cellStyle name="Εισαγωγή 14 3 5" xfId="44942" xr:uid="{00000000-0005-0000-0000-000059AF0000}"/>
    <cellStyle name="Εισαγωγή 14 3 5 2" xfId="44943" xr:uid="{00000000-0005-0000-0000-00005AAF0000}"/>
    <cellStyle name="Εισαγωγή 14 3 6" xfId="44944" xr:uid="{00000000-0005-0000-0000-00005BAF0000}"/>
    <cellStyle name="Εισαγωγή 14 3 7" xfId="44945" xr:uid="{00000000-0005-0000-0000-00005CAF0000}"/>
    <cellStyle name="Εισαγωγή 14 3 8" xfId="44946" xr:uid="{00000000-0005-0000-0000-00005DAF0000}"/>
    <cellStyle name="Εισαγωγή 14 4" xfId="44947" xr:uid="{00000000-0005-0000-0000-00005EAF0000}"/>
    <cellStyle name="Εισαγωγή 14 4 2" xfId="44948" xr:uid="{00000000-0005-0000-0000-00005FAF0000}"/>
    <cellStyle name="Εισαγωγή 14 4 2 2" xfId="44949" xr:uid="{00000000-0005-0000-0000-000060AF0000}"/>
    <cellStyle name="Εισαγωγή 14 4 3" xfId="44950" xr:uid="{00000000-0005-0000-0000-000061AF0000}"/>
    <cellStyle name="Εισαγωγή 14 4 3 2" xfId="44951" xr:uid="{00000000-0005-0000-0000-000062AF0000}"/>
    <cellStyle name="Εισαγωγή 14 4 4" xfId="44952" xr:uid="{00000000-0005-0000-0000-000063AF0000}"/>
    <cellStyle name="Εισαγωγή 14 4 5" xfId="44953" xr:uid="{00000000-0005-0000-0000-000064AF0000}"/>
    <cellStyle name="Εισαγωγή 14 4 6" xfId="44954" xr:uid="{00000000-0005-0000-0000-000065AF0000}"/>
    <cellStyle name="Εισαγωγή 14 5" xfId="44955" xr:uid="{00000000-0005-0000-0000-000066AF0000}"/>
    <cellStyle name="Εισαγωγή 14 5 2" xfId="44956" xr:uid="{00000000-0005-0000-0000-000067AF0000}"/>
    <cellStyle name="Εισαγωγή 14 5 2 2" xfId="44957" xr:uid="{00000000-0005-0000-0000-000068AF0000}"/>
    <cellStyle name="Εισαγωγή 14 5 3" xfId="44958" xr:uid="{00000000-0005-0000-0000-000069AF0000}"/>
    <cellStyle name="Εισαγωγή 14 5 3 2" xfId="44959" xr:uid="{00000000-0005-0000-0000-00006AAF0000}"/>
    <cellStyle name="Εισαγωγή 14 5 4" xfId="44960" xr:uid="{00000000-0005-0000-0000-00006BAF0000}"/>
    <cellStyle name="Εισαγωγή 14 5 5" xfId="44961" xr:uid="{00000000-0005-0000-0000-00006CAF0000}"/>
    <cellStyle name="Εισαγωγή 14 5 6" xfId="44962" xr:uid="{00000000-0005-0000-0000-00006DAF0000}"/>
    <cellStyle name="Εισαγωγή 14 6" xfId="44963" xr:uid="{00000000-0005-0000-0000-00006EAF0000}"/>
    <cellStyle name="Εισαγωγή 14 6 2" xfId="44964" xr:uid="{00000000-0005-0000-0000-00006FAF0000}"/>
    <cellStyle name="Εισαγωγή 14 6 2 2" xfId="44965" xr:uid="{00000000-0005-0000-0000-000070AF0000}"/>
    <cellStyle name="Εισαγωγή 14 6 3" xfId="44966" xr:uid="{00000000-0005-0000-0000-000071AF0000}"/>
    <cellStyle name="Εισαγωγή 14 6 3 2" xfId="44967" xr:uid="{00000000-0005-0000-0000-000072AF0000}"/>
    <cellStyle name="Εισαγωγή 14 6 4" xfId="44968" xr:uid="{00000000-0005-0000-0000-000073AF0000}"/>
    <cellStyle name="Εισαγωγή 14 6 5" xfId="44969" xr:uid="{00000000-0005-0000-0000-000074AF0000}"/>
    <cellStyle name="Εισαγωγή 14 6 6" xfId="44970" xr:uid="{00000000-0005-0000-0000-000075AF0000}"/>
    <cellStyle name="Εισαγωγή 14 7" xfId="44971" xr:uid="{00000000-0005-0000-0000-000076AF0000}"/>
    <cellStyle name="Εισαγωγή 14 7 2" xfId="44972" xr:uid="{00000000-0005-0000-0000-000077AF0000}"/>
    <cellStyle name="Εισαγωγή 14 7 3" xfId="44973" xr:uid="{00000000-0005-0000-0000-000078AF0000}"/>
    <cellStyle name="Εισαγωγή 14 7 4" xfId="44974" xr:uid="{00000000-0005-0000-0000-000079AF0000}"/>
    <cellStyle name="Εισαγωγή 14 8" xfId="44975" xr:uid="{00000000-0005-0000-0000-00007AAF0000}"/>
    <cellStyle name="Εισαγωγή 14 8 2" xfId="44976" xr:uid="{00000000-0005-0000-0000-00007BAF0000}"/>
    <cellStyle name="Εισαγωγή 14 9" xfId="44977" xr:uid="{00000000-0005-0000-0000-00007CAF0000}"/>
    <cellStyle name="Εισαγωγή 14 9 2" xfId="44978" xr:uid="{00000000-0005-0000-0000-00007DAF0000}"/>
    <cellStyle name="Εισαγωγή 15" xfId="44979" xr:uid="{00000000-0005-0000-0000-00007EAF0000}"/>
    <cellStyle name="Εισαγωγή 15 10" xfId="44980" xr:uid="{00000000-0005-0000-0000-00007FAF0000}"/>
    <cellStyle name="Εισαγωγή 15 11" xfId="44981" xr:uid="{00000000-0005-0000-0000-000080AF0000}"/>
    <cellStyle name="Εισαγωγή 15 2" xfId="44982" xr:uid="{00000000-0005-0000-0000-000081AF0000}"/>
    <cellStyle name="Εισαγωγή 15 2 2" xfId="44983" xr:uid="{00000000-0005-0000-0000-000082AF0000}"/>
    <cellStyle name="Εισαγωγή 15 2 2 2" xfId="44984" xr:uid="{00000000-0005-0000-0000-000083AF0000}"/>
    <cellStyle name="Εισαγωγή 15 2 2 2 2" xfId="44985" xr:uid="{00000000-0005-0000-0000-000084AF0000}"/>
    <cellStyle name="Εισαγωγή 15 2 2 3" xfId="44986" xr:uid="{00000000-0005-0000-0000-000085AF0000}"/>
    <cellStyle name="Εισαγωγή 15 2 2 3 2" xfId="44987" xr:uid="{00000000-0005-0000-0000-000086AF0000}"/>
    <cellStyle name="Εισαγωγή 15 2 2 4" xfId="44988" xr:uid="{00000000-0005-0000-0000-000087AF0000}"/>
    <cellStyle name="Εισαγωγή 15 2 3" xfId="44989" xr:uid="{00000000-0005-0000-0000-000088AF0000}"/>
    <cellStyle name="Εισαγωγή 15 2 3 2" xfId="44990" xr:uid="{00000000-0005-0000-0000-000089AF0000}"/>
    <cellStyle name="Εισαγωγή 15 2 4" xfId="44991" xr:uid="{00000000-0005-0000-0000-00008AAF0000}"/>
    <cellStyle name="Εισαγωγή 15 2 4 2" xfId="44992" xr:uid="{00000000-0005-0000-0000-00008BAF0000}"/>
    <cellStyle name="Εισαγωγή 15 2 5" xfId="44993" xr:uid="{00000000-0005-0000-0000-00008CAF0000}"/>
    <cellStyle name="Εισαγωγή 15 2 5 2" xfId="44994" xr:uid="{00000000-0005-0000-0000-00008DAF0000}"/>
    <cellStyle name="Εισαγωγή 15 2 6" xfId="44995" xr:uid="{00000000-0005-0000-0000-00008EAF0000}"/>
    <cellStyle name="Εισαγωγή 15 3" xfId="44996" xr:uid="{00000000-0005-0000-0000-00008FAF0000}"/>
    <cellStyle name="Εισαγωγή 15 3 2" xfId="44997" xr:uid="{00000000-0005-0000-0000-000090AF0000}"/>
    <cellStyle name="Εισαγωγή 15 3 2 2" xfId="44998" xr:uid="{00000000-0005-0000-0000-000091AF0000}"/>
    <cellStyle name="Εισαγωγή 15 3 2 2 2" xfId="44999" xr:uid="{00000000-0005-0000-0000-000092AF0000}"/>
    <cellStyle name="Εισαγωγή 15 3 2 3" xfId="45000" xr:uid="{00000000-0005-0000-0000-000093AF0000}"/>
    <cellStyle name="Εισαγωγή 15 3 2 3 2" xfId="45001" xr:uid="{00000000-0005-0000-0000-000094AF0000}"/>
    <cellStyle name="Εισαγωγή 15 3 2 4" xfId="45002" xr:uid="{00000000-0005-0000-0000-000095AF0000}"/>
    <cellStyle name="Εισαγωγή 15 3 3" xfId="45003" xr:uid="{00000000-0005-0000-0000-000096AF0000}"/>
    <cellStyle name="Εισαγωγή 15 3 3 2" xfId="45004" xr:uid="{00000000-0005-0000-0000-000097AF0000}"/>
    <cellStyle name="Εισαγωγή 15 3 4" xfId="45005" xr:uid="{00000000-0005-0000-0000-000098AF0000}"/>
    <cellStyle name="Εισαγωγή 15 3 4 2" xfId="45006" xr:uid="{00000000-0005-0000-0000-000099AF0000}"/>
    <cellStyle name="Εισαγωγή 15 3 5" xfId="45007" xr:uid="{00000000-0005-0000-0000-00009AAF0000}"/>
    <cellStyle name="Εισαγωγή 15 3 5 2" xfId="45008" xr:uid="{00000000-0005-0000-0000-00009BAF0000}"/>
    <cellStyle name="Εισαγωγή 15 3 6" xfId="45009" xr:uid="{00000000-0005-0000-0000-00009CAF0000}"/>
    <cellStyle name="Εισαγωγή 15 3 7" xfId="45010" xr:uid="{00000000-0005-0000-0000-00009DAF0000}"/>
    <cellStyle name="Εισαγωγή 15 3 8" xfId="45011" xr:uid="{00000000-0005-0000-0000-00009EAF0000}"/>
    <cellStyle name="Εισαγωγή 15 4" xfId="45012" xr:uid="{00000000-0005-0000-0000-00009FAF0000}"/>
    <cellStyle name="Εισαγωγή 15 4 2" xfId="45013" xr:uid="{00000000-0005-0000-0000-0000A0AF0000}"/>
    <cellStyle name="Εισαγωγή 15 4 2 2" xfId="45014" xr:uid="{00000000-0005-0000-0000-0000A1AF0000}"/>
    <cellStyle name="Εισαγωγή 15 4 3" xfId="45015" xr:uid="{00000000-0005-0000-0000-0000A2AF0000}"/>
    <cellStyle name="Εισαγωγή 15 4 3 2" xfId="45016" xr:uid="{00000000-0005-0000-0000-0000A3AF0000}"/>
    <cellStyle name="Εισαγωγή 15 4 4" xfId="45017" xr:uid="{00000000-0005-0000-0000-0000A4AF0000}"/>
    <cellStyle name="Εισαγωγή 15 4 5" xfId="45018" xr:uid="{00000000-0005-0000-0000-0000A5AF0000}"/>
    <cellStyle name="Εισαγωγή 15 4 6" xfId="45019" xr:uid="{00000000-0005-0000-0000-0000A6AF0000}"/>
    <cellStyle name="Εισαγωγή 15 5" xfId="45020" xr:uid="{00000000-0005-0000-0000-0000A7AF0000}"/>
    <cellStyle name="Εισαγωγή 15 5 2" xfId="45021" xr:uid="{00000000-0005-0000-0000-0000A8AF0000}"/>
    <cellStyle name="Εισαγωγή 15 5 2 2" xfId="45022" xr:uid="{00000000-0005-0000-0000-0000A9AF0000}"/>
    <cellStyle name="Εισαγωγή 15 5 3" xfId="45023" xr:uid="{00000000-0005-0000-0000-0000AAAF0000}"/>
    <cellStyle name="Εισαγωγή 15 5 3 2" xfId="45024" xr:uid="{00000000-0005-0000-0000-0000ABAF0000}"/>
    <cellStyle name="Εισαγωγή 15 5 4" xfId="45025" xr:uid="{00000000-0005-0000-0000-0000ACAF0000}"/>
    <cellStyle name="Εισαγωγή 15 5 5" xfId="45026" xr:uid="{00000000-0005-0000-0000-0000ADAF0000}"/>
    <cellStyle name="Εισαγωγή 15 5 6" xfId="45027" xr:uid="{00000000-0005-0000-0000-0000AEAF0000}"/>
    <cellStyle name="Εισαγωγή 15 6" xfId="45028" xr:uid="{00000000-0005-0000-0000-0000AFAF0000}"/>
    <cellStyle name="Εισαγωγή 15 6 2" xfId="45029" xr:uid="{00000000-0005-0000-0000-0000B0AF0000}"/>
    <cellStyle name="Εισαγωγή 15 6 2 2" xfId="45030" xr:uid="{00000000-0005-0000-0000-0000B1AF0000}"/>
    <cellStyle name="Εισαγωγή 15 6 3" xfId="45031" xr:uid="{00000000-0005-0000-0000-0000B2AF0000}"/>
    <cellStyle name="Εισαγωγή 15 6 3 2" xfId="45032" xr:uid="{00000000-0005-0000-0000-0000B3AF0000}"/>
    <cellStyle name="Εισαγωγή 15 6 4" xfId="45033" xr:uid="{00000000-0005-0000-0000-0000B4AF0000}"/>
    <cellStyle name="Εισαγωγή 15 6 5" xfId="45034" xr:uid="{00000000-0005-0000-0000-0000B5AF0000}"/>
    <cellStyle name="Εισαγωγή 15 6 6" xfId="45035" xr:uid="{00000000-0005-0000-0000-0000B6AF0000}"/>
    <cellStyle name="Εισαγωγή 15 7" xfId="45036" xr:uid="{00000000-0005-0000-0000-0000B7AF0000}"/>
    <cellStyle name="Εισαγωγή 15 7 2" xfId="45037" xr:uid="{00000000-0005-0000-0000-0000B8AF0000}"/>
    <cellStyle name="Εισαγωγή 15 7 3" xfId="45038" xr:uid="{00000000-0005-0000-0000-0000B9AF0000}"/>
    <cellStyle name="Εισαγωγή 15 7 4" xfId="45039" xr:uid="{00000000-0005-0000-0000-0000BAAF0000}"/>
    <cellStyle name="Εισαγωγή 15 8" xfId="45040" xr:uid="{00000000-0005-0000-0000-0000BBAF0000}"/>
    <cellStyle name="Εισαγωγή 15 8 2" xfId="45041" xr:uid="{00000000-0005-0000-0000-0000BCAF0000}"/>
    <cellStyle name="Εισαγωγή 15 9" xfId="45042" xr:uid="{00000000-0005-0000-0000-0000BDAF0000}"/>
    <cellStyle name="Εισαγωγή 15 9 2" xfId="45043" xr:uid="{00000000-0005-0000-0000-0000BEAF0000}"/>
    <cellStyle name="Εισαγωγή 16" xfId="45044" xr:uid="{00000000-0005-0000-0000-0000BFAF0000}"/>
    <cellStyle name="Εισαγωγή 16 10" xfId="45045" xr:uid="{00000000-0005-0000-0000-0000C0AF0000}"/>
    <cellStyle name="Εισαγωγή 16 11" xfId="45046" xr:uid="{00000000-0005-0000-0000-0000C1AF0000}"/>
    <cellStyle name="Εισαγωγή 16 2" xfId="45047" xr:uid="{00000000-0005-0000-0000-0000C2AF0000}"/>
    <cellStyle name="Εισαγωγή 16 2 2" xfId="45048" xr:uid="{00000000-0005-0000-0000-0000C3AF0000}"/>
    <cellStyle name="Εισαγωγή 16 2 2 2" xfId="45049" xr:uid="{00000000-0005-0000-0000-0000C4AF0000}"/>
    <cellStyle name="Εισαγωγή 16 2 2 2 2" xfId="45050" xr:uid="{00000000-0005-0000-0000-0000C5AF0000}"/>
    <cellStyle name="Εισαγωγή 16 2 2 3" xfId="45051" xr:uid="{00000000-0005-0000-0000-0000C6AF0000}"/>
    <cellStyle name="Εισαγωγή 16 2 2 3 2" xfId="45052" xr:uid="{00000000-0005-0000-0000-0000C7AF0000}"/>
    <cellStyle name="Εισαγωγή 16 2 2 4" xfId="45053" xr:uid="{00000000-0005-0000-0000-0000C8AF0000}"/>
    <cellStyle name="Εισαγωγή 16 2 3" xfId="45054" xr:uid="{00000000-0005-0000-0000-0000C9AF0000}"/>
    <cellStyle name="Εισαγωγή 16 2 3 2" xfId="45055" xr:uid="{00000000-0005-0000-0000-0000CAAF0000}"/>
    <cellStyle name="Εισαγωγή 16 2 4" xfId="45056" xr:uid="{00000000-0005-0000-0000-0000CBAF0000}"/>
    <cellStyle name="Εισαγωγή 16 2 4 2" xfId="45057" xr:uid="{00000000-0005-0000-0000-0000CCAF0000}"/>
    <cellStyle name="Εισαγωγή 16 2 5" xfId="45058" xr:uid="{00000000-0005-0000-0000-0000CDAF0000}"/>
    <cellStyle name="Εισαγωγή 16 2 5 2" xfId="45059" xr:uid="{00000000-0005-0000-0000-0000CEAF0000}"/>
    <cellStyle name="Εισαγωγή 16 2 6" xfId="45060" xr:uid="{00000000-0005-0000-0000-0000CFAF0000}"/>
    <cellStyle name="Εισαγωγή 16 3" xfId="45061" xr:uid="{00000000-0005-0000-0000-0000D0AF0000}"/>
    <cellStyle name="Εισαγωγή 16 3 2" xfId="45062" xr:uid="{00000000-0005-0000-0000-0000D1AF0000}"/>
    <cellStyle name="Εισαγωγή 16 3 2 2" xfId="45063" xr:uid="{00000000-0005-0000-0000-0000D2AF0000}"/>
    <cellStyle name="Εισαγωγή 16 3 2 2 2" xfId="45064" xr:uid="{00000000-0005-0000-0000-0000D3AF0000}"/>
    <cellStyle name="Εισαγωγή 16 3 2 3" xfId="45065" xr:uid="{00000000-0005-0000-0000-0000D4AF0000}"/>
    <cellStyle name="Εισαγωγή 16 3 2 3 2" xfId="45066" xr:uid="{00000000-0005-0000-0000-0000D5AF0000}"/>
    <cellStyle name="Εισαγωγή 16 3 2 4" xfId="45067" xr:uid="{00000000-0005-0000-0000-0000D6AF0000}"/>
    <cellStyle name="Εισαγωγή 16 3 3" xfId="45068" xr:uid="{00000000-0005-0000-0000-0000D7AF0000}"/>
    <cellStyle name="Εισαγωγή 16 3 3 2" xfId="45069" xr:uid="{00000000-0005-0000-0000-0000D8AF0000}"/>
    <cellStyle name="Εισαγωγή 16 3 4" xfId="45070" xr:uid="{00000000-0005-0000-0000-0000D9AF0000}"/>
    <cellStyle name="Εισαγωγή 16 3 4 2" xfId="45071" xr:uid="{00000000-0005-0000-0000-0000DAAF0000}"/>
    <cellStyle name="Εισαγωγή 16 3 5" xfId="45072" xr:uid="{00000000-0005-0000-0000-0000DBAF0000}"/>
    <cellStyle name="Εισαγωγή 16 3 5 2" xfId="45073" xr:uid="{00000000-0005-0000-0000-0000DCAF0000}"/>
    <cellStyle name="Εισαγωγή 16 3 6" xfId="45074" xr:uid="{00000000-0005-0000-0000-0000DDAF0000}"/>
    <cellStyle name="Εισαγωγή 16 3 7" xfId="45075" xr:uid="{00000000-0005-0000-0000-0000DEAF0000}"/>
    <cellStyle name="Εισαγωγή 16 3 8" xfId="45076" xr:uid="{00000000-0005-0000-0000-0000DFAF0000}"/>
    <cellStyle name="Εισαγωγή 16 4" xfId="45077" xr:uid="{00000000-0005-0000-0000-0000E0AF0000}"/>
    <cellStyle name="Εισαγωγή 16 4 2" xfId="45078" xr:uid="{00000000-0005-0000-0000-0000E1AF0000}"/>
    <cellStyle name="Εισαγωγή 16 4 2 2" xfId="45079" xr:uid="{00000000-0005-0000-0000-0000E2AF0000}"/>
    <cellStyle name="Εισαγωγή 16 4 3" xfId="45080" xr:uid="{00000000-0005-0000-0000-0000E3AF0000}"/>
    <cellStyle name="Εισαγωγή 16 4 3 2" xfId="45081" xr:uid="{00000000-0005-0000-0000-0000E4AF0000}"/>
    <cellStyle name="Εισαγωγή 16 4 4" xfId="45082" xr:uid="{00000000-0005-0000-0000-0000E5AF0000}"/>
    <cellStyle name="Εισαγωγή 16 4 5" xfId="45083" xr:uid="{00000000-0005-0000-0000-0000E6AF0000}"/>
    <cellStyle name="Εισαγωγή 16 4 6" xfId="45084" xr:uid="{00000000-0005-0000-0000-0000E7AF0000}"/>
    <cellStyle name="Εισαγωγή 16 5" xfId="45085" xr:uid="{00000000-0005-0000-0000-0000E8AF0000}"/>
    <cellStyle name="Εισαγωγή 16 5 2" xfId="45086" xr:uid="{00000000-0005-0000-0000-0000E9AF0000}"/>
    <cellStyle name="Εισαγωγή 16 5 2 2" xfId="45087" xr:uid="{00000000-0005-0000-0000-0000EAAF0000}"/>
    <cellStyle name="Εισαγωγή 16 5 3" xfId="45088" xr:uid="{00000000-0005-0000-0000-0000EBAF0000}"/>
    <cellStyle name="Εισαγωγή 16 5 3 2" xfId="45089" xr:uid="{00000000-0005-0000-0000-0000ECAF0000}"/>
    <cellStyle name="Εισαγωγή 16 5 4" xfId="45090" xr:uid="{00000000-0005-0000-0000-0000EDAF0000}"/>
    <cellStyle name="Εισαγωγή 16 5 5" xfId="45091" xr:uid="{00000000-0005-0000-0000-0000EEAF0000}"/>
    <cellStyle name="Εισαγωγή 16 5 6" xfId="45092" xr:uid="{00000000-0005-0000-0000-0000EFAF0000}"/>
    <cellStyle name="Εισαγωγή 16 6" xfId="45093" xr:uid="{00000000-0005-0000-0000-0000F0AF0000}"/>
    <cellStyle name="Εισαγωγή 16 6 2" xfId="45094" xr:uid="{00000000-0005-0000-0000-0000F1AF0000}"/>
    <cellStyle name="Εισαγωγή 16 6 2 2" xfId="45095" xr:uid="{00000000-0005-0000-0000-0000F2AF0000}"/>
    <cellStyle name="Εισαγωγή 16 6 3" xfId="45096" xr:uid="{00000000-0005-0000-0000-0000F3AF0000}"/>
    <cellStyle name="Εισαγωγή 16 6 3 2" xfId="45097" xr:uid="{00000000-0005-0000-0000-0000F4AF0000}"/>
    <cellStyle name="Εισαγωγή 16 6 4" xfId="45098" xr:uid="{00000000-0005-0000-0000-0000F5AF0000}"/>
    <cellStyle name="Εισαγωγή 16 6 5" xfId="45099" xr:uid="{00000000-0005-0000-0000-0000F6AF0000}"/>
    <cellStyle name="Εισαγωγή 16 6 6" xfId="45100" xr:uid="{00000000-0005-0000-0000-0000F7AF0000}"/>
    <cellStyle name="Εισαγωγή 16 7" xfId="45101" xr:uid="{00000000-0005-0000-0000-0000F8AF0000}"/>
    <cellStyle name="Εισαγωγή 16 7 2" xfId="45102" xr:uid="{00000000-0005-0000-0000-0000F9AF0000}"/>
    <cellStyle name="Εισαγωγή 16 7 3" xfId="45103" xr:uid="{00000000-0005-0000-0000-0000FAAF0000}"/>
    <cellStyle name="Εισαγωγή 16 7 4" xfId="45104" xr:uid="{00000000-0005-0000-0000-0000FBAF0000}"/>
    <cellStyle name="Εισαγωγή 16 8" xfId="45105" xr:uid="{00000000-0005-0000-0000-0000FCAF0000}"/>
    <cellStyle name="Εισαγωγή 16 8 2" xfId="45106" xr:uid="{00000000-0005-0000-0000-0000FDAF0000}"/>
    <cellStyle name="Εισαγωγή 16 9" xfId="45107" xr:uid="{00000000-0005-0000-0000-0000FEAF0000}"/>
    <cellStyle name="Εισαγωγή 16 9 2" xfId="45108" xr:uid="{00000000-0005-0000-0000-0000FFAF0000}"/>
    <cellStyle name="Εισαγωγή 17" xfId="45109" xr:uid="{00000000-0005-0000-0000-000000B00000}"/>
    <cellStyle name="Εισαγωγή 17 10" xfId="45110" xr:uid="{00000000-0005-0000-0000-000001B00000}"/>
    <cellStyle name="Εισαγωγή 17 11" xfId="45111" xr:uid="{00000000-0005-0000-0000-000002B00000}"/>
    <cellStyle name="Εισαγωγή 17 2" xfId="45112" xr:uid="{00000000-0005-0000-0000-000003B00000}"/>
    <cellStyle name="Εισαγωγή 17 2 2" xfId="45113" xr:uid="{00000000-0005-0000-0000-000004B00000}"/>
    <cellStyle name="Εισαγωγή 17 2 2 2" xfId="45114" xr:uid="{00000000-0005-0000-0000-000005B00000}"/>
    <cellStyle name="Εισαγωγή 17 2 2 2 2" xfId="45115" xr:uid="{00000000-0005-0000-0000-000006B00000}"/>
    <cellStyle name="Εισαγωγή 17 2 2 3" xfId="45116" xr:uid="{00000000-0005-0000-0000-000007B00000}"/>
    <cellStyle name="Εισαγωγή 17 2 2 3 2" xfId="45117" xr:uid="{00000000-0005-0000-0000-000008B00000}"/>
    <cellStyle name="Εισαγωγή 17 2 2 4" xfId="45118" xr:uid="{00000000-0005-0000-0000-000009B00000}"/>
    <cellStyle name="Εισαγωγή 17 2 3" xfId="45119" xr:uid="{00000000-0005-0000-0000-00000AB00000}"/>
    <cellStyle name="Εισαγωγή 17 2 3 2" xfId="45120" xr:uid="{00000000-0005-0000-0000-00000BB00000}"/>
    <cellStyle name="Εισαγωγή 17 2 4" xfId="45121" xr:uid="{00000000-0005-0000-0000-00000CB00000}"/>
    <cellStyle name="Εισαγωγή 17 2 4 2" xfId="45122" xr:uid="{00000000-0005-0000-0000-00000DB00000}"/>
    <cellStyle name="Εισαγωγή 17 2 5" xfId="45123" xr:uid="{00000000-0005-0000-0000-00000EB00000}"/>
    <cellStyle name="Εισαγωγή 17 2 5 2" xfId="45124" xr:uid="{00000000-0005-0000-0000-00000FB00000}"/>
    <cellStyle name="Εισαγωγή 17 2 6" xfId="45125" xr:uid="{00000000-0005-0000-0000-000010B00000}"/>
    <cellStyle name="Εισαγωγή 17 3" xfId="45126" xr:uid="{00000000-0005-0000-0000-000011B00000}"/>
    <cellStyle name="Εισαγωγή 17 3 2" xfId="45127" xr:uid="{00000000-0005-0000-0000-000012B00000}"/>
    <cellStyle name="Εισαγωγή 17 3 2 2" xfId="45128" xr:uid="{00000000-0005-0000-0000-000013B00000}"/>
    <cellStyle name="Εισαγωγή 17 3 2 2 2" xfId="45129" xr:uid="{00000000-0005-0000-0000-000014B00000}"/>
    <cellStyle name="Εισαγωγή 17 3 2 3" xfId="45130" xr:uid="{00000000-0005-0000-0000-000015B00000}"/>
    <cellStyle name="Εισαγωγή 17 3 2 3 2" xfId="45131" xr:uid="{00000000-0005-0000-0000-000016B00000}"/>
    <cellStyle name="Εισαγωγή 17 3 2 4" xfId="45132" xr:uid="{00000000-0005-0000-0000-000017B00000}"/>
    <cellStyle name="Εισαγωγή 17 3 3" xfId="45133" xr:uid="{00000000-0005-0000-0000-000018B00000}"/>
    <cellStyle name="Εισαγωγή 17 3 3 2" xfId="45134" xr:uid="{00000000-0005-0000-0000-000019B00000}"/>
    <cellStyle name="Εισαγωγή 17 3 4" xfId="45135" xr:uid="{00000000-0005-0000-0000-00001AB00000}"/>
    <cellStyle name="Εισαγωγή 17 3 4 2" xfId="45136" xr:uid="{00000000-0005-0000-0000-00001BB00000}"/>
    <cellStyle name="Εισαγωγή 17 3 5" xfId="45137" xr:uid="{00000000-0005-0000-0000-00001CB00000}"/>
    <cellStyle name="Εισαγωγή 17 3 5 2" xfId="45138" xr:uid="{00000000-0005-0000-0000-00001DB00000}"/>
    <cellStyle name="Εισαγωγή 17 3 6" xfId="45139" xr:uid="{00000000-0005-0000-0000-00001EB00000}"/>
    <cellStyle name="Εισαγωγή 17 3 7" xfId="45140" xr:uid="{00000000-0005-0000-0000-00001FB00000}"/>
    <cellStyle name="Εισαγωγή 17 3 8" xfId="45141" xr:uid="{00000000-0005-0000-0000-000020B00000}"/>
    <cellStyle name="Εισαγωγή 17 4" xfId="45142" xr:uid="{00000000-0005-0000-0000-000021B00000}"/>
    <cellStyle name="Εισαγωγή 17 4 2" xfId="45143" xr:uid="{00000000-0005-0000-0000-000022B00000}"/>
    <cellStyle name="Εισαγωγή 17 4 2 2" xfId="45144" xr:uid="{00000000-0005-0000-0000-000023B00000}"/>
    <cellStyle name="Εισαγωγή 17 4 3" xfId="45145" xr:uid="{00000000-0005-0000-0000-000024B00000}"/>
    <cellStyle name="Εισαγωγή 17 4 3 2" xfId="45146" xr:uid="{00000000-0005-0000-0000-000025B00000}"/>
    <cellStyle name="Εισαγωγή 17 4 4" xfId="45147" xr:uid="{00000000-0005-0000-0000-000026B00000}"/>
    <cellStyle name="Εισαγωγή 17 4 5" xfId="45148" xr:uid="{00000000-0005-0000-0000-000027B00000}"/>
    <cellStyle name="Εισαγωγή 17 4 6" xfId="45149" xr:uid="{00000000-0005-0000-0000-000028B00000}"/>
    <cellStyle name="Εισαγωγή 17 5" xfId="45150" xr:uid="{00000000-0005-0000-0000-000029B00000}"/>
    <cellStyle name="Εισαγωγή 17 5 2" xfId="45151" xr:uid="{00000000-0005-0000-0000-00002AB00000}"/>
    <cellStyle name="Εισαγωγή 17 5 2 2" xfId="45152" xr:uid="{00000000-0005-0000-0000-00002BB00000}"/>
    <cellStyle name="Εισαγωγή 17 5 3" xfId="45153" xr:uid="{00000000-0005-0000-0000-00002CB00000}"/>
    <cellStyle name="Εισαγωγή 17 5 3 2" xfId="45154" xr:uid="{00000000-0005-0000-0000-00002DB00000}"/>
    <cellStyle name="Εισαγωγή 17 5 4" xfId="45155" xr:uid="{00000000-0005-0000-0000-00002EB00000}"/>
    <cellStyle name="Εισαγωγή 17 5 5" xfId="45156" xr:uid="{00000000-0005-0000-0000-00002FB00000}"/>
    <cellStyle name="Εισαγωγή 17 5 6" xfId="45157" xr:uid="{00000000-0005-0000-0000-000030B00000}"/>
    <cellStyle name="Εισαγωγή 17 6" xfId="45158" xr:uid="{00000000-0005-0000-0000-000031B00000}"/>
    <cellStyle name="Εισαγωγή 17 6 2" xfId="45159" xr:uid="{00000000-0005-0000-0000-000032B00000}"/>
    <cellStyle name="Εισαγωγή 17 6 2 2" xfId="45160" xr:uid="{00000000-0005-0000-0000-000033B00000}"/>
    <cellStyle name="Εισαγωγή 17 6 3" xfId="45161" xr:uid="{00000000-0005-0000-0000-000034B00000}"/>
    <cellStyle name="Εισαγωγή 17 6 3 2" xfId="45162" xr:uid="{00000000-0005-0000-0000-000035B00000}"/>
    <cellStyle name="Εισαγωγή 17 6 4" xfId="45163" xr:uid="{00000000-0005-0000-0000-000036B00000}"/>
    <cellStyle name="Εισαγωγή 17 6 5" xfId="45164" xr:uid="{00000000-0005-0000-0000-000037B00000}"/>
    <cellStyle name="Εισαγωγή 17 6 6" xfId="45165" xr:uid="{00000000-0005-0000-0000-000038B00000}"/>
    <cellStyle name="Εισαγωγή 17 7" xfId="45166" xr:uid="{00000000-0005-0000-0000-000039B00000}"/>
    <cellStyle name="Εισαγωγή 17 7 2" xfId="45167" xr:uid="{00000000-0005-0000-0000-00003AB00000}"/>
    <cellStyle name="Εισαγωγή 17 7 3" xfId="45168" xr:uid="{00000000-0005-0000-0000-00003BB00000}"/>
    <cellStyle name="Εισαγωγή 17 7 4" xfId="45169" xr:uid="{00000000-0005-0000-0000-00003CB00000}"/>
    <cellStyle name="Εισαγωγή 17 8" xfId="45170" xr:uid="{00000000-0005-0000-0000-00003DB00000}"/>
    <cellStyle name="Εισαγωγή 17 8 2" xfId="45171" xr:uid="{00000000-0005-0000-0000-00003EB00000}"/>
    <cellStyle name="Εισαγωγή 17 9" xfId="45172" xr:uid="{00000000-0005-0000-0000-00003FB00000}"/>
    <cellStyle name="Εισαγωγή 17 9 2" xfId="45173" xr:uid="{00000000-0005-0000-0000-000040B00000}"/>
    <cellStyle name="Εισαγωγή 18" xfId="45174" xr:uid="{00000000-0005-0000-0000-000041B00000}"/>
    <cellStyle name="Εισαγωγή 18 10" xfId="45175" xr:uid="{00000000-0005-0000-0000-000042B00000}"/>
    <cellStyle name="Εισαγωγή 18 11" xfId="45176" xr:uid="{00000000-0005-0000-0000-000043B00000}"/>
    <cellStyle name="Εισαγωγή 18 2" xfId="45177" xr:uid="{00000000-0005-0000-0000-000044B00000}"/>
    <cellStyle name="Εισαγωγή 18 2 2" xfId="45178" xr:uid="{00000000-0005-0000-0000-000045B00000}"/>
    <cellStyle name="Εισαγωγή 18 2 2 2" xfId="45179" xr:uid="{00000000-0005-0000-0000-000046B00000}"/>
    <cellStyle name="Εισαγωγή 18 2 2 2 2" xfId="45180" xr:uid="{00000000-0005-0000-0000-000047B00000}"/>
    <cellStyle name="Εισαγωγή 18 2 2 3" xfId="45181" xr:uid="{00000000-0005-0000-0000-000048B00000}"/>
    <cellStyle name="Εισαγωγή 18 2 2 3 2" xfId="45182" xr:uid="{00000000-0005-0000-0000-000049B00000}"/>
    <cellStyle name="Εισαγωγή 18 2 2 4" xfId="45183" xr:uid="{00000000-0005-0000-0000-00004AB00000}"/>
    <cellStyle name="Εισαγωγή 18 2 3" xfId="45184" xr:uid="{00000000-0005-0000-0000-00004BB00000}"/>
    <cellStyle name="Εισαγωγή 18 2 3 2" xfId="45185" xr:uid="{00000000-0005-0000-0000-00004CB00000}"/>
    <cellStyle name="Εισαγωγή 18 2 4" xfId="45186" xr:uid="{00000000-0005-0000-0000-00004DB00000}"/>
    <cellStyle name="Εισαγωγή 18 2 4 2" xfId="45187" xr:uid="{00000000-0005-0000-0000-00004EB00000}"/>
    <cellStyle name="Εισαγωγή 18 2 5" xfId="45188" xr:uid="{00000000-0005-0000-0000-00004FB00000}"/>
    <cellStyle name="Εισαγωγή 18 2 5 2" xfId="45189" xr:uid="{00000000-0005-0000-0000-000050B00000}"/>
    <cellStyle name="Εισαγωγή 18 2 6" xfId="45190" xr:uid="{00000000-0005-0000-0000-000051B00000}"/>
    <cellStyle name="Εισαγωγή 18 3" xfId="45191" xr:uid="{00000000-0005-0000-0000-000052B00000}"/>
    <cellStyle name="Εισαγωγή 18 3 2" xfId="45192" xr:uid="{00000000-0005-0000-0000-000053B00000}"/>
    <cellStyle name="Εισαγωγή 18 3 2 2" xfId="45193" xr:uid="{00000000-0005-0000-0000-000054B00000}"/>
    <cellStyle name="Εισαγωγή 18 3 2 2 2" xfId="45194" xr:uid="{00000000-0005-0000-0000-000055B00000}"/>
    <cellStyle name="Εισαγωγή 18 3 2 3" xfId="45195" xr:uid="{00000000-0005-0000-0000-000056B00000}"/>
    <cellStyle name="Εισαγωγή 18 3 2 3 2" xfId="45196" xr:uid="{00000000-0005-0000-0000-000057B00000}"/>
    <cellStyle name="Εισαγωγή 18 3 2 4" xfId="45197" xr:uid="{00000000-0005-0000-0000-000058B00000}"/>
    <cellStyle name="Εισαγωγή 18 3 3" xfId="45198" xr:uid="{00000000-0005-0000-0000-000059B00000}"/>
    <cellStyle name="Εισαγωγή 18 3 3 2" xfId="45199" xr:uid="{00000000-0005-0000-0000-00005AB00000}"/>
    <cellStyle name="Εισαγωγή 18 3 4" xfId="45200" xr:uid="{00000000-0005-0000-0000-00005BB00000}"/>
    <cellStyle name="Εισαγωγή 18 3 4 2" xfId="45201" xr:uid="{00000000-0005-0000-0000-00005CB00000}"/>
    <cellStyle name="Εισαγωγή 18 3 5" xfId="45202" xr:uid="{00000000-0005-0000-0000-00005DB00000}"/>
    <cellStyle name="Εισαγωγή 18 3 5 2" xfId="45203" xr:uid="{00000000-0005-0000-0000-00005EB00000}"/>
    <cellStyle name="Εισαγωγή 18 3 6" xfId="45204" xr:uid="{00000000-0005-0000-0000-00005FB00000}"/>
    <cellStyle name="Εισαγωγή 18 3 7" xfId="45205" xr:uid="{00000000-0005-0000-0000-000060B00000}"/>
    <cellStyle name="Εισαγωγή 18 3 8" xfId="45206" xr:uid="{00000000-0005-0000-0000-000061B00000}"/>
    <cellStyle name="Εισαγωγή 18 4" xfId="45207" xr:uid="{00000000-0005-0000-0000-000062B00000}"/>
    <cellStyle name="Εισαγωγή 18 4 2" xfId="45208" xr:uid="{00000000-0005-0000-0000-000063B00000}"/>
    <cellStyle name="Εισαγωγή 18 4 2 2" xfId="45209" xr:uid="{00000000-0005-0000-0000-000064B00000}"/>
    <cellStyle name="Εισαγωγή 18 4 3" xfId="45210" xr:uid="{00000000-0005-0000-0000-000065B00000}"/>
    <cellStyle name="Εισαγωγή 18 4 3 2" xfId="45211" xr:uid="{00000000-0005-0000-0000-000066B00000}"/>
    <cellStyle name="Εισαγωγή 18 4 4" xfId="45212" xr:uid="{00000000-0005-0000-0000-000067B00000}"/>
    <cellStyle name="Εισαγωγή 18 4 5" xfId="45213" xr:uid="{00000000-0005-0000-0000-000068B00000}"/>
    <cellStyle name="Εισαγωγή 18 4 6" xfId="45214" xr:uid="{00000000-0005-0000-0000-000069B00000}"/>
    <cellStyle name="Εισαγωγή 18 5" xfId="45215" xr:uid="{00000000-0005-0000-0000-00006AB00000}"/>
    <cellStyle name="Εισαγωγή 18 5 2" xfId="45216" xr:uid="{00000000-0005-0000-0000-00006BB00000}"/>
    <cellStyle name="Εισαγωγή 18 5 2 2" xfId="45217" xr:uid="{00000000-0005-0000-0000-00006CB00000}"/>
    <cellStyle name="Εισαγωγή 18 5 3" xfId="45218" xr:uid="{00000000-0005-0000-0000-00006DB00000}"/>
    <cellStyle name="Εισαγωγή 18 5 3 2" xfId="45219" xr:uid="{00000000-0005-0000-0000-00006EB00000}"/>
    <cellStyle name="Εισαγωγή 18 5 4" xfId="45220" xr:uid="{00000000-0005-0000-0000-00006FB00000}"/>
    <cellStyle name="Εισαγωγή 18 5 5" xfId="45221" xr:uid="{00000000-0005-0000-0000-000070B00000}"/>
    <cellStyle name="Εισαγωγή 18 5 6" xfId="45222" xr:uid="{00000000-0005-0000-0000-000071B00000}"/>
    <cellStyle name="Εισαγωγή 18 6" xfId="45223" xr:uid="{00000000-0005-0000-0000-000072B00000}"/>
    <cellStyle name="Εισαγωγή 18 6 2" xfId="45224" xr:uid="{00000000-0005-0000-0000-000073B00000}"/>
    <cellStyle name="Εισαγωγή 18 6 2 2" xfId="45225" xr:uid="{00000000-0005-0000-0000-000074B00000}"/>
    <cellStyle name="Εισαγωγή 18 6 3" xfId="45226" xr:uid="{00000000-0005-0000-0000-000075B00000}"/>
    <cellStyle name="Εισαγωγή 18 6 3 2" xfId="45227" xr:uid="{00000000-0005-0000-0000-000076B00000}"/>
    <cellStyle name="Εισαγωγή 18 6 4" xfId="45228" xr:uid="{00000000-0005-0000-0000-000077B00000}"/>
    <cellStyle name="Εισαγωγή 18 6 5" xfId="45229" xr:uid="{00000000-0005-0000-0000-000078B00000}"/>
    <cellStyle name="Εισαγωγή 18 6 6" xfId="45230" xr:uid="{00000000-0005-0000-0000-000079B00000}"/>
    <cellStyle name="Εισαγωγή 18 7" xfId="45231" xr:uid="{00000000-0005-0000-0000-00007AB00000}"/>
    <cellStyle name="Εισαγωγή 18 7 2" xfId="45232" xr:uid="{00000000-0005-0000-0000-00007BB00000}"/>
    <cellStyle name="Εισαγωγή 18 7 3" xfId="45233" xr:uid="{00000000-0005-0000-0000-00007CB00000}"/>
    <cellStyle name="Εισαγωγή 18 7 4" xfId="45234" xr:uid="{00000000-0005-0000-0000-00007DB00000}"/>
    <cellStyle name="Εισαγωγή 18 8" xfId="45235" xr:uid="{00000000-0005-0000-0000-00007EB00000}"/>
    <cellStyle name="Εισαγωγή 18 8 2" xfId="45236" xr:uid="{00000000-0005-0000-0000-00007FB00000}"/>
    <cellStyle name="Εισαγωγή 18 9" xfId="45237" xr:uid="{00000000-0005-0000-0000-000080B00000}"/>
    <cellStyle name="Εισαγωγή 18 9 2" xfId="45238" xr:uid="{00000000-0005-0000-0000-000081B00000}"/>
    <cellStyle name="Εισαγωγή 19" xfId="45239" xr:uid="{00000000-0005-0000-0000-000082B00000}"/>
    <cellStyle name="Εισαγωγή 19 10" xfId="45240" xr:uid="{00000000-0005-0000-0000-000083B00000}"/>
    <cellStyle name="Εισαγωγή 19 11" xfId="45241" xr:uid="{00000000-0005-0000-0000-000084B00000}"/>
    <cellStyle name="Εισαγωγή 19 2" xfId="45242" xr:uid="{00000000-0005-0000-0000-000085B00000}"/>
    <cellStyle name="Εισαγωγή 19 2 2" xfId="45243" xr:uid="{00000000-0005-0000-0000-000086B00000}"/>
    <cellStyle name="Εισαγωγή 19 2 2 2" xfId="45244" xr:uid="{00000000-0005-0000-0000-000087B00000}"/>
    <cellStyle name="Εισαγωγή 19 2 2 2 2" xfId="45245" xr:uid="{00000000-0005-0000-0000-000088B00000}"/>
    <cellStyle name="Εισαγωγή 19 2 2 3" xfId="45246" xr:uid="{00000000-0005-0000-0000-000089B00000}"/>
    <cellStyle name="Εισαγωγή 19 2 2 3 2" xfId="45247" xr:uid="{00000000-0005-0000-0000-00008AB00000}"/>
    <cellStyle name="Εισαγωγή 19 2 2 4" xfId="45248" xr:uid="{00000000-0005-0000-0000-00008BB00000}"/>
    <cellStyle name="Εισαγωγή 19 2 3" xfId="45249" xr:uid="{00000000-0005-0000-0000-00008CB00000}"/>
    <cellStyle name="Εισαγωγή 19 2 3 2" xfId="45250" xr:uid="{00000000-0005-0000-0000-00008DB00000}"/>
    <cellStyle name="Εισαγωγή 19 2 4" xfId="45251" xr:uid="{00000000-0005-0000-0000-00008EB00000}"/>
    <cellStyle name="Εισαγωγή 19 2 4 2" xfId="45252" xr:uid="{00000000-0005-0000-0000-00008FB00000}"/>
    <cellStyle name="Εισαγωγή 19 2 5" xfId="45253" xr:uid="{00000000-0005-0000-0000-000090B00000}"/>
    <cellStyle name="Εισαγωγή 19 2 5 2" xfId="45254" xr:uid="{00000000-0005-0000-0000-000091B00000}"/>
    <cellStyle name="Εισαγωγή 19 2 6" xfId="45255" xr:uid="{00000000-0005-0000-0000-000092B00000}"/>
    <cellStyle name="Εισαγωγή 19 3" xfId="45256" xr:uid="{00000000-0005-0000-0000-000093B00000}"/>
    <cellStyle name="Εισαγωγή 19 3 2" xfId="45257" xr:uid="{00000000-0005-0000-0000-000094B00000}"/>
    <cellStyle name="Εισαγωγή 19 3 2 2" xfId="45258" xr:uid="{00000000-0005-0000-0000-000095B00000}"/>
    <cellStyle name="Εισαγωγή 19 3 2 2 2" xfId="45259" xr:uid="{00000000-0005-0000-0000-000096B00000}"/>
    <cellStyle name="Εισαγωγή 19 3 2 3" xfId="45260" xr:uid="{00000000-0005-0000-0000-000097B00000}"/>
    <cellStyle name="Εισαγωγή 19 3 2 3 2" xfId="45261" xr:uid="{00000000-0005-0000-0000-000098B00000}"/>
    <cellStyle name="Εισαγωγή 19 3 2 4" xfId="45262" xr:uid="{00000000-0005-0000-0000-000099B00000}"/>
    <cellStyle name="Εισαγωγή 19 3 3" xfId="45263" xr:uid="{00000000-0005-0000-0000-00009AB00000}"/>
    <cellStyle name="Εισαγωγή 19 3 3 2" xfId="45264" xr:uid="{00000000-0005-0000-0000-00009BB00000}"/>
    <cellStyle name="Εισαγωγή 19 3 4" xfId="45265" xr:uid="{00000000-0005-0000-0000-00009CB00000}"/>
    <cellStyle name="Εισαγωγή 19 3 4 2" xfId="45266" xr:uid="{00000000-0005-0000-0000-00009DB00000}"/>
    <cellStyle name="Εισαγωγή 19 3 5" xfId="45267" xr:uid="{00000000-0005-0000-0000-00009EB00000}"/>
    <cellStyle name="Εισαγωγή 19 3 5 2" xfId="45268" xr:uid="{00000000-0005-0000-0000-00009FB00000}"/>
    <cellStyle name="Εισαγωγή 19 3 6" xfId="45269" xr:uid="{00000000-0005-0000-0000-0000A0B00000}"/>
    <cellStyle name="Εισαγωγή 19 3 7" xfId="45270" xr:uid="{00000000-0005-0000-0000-0000A1B00000}"/>
    <cellStyle name="Εισαγωγή 19 3 8" xfId="45271" xr:uid="{00000000-0005-0000-0000-0000A2B00000}"/>
    <cellStyle name="Εισαγωγή 19 4" xfId="45272" xr:uid="{00000000-0005-0000-0000-0000A3B00000}"/>
    <cellStyle name="Εισαγωγή 19 4 2" xfId="45273" xr:uid="{00000000-0005-0000-0000-0000A4B00000}"/>
    <cellStyle name="Εισαγωγή 19 4 2 2" xfId="45274" xr:uid="{00000000-0005-0000-0000-0000A5B00000}"/>
    <cellStyle name="Εισαγωγή 19 4 3" xfId="45275" xr:uid="{00000000-0005-0000-0000-0000A6B00000}"/>
    <cellStyle name="Εισαγωγή 19 4 3 2" xfId="45276" xr:uid="{00000000-0005-0000-0000-0000A7B00000}"/>
    <cellStyle name="Εισαγωγή 19 4 4" xfId="45277" xr:uid="{00000000-0005-0000-0000-0000A8B00000}"/>
    <cellStyle name="Εισαγωγή 19 4 5" xfId="45278" xr:uid="{00000000-0005-0000-0000-0000A9B00000}"/>
    <cellStyle name="Εισαγωγή 19 4 6" xfId="45279" xr:uid="{00000000-0005-0000-0000-0000AAB00000}"/>
    <cellStyle name="Εισαγωγή 19 5" xfId="45280" xr:uid="{00000000-0005-0000-0000-0000ABB00000}"/>
    <cellStyle name="Εισαγωγή 19 5 2" xfId="45281" xr:uid="{00000000-0005-0000-0000-0000ACB00000}"/>
    <cellStyle name="Εισαγωγή 19 5 2 2" xfId="45282" xr:uid="{00000000-0005-0000-0000-0000ADB00000}"/>
    <cellStyle name="Εισαγωγή 19 5 3" xfId="45283" xr:uid="{00000000-0005-0000-0000-0000AEB00000}"/>
    <cellStyle name="Εισαγωγή 19 5 3 2" xfId="45284" xr:uid="{00000000-0005-0000-0000-0000AFB00000}"/>
    <cellStyle name="Εισαγωγή 19 5 4" xfId="45285" xr:uid="{00000000-0005-0000-0000-0000B0B00000}"/>
    <cellStyle name="Εισαγωγή 19 5 5" xfId="45286" xr:uid="{00000000-0005-0000-0000-0000B1B00000}"/>
    <cellStyle name="Εισαγωγή 19 5 6" xfId="45287" xr:uid="{00000000-0005-0000-0000-0000B2B00000}"/>
    <cellStyle name="Εισαγωγή 19 6" xfId="45288" xr:uid="{00000000-0005-0000-0000-0000B3B00000}"/>
    <cellStyle name="Εισαγωγή 19 6 2" xfId="45289" xr:uid="{00000000-0005-0000-0000-0000B4B00000}"/>
    <cellStyle name="Εισαγωγή 19 6 2 2" xfId="45290" xr:uid="{00000000-0005-0000-0000-0000B5B00000}"/>
    <cellStyle name="Εισαγωγή 19 6 3" xfId="45291" xr:uid="{00000000-0005-0000-0000-0000B6B00000}"/>
    <cellStyle name="Εισαγωγή 19 6 3 2" xfId="45292" xr:uid="{00000000-0005-0000-0000-0000B7B00000}"/>
    <cellStyle name="Εισαγωγή 19 6 4" xfId="45293" xr:uid="{00000000-0005-0000-0000-0000B8B00000}"/>
    <cellStyle name="Εισαγωγή 19 6 5" xfId="45294" xr:uid="{00000000-0005-0000-0000-0000B9B00000}"/>
    <cellStyle name="Εισαγωγή 19 6 6" xfId="45295" xr:uid="{00000000-0005-0000-0000-0000BAB00000}"/>
    <cellStyle name="Εισαγωγή 19 7" xfId="45296" xr:uid="{00000000-0005-0000-0000-0000BBB00000}"/>
    <cellStyle name="Εισαγωγή 19 7 2" xfId="45297" xr:uid="{00000000-0005-0000-0000-0000BCB00000}"/>
    <cellStyle name="Εισαγωγή 19 7 3" xfId="45298" xr:uid="{00000000-0005-0000-0000-0000BDB00000}"/>
    <cellStyle name="Εισαγωγή 19 7 4" xfId="45299" xr:uid="{00000000-0005-0000-0000-0000BEB00000}"/>
    <cellStyle name="Εισαγωγή 19 8" xfId="45300" xr:uid="{00000000-0005-0000-0000-0000BFB00000}"/>
    <cellStyle name="Εισαγωγή 19 8 2" xfId="45301" xr:uid="{00000000-0005-0000-0000-0000C0B00000}"/>
    <cellStyle name="Εισαγωγή 19 9" xfId="45302" xr:uid="{00000000-0005-0000-0000-0000C1B00000}"/>
    <cellStyle name="Εισαγωγή 19 9 2" xfId="45303" xr:uid="{00000000-0005-0000-0000-0000C2B00000}"/>
    <cellStyle name="Εισαγωγή 2" xfId="45304" xr:uid="{00000000-0005-0000-0000-0000C3B00000}"/>
    <cellStyle name="Εισαγωγή 2 10" xfId="45305" xr:uid="{00000000-0005-0000-0000-0000C4B00000}"/>
    <cellStyle name="Εισαγωγή 2 10 2" xfId="45306" xr:uid="{00000000-0005-0000-0000-0000C5B00000}"/>
    <cellStyle name="Εισαγωγή 2 11" xfId="45307" xr:uid="{00000000-0005-0000-0000-0000C6B00000}"/>
    <cellStyle name="Εισαγωγή 2 12" xfId="45308" xr:uid="{00000000-0005-0000-0000-0000C7B00000}"/>
    <cellStyle name="Εισαγωγή 2 2" xfId="45309" xr:uid="{00000000-0005-0000-0000-0000C8B00000}"/>
    <cellStyle name="Εισαγωγή 2 2 2" xfId="45310" xr:uid="{00000000-0005-0000-0000-0000C9B00000}"/>
    <cellStyle name="Εισαγωγή 2 2 2 2" xfId="45311" xr:uid="{00000000-0005-0000-0000-0000CAB00000}"/>
    <cellStyle name="Εισαγωγή 2 2 2 2 2" xfId="45312" xr:uid="{00000000-0005-0000-0000-0000CBB00000}"/>
    <cellStyle name="Εισαγωγή 2 2 2 3" xfId="45313" xr:uid="{00000000-0005-0000-0000-0000CCB00000}"/>
    <cellStyle name="Εισαγωγή 2 2 2 3 2" xfId="45314" xr:uid="{00000000-0005-0000-0000-0000CDB00000}"/>
    <cellStyle name="Εισαγωγή 2 2 2 4" xfId="45315" xr:uid="{00000000-0005-0000-0000-0000CEB00000}"/>
    <cellStyle name="Εισαγωγή 2 2 3" xfId="45316" xr:uid="{00000000-0005-0000-0000-0000CFB00000}"/>
    <cellStyle name="Εισαγωγή 2 2 3 2" xfId="45317" xr:uid="{00000000-0005-0000-0000-0000D0B00000}"/>
    <cellStyle name="Εισαγωγή 2 2 4" xfId="45318" xr:uid="{00000000-0005-0000-0000-0000D1B00000}"/>
    <cellStyle name="Εισαγωγή 2 2 4 2" xfId="45319" xr:uid="{00000000-0005-0000-0000-0000D2B00000}"/>
    <cellStyle name="Εισαγωγή 2 2 5" xfId="45320" xr:uid="{00000000-0005-0000-0000-0000D3B00000}"/>
    <cellStyle name="Εισαγωγή 2 2 5 2" xfId="45321" xr:uid="{00000000-0005-0000-0000-0000D4B00000}"/>
    <cellStyle name="Εισαγωγή 2 2 6" xfId="45322" xr:uid="{00000000-0005-0000-0000-0000D5B00000}"/>
    <cellStyle name="Εισαγωγή 2 3" xfId="45323" xr:uid="{00000000-0005-0000-0000-0000D6B00000}"/>
    <cellStyle name="Εισαγωγή 2 3 2" xfId="45324" xr:uid="{00000000-0005-0000-0000-0000D7B00000}"/>
    <cellStyle name="Εισαγωγή 2 3 2 2" xfId="45325" xr:uid="{00000000-0005-0000-0000-0000D8B00000}"/>
    <cellStyle name="Εισαγωγή 2 3 2 2 2" xfId="45326" xr:uid="{00000000-0005-0000-0000-0000D9B00000}"/>
    <cellStyle name="Εισαγωγή 2 3 2 3" xfId="45327" xr:uid="{00000000-0005-0000-0000-0000DAB00000}"/>
    <cellStyle name="Εισαγωγή 2 3 2 3 2" xfId="45328" xr:uid="{00000000-0005-0000-0000-0000DBB00000}"/>
    <cellStyle name="Εισαγωγή 2 3 2 4" xfId="45329" xr:uid="{00000000-0005-0000-0000-0000DCB00000}"/>
    <cellStyle name="Εισαγωγή 2 3 3" xfId="45330" xr:uid="{00000000-0005-0000-0000-0000DDB00000}"/>
    <cellStyle name="Εισαγωγή 2 3 3 2" xfId="45331" xr:uid="{00000000-0005-0000-0000-0000DEB00000}"/>
    <cellStyle name="Εισαγωγή 2 3 4" xfId="45332" xr:uid="{00000000-0005-0000-0000-0000DFB00000}"/>
    <cellStyle name="Εισαγωγή 2 3 4 2" xfId="45333" xr:uid="{00000000-0005-0000-0000-0000E0B00000}"/>
    <cellStyle name="Εισαγωγή 2 3 5" xfId="45334" xr:uid="{00000000-0005-0000-0000-0000E1B00000}"/>
    <cellStyle name="Εισαγωγή 2 3 5 2" xfId="45335" xr:uid="{00000000-0005-0000-0000-0000E2B00000}"/>
    <cellStyle name="Εισαγωγή 2 3 6" xfId="45336" xr:uid="{00000000-0005-0000-0000-0000E3B00000}"/>
    <cellStyle name="Εισαγωγή 2 3 7" xfId="45337" xr:uid="{00000000-0005-0000-0000-0000E4B00000}"/>
    <cellStyle name="Εισαγωγή 2 3 8" xfId="45338" xr:uid="{00000000-0005-0000-0000-0000E5B00000}"/>
    <cellStyle name="Εισαγωγή 2 4" xfId="45339" xr:uid="{00000000-0005-0000-0000-0000E6B00000}"/>
    <cellStyle name="Εισαγωγή 2 4 2" xfId="45340" xr:uid="{00000000-0005-0000-0000-0000E7B00000}"/>
    <cellStyle name="Εισαγωγή 2 4 2 2" xfId="45341" xr:uid="{00000000-0005-0000-0000-0000E8B00000}"/>
    <cellStyle name="Εισαγωγή 2 4 2 2 2" xfId="45342" xr:uid="{00000000-0005-0000-0000-0000E9B00000}"/>
    <cellStyle name="Εισαγωγή 2 4 2 3" xfId="45343" xr:uid="{00000000-0005-0000-0000-0000EAB00000}"/>
    <cellStyle name="Εισαγωγή 2 4 2 3 2" xfId="45344" xr:uid="{00000000-0005-0000-0000-0000EBB00000}"/>
    <cellStyle name="Εισαγωγή 2 4 2 4" xfId="45345" xr:uid="{00000000-0005-0000-0000-0000ECB00000}"/>
    <cellStyle name="Εισαγωγή 2 4 3" xfId="45346" xr:uid="{00000000-0005-0000-0000-0000EDB00000}"/>
    <cellStyle name="Εισαγωγή 2 4 3 2" xfId="45347" xr:uid="{00000000-0005-0000-0000-0000EEB00000}"/>
    <cellStyle name="Εισαγωγή 2 4 4" xfId="45348" xr:uid="{00000000-0005-0000-0000-0000EFB00000}"/>
    <cellStyle name="Εισαγωγή 2 4 4 2" xfId="45349" xr:uid="{00000000-0005-0000-0000-0000F0B00000}"/>
    <cellStyle name="Εισαγωγή 2 4 5" xfId="45350" xr:uid="{00000000-0005-0000-0000-0000F1B00000}"/>
    <cellStyle name="Εισαγωγή 2 4 5 2" xfId="45351" xr:uid="{00000000-0005-0000-0000-0000F2B00000}"/>
    <cellStyle name="Εισαγωγή 2 4 6" xfId="45352" xr:uid="{00000000-0005-0000-0000-0000F3B00000}"/>
    <cellStyle name="Εισαγωγή 2 4 7" xfId="45353" xr:uid="{00000000-0005-0000-0000-0000F4B00000}"/>
    <cellStyle name="Εισαγωγή 2 4 8" xfId="45354" xr:uid="{00000000-0005-0000-0000-0000F5B00000}"/>
    <cellStyle name="Εισαγωγή 2 5" xfId="45355" xr:uid="{00000000-0005-0000-0000-0000F6B00000}"/>
    <cellStyle name="Εισαγωγή 2 5 2" xfId="45356" xr:uid="{00000000-0005-0000-0000-0000F7B00000}"/>
    <cellStyle name="Εισαγωγή 2 5 2 2" xfId="45357" xr:uid="{00000000-0005-0000-0000-0000F8B00000}"/>
    <cellStyle name="Εισαγωγή 2 5 3" xfId="45358" xr:uid="{00000000-0005-0000-0000-0000F9B00000}"/>
    <cellStyle name="Εισαγωγή 2 5 3 2" xfId="45359" xr:uid="{00000000-0005-0000-0000-0000FAB00000}"/>
    <cellStyle name="Εισαγωγή 2 5 4" xfId="45360" xr:uid="{00000000-0005-0000-0000-0000FBB00000}"/>
    <cellStyle name="Εισαγωγή 2 5 5" xfId="45361" xr:uid="{00000000-0005-0000-0000-0000FCB00000}"/>
    <cellStyle name="Εισαγωγή 2 5 6" xfId="45362" xr:uid="{00000000-0005-0000-0000-0000FDB00000}"/>
    <cellStyle name="Εισαγωγή 2 6" xfId="45363" xr:uid="{00000000-0005-0000-0000-0000FEB00000}"/>
    <cellStyle name="Εισαγωγή 2 6 2" xfId="45364" xr:uid="{00000000-0005-0000-0000-0000FFB00000}"/>
    <cellStyle name="Εισαγωγή 2 6 2 2" xfId="45365" xr:uid="{00000000-0005-0000-0000-000000B10000}"/>
    <cellStyle name="Εισαγωγή 2 6 3" xfId="45366" xr:uid="{00000000-0005-0000-0000-000001B10000}"/>
    <cellStyle name="Εισαγωγή 2 6 3 2" xfId="45367" xr:uid="{00000000-0005-0000-0000-000002B10000}"/>
    <cellStyle name="Εισαγωγή 2 6 4" xfId="45368" xr:uid="{00000000-0005-0000-0000-000003B10000}"/>
    <cellStyle name="Εισαγωγή 2 6 5" xfId="45369" xr:uid="{00000000-0005-0000-0000-000004B10000}"/>
    <cellStyle name="Εισαγωγή 2 6 6" xfId="45370" xr:uid="{00000000-0005-0000-0000-000005B10000}"/>
    <cellStyle name="Εισαγωγή 2 7" xfId="45371" xr:uid="{00000000-0005-0000-0000-000006B10000}"/>
    <cellStyle name="Εισαγωγή 2 7 2" xfId="45372" xr:uid="{00000000-0005-0000-0000-000007B10000}"/>
    <cellStyle name="Εισαγωγή 2 7 2 2" xfId="45373" xr:uid="{00000000-0005-0000-0000-000008B10000}"/>
    <cellStyle name="Εισαγωγή 2 7 3" xfId="45374" xr:uid="{00000000-0005-0000-0000-000009B10000}"/>
    <cellStyle name="Εισαγωγή 2 7 3 2" xfId="45375" xr:uid="{00000000-0005-0000-0000-00000AB10000}"/>
    <cellStyle name="Εισαγωγή 2 7 4" xfId="45376" xr:uid="{00000000-0005-0000-0000-00000BB10000}"/>
    <cellStyle name="Εισαγωγή 2 7 5" xfId="45377" xr:uid="{00000000-0005-0000-0000-00000CB10000}"/>
    <cellStyle name="Εισαγωγή 2 7 6" xfId="45378" xr:uid="{00000000-0005-0000-0000-00000DB10000}"/>
    <cellStyle name="Εισαγωγή 2 8" xfId="45379" xr:uid="{00000000-0005-0000-0000-00000EB10000}"/>
    <cellStyle name="Εισαγωγή 2 8 2" xfId="45380" xr:uid="{00000000-0005-0000-0000-00000FB10000}"/>
    <cellStyle name="Εισαγωγή 2 9" xfId="45381" xr:uid="{00000000-0005-0000-0000-000010B10000}"/>
    <cellStyle name="Εισαγωγή 2 9 2" xfId="45382" xr:uid="{00000000-0005-0000-0000-000011B10000}"/>
    <cellStyle name="Εισαγωγή 20" xfId="45383" xr:uid="{00000000-0005-0000-0000-000012B10000}"/>
    <cellStyle name="Εισαγωγή 20 10" xfId="45384" xr:uid="{00000000-0005-0000-0000-000013B10000}"/>
    <cellStyle name="Εισαγωγή 20 11" xfId="45385" xr:uid="{00000000-0005-0000-0000-000014B10000}"/>
    <cellStyle name="Εισαγωγή 20 2" xfId="45386" xr:uid="{00000000-0005-0000-0000-000015B10000}"/>
    <cellStyle name="Εισαγωγή 20 2 2" xfId="45387" xr:uid="{00000000-0005-0000-0000-000016B10000}"/>
    <cellStyle name="Εισαγωγή 20 2 2 2" xfId="45388" xr:uid="{00000000-0005-0000-0000-000017B10000}"/>
    <cellStyle name="Εισαγωγή 20 2 2 2 2" xfId="45389" xr:uid="{00000000-0005-0000-0000-000018B10000}"/>
    <cellStyle name="Εισαγωγή 20 2 2 3" xfId="45390" xr:uid="{00000000-0005-0000-0000-000019B10000}"/>
    <cellStyle name="Εισαγωγή 20 2 2 3 2" xfId="45391" xr:uid="{00000000-0005-0000-0000-00001AB10000}"/>
    <cellStyle name="Εισαγωγή 20 2 2 4" xfId="45392" xr:uid="{00000000-0005-0000-0000-00001BB10000}"/>
    <cellStyle name="Εισαγωγή 20 2 3" xfId="45393" xr:uid="{00000000-0005-0000-0000-00001CB10000}"/>
    <cellStyle name="Εισαγωγή 20 2 3 2" xfId="45394" xr:uid="{00000000-0005-0000-0000-00001DB10000}"/>
    <cellStyle name="Εισαγωγή 20 2 4" xfId="45395" xr:uid="{00000000-0005-0000-0000-00001EB10000}"/>
    <cellStyle name="Εισαγωγή 20 2 4 2" xfId="45396" xr:uid="{00000000-0005-0000-0000-00001FB10000}"/>
    <cellStyle name="Εισαγωγή 20 2 5" xfId="45397" xr:uid="{00000000-0005-0000-0000-000020B10000}"/>
    <cellStyle name="Εισαγωγή 20 2 5 2" xfId="45398" xr:uid="{00000000-0005-0000-0000-000021B10000}"/>
    <cellStyle name="Εισαγωγή 20 2 6" xfId="45399" xr:uid="{00000000-0005-0000-0000-000022B10000}"/>
    <cellStyle name="Εισαγωγή 20 3" xfId="45400" xr:uid="{00000000-0005-0000-0000-000023B10000}"/>
    <cellStyle name="Εισαγωγή 20 3 2" xfId="45401" xr:uid="{00000000-0005-0000-0000-000024B10000}"/>
    <cellStyle name="Εισαγωγή 20 3 2 2" xfId="45402" xr:uid="{00000000-0005-0000-0000-000025B10000}"/>
    <cellStyle name="Εισαγωγή 20 3 2 2 2" xfId="45403" xr:uid="{00000000-0005-0000-0000-000026B10000}"/>
    <cellStyle name="Εισαγωγή 20 3 2 3" xfId="45404" xr:uid="{00000000-0005-0000-0000-000027B10000}"/>
    <cellStyle name="Εισαγωγή 20 3 2 3 2" xfId="45405" xr:uid="{00000000-0005-0000-0000-000028B10000}"/>
    <cellStyle name="Εισαγωγή 20 3 2 4" xfId="45406" xr:uid="{00000000-0005-0000-0000-000029B10000}"/>
    <cellStyle name="Εισαγωγή 20 3 3" xfId="45407" xr:uid="{00000000-0005-0000-0000-00002AB10000}"/>
    <cellStyle name="Εισαγωγή 20 3 3 2" xfId="45408" xr:uid="{00000000-0005-0000-0000-00002BB10000}"/>
    <cellStyle name="Εισαγωγή 20 3 4" xfId="45409" xr:uid="{00000000-0005-0000-0000-00002CB10000}"/>
    <cellStyle name="Εισαγωγή 20 3 4 2" xfId="45410" xr:uid="{00000000-0005-0000-0000-00002DB10000}"/>
    <cellStyle name="Εισαγωγή 20 3 5" xfId="45411" xr:uid="{00000000-0005-0000-0000-00002EB10000}"/>
    <cellStyle name="Εισαγωγή 20 3 5 2" xfId="45412" xr:uid="{00000000-0005-0000-0000-00002FB10000}"/>
    <cellStyle name="Εισαγωγή 20 3 6" xfId="45413" xr:uid="{00000000-0005-0000-0000-000030B10000}"/>
    <cellStyle name="Εισαγωγή 20 3 7" xfId="45414" xr:uid="{00000000-0005-0000-0000-000031B10000}"/>
    <cellStyle name="Εισαγωγή 20 3 8" xfId="45415" xr:uid="{00000000-0005-0000-0000-000032B10000}"/>
    <cellStyle name="Εισαγωγή 20 4" xfId="45416" xr:uid="{00000000-0005-0000-0000-000033B10000}"/>
    <cellStyle name="Εισαγωγή 20 4 2" xfId="45417" xr:uid="{00000000-0005-0000-0000-000034B10000}"/>
    <cellStyle name="Εισαγωγή 20 4 2 2" xfId="45418" xr:uid="{00000000-0005-0000-0000-000035B10000}"/>
    <cellStyle name="Εισαγωγή 20 4 3" xfId="45419" xr:uid="{00000000-0005-0000-0000-000036B10000}"/>
    <cellStyle name="Εισαγωγή 20 4 3 2" xfId="45420" xr:uid="{00000000-0005-0000-0000-000037B10000}"/>
    <cellStyle name="Εισαγωγή 20 4 4" xfId="45421" xr:uid="{00000000-0005-0000-0000-000038B10000}"/>
    <cellStyle name="Εισαγωγή 20 4 5" xfId="45422" xr:uid="{00000000-0005-0000-0000-000039B10000}"/>
    <cellStyle name="Εισαγωγή 20 4 6" xfId="45423" xr:uid="{00000000-0005-0000-0000-00003AB10000}"/>
    <cellStyle name="Εισαγωγή 20 5" xfId="45424" xr:uid="{00000000-0005-0000-0000-00003BB10000}"/>
    <cellStyle name="Εισαγωγή 20 5 2" xfId="45425" xr:uid="{00000000-0005-0000-0000-00003CB10000}"/>
    <cellStyle name="Εισαγωγή 20 5 2 2" xfId="45426" xr:uid="{00000000-0005-0000-0000-00003DB10000}"/>
    <cellStyle name="Εισαγωγή 20 5 3" xfId="45427" xr:uid="{00000000-0005-0000-0000-00003EB10000}"/>
    <cellStyle name="Εισαγωγή 20 5 3 2" xfId="45428" xr:uid="{00000000-0005-0000-0000-00003FB10000}"/>
    <cellStyle name="Εισαγωγή 20 5 4" xfId="45429" xr:uid="{00000000-0005-0000-0000-000040B10000}"/>
    <cellStyle name="Εισαγωγή 20 5 5" xfId="45430" xr:uid="{00000000-0005-0000-0000-000041B10000}"/>
    <cellStyle name="Εισαγωγή 20 5 6" xfId="45431" xr:uid="{00000000-0005-0000-0000-000042B10000}"/>
    <cellStyle name="Εισαγωγή 20 6" xfId="45432" xr:uid="{00000000-0005-0000-0000-000043B10000}"/>
    <cellStyle name="Εισαγωγή 20 6 2" xfId="45433" xr:uid="{00000000-0005-0000-0000-000044B10000}"/>
    <cellStyle name="Εισαγωγή 20 6 2 2" xfId="45434" xr:uid="{00000000-0005-0000-0000-000045B10000}"/>
    <cellStyle name="Εισαγωγή 20 6 3" xfId="45435" xr:uid="{00000000-0005-0000-0000-000046B10000}"/>
    <cellStyle name="Εισαγωγή 20 6 3 2" xfId="45436" xr:uid="{00000000-0005-0000-0000-000047B10000}"/>
    <cellStyle name="Εισαγωγή 20 6 4" xfId="45437" xr:uid="{00000000-0005-0000-0000-000048B10000}"/>
    <cellStyle name="Εισαγωγή 20 6 5" xfId="45438" xr:uid="{00000000-0005-0000-0000-000049B10000}"/>
    <cellStyle name="Εισαγωγή 20 6 6" xfId="45439" xr:uid="{00000000-0005-0000-0000-00004AB10000}"/>
    <cellStyle name="Εισαγωγή 20 7" xfId="45440" xr:uid="{00000000-0005-0000-0000-00004BB10000}"/>
    <cellStyle name="Εισαγωγή 20 7 2" xfId="45441" xr:uid="{00000000-0005-0000-0000-00004CB10000}"/>
    <cellStyle name="Εισαγωγή 20 7 3" xfId="45442" xr:uid="{00000000-0005-0000-0000-00004DB10000}"/>
    <cellStyle name="Εισαγωγή 20 7 4" xfId="45443" xr:uid="{00000000-0005-0000-0000-00004EB10000}"/>
    <cellStyle name="Εισαγωγή 20 8" xfId="45444" xr:uid="{00000000-0005-0000-0000-00004FB10000}"/>
    <cellStyle name="Εισαγωγή 20 8 2" xfId="45445" xr:uid="{00000000-0005-0000-0000-000050B10000}"/>
    <cellStyle name="Εισαγωγή 20 9" xfId="45446" xr:uid="{00000000-0005-0000-0000-000051B10000}"/>
    <cellStyle name="Εισαγωγή 20 9 2" xfId="45447" xr:uid="{00000000-0005-0000-0000-000052B10000}"/>
    <cellStyle name="Εισαγωγή 21" xfId="45448" xr:uid="{00000000-0005-0000-0000-000053B10000}"/>
    <cellStyle name="Εισαγωγή 21 10" xfId="45449" xr:uid="{00000000-0005-0000-0000-000054B10000}"/>
    <cellStyle name="Εισαγωγή 21 11" xfId="45450" xr:uid="{00000000-0005-0000-0000-000055B10000}"/>
    <cellStyle name="Εισαγωγή 21 2" xfId="45451" xr:uid="{00000000-0005-0000-0000-000056B10000}"/>
    <cellStyle name="Εισαγωγή 21 2 2" xfId="45452" xr:uid="{00000000-0005-0000-0000-000057B10000}"/>
    <cellStyle name="Εισαγωγή 21 2 2 2" xfId="45453" xr:uid="{00000000-0005-0000-0000-000058B10000}"/>
    <cellStyle name="Εισαγωγή 21 2 2 2 2" xfId="45454" xr:uid="{00000000-0005-0000-0000-000059B10000}"/>
    <cellStyle name="Εισαγωγή 21 2 2 3" xfId="45455" xr:uid="{00000000-0005-0000-0000-00005AB10000}"/>
    <cellStyle name="Εισαγωγή 21 2 2 3 2" xfId="45456" xr:uid="{00000000-0005-0000-0000-00005BB10000}"/>
    <cellStyle name="Εισαγωγή 21 2 2 4" xfId="45457" xr:uid="{00000000-0005-0000-0000-00005CB10000}"/>
    <cellStyle name="Εισαγωγή 21 2 3" xfId="45458" xr:uid="{00000000-0005-0000-0000-00005DB10000}"/>
    <cellStyle name="Εισαγωγή 21 2 3 2" xfId="45459" xr:uid="{00000000-0005-0000-0000-00005EB10000}"/>
    <cellStyle name="Εισαγωγή 21 2 4" xfId="45460" xr:uid="{00000000-0005-0000-0000-00005FB10000}"/>
    <cellStyle name="Εισαγωγή 21 2 4 2" xfId="45461" xr:uid="{00000000-0005-0000-0000-000060B10000}"/>
    <cellStyle name="Εισαγωγή 21 2 5" xfId="45462" xr:uid="{00000000-0005-0000-0000-000061B10000}"/>
    <cellStyle name="Εισαγωγή 21 2 5 2" xfId="45463" xr:uid="{00000000-0005-0000-0000-000062B10000}"/>
    <cellStyle name="Εισαγωγή 21 2 6" xfId="45464" xr:uid="{00000000-0005-0000-0000-000063B10000}"/>
    <cellStyle name="Εισαγωγή 21 3" xfId="45465" xr:uid="{00000000-0005-0000-0000-000064B10000}"/>
    <cellStyle name="Εισαγωγή 21 3 2" xfId="45466" xr:uid="{00000000-0005-0000-0000-000065B10000}"/>
    <cellStyle name="Εισαγωγή 21 3 2 2" xfId="45467" xr:uid="{00000000-0005-0000-0000-000066B10000}"/>
    <cellStyle name="Εισαγωγή 21 3 2 2 2" xfId="45468" xr:uid="{00000000-0005-0000-0000-000067B10000}"/>
    <cellStyle name="Εισαγωγή 21 3 2 3" xfId="45469" xr:uid="{00000000-0005-0000-0000-000068B10000}"/>
    <cellStyle name="Εισαγωγή 21 3 2 3 2" xfId="45470" xr:uid="{00000000-0005-0000-0000-000069B10000}"/>
    <cellStyle name="Εισαγωγή 21 3 2 4" xfId="45471" xr:uid="{00000000-0005-0000-0000-00006AB10000}"/>
    <cellStyle name="Εισαγωγή 21 3 3" xfId="45472" xr:uid="{00000000-0005-0000-0000-00006BB10000}"/>
    <cellStyle name="Εισαγωγή 21 3 3 2" xfId="45473" xr:uid="{00000000-0005-0000-0000-00006CB10000}"/>
    <cellStyle name="Εισαγωγή 21 3 4" xfId="45474" xr:uid="{00000000-0005-0000-0000-00006DB10000}"/>
    <cellStyle name="Εισαγωγή 21 3 4 2" xfId="45475" xr:uid="{00000000-0005-0000-0000-00006EB10000}"/>
    <cellStyle name="Εισαγωγή 21 3 5" xfId="45476" xr:uid="{00000000-0005-0000-0000-00006FB10000}"/>
    <cellStyle name="Εισαγωγή 21 3 5 2" xfId="45477" xr:uid="{00000000-0005-0000-0000-000070B10000}"/>
    <cellStyle name="Εισαγωγή 21 3 6" xfId="45478" xr:uid="{00000000-0005-0000-0000-000071B10000}"/>
    <cellStyle name="Εισαγωγή 21 3 7" xfId="45479" xr:uid="{00000000-0005-0000-0000-000072B10000}"/>
    <cellStyle name="Εισαγωγή 21 3 8" xfId="45480" xr:uid="{00000000-0005-0000-0000-000073B10000}"/>
    <cellStyle name="Εισαγωγή 21 4" xfId="45481" xr:uid="{00000000-0005-0000-0000-000074B10000}"/>
    <cellStyle name="Εισαγωγή 21 4 2" xfId="45482" xr:uid="{00000000-0005-0000-0000-000075B10000}"/>
    <cellStyle name="Εισαγωγή 21 4 2 2" xfId="45483" xr:uid="{00000000-0005-0000-0000-000076B10000}"/>
    <cellStyle name="Εισαγωγή 21 4 3" xfId="45484" xr:uid="{00000000-0005-0000-0000-000077B10000}"/>
    <cellStyle name="Εισαγωγή 21 4 3 2" xfId="45485" xr:uid="{00000000-0005-0000-0000-000078B10000}"/>
    <cellStyle name="Εισαγωγή 21 4 4" xfId="45486" xr:uid="{00000000-0005-0000-0000-000079B10000}"/>
    <cellStyle name="Εισαγωγή 21 4 5" xfId="45487" xr:uid="{00000000-0005-0000-0000-00007AB10000}"/>
    <cellStyle name="Εισαγωγή 21 4 6" xfId="45488" xr:uid="{00000000-0005-0000-0000-00007BB10000}"/>
    <cellStyle name="Εισαγωγή 21 5" xfId="45489" xr:uid="{00000000-0005-0000-0000-00007CB10000}"/>
    <cellStyle name="Εισαγωγή 21 5 2" xfId="45490" xr:uid="{00000000-0005-0000-0000-00007DB10000}"/>
    <cellStyle name="Εισαγωγή 21 5 2 2" xfId="45491" xr:uid="{00000000-0005-0000-0000-00007EB10000}"/>
    <cellStyle name="Εισαγωγή 21 5 3" xfId="45492" xr:uid="{00000000-0005-0000-0000-00007FB10000}"/>
    <cellStyle name="Εισαγωγή 21 5 3 2" xfId="45493" xr:uid="{00000000-0005-0000-0000-000080B10000}"/>
    <cellStyle name="Εισαγωγή 21 5 4" xfId="45494" xr:uid="{00000000-0005-0000-0000-000081B10000}"/>
    <cellStyle name="Εισαγωγή 21 5 5" xfId="45495" xr:uid="{00000000-0005-0000-0000-000082B10000}"/>
    <cellStyle name="Εισαγωγή 21 5 6" xfId="45496" xr:uid="{00000000-0005-0000-0000-000083B10000}"/>
    <cellStyle name="Εισαγωγή 21 6" xfId="45497" xr:uid="{00000000-0005-0000-0000-000084B10000}"/>
    <cellStyle name="Εισαγωγή 21 6 2" xfId="45498" xr:uid="{00000000-0005-0000-0000-000085B10000}"/>
    <cellStyle name="Εισαγωγή 21 6 2 2" xfId="45499" xr:uid="{00000000-0005-0000-0000-000086B10000}"/>
    <cellStyle name="Εισαγωγή 21 6 3" xfId="45500" xr:uid="{00000000-0005-0000-0000-000087B10000}"/>
    <cellStyle name="Εισαγωγή 21 6 3 2" xfId="45501" xr:uid="{00000000-0005-0000-0000-000088B10000}"/>
    <cellStyle name="Εισαγωγή 21 6 4" xfId="45502" xr:uid="{00000000-0005-0000-0000-000089B10000}"/>
    <cellStyle name="Εισαγωγή 21 6 5" xfId="45503" xr:uid="{00000000-0005-0000-0000-00008AB10000}"/>
    <cellStyle name="Εισαγωγή 21 6 6" xfId="45504" xr:uid="{00000000-0005-0000-0000-00008BB10000}"/>
    <cellStyle name="Εισαγωγή 21 7" xfId="45505" xr:uid="{00000000-0005-0000-0000-00008CB10000}"/>
    <cellStyle name="Εισαγωγή 21 7 2" xfId="45506" xr:uid="{00000000-0005-0000-0000-00008DB10000}"/>
    <cellStyle name="Εισαγωγή 21 7 3" xfId="45507" xr:uid="{00000000-0005-0000-0000-00008EB10000}"/>
    <cellStyle name="Εισαγωγή 21 7 4" xfId="45508" xr:uid="{00000000-0005-0000-0000-00008FB10000}"/>
    <cellStyle name="Εισαγωγή 21 8" xfId="45509" xr:uid="{00000000-0005-0000-0000-000090B10000}"/>
    <cellStyle name="Εισαγωγή 21 8 2" xfId="45510" xr:uid="{00000000-0005-0000-0000-000091B10000}"/>
    <cellStyle name="Εισαγωγή 21 9" xfId="45511" xr:uid="{00000000-0005-0000-0000-000092B10000}"/>
    <cellStyle name="Εισαγωγή 21 9 2" xfId="45512" xr:uid="{00000000-0005-0000-0000-000093B10000}"/>
    <cellStyle name="Εισαγωγή 22" xfId="45513" xr:uid="{00000000-0005-0000-0000-000094B10000}"/>
    <cellStyle name="Εισαγωγή 22 2" xfId="45514" xr:uid="{00000000-0005-0000-0000-000095B10000}"/>
    <cellStyle name="Εισαγωγή 22 2 2" xfId="45515" xr:uid="{00000000-0005-0000-0000-000096B10000}"/>
    <cellStyle name="Εισαγωγή 22 2 2 2" xfId="45516" xr:uid="{00000000-0005-0000-0000-000097B10000}"/>
    <cellStyle name="Εισαγωγή 22 2 3" xfId="45517" xr:uid="{00000000-0005-0000-0000-000098B10000}"/>
    <cellStyle name="Εισαγωγή 22 2 3 2" xfId="45518" xr:uid="{00000000-0005-0000-0000-000099B10000}"/>
    <cellStyle name="Εισαγωγή 22 2 4" xfId="45519" xr:uid="{00000000-0005-0000-0000-00009AB10000}"/>
    <cellStyle name="Εισαγωγή 22 3" xfId="45520" xr:uid="{00000000-0005-0000-0000-00009BB10000}"/>
    <cellStyle name="Εισαγωγή 22 3 2" xfId="45521" xr:uid="{00000000-0005-0000-0000-00009CB10000}"/>
    <cellStyle name="Εισαγωγή 22 4" xfId="45522" xr:uid="{00000000-0005-0000-0000-00009DB10000}"/>
    <cellStyle name="Εισαγωγή 22 4 2" xfId="45523" xr:uid="{00000000-0005-0000-0000-00009EB10000}"/>
    <cellStyle name="Εισαγωγή 22 5" xfId="45524" xr:uid="{00000000-0005-0000-0000-00009FB10000}"/>
    <cellStyle name="Εισαγωγή 22 5 2" xfId="45525" xr:uid="{00000000-0005-0000-0000-0000A0B10000}"/>
    <cellStyle name="Εισαγωγή 22 6" xfId="45526" xr:uid="{00000000-0005-0000-0000-0000A1B10000}"/>
    <cellStyle name="Εισαγωγή 22 7" xfId="45527" xr:uid="{00000000-0005-0000-0000-0000A2B10000}"/>
    <cellStyle name="Εισαγωγή 22 8" xfId="45528" xr:uid="{00000000-0005-0000-0000-0000A3B10000}"/>
    <cellStyle name="Εισαγωγή 23" xfId="45529" xr:uid="{00000000-0005-0000-0000-0000A4B10000}"/>
    <cellStyle name="Εισαγωγή 23 2" xfId="45530" xr:uid="{00000000-0005-0000-0000-0000A5B10000}"/>
    <cellStyle name="Εισαγωγή 23 2 2" xfId="45531" xr:uid="{00000000-0005-0000-0000-0000A6B10000}"/>
    <cellStyle name="Εισαγωγή 23 2 2 2" xfId="45532" xr:uid="{00000000-0005-0000-0000-0000A7B10000}"/>
    <cellStyle name="Εισαγωγή 23 2 3" xfId="45533" xr:uid="{00000000-0005-0000-0000-0000A8B10000}"/>
    <cellStyle name="Εισαγωγή 23 2 3 2" xfId="45534" xr:uid="{00000000-0005-0000-0000-0000A9B10000}"/>
    <cellStyle name="Εισαγωγή 23 2 4" xfId="45535" xr:uid="{00000000-0005-0000-0000-0000AAB10000}"/>
    <cellStyle name="Εισαγωγή 23 3" xfId="45536" xr:uid="{00000000-0005-0000-0000-0000ABB10000}"/>
    <cellStyle name="Εισαγωγή 23 3 2" xfId="45537" xr:uid="{00000000-0005-0000-0000-0000ACB10000}"/>
    <cellStyle name="Εισαγωγή 23 4" xfId="45538" xr:uid="{00000000-0005-0000-0000-0000ADB10000}"/>
    <cellStyle name="Εισαγωγή 23 4 2" xfId="45539" xr:uid="{00000000-0005-0000-0000-0000AEB10000}"/>
    <cellStyle name="Εισαγωγή 23 5" xfId="45540" xr:uid="{00000000-0005-0000-0000-0000AFB10000}"/>
    <cellStyle name="Εισαγωγή 23 5 2" xfId="45541" xr:uid="{00000000-0005-0000-0000-0000B0B10000}"/>
    <cellStyle name="Εισαγωγή 23 6" xfId="45542" xr:uid="{00000000-0005-0000-0000-0000B1B10000}"/>
    <cellStyle name="Εισαγωγή 23 7" xfId="45543" xr:uid="{00000000-0005-0000-0000-0000B2B10000}"/>
    <cellStyle name="Εισαγωγή 24" xfId="45544" xr:uid="{00000000-0005-0000-0000-0000B3B10000}"/>
    <cellStyle name="Εισαγωγή 24 2" xfId="45545" xr:uid="{00000000-0005-0000-0000-0000B4B10000}"/>
    <cellStyle name="Εισαγωγή 24 2 2" xfId="45546" xr:uid="{00000000-0005-0000-0000-0000B5B10000}"/>
    <cellStyle name="Εισαγωγή 24 3" xfId="45547" xr:uid="{00000000-0005-0000-0000-0000B6B10000}"/>
    <cellStyle name="Εισαγωγή 24 3 2" xfId="45548" xr:uid="{00000000-0005-0000-0000-0000B7B10000}"/>
    <cellStyle name="Εισαγωγή 24 4" xfId="45549" xr:uid="{00000000-0005-0000-0000-0000B8B10000}"/>
    <cellStyle name="Εισαγωγή 24 5" xfId="45550" xr:uid="{00000000-0005-0000-0000-0000B9B10000}"/>
    <cellStyle name="Εισαγωγή 25" xfId="45551" xr:uid="{00000000-0005-0000-0000-0000BAB10000}"/>
    <cellStyle name="Εισαγωγή 25 2" xfId="45552" xr:uid="{00000000-0005-0000-0000-0000BBB10000}"/>
    <cellStyle name="Εισαγωγή 25 2 2" xfId="45553" xr:uid="{00000000-0005-0000-0000-0000BCB10000}"/>
    <cellStyle name="Εισαγωγή 25 3" xfId="45554" xr:uid="{00000000-0005-0000-0000-0000BDB10000}"/>
    <cellStyle name="Εισαγωγή 25 3 2" xfId="45555" xr:uid="{00000000-0005-0000-0000-0000BEB10000}"/>
    <cellStyle name="Εισαγωγή 25 4" xfId="45556" xr:uid="{00000000-0005-0000-0000-0000BFB10000}"/>
    <cellStyle name="Εισαγωγή 25 5" xfId="45557" xr:uid="{00000000-0005-0000-0000-0000C0B10000}"/>
    <cellStyle name="Εισαγωγή 25 6" xfId="45558" xr:uid="{00000000-0005-0000-0000-0000C1B10000}"/>
    <cellStyle name="Εισαγωγή 26" xfId="45559" xr:uid="{00000000-0005-0000-0000-0000C2B10000}"/>
    <cellStyle name="Εισαγωγή 26 2" xfId="45560" xr:uid="{00000000-0005-0000-0000-0000C3B10000}"/>
    <cellStyle name="Εισαγωγή 26 3" xfId="45561" xr:uid="{00000000-0005-0000-0000-0000C4B10000}"/>
    <cellStyle name="Εισαγωγή 26 4" xfId="45562" xr:uid="{00000000-0005-0000-0000-0000C5B10000}"/>
    <cellStyle name="Εισαγωγή 27" xfId="45563" xr:uid="{00000000-0005-0000-0000-0000C6B10000}"/>
    <cellStyle name="Εισαγωγή 27 2" xfId="45564" xr:uid="{00000000-0005-0000-0000-0000C7B10000}"/>
    <cellStyle name="Εισαγωγή 27 3" xfId="45565" xr:uid="{00000000-0005-0000-0000-0000C8B10000}"/>
    <cellStyle name="Εισαγωγή 27 4" xfId="45566" xr:uid="{00000000-0005-0000-0000-0000C9B10000}"/>
    <cellStyle name="Εισαγωγή 28" xfId="45567" xr:uid="{00000000-0005-0000-0000-0000CAB10000}"/>
    <cellStyle name="Εισαγωγή 28 2" xfId="45568" xr:uid="{00000000-0005-0000-0000-0000CBB10000}"/>
    <cellStyle name="Εισαγωγή 29" xfId="45569" xr:uid="{00000000-0005-0000-0000-0000CCB10000}"/>
    <cellStyle name="Εισαγωγή 3" xfId="45570" xr:uid="{00000000-0005-0000-0000-0000CDB10000}"/>
    <cellStyle name="Εισαγωγή 3 2" xfId="45571" xr:uid="{00000000-0005-0000-0000-0000CEB10000}"/>
    <cellStyle name="Εισαγωγή 3 2 2" xfId="45572" xr:uid="{00000000-0005-0000-0000-0000CFB10000}"/>
    <cellStyle name="Εισαγωγή 3 2 2 2" xfId="45573" xr:uid="{00000000-0005-0000-0000-0000D0B10000}"/>
    <cellStyle name="Εισαγωγή 3 2 2 2 2" xfId="45574" xr:uid="{00000000-0005-0000-0000-0000D1B10000}"/>
    <cellStyle name="Εισαγωγή 3 2 2 3" xfId="45575" xr:uid="{00000000-0005-0000-0000-0000D2B10000}"/>
    <cellStyle name="Εισαγωγή 3 2 2 3 2" xfId="45576" xr:uid="{00000000-0005-0000-0000-0000D3B10000}"/>
    <cellStyle name="Εισαγωγή 3 2 2 4" xfId="45577" xr:uid="{00000000-0005-0000-0000-0000D4B10000}"/>
    <cellStyle name="Εισαγωγή 3 2 3" xfId="45578" xr:uid="{00000000-0005-0000-0000-0000D5B10000}"/>
    <cellStyle name="Εισαγωγή 3 2 3 2" xfId="45579" xr:uid="{00000000-0005-0000-0000-0000D6B10000}"/>
    <cellStyle name="Εισαγωγή 3 2 4" xfId="45580" xr:uid="{00000000-0005-0000-0000-0000D7B10000}"/>
    <cellStyle name="Εισαγωγή 3 2 4 2" xfId="45581" xr:uid="{00000000-0005-0000-0000-0000D8B10000}"/>
    <cellStyle name="Εισαγωγή 3 2 5" xfId="45582" xr:uid="{00000000-0005-0000-0000-0000D9B10000}"/>
    <cellStyle name="Εισαγωγή 3 2 5 2" xfId="45583" xr:uid="{00000000-0005-0000-0000-0000DAB10000}"/>
    <cellStyle name="Εισαγωγή 3 2 6" xfId="45584" xr:uid="{00000000-0005-0000-0000-0000DBB10000}"/>
    <cellStyle name="Εισαγωγή 3 3" xfId="45585" xr:uid="{00000000-0005-0000-0000-0000DCB10000}"/>
    <cellStyle name="Εισαγωγή 3 3 2" xfId="45586" xr:uid="{00000000-0005-0000-0000-0000DDB10000}"/>
    <cellStyle name="Εισαγωγή 3 3 2 2" xfId="45587" xr:uid="{00000000-0005-0000-0000-0000DEB10000}"/>
    <cellStyle name="Εισαγωγή 3 3 2 2 2" xfId="45588" xr:uid="{00000000-0005-0000-0000-0000DFB10000}"/>
    <cellStyle name="Εισαγωγή 3 3 2 3" xfId="45589" xr:uid="{00000000-0005-0000-0000-0000E0B10000}"/>
    <cellStyle name="Εισαγωγή 3 3 2 3 2" xfId="45590" xr:uid="{00000000-0005-0000-0000-0000E1B10000}"/>
    <cellStyle name="Εισαγωγή 3 3 2 4" xfId="45591" xr:uid="{00000000-0005-0000-0000-0000E2B10000}"/>
    <cellStyle name="Εισαγωγή 3 3 3" xfId="45592" xr:uid="{00000000-0005-0000-0000-0000E3B10000}"/>
    <cellStyle name="Εισαγωγή 3 3 3 2" xfId="45593" xr:uid="{00000000-0005-0000-0000-0000E4B10000}"/>
    <cellStyle name="Εισαγωγή 3 3 4" xfId="45594" xr:uid="{00000000-0005-0000-0000-0000E5B10000}"/>
    <cellStyle name="Εισαγωγή 3 3 4 2" xfId="45595" xr:uid="{00000000-0005-0000-0000-0000E6B10000}"/>
    <cellStyle name="Εισαγωγή 3 3 5" xfId="45596" xr:uid="{00000000-0005-0000-0000-0000E7B10000}"/>
    <cellStyle name="Εισαγωγή 3 3 5 2" xfId="45597" xr:uid="{00000000-0005-0000-0000-0000E8B10000}"/>
    <cellStyle name="Εισαγωγή 3 3 6" xfId="45598" xr:uid="{00000000-0005-0000-0000-0000E9B10000}"/>
    <cellStyle name="Εισαγωγή 3 3 7" xfId="45599" xr:uid="{00000000-0005-0000-0000-0000EAB10000}"/>
    <cellStyle name="Εισαγωγή 3 3 8" xfId="45600" xr:uid="{00000000-0005-0000-0000-0000EBB10000}"/>
    <cellStyle name="Εισαγωγή 3 4" xfId="45601" xr:uid="{00000000-0005-0000-0000-0000ECB10000}"/>
    <cellStyle name="Εισαγωγή 3 4 2" xfId="45602" xr:uid="{00000000-0005-0000-0000-0000EDB10000}"/>
    <cellStyle name="Εισαγωγή 3 4 2 2" xfId="45603" xr:uid="{00000000-0005-0000-0000-0000EEB10000}"/>
    <cellStyle name="Εισαγωγή 3 4 3" xfId="45604" xr:uid="{00000000-0005-0000-0000-0000EFB10000}"/>
    <cellStyle name="Εισαγωγή 3 4 3 2" xfId="45605" xr:uid="{00000000-0005-0000-0000-0000F0B10000}"/>
    <cellStyle name="Εισαγωγή 3 4 4" xfId="45606" xr:uid="{00000000-0005-0000-0000-0000F1B10000}"/>
    <cellStyle name="Εισαγωγή 3 4 5" xfId="45607" xr:uid="{00000000-0005-0000-0000-0000F2B10000}"/>
    <cellStyle name="Εισαγωγή 3 4 6" xfId="45608" xr:uid="{00000000-0005-0000-0000-0000F3B10000}"/>
    <cellStyle name="Εισαγωγή 3 5" xfId="45609" xr:uid="{00000000-0005-0000-0000-0000F4B10000}"/>
    <cellStyle name="Εισαγωγή 3 5 2" xfId="45610" xr:uid="{00000000-0005-0000-0000-0000F5B10000}"/>
    <cellStyle name="Εισαγωγή 3 5 3" xfId="45611" xr:uid="{00000000-0005-0000-0000-0000F6B10000}"/>
    <cellStyle name="Εισαγωγή 3 5 4" xfId="45612" xr:uid="{00000000-0005-0000-0000-0000F7B10000}"/>
    <cellStyle name="Εισαγωγή 3 6" xfId="45613" xr:uid="{00000000-0005-0000-0000-0000F8B10000}"/>
    <cellStyle name="Εισαγωγή 3 6 2" xfId="45614" xr:uid="{00000000-0005-0000-0000-0000F9B10000}"/>
    <cellStyle name="Εισαγωγή 3 6 3" xfId="45615" xr:uid="{00000000-0005-0000-0000-0000FAB10000}"/>
    <cellStyle name="Εισαγωγή 3 6 4" xfId="45616" xr:uid="{00000000-0005-0000-0000-0000FBB10000}"/>
    <cellStyle name="Εισαγωγή 3 7" xfId="45617" xr:uid="{00000000-0005-0000-0000-0000FCB10000}"/>
    <cellStyle name="Εισαγωγή 3 7 2" xfId="45618" xr:uid="{00000000-0005-0000-0000-0000FDB10000}"/>
    <cellStyle name="Εισαγωγή 3 7 3" xfId="45619" xr:uid="{00000000-0005-0000-0000-0000FEB10000}"/>
    <cellStyle name="Εισαγωγή 3 7 4" xfId="45620" xr:uid="{00000000-0005-0000-0000-0000FFB10000}"/>
    <cellStyle name="Εισαγωγή 3 8" xfId="45621" xr:uid="{00000000-0005-0000-0000-000000B20000}"/>
    <cellStyle name="Εισαγωγή 3 9" xfId="45622" xr:uid="{00000000-0005-0000-0000-000001B20000}"/>
    <cellStyle name="Εισαγωγή 30" xfId="45623" xr:uid="{00000000-0005-0000-0000-000002B20000}"/>
    <cellStyle name="Εισαγωγή 31" xfId="45624" xr:uid="{00000000-0005-0000-0000-000003B20000}"/>
    <cellStyle name="Εισαγωγή 4" xfId="45625" xr:uid="{00000000-0005-0000-0000-000004B20000}"/>
    <cellStyle name="Εισαγωγή 4 10" xfId="45626" xr:uid="{00000000-0005-0000-0000-000005B20000}"/>
    <cellStyle name="Εισαγωγή 4 11" xfId="45627" xr:uid="{00000000-0005-0000-0000-000006B20000}"/>
    <cellStyle name="Εισαγωγή 4 2" xfId="45628" xr:uid="{00000000-0005-0000-0000-000007B20000}"/>
    <cellStyle name="Εισαγωγή 4 2 2" xfId="45629" xr:uid="{00000000-0005-0000-0000-000008B20000}"/>
    <cellStyle name="Εισαγωγή 4 2 2 2" xfId="45630" xr:uid="{00000000-0005-0000-0000-000009B20000}"/>
    <cellStyle name="Εισαγωγή 4 2 2 2 2" xfId="45631" xr:uid="{00000000-0005-0000-0000-00000AB20000}"/>
    <cellStyle name="Εισαγωγή 4 2 2 3" xfId="45632" xr:uid="{00000000-0005-0000-0000-00000BB20000}"/>
    <cellStyle name="Εισαγωγή 4 2 2 3 2" xfId="45633" xr:uid="{00000000-0005-0000-0000-00000CB20000}"/>
    <cellStyle name="Εισαγωγή 4 2 2 4" xfId="45634" xr:uid="{00000000-0005-0000-0000-00000DB20000}"/>
    <cellStyle name="Εισαγωγή 4 2 3" xfId="45635" xr:uid="{00000000-0005-0000-0000-00000EB20000}"/>
    <cellStyle name="Εισαγωγή 4 2 3 2" xfId="45636" xr:uid="{00000000-0005-0000-0000-00000FB20000}"/>
    <cellStyle name="Εισαγωγή 4 2 4" xfId="45637" xr:uid="{00000000-0005-0000-0000-000010B20000}"/>
    <cellStyle name="Εισαγωγή 4 2 4 2" xfId="45638" xr:uid="{00000000-0005-0000-0000-000011B20000}"/>
    <cellStyle name="Εισαγωγή 4 2 5" xfId="45639" xr:uid="{00000000-0005-0000-0000-000012B20000}"/>
    <cellStyle name="Εισαγωγή 4 2 5 2" xfId="45640" xr:uid="{00000000-0005-0000-0000-000013B20000}"/>
    <cellStyle name="Εισαγωγή 4 2 6" xfId="45641" xr:uid="{00000000-0005-0000-0000-000014B20000}"/>
    <cellStyle name="Εισαγωγή 4 3" xfId="45642" xr:uid="{00000000-0005-0000-0000-000015B20000}"/>
    <cellStyle name="Εισαγωγή 4 3 2" xfId="45643" xr:uid="{00000000-0005-0000-0000-000016B20000}"/>
    <cellStyle name="Εισαγωγή 4 3 2 2" xfId="45644" xr:uid="{00000000-0005-0000-0000-000017B20000}"/>
    <cellStyle name="Εισαγωγή 4 3 2 2 2" xfId="45645" xr:uid="{00000000-0005-0000-0000-000018B20000}"/>
    <cellStyle name="Εισαγωγή 4 3 2 3" xfId="45646" xr:uid="{00000000-0005-0000-0000-000019B20000}"/>
    <cellStyle name="Εισαγωγή 4 3 2 3 2" xfId="45647" xr:uid="{00000000-0005-0000-0000-00001AB20000}"/>
    <cellStyle name="Εισαγωγή 4 3 2 4" xfId="45648" xr:uid="{00000000-0005-0000-0000-00001BB20000}"/>
    <cellStyle name="Εισαγωγή 4 3 3" xfId="45649" xr:uid="{00000000-0005-0000-0000-00001CB20000}"/>
    <cellStyle name="Εισαγωγή 4 3 3 2" xfId="45650" xr:uid="{00000000-0005-0000-0000-00001DB20000}"/>
    <cellStyle name="Εισαγωγή 4 3 4" xfId="45651" xr:uid="{00000000-0005-0000-0000-00001EB20000}"/>
    <cellStyle name="Εισαγωγή 4 3 4 2" xfId="45652" xr:uid="{00000000-0005-0000-0000-00001FB20000}"/>
    <cellStyle name="Εισαγωγή 4 3 5" xfId="45653" xr:uid="{00000000-0005-0000-0000-000020B20000}"/>
    <cellStyle name="Εισαγωγή 4 3 5 2" xfId="45654" xr:uid="{00000000-0005-0000-0000-000021B20000}"/>
    <cellStyle name="Εισαγωγή 4 3 6" xfId="45655" xr:uid="{00000000-0005-0000-0000-000022B20000}"/>
    <cellStyle name="Εισαγωγή 4 3 7" xfId="45656" xr:uid="{00000000-0005-0000-0000-000023B20000}"/>
    <cellStyle name="Εισαγωγή 4 3 8" xfId="45657" xr:uid="{00000000-0005-0000-0000-000024B20000}"/>
    <cellStyle name="Εισαγωγή 4 4" xfId="45658" xr:uid="{00000000-0005-0000-0000-000025B20000}"/>
    <cellStyle name="Εισαγωγή 4 4 2" xfId="45659" xr:uid="{00000000-0005-0000-0000-000026B20000}"/>
    <cellStyle name="Εισαγωγή 4 4 2 2" xfId="45660" xr:uid="{00000000-0005-0000-0000-000027B20000}"/>
    <cellStyle name="Εισαγωγή 4 4 3" xfId="45661" xr:uid="{00000000-0005-0000-0000-000028B20000}"/>
    <cellStyle name="Εισαγωγή 4 4 3 2" xfId="45662" xr:uid="{00000000-0005-0000-0000-000029B20000}"/>
    <cellStyle name="Εισαγωγή 4 4 4" xfId="45663" xr:uid="{00000000-0005-0000-0000-00002AB20000}"/>
    <cellStyle name="Εισαγωγή 4 4 5" xfId="45664" xr:uid="{00000000-0005-0000-0000-00002BB20000}"/>
    <cellStyle name="Εισαγωγή 4 4 6" xfId="45665" xr:uid="{00000000-0005-0000-0000-00002CB20000}"/>
    <cellStyle name="Εισαγωγή 4 5" xfId="45666" xr:uid="{00000000-0005-0000-0000-00002DB20000}"/>
    <cellStyle name="Εισαγωγή 4 5 2" xfId="45667" xr:uid="{00000000-0005-0000-0000-00002EB20000}"/>
    <cellStyle name="Εισαγωγή 4 5 2 2" xfId="45668" xr:uid="{00000000-0005-0000-0000-00002FB20000}"/>
    <cellStyle name="Εισαγωγή 4 5 3" xfId="45669" xr:uid="{00000000-0005-0000-0000-000030B20000}"/>
    <cellStyle name="Εισαγωγή 4 5 3 2" xfId="45670" xr:uid="{00000000-0005-0000-0000-000031B20000}"/>
    <cellStyle name="Εισαγωγή 4 5 4" xfId="45671" xr:uid="{00000000-0005-0000-0000-000032B20000}"/>
    <cellStyle name="Εισαγωγή 4 5 5" xfId="45672" xr:uid="{00000000-0005-0000-0000-000033B20000}"/>
    <cellStyle name="Εισαγωγή 4 5 6" xfId="45673" xr:uid="{00000000-0005-0000-0000-000034B20000}"/>
    <cellStyle name="Εισαγωγή 4 6" xfId="45674" xr:uid="{00000000-0005-0000-0000-000035B20000}"/>
    <cellStyle name="Εισαγωγή 4 6 2" xfId="45675" xr:uid="{00000000-0005-0000-0000-000036B20000}"/>
    <cellStyle name="Εισαγωγή 4 6 2 2" xfId="45676" xr:uid="{00000000-0005-0000-0000-000037B20000}"/>
    <cellStyle name="Εισαγωγή 4 6 3" xfId="45677" xr:uid="{00000000-0005-0000-0000-000038B20000}"/>
    <cellStyle name="Εισαγωγή 4 6 3 2" xfId="45678" xr:uid="{00000000-0005-0000-0000-000039B20000}"/>
    <cellStyle name="Εισαγωγή 4 6 4" xfId="45679" xr:uid="{00000000-0005-0000-0000-00003AB20000}"/>
    <cellStyle name="Εισαγωγή 4 6 5" xfId="45680" xr:uid="{00000000-0005-0000-0000-00003BB20000}"/>
    <cellStyle name="Εισαγωγή 4 6 6" xfId="45681" xr:uid="{00000000-0005-0000-0000-00003CB20000}"/>
    <cellStyle name="Εισαγωγή 4 7" xfId="45682" xr:uid="{00000000-0005-0000-0000-00003DB20000}"/>
    <cellStyle name="Εισαγωγή 4 7 2" xfId="45683" xr:uid="{00000000-0005-0000-0000-00003EB20000}"/>
    <cellStyle name="Εισαγωγή 4 7 3" xfId="45684" xr:uid="{00000000-0005-0000-0000-00003FB20000}"/>
    <cellStyle name="Εισαγωγή 4 7 4" xfId="45685" xr:uid="{00000000-0005-0000-0000-000040B20000}"/>
    <cellStyle name="Εισαγωγή 4 8" xfId="45686" xr:uid="{00000000-0005-0000-0000-000041B20000}"/>
    <cellStyle name="Εισαγωγή 4 8 2" xfId="45687" xr:uid="{00000000-0005-0000-0000-000042B20000}"/>
    <cellStyle name="Εισαγωγή 4 9" xfId="45688" xr:uid="{00000000-0005-0000-0000-000043B20000}"/>
    <cellStyle name="Εισαγωγή 4 9 2" xfId="45689" xr:uid="{00000000-0005-0000-0000-000044B20000}"/>
    <cellStyle name="Εισαγωγή 5" xfId="45690" xr:uid="{00000000-0005-0000-0000-000045B20000}"/>
    <cellStyle name="Εισαγωγή 5 10" xfId="45691" xr:uid="{00000000-0005-0000-0000-000046B20000}"/>
    <cellStyle name="Εισαγωγή 5 11" xfId="45692" xr:uid="{00000000-0005-0000-0000-000047B20000}"/>
    <cellStyle name="Εισαγωγή 5 2" xfId="45693" xr:uid="{00000000-0005-0000-0000-000048B20000}"/>
    <cellStyle name="Εισαγωγή 5 2 2" xfId="45694" xr:uid="{00000000-0005-0000-0000-000049B20000}"/>
    <cellStyle name="Εισαγωγή 5 2 2 2" xfId="45695" xr:uid="{00000000-0005-0000-0000-00004AB20000}"/>
    <cellStyle name="Εισαγωγή 5 2 2 2 2" xfId="45696" xr:uid="{00000000-0005-0000-0000-00004BB20000}"/>
    <cellStyle name="Εισαγωγή 5 2 2 3" xfId="45697" xr:uid="{00000000-0005-0000-0000-00004CB20000}"/>
    <cellStyle name="Εισαγωγή 5 2 2 3 2" xfId="45698" xr:uid="{00000000-0005-0000-0000-00004DB20000}"/>
    <cellStyle name="Εισαγωγή 5 2 2 4" xfId="45699" xr:uid="{00000000-0005-0000-0000-00004EB20000}"/>
    <cellStyle name="Εισαγωγή 5 2 3" xfId="45700" xr:uid="{00000000-0005-0000-0000-00004FB20000}"/>
    <cellStyle name="Εισαγωγή 5 2 3 2" xfId="45701" xr:uid="{00000000-0005-0000-0000-000050B20000}"/>
    <cellStyle name="Εισαγωγή 5 2 4" xfId="45702" xr:uid="{00000000-0005-0000-0000-000051B20000}"/>
    <cellStyle name="Εισαγωγή 5 2 4 2" xfId="45703" xr:uid="{00000000-0005-0000-0000-000052B20000}"/>
    <cellStyle name="Εισαγωγή 5 2 5" xfId="45704" xr:uid="{00000000-0005-0000-0000-000053B20000}"/>
    <cellStyle name="Εισαγωγή 5 2 5 2" xfId="45705" xr:uid="{00000000-0005-0000-0000-000054B20000}"/>
    <cellStyle name="Εισαγωγή 5 2 6" xfId="45706" xr:uid="{00000000-0005-0000-0000-000055B20000}"/>
    <cellStyle name="Εισαγωγή 5 3" xfId="45707" xr:uid="{00000000-0005-0000-0000-000056B20000}"/>
    <cellStyle name="Εισαγωγή 5 3 2" xfId="45708" xr:uid="{00000000-0005-0000-0000-000057B20000}"/>
    <cellStyle name="Εισαγωγή 5 3 2 2" xfId="45709" xr:uid="{00000000-0005-0000-0000-000058B20000}"/>
    <cellStyle name="Εισαγωγή 5 3 2 2 2" xfId="45710" xr:uid="{00000000-0005-0000-0000-000059B20000}"/>
    <cellStyle name="Εισαγωγή 5 3 2 3" xfId="45711" xr:uid="{00000000-0005-0000-0000-00005AB20000}"/>
    <cellStyle name="Εισαγωγή 5 3 2 3 2" xfId="45712" xr:uid="{00000000-0005-0000-0000-00005BB20000}"/>
    <cellStyle name="Εισαγωγή 5 3 2 4" xfId="45713" xr:uid="{00000000-0005-0000-0000-00005CB20000}"/>
    <cellStyle name="Εισαγωγή 5 3 3" xfId="45714" xr:uid="{00000000-0005-0000-0000-00005DB20000}"/>
    <cellStyle name="Εισαγωγή 5 3 3 2" xfId="45715" xr:uid="{00000000-0005-0000-0000-00005EB20000}"/>
    <cellStyle name="Εισαγωγή 5 3 4" xfId="45716" xr:uid="{00000000-0005-0000-0000-00005FB20000}"/>
    <cellStyle name="Εισαγωγή 5 3 4 2" xfId="45717" xr:uid="{00000000-0005-0000-0000-000060B20000}"/>
    <cellStyle name="Εισαγωγή 5 3 5" xfId="45718" xr:uid="{00000000-0005-0000-0000-000061B20000}"/>
    <cellStyle name="Εισαγωγή 5 3 5 2" xfId="45719" xr:uid="{00000000-0005-0000-0000-000062B20000}"/>
    <cellStyle name="Εισαγωγή 5 3 6" xfId="45720" xr:uid="{00000000-0005-0000-0000-000063B20000}"/>
    <cellStyle name="Εισαγωγή 5 3 7" xfId="45721" xr:uid="{00000000-0005-0000-0000-000064B20000}"/>
    <cellStyle name="Εισαγωγή 5 3 8" xfId="45722" xr:uid="{00000000-0005-0000-0000-000065B20000}"/>
    <cellStyle name="Εισαγωγή 5 4" xfId="45723" xr:uid="{00000000-0005-0000-0000-000066B20000}"/>
    <cellStyle name="Εισαγωγή 5 4 2" xfId="45724" xr:uid="{00000000-0005-0000-0000-000067B20000}"/>
    <cellStyle name="Εισαγωγή 5 4 2 2" xfId="45725" xr:uid="{00000000-0005-0000-0000-000068B20000}"/>
    <cellStyle name="Εισαγωγή 5 4 3" xfId="45726" xr:uid="{00000000-0005-0000-0000-000069B20000}"/>
    <cellStyle name="Εισαγωγή 5 4 3 2" xfId="45727" xr:uid="{00000000-0005-0000-0000-00006AB20000}"/>
    <cellStyle name="Εισαγωγή 5 4 4" xfId="45728" xr:uid="{00000000-0005-0000-0000-00006BB20000}"/>
    <cellStyle name="Εισαγωγή 5 4 5" xfId="45729" xr:uid="{00000000-0005-0000-0000-00006CB20000}"/>
    <cellStyle name="Εισαγωγή 5 4 6" xfId="45730" xr:uid="{00000000-0005-0000-0000-00006DB20000}"/>
    <cellStyle name="Εισαγωγή 5 5" xfId="45731" xr:uid="{00000000-0005-0000-0000-00006EB20000}"/>
    <cellStyle name="Εισαγωγή 5 5 2" xfId="45732" xr:uid="{00000000-0005-0000-0000-00006FB20000}"/>
    <cellStyle name="Εισαγωγή 5 5 2 2" xfId="45733" xr:uid="{00000000-0005-0000-0000-000070B20000}"/>
    <cellStyle name="Εισαγωγή 5 5 3" xfId="45734" xr:uid="{00000000-0005-0000-0000-000071B20000}"/>
    <cellStyle name="Εισαγωγή 5 5 3 2" xfId="45735" xr:uid="{00000000-0005-0000-0000-000072B20000}"/>
    <cellStyle name="Εισαγωγή 5 5 4" xfId="45736" xr:uid="{00000000-0005-0000-0000-000073B20000}"/>
    <cellStyle name="Εισαγωγή 5 5 5" xfId="45737" xr:uid="{00000000-0005-0000-0000-000074B20000}"/>
    <cellStyle name="Εισαγωγή 5 5 6" xfId="45738" xr:uid="{00000000-0005-0000-0000-000075B20000}"/>
    <cellStyle name="Εισαγωγή 5 6" xfId="45739" xr:uid="{00000000-0005-0000-0000-000076B20000}"/>
    <cellStyle name="Εισαγωγή 5 6 2" xfId="45740" xr:uid="{00000000-0005-0000-0000-000077B20000}"/>
    <cellStyle name="Εισαγωγή 5 6 2 2" xfId="45741" xr:uid="{00000000-0005-0000-0000-000078B20000}"/>
    <cellStyle name="Εισαγωγή 5 6 3" xfId="45742" xr:uid="{00000000-0005-0000-0000-000079B20000}"/>
    <cellStyle name="Εισαγωγή 5 6 3 2" xfId="45743" xr:uid="{00000000-0005-0000-0000-00007AB20000}"/>
    <cellStyle name="Εισαγωγή 5 6 4" xfId="45744" xr:uid="{00000000-0005-0000-0000-00007BB20000}"/>
    <cellStyle name="Εισαγωγή 5 6 5" xfId="45745" xr:uid="{00000000-0005-0000-0000-00007CB20000}"/>
    <cellStyle name="Εισαγωγή 5 6 6" xfId="45746" xr:uid="{00000000-0005-0000-0000-00007DB20000}"/>
    <cellStyle name="Εισαγωγή 5 7" xfId="45747" xr:uid="{00000000-0005-0000-0000-00007EB20000}"/>
    <cellStyle name="Εισαγωγή 5 7 2" xfId="45748" xr:uid="{00000000-0005-0000-0000-00007FB20000}"/>
    <cellStyle name="Εισαγωγή 5 7 3" xfId="45749" xr:uid="{00000000-0005-0000-0000-000080B20000}"/>
    <cellStyle name="Εισαγωγή 5 7 4" xfId="45750" xr:uid="{00000000-0005-0000-0000-000081B20000}"/>
    <cellStyle name="Εισαγωγή 5 8" xfId="45751" xr:uid="{00000000-0005-0000-0000-000082B20000}"/>
    <cellStyle name="Εισαγωγή 5 8 2" xfId="45752" xr:uid="{00000000-0005-0000-0000-000083B20000}"/>
    <cellStyle name="Εισαγωγή 5 9" xfId="45753" xr:uid="{00000000-0005-0000-0000-000084B20000}"/>
    <cellStyle name="Εισαγωγή 5 9 2" xfId="45754" xr:uid="{00000000-0005-0000-0000-000085B20000}"/>
    <cellStyle name="Εισαγωγή 6" xfId="45755" xr:uid="{00000000-0005-0000-0000-000086B20000}"/>
    <cellStyle name="Εισαγωγή 6 10" xfId="45756" xr:uid="{00000000-0005-0000-0000-000087B20000}"/>
    <cellStyle name="Εισαγωγή 6 11" xfId="45757" xr:uid="{00000000-0005-0000-0000-000088B20000}"/>
    <cellStyle name="Εισαγωγή 6 2" xfId="45758" xr:uid="{00000000-0005-0000-0000-000089B20000}"/>
    <cellStyle name="Εισαγωγή 6 2 2" xfId="45759" xr:uid="{00000000-0005-0000-0000-00008AB20000}"/>
    <cellStyle name="Εισαγωγή 6 2 2 2" xfId="45760" xr:uid="{00000000-0005-0000-0000-00008BB20000}"/>
    <cellStyle name="Εισαγωγή 6 2 2 2 2" xfId="45761" xr:uid="{00000000-0005-0000-0000-00008CB20000}"/>
    <cellStyle name="Εισαγωγή 6 2 2 3" xfId="45762" xr:uid="{00000000-0005-0000-0000-00008DB20000}"/>
    <cellStyle name="Εισαγωγή 6 2 2 3 2" xfId="45763" xr:uid="{00000000-0005-0000-0000-00008EB20000}"/>
    <cellStyle name="Εισαγωγή 6 2 2 4" xfId="45764" xr:uid="{00000000-0005-0000-0000-00008FB20000}"/>
    <cellStyle name="Εισαγωγή 6 2 3" xfId="45765" xr:uid="{00000000-0005-0000-0000-000090B20000}"/>
    <cellStyle name="Εισαγωγή 6 2 3 2" xfId="45766" xr:uid="{00000000-0005-0000-0000-000091B20000}"/>
    <cellStyle name="Εισαγωγή 6 2 4" xfId="45767" xr:uid="{00000000-0005-0000-0000-000092B20000}"/>
    <cellStyle name="Εισαγωγή 6 2 4 2" xfId="45768" xr:uid="{00000000-0005-0000-0000-000093B20000}"/>
    <cellStyle name="Εισαγωγή 6 2 5" xfId="45769" xr:uid="{00000000-0005-0000-0000-000094B20000}"/>
    <cellStyle name="Εισαγωγή 6 2 5 2" xfId="45770" xr:uid="{00000000-0005-0000-0000-000095B20000}"/>
    <cellStyle name="Εισαγωγή 6 2 6" xfId="45771" xr:uid="{00000000-0005-0000-0000-000096B20000}"/>
    <cellStyle name="Εισαγωγή 6 3" xfId="45772" xr:uid="{00000000-0005-0000-0000-000097B20000}"/>
    <cellStyle name="Εισαγωγή 6 3 2" xfId="45773" xr:uid="{00000000-0005-0000-0000-000098B20000}"/>
    <cellStyle name="Εισαγωγή 6 3 2 2" xfId="45774" xr:uid="{00000000-0005-0000-0000-000099B20000}"/>
    <cellStyle name="Εισαγωγή 6 3 2 2 2" xfId="45775" xr:uid="{00000000-0005-0000-0000-00009AB20000}"/>
    <cellStyle name="Εισαγωγή 6 3 2 3" xfId="45776" xr:uid="{00000000-0005-0000-0000-00009BB20000}"/>
    <cellStyle name="Εισαγωγή 6 3 2 3 2" xfId="45777" xr:uid="{00000000-0005-0000-0000-00009CB20000}"/>
    <cellStyle name="Εισαγωγή 6 3 2 4" xfId="45778" xr:uid="{00000000-0005-0000-0000-00009DB20000}"/>
    <cellStyle name="Εισαγωγή 6 3 3" xfId="45779" xr:uid="{00000000-0005-0000-0000-00009EB20000}"/>
    <cellStyle name="Εισαγωγή 6 3 3 2" xfId="45780" xr:uid="{00000000-0005-0000-0000-00009FB20000}"/>
    <cellStyle name="Εισαγωγή 6 3 4" xfId="45781" xr:uid="{00000000-0005-0000-0000-0000A0B20000}"/>
    <cellStyle name="Εισαγωγή 6 3 4 2" xfId="45782" xr:uid="{00000000-0005-0000-0000-0000A1B20000}"/>
    <cellStyle name="Εισαγωγή 6 3 5" xfId="45783" xr:uid="{00000000-0005-0000-0000-0000A2B20000}"/>
    <cellStyle name="Εισαγωγή 6 3 5 2" xfId="45784" xr:uid="{00000000-0005-0000-0000-0000A3B20000}"/>
    <cellStyle name="Εισαγωγή 6 3 6" xfId="45785" xr:uid="{00000000-0005-0000-0000-0000A4B20000}"/>
    <cellStyle name="Εισαγωγή 6 3 7" xfId="45786" xr:uid="{00000000-0005-0000-0000-0000A5B20000}"/>
    <cellStyle name="Εισαγωγή 6 3 8" xfId="45787" xr:uid="{00000000-0005-0000-0000-0000A6B20000}"/>
    <cellStyle name="Εισαγωγή 6 4" xfId="45788" xr:uid="{00000000-0005-0000-0000-0000A7B20000}"/>
    <cellStyle name="Εισαγωγή 6 4 2" xfId="45789" xr:uid="{00000000-0005-0000-0000-0000A8B20000}"/>
    <cellStyle name="Εισαγωγή 6 4 2 2" xfId="45790" xr:uid="{00000000-0005-0000-0000-0000A9B20000}"/>
    <cellStyle name="Εισαγωγή 6 4 3" xfId="45791" xr:uid="{00000000-0005-0000-0000-0000AAB20000}"/>
    <cellStyle name="Εισαγωγή 6 4 3 2" xfId="45792" xr:uid="{00000000-0005-0000-0000-0000ABB20000}"/>
    <cellStyle name="Εισαγωγή 6 4 4" xfId="45793" xr:uid="{00000000-0005-0000-0000-0000ACB20000}"/>
    <cellStyle name="Εισαγωγή 6 4 5" xfId="45794" xr:uid="{00000000-0005-0000-0000-0000ADB20000}"/>
    <cellStyle name="Εισαγωγή 6 4 6" xfId="45795" xr:uid="{00000000-0005-0000-0000-0000AEB20000}"/>
    <cellStyle name="Εισαγωγή 6 5" xfId="45796" xr:uid="{00000000-0005-0000-0000-0000AFB20000}"/>
    <cellStyle name="Εισαγωγή 6 5 2" xfId="45797" xr:uid="{00000000-0005-0000-0000-0000B0B20000}"/>
    <cellStyle name="Εισαγωγή 6 5 2 2" xfId="45798" xr:uid="{00000000-0005-0000-0000-0000B1B20000}"/>
    <cellStyle name="Εισαγωγή 6 5 3" xfId="45799" xr:uid="{00000000-0005-0000-0000-0000B2B20000}"/>
    <cellStyle name="Εισαγωγή 6 5 3 2" xfId="45800" xr:uid="{00000000-0005-0000-0000-0000B3B20000}"/>
    <cellStyle name="Εισαγωγή 6 5 4" xfId="45801" xr:uid="{00000000-0005-0000-0000-0000B4B20000}"/>
    <cellStyle name="Εισαγωγή 6 5 5" xfId="45802" xr:uid="{00000000-0005-0000-0000-0000B5B20000}"/>
    <cellStyle name="Εισαγωγή 6 5 6" xfId="45803" xr:uid="{00000000-0005-0000-0000-0000B6B20000}"/>
    <cellStyle name="Εισαγωγή 6 6" xfId="45804" xr:uid="{00000000-0005-0000-0000-0000B7B20000}"/>
    <cellStyle name="Εισαγωγή 6 6 2" xfId="45805" xr:uid="{00000000-0005-0000-0000-0000B8B20000}"/>
    <cellStyle name="Εισαγωγή 6 6 2 2" xfId="45806" xr:uid="{00000000-0005-0000-0000-0000B9B20000}"/>
    <cellStyle name="Εισαγωγή 6 6 3" xfId="45807" xr:uid="{00000000-0005-0000-0000-0000BAB20000}"/>
    <cellStyle name="Εισαγωγή 6 6 3 2" xfId="45808" xr:uid="{00000000-0005-0000-0000-0000BBB20000}"/>
    <cellStyle name="Εισαγωγή 6 6 4" xfId="45809" xr:uid="{00000000-0005-0000-0000-0000BCB20000}"/>
    <cellStyle name="Εισαγωγή 6 6 5" xfId="45810" xr:uid="{00000000-0005-0000-0000-0000BDB20000}"/>
    <cellStyle name="Εισαγωγή 6 6 6" xfId="45811" xr:uid="{00000000-0005-0000-0000-0000BEB20000}"/>
    <cellStyle name="Εισαγωγή 6 7" xfId="45812" xr:uid="{00000000-0005-0000-0000-0000BFB20000}"/>
    <cellStyle name="Εισαγωγή 6 7 2" xfId="45813" xr:uid="{00000000-0005-0000-0000-0000C0B20000}"/>
    <cellStyle name="Εισαγωγή 6 7 3" xfId="45814" xr:uid="{00000000-0005-0000-0000-0000C1B20000}"/>
    <cellStyle name="Εισαγωγή 6 7 4" xfId="45815" xr:uid="{00000000-0005-0000-0000-0000C2B20000}"/>
    <cellStyle name="Εισαγωγή 6 8" xfId="45816" xr:uid="{00000000-0005-0000-0000-0000C3B20000}"/>
    <cellStyle name="Εισαγωγή 6 8 2" xfId="45817" xr:uid="{00000000-0005-0000-0000-0000C4B20000}"/>
    <cellStyle name="Εισαγωγή 6 9" xfId="45818" xr:uid="{00000000-0005-0000-0000-0000C5B20000}"/>
    <cellStyle name="Εισαγωγή 6 9 2" xfId="45819" xr:uid="{00000000-0005-0000-0000-0000C6B20000}"/>
    <cellStyle name="Εισαγωγή 7" xfId="45820" xr:uid="{00000000-0005-0000-0000-0000C7B20000}"/>
    <cellStyle name="Εισαγωγή 7 10" xfId="45821" xr:uid="{00000000-0005-0000-0000-0000C8B20000}"/>
    <cellStyle name="Εισαγωγή 7 11" xfId="45822" xr:uid="{00000000-0005-0000-0000-0000C9B20000}"/>
    <cellStyle name="Εισαγωγή 7 2" xfId="45823" xr:uid="{00000000-0005-0000-0000-0000CAB20000}"/>
    <cellStyle name="Εισαγωγή 7 2 2" xfId="45824" xr:uid="{00000000-0005-0000-0000-0000CBB20000}"/>
    <cellStyle name="Εισαγωγή 7 2 2 2" xfId="45825" xr:uid="{00000000-0005-0000-0000-0000CCB20000}"/>
    <cellStyle name="Εισαγωγή 7 2 2 2 2" xfId="45826" xr:uid="{00000000-0005-0000-0000-0000CDB20000}"/>
    <cellStyle name="Εισαγωγή 7 2 2 3" xfId="45827" xr:uid="{00000000-0005-0000-0000-0000CEB20000}"/>
    <cellStyle name="Εισαγωγή 7 2 2 3 2" xfId="45828" xr:uid="{00000000-0005-0000-0000-0000CFB20000}"/>
    <cellStyle name="Εισαγωγή 7 2 2 4" xfId="45829" xr:uid="{00000000-0005-0000-0000-0000D0B20000}"/>
    <cellStyle name="Εισαγωγή 7 2 3" xfId="45830" xr:uid="{00000000-0005-0000-0000-0000D1B20000}"/>
    <cellStyle name="Εισαγωγή 7 2 3 2" xfId="45831" xr:uid="{00000000-0005-0000-0000-0000D2B20000}"/>
    <cellStyle name="Εισαγωγή 7 2 4" xfId="45832" xr:uid="{00000000-0005-0000-0000-0000D3B20000}"/>
    <cellStyle name="Εισαγωγή 7 2 4 2" xfId="45833" xr:uid="{00000000-0005-0000-0000-0000D4B20000}"/>
    <cellStyle name="Εισαγωγή 7 2 5" xfId="45834" xr:uid="{00000000-0005-0000-0000-0000D5B20000}"/>
    <cellStyle name="Εισαγωγή 7 2 5 2" xfId="45835" xr:uid="{00000000-0005-0000-0000-0000D6B20000}"/>
    <cellStyle name="Εισαγωγή 7 2 6" xfId="45836" xr:uid="{00000000-0005-0000-0000-0000D7B20000}"/>
    <cellStyle name="Εισαγωγή 7 3" xfId="45837" xr:uid="{00000000-0005-0000-0000-0000D8B20000}"/>
    <cellStyle name="Εισαγωγή 7 3 2" xfId="45838" xr:uid="{00000000-0005-0000-0000-0000D9B20000}"/>
    <cellStyle name="Εισαγωγή 7 3 2 2" xfId="45839" xr:uid="{00000000-0005-0000-0000-0000DAB20000}"/>
    <cellStyle name="Εισαγωγή 7 3 2 2 2" xfId="45840" xr:uid="{00000000-0005-0000-0000-0000DBB20000}"/>
    <cellStyle name="Εισαγωγή 7 3 2 3" xfId="45841" xr:uid="{00000000-0005-0000-0000-0000DCB20000}"/>
    <cellStyle name="Εισαγωγή 7 3 2 3 2" xfId="45842" xr:uid="{00000000-0005-0000-0000-0000DDB20000}"/>
    <cellStyle name="Εισαγωγή 7 3 2 4" xfId="45843" xr:uid="{00000000-0005-0000-0000-0000DEB20000}"/>
    <cellStyle name="Εισαγωγή 7 3 3" xfId="45844" xr:uid="{00000000-0005-0000-0000-0000DFB20000}"/>
    <cellStyle name="Εισαγωγή 7 3 3 2" xfId="45845" xr:uid="{00000000-0005-0000-0000-0000E0B20000}"/>
    <cellStyle name="Εισαγωγή 7 3 4" xfId="45846" xr:uid="{00000000-0005-0000-0000-0000E1B20000}"/>
    <cellStyle name="Εισαγωγή 7 3 4 2" xfId="45847" xr:uid="{00000000-0005-0000-0000-0000E2B20000}"/>
    <cellStyle name="Εισαγωγή 7 3 5" xfId="45848" xr:uid="{00000000-0005-0000-0000-0000E3B20000}"/>
    <cellStyle name="Εισαγωγή 7 3 5 2" xfId="45849" xr:uid="{00000000-0005-0000-0000-0000E4B20000}"/>
    <cellStyle name="Εισαγωγή 7 3 6" xfId="45850" xr:uid="{00000000-0005-0000-0000-0000E5B20000}"/>
    <cellStyle name="Εισαγωγή 7 3 7" xfId="45851" xr:uid="{00000000-0005-0000-0000-0000E6B20000}"/>
    <cellStyle name="Εισαγωγή 7 3 8" xfId="45852" xr:uid="{00000000-0005-0000-0000-0000E7B20000}"/>
    <cellStyle name="Εισαγωγή 7 4" xfId="45853" xr:uid="{00000000-0005-0000-0000-0000E8B20000}"/>
    <cellStyle name="Εισαγωγή 7 4 2" xfId="45854" xr:uid="{00000000-0005-0000-0000-0000E9B20000}"/>
    <cellStyle name="Εισαγωγή 7 4 2 2" xfId="45855" xr:uid="{00000000-0005-0000-0000-0000EAB20000}"/>
    <cellStyle name="Εισαγωγή 7 4 3" xfId="45856" xr:uid="{00000000-0005-0000-0000-0000EBB20000}"/>
    <cellStyle name="Εισαγωγή 7 4 3 2" xfId="45857" xr:uid="{00000000-0005-0000-0000-0000ECB20000}"/>
    <cellStyle name="Εισαγωγή 7 4 4" xfId="45858" xr:uid="{00000000-0005-0000-0000-0000EDB20000}"/>
    <cellStyle name="Εισαγωγή 7 4 5" xfId="45859" xr:uid="{00000000-0005-0000-0000-0000EEB20000}"/>
    <cellStyle name="Εισαγωγή 7 4 6" xfId="45860" xr:uid="{00000000-0005-0000-0000-0000EFB20000}"/>
    <cellStyle name="Εισαγωγή 7 5" xfId="45861" xr:uid="{00000000-0005-0000-0000-0000F0B20000}"/>
    <cellStyle name="Εισαγωγή 7 5 2" xfId="45862" xr:uid="{00000000-0005-0000-0000-0000F1B20000}"/>
    <cellStyle name="Εισαγωγή 7 5 2 2" xfId="45863" xr:uid="{00000000-0005-0000-0000-0000F2B20000}"/>
    <cellStyle name="Εισαγωγή 7 5 3" xfId="45864" xr:uid="{00000000-0005-0000-0000-0000F3B20000}"/>
    <cellStyle name="Εισαγωγή 7 5 3 2" xfId="45865" xr:uid="{00000000-0005-0000-0000-0000F4B20000}"/>
    <cellStyle name="Εισαγωγή 7 5 4" xfId="45866" xr:uid="{00000000-0005-0000-0000-0000F5B20000}"/>
    <cellStyle name="Εισαγωγή 7 5 5" xfId="45867" xr:uid="{00000000-0005-0000-0000-0000F6B20000}"/>
    <cellStyle name="Εισαγωγή 7 5 6" xfId="45868" xr:uid="{00000000-0005-0000-0000-0000F7B20000}"/>
    <cellStyle name="Εισαγωγή 7 6" xfId="45869" xr:uid="{00000000-0005-0000-0000-0000F8B20000}"/>
    <cellStyle name="Εισαγωγή 7 6 2" xfId="45870" xr:uid="{00000000-0005-0000-0000-0000F9B20000}"/>
    <cellStyle name="Εισαγωγή 7 6 2 2" xfId="45871" xr:uid="{00000000-0005-0000-0000-0000FAB20000}"/>
    <cellStyle name="Εισαγωγή 7 6 3" xfId="45872" xr:uid="{00000000-0005-0000-0000-0000FBB20000}"/>
    <cellStyle name="Εισαγωγή 7 6 3 2" xfId="45873" xr:uid="{00000000-0005-0000-0000-0000FCB20000}"/>
    <cellStyle name="Εισαγωγή 7 6 4" xfId="45874" xr:uid="{00000000-0005-0000-0000-0000FDB20000}"/>
    <cellStyle name="Εισαγωγή 7 6 5" xfId="45875" xr:uid="{00000000-0005-0000-0000-0000FEB20000}"/>
    <cellStyle name="Εισαγωγή 7 6 6" xfId="45876" xr:uid="{00000000-0005-0000-0000-0000FFB20000}"/>
    <cellStyle name="Εισαγωγή 7 7" xfId="45877" xr:uid="{00000000-0005-0000-0000-000000B30000}"/>
    <cellStyle name="Εισαγωγή 7 7 2" xfId="45878" xr:uid="{00000000-0005-0000-0000-000001B30000}"/>
    <cellStyle name="Εισαγωγή 7 7 3" xfId="45879" xr:uid="{00000000-0005-0000-0000-000002B30000}"/>
    <cellStyle name="Εισαγωγή 7 7 4" xfId="45880" xr:uid="{00000000-0005-0000-0000-000003B30000}"/>
    <cellStyle name="Εισαγωγή 7 8" xfId="45881" xr:uid="{00000000-0005-0000-0000-000004B30000}"/>
    <cellStyle name="Εισαγωγή 7 8 2" xfId="45882" xr:uid="{00000000-0005-0000-0000-000005B30000}"/>
    <cellStyle name="Εισαγωγή 7 9" xfId="45883" xr:uid="{00000000-0005-0000-0000-000006B30000}"/>
    <cellStyle name="Εισαγωγή 7 9 2" xfId="45884" xr:uid="{00000000-0005-0000-0000-000007B30000}"/>
    <cellStyle name="Εισαγωγή 8" xfId="45885" xr:uid="{00000000-0005-0000-0000-000008B30000}"/>
    <cellStyle name="Εισαγωγή 8 10" xfId="45886" xr:uid="{00000000-0005-0000-0000-000009B30000}"/>
    <cellStyle name="Εισαγωγή 8 11" xfId="45887" xr:uid="{00000000-0005-0000-0000-00000AB30000}"/>
    <cellStyle name="Εισαγωγή 8 2" xfId="45888" xr:uid="{00000000-0005-0000-0000-00000BB30000}"/>
    <cellStyle name="Εισαγωγή 8 2 2" xfId="45889" xr:uid="{00000000-0005-0000-0000-00000CB30000}"/>
    <cellStyle name="Εισαγωγή 8 2 2 2" xfId="45890" xr:uid="{00000000-0005-0000-0000-00000DB30000}"/>
    <cellStyle name="Εισαγωγή 8 2 2 2 2" xfId="45891" xr:uid="{00000000-0005-0000-0000-00000EB30000}"/>
    <cellStyle name="Εισαγωγή 8 2 2 3" xfId="45892" xr:uid="{00000000-0005-0000-0000-00000FB30000}"/>
    <cellStyle name="Εισαγωγή 8 2 2 3 2" xfId="45893" xr:uid="{00000000-0005-0000-0000-000010B30000}"/>
    <cellStyle name="Εισαγωγή 8 2 2 4" xfId="45894" xr:uid="{00000000-0005-0000-0000-000011B30000}"/>
    <cellStyle name="Εισαγωγή 8 2 3" xfId="45895" xr:uid="{00000000-0005-0000-0000-000012B30000}"/>
    <cellStyle name="Εισαγωγή 8 2 3 2" xfId="45896" xr:uid="{00000000-0005-0000-0000-000013B30000}"/>
    <cellStyle name="Εισαγωγή 8 2 4" xfId="45897" xr:uid="{00000000-0005-0000-0000-000014B30000}"/>
    <cellStyle name="Εισαγωγή 8 2 4 2" xfId="45898" xr:uid="{00000000-0005-0000-0000-000015B30000}"/>
    <cellStyle name="Εισαγωγή 8 2 5" xfId="45899" xr:uid="{00000000-0005-0000-0000-000016B30000}"/>
    <cellStyle name="Εισαγωγή 8 2 5 2" xfId="45900" xr:uid="{00000000-0005-0000-0000-000017B30000}"/>
    <cellStyle name="Εισαγωγή 8 2 6" xfId="45901" xr:uid="{00000000-0005-0000-0000-000018B30000}"/>
    <cellStyle name="Εισαγωγή 8 3" xfId="45902" xr:uid="{00000000-0005-0000-0000-000019B30000}"/>
    <cellStyle name="Εισαγωγή 8 3 2" xfId="45903" xr:uid="{00000000-0005-0000-0000-00001AB30000}"/>
    <cellStyle name="Εισαγωγή 8 3 2 2" xfId="45904" xr:uid="{00000000-0005-0000-0000-00001BB30000}"/>
    <cellStyle name="Εισαγωγή 8 3 2 2 2" xfId="45905" xr:uid="{00000000-0005-0000-0000-00001CB30000}"/>
    <cellStyle name="Εισαγωγή 8 3 2 3" xfId="45906" xr:uid="{00000000-0005-0000-0000-00001DB30000}"/>
    <cellStyle name="Εισαγωγή 8 3 2 3 2" xfId="45907" xr:uid="{00000000-0005-0000-0000-00001EB30000}"/>
    <cellStyle name="Εισαγωγή 8 3 2 4" xfId="45908" xr:uid="{00000000-0005-0000-0000-00001FB30000}"/>
    <cellStyle name="Εισαγωγή 8 3 3" xfId="45909" xr:uid="{00000000-0005-0000-0000-000020B30000}"/>
    <cellStyle name="Εισαγωγή 8 3 3 2" xfId="45910" xr:uid="{00000000-0005-0000-0000-000021B30000}"/>
    <cellStyle name="Εισαγωγή 8 3 4" xfId="45911" xr:uid="{00000000-0005-0000-0000-000022B30000}"/>
    <cellStyle name="Εισαγωγή 8 3 4 2" xfId="45912" xr:uid="{00000000-0005-0000-0000-000023B30000}"/>
    <cellStyle name="Εισαγωγή 8 3 5" xfId="45913" xr:uid="{00000000-0005-0000-0000-000024B30000}"/>
    <cellStyle name="Εισαγωγή 8 3 5 2" xfId="45914" xr:uid="{00000000-0005-0000-0000-000025B30000}"/>
    <cellStyle name="Εισαγωγή 8 3 6" xfId="45915" xr:uid="{00000000-0005-0000-0000-000026B30000}"/>
    <cellStyle name="Εισαγωγή 8 3 7" xfId="45916" xr:uid="{00000000-0005-0000-0000-000027B30000}"/>
    <cellStyle name="Εισαγωγή 8 3 8" xfId="45917" xr:uid="{00000000-0005-0000-0000-000028B30000}"/>
    <cellStyle name="Εισαγωγή 8 4" xfId="45918" xr:uid="{00000000-0005-0000-0000-000029B30000}"/>
    <cellStyle name="Εισαγωγή 8 4 2" xfId="45919" xr:uid="{00000000-0005-0000-0000-00002AB30000}"/>
    <cellStyle name="Εισαγωγή 8 4 2 2" xfId="45920" xr:uid="{00000000-0005-0000-0000-00002BB30000}"/>
    <cellStyle name="Εισαγωγή 8 4 3" xfId="45921" xr:uid="{00000000-0005-0000-0000-00002CB30000}"/>
    <cellStyle name="Εισαγωγή 8 4 3 2" xfId="45922" xr:uid="{00000000-0005-0000-0000-00002DB30000}"/>
    <cellStyle name="Εισαγωγή 8 4 4" xfId="45923" xr:uid="{00000000-0005-0000-0000-00002EB30000}"/>
    <cellStyle name="Εισαγωγή 8 4 5" xfId="45924" xr:uid="{00000000-0005-0000-0000-00002FB30000}"/>
    <cellStyle name="Εισαγωγή 8 4 6" xfId="45925" xr:uid="{00000000-0005-0000-0000-000030B30000}"/>
    <cellStyle name="Εισαγωγή 8 5" xfId="45926" xr:uid="{00000000-0005-0000-0000-000031B30000}"/>
    <cellStyle name="Εισαγωγή 8 5 2" xfId="45927" xr:uid="{00000000-0005-0000-0000-000032B30000}"/>
    <cellStyle name="Εισαγωγή 8 5 2 2" xfId="45928" xr:uid="{00000000-0005-0000-0000-000033B30000}"/>
    <cellStyle name="Εισαγωγή 8 5 3" xfId="45929" xr:uid="{00000000-0005-0000-0000-000034B30000}"/>
    <cellStyle name="Εισαγωγή 8 5 3 2" xfId="45930" xr:uid="{00000000-0005-0000-0000-000035B30000}"/>
    <cellStyle name="Εισαγωγή 8 5 4" xfId="45931" xr:uid="{00000000-0005-0000-0000-000036B30000}"/>
    <cellStyle name="Εισαγωγή 8 5 5" xfId="45932" xr:uid="{00000000-0005-0000-0000-000037B30000}"/>
    <cellStyle name="Εισαγωγή 8 5 6" xfId="45933" xr:uid="{00000000-0005-0000-0000-000038B30000}"/>
    <cellStyle name="Εισαγωγή 8 6" xfId="45934" xr:uid="{00000000-0005-0000-0000-000039B30000}"/>
    <cellStyle name="Εισαγωγή 8 6 2" xfId="45935" xr:uid="{00000000-0005-0000-0000-00003AB30000}"/>
    <cellStyle name="Εισαγωγή 8 6 2 2" xfId="45936" xr:uid="{00000000-0005-0000-0000-00003BB30000}"/>
    <cellStyle name="Εισαγωγή 8 6 3" xfId="45937" xr:uid="{00000000-0005-0000-0000-00003CB30000}"/>
    <cellStyle name="Εισαγωγή 8 6 3 2" xfId="45938" xr:uid="{00000000-0005-0000-0000-00003DB30000}"/>
    <cellStyle name="Εισαγωγή 8 6 4" xfId="45939" xr:uid="{00000000-0005-0000-0000-00003EB30000}"/>
    <cellStyle name="Εισαγωγή 8 6 5" xfId="45940" xr:uid="{00000000-0005-0000-0000-00003FB30000}"/>
    <cellStyle name="Εισαγωγή 8 6 6" xfId="45941" xr:uid="{00000000-0005-0000-0000-000040B30000}"/>
    <cellStyle name="Εισαγωγή 8 7" xfId="45942" xr:uid="{00000000-0005-0000-0000-000041B30000}"/>
    <cellStyle name="Εισαγωγή 8 7 2" xfId="45943" xr:uid="{00000000-0005-0000-0000-000042B30000}"/>
    <cellStyle name="Εισαγωγή 8 7 3" xfId="45944" xr:uid="{00000000-0005-0000-0000-000043B30000}"/>
    <cellStyle name="Εισαγωγή 8 7 4" xfId="45945" xr:uid="{00000000-0005-0000-0000-000044B30000}"/>
    <cellStyle name="Εισαγωγή 8 8" xfId="45946" xr:uid="{00000000-0005-0000-0000-000045B30000}"/>
    <cellStyle name="Εισαγωγή 8 8 2" xfId="45947" xr:uid="{00000000-0005-0000-0000-000046B30000}"/>
    <cellStyle name="Εισαγωγή 8 9" xfId="45948" xr:uid="{00000000-0005-0000-0000-000047B30000}"/>
    <cellStyle name="Εισαγωγή 8 9 2" xfId="45949" xr:uid="{00000000-0005-0000-0000-000048B30000}"/>
    <cellStyle name="Εισαγωγή 9" xfId="45950" xr:uid="{00000000-0005-0000-0000-000049B30000}"/>
    <cellStyle name="Εισαγωγή 9 10" xfId="45951" xr:uid="{00000000-0005-0000-0000-00004AB30000}"/>
    <cellStyle name="Εισαγωγή 9 11" xfId="45952" xr:uid="{00000000-0005-0000-0000-00004BB30000}"/>
    <cellStyle name="Εισαγωγή 9 2" xfId="45953" xr:uid="{00000000-0005-0000-0000-00004CB30000}"/>
    <cellStyle name="Εισαγωγή 9 2 2" xfId="45954" xr:uid="{00000000-0005-0000-0000-00004DB30000}"/>
    <cellStyle name="Εισαγωγή 9 2 2 2" xfId="45955" xr:uid="{00000000-0005-0000-0000-00004EB30000}"/>
    <cellStyle name="Εισαγωγή 9 2 2 2 2" xfId="45956" xr:uid="{00000000-0005-0000-0000-00004FB30000}"/>
    <cellStyle name="Εισαγωγή 9 2 2 3" xfId="45957" xr:uid="{00000000-0005-0000-0000-000050B30000}"/>
    <cellStyle name="Εισαγωγή 9 2 2 3 2" xfId="45958" xr:uid="{00000000-0005-0000-0000-000051B30000}"/>
    <cellStyle name="Εισαγωγή 9 2 2 4" xfId="45959" xr:uid="{00000000-0005-0000-0000-000052B30000}"/>
    <cellStyle name="Εισαγωγή 9 2 3" xfId="45960" xr:uid="{00000000-0005-0000-0000-000053B30000}"/>
    <cellStyle name="Εισαγωγή 9 2 3 2" xfId="45961" xr:uid="{00000000-0005-0000-0000-000054B30000}"/>
    <cellStyle name="Εισαγωγή 9 2 4" xfId="45962" xr:uid="{00000000-0005-0000-0000-000055B30000}"/>
    <cellStyle name="Εισαγωγή 9 2 4 2" xfId="45963" xr:uid="{00000000-0005-0000-0000-000056B30000}"/>
    <cellStyle name="Εισαγωγή 9 2 5" xfId="45964" xr:uid="{00000000-0005-0000-0000-000057B30000}"/>
    <cellStyle name="Εισαγωγή 9 2 5 2" xfId="45965" xr:uid="{00000000-0005-0000-0000-000058B30000}"/>
    <cellStyle name="Εισαγωγή 9 2 6" xfId="45966" xr:uid="{00000000-0005-0000-0000-000059B30000}"/>
    <cellStyle name="Εισαγωγή 9 3" xfId="45967" xr:uid="{00000000-0005-0000-0000-00005AB30000}"/>
    <cellStyle name="Εισαγωγή 9 3 2" xfId="45968" xr:uid="{00000000-0005-0000-0000-00005BB30000}"/>
    <cellStyle name="Εισαγωγή 9 3 2 2" xfId="45969" xr:uid="{00000000-0005-0000-0000-00005CB30000}"/>
    <cellStyle name="Εισαγωγή 9 3 2 2 2" xfId="45970" xr:uid="{00000000-0005-0000-0000-00005DB30000}"/>
    <cellStyle name="Εισαγωγή 9 3 2 3" xfId="45971" xr:uid="{00000000-0005-0000-0000-00005EB30000}"/>
    <cellStyle name="Εισαγωγή 9 3 2 3 2" xfId="45972" xr:uid="{00000000-0005-0000-0000-00005FB30000}"/>
    <cellStyle name="Εισαγωγή 9 3 2 4" xfId="45973" xr:uid="{00000000-0005-0000-0000-000060B30000}"/>
    <cellStyle name="Εισαγωγή 9 3 3" xfId="45974" xr:uid="{00000000-0005-0000-0000-000061B30000}"/>
    <cellStyle name="Εισαγωγή 9 3 3 2" xfId="45975" xr:uid="{00000000-0005-0000-0000-000062B30000}"/>
    <cellStyle name="Εισαγωγή 9 3 4" xfId="45976" xr:uid="{00000000-0005-0000-0000-000063B30000}"/>
    <cellStyle name="Εισαγωγή 9 3 4 2" xfId="45977" xr:uid="{00000000-0005-0000-0000-000064B30000}"/>
    <cellStyle name="Εισαγωγή 9 3 5" xfId="45978" xr:uid="{00000000-0005-0000-0000-000065B30000}"/>
    <cellStyle name="Εισαγωγή 9 3 5 2" xfId="45979" xr:uid="{00000000-0005-0000-0000-000066B30000}"/>
    <cellStyle name="Εισαγωγή 9 3 6" xfId="45980" xr:uid="{00000000-0005-0000-0000-000067B30000}"/>
    <cellStyle name="Εισαγωγή 9 3 7" xfId="45981" xr:uid="{00000000-0005-0000-0000-000068B30000}"/>
    <cellStyle name="Εισαγωγή 9 3 8" xfId="45982" xr:uid="{00000000-0005-0000-0000-000069B30000}"/>
    <cellStyle name="Εισαγωγή 9 4" xfId="45983" xr:uid="{00000000-0005-0000-0000-00006AB30000}"/>
    <cellStyle name="Εισαγωγή 9 4 2" xfId="45984" xr:uid="{00000000-0005-0000-0000-00006BB30000}"/>
    <cellStyle name="Εισαγωγή 9 4 2 2" xfId="45985" xr:uid="{00000000-0005-0000-0000-00006CB30000}"/>
    <cellStyle name="Εισαγωγή 9 4 3" xfId="45986" xr:uid="{00000000-0005-0000-0000-00006DB30000}"/>
    <cellStyle name="Εισαγωγή 9 4 3 2" xfId="45987" xr:uid="{00000000-0005-0000-0000-00006EB30000}"/>
    <cellStyle name="Εισαγωγή 9 4 4" xfId="45988" xr:uid="{00000000-0005-0000-0000-00006FB30000}"/>
    <cellStyle name="Εισαγωγή 9 4 5" xfId="45989" xr:uid="{00000000-0005-0000-0000-000070B30000}"/>
    <cellStyle name="Εισαγωγή 9 4 6" xfId="45990" xr:uid="{00000000-0005-0000-0000-000071B30000}"/>
    <cellStyle name="Εισαγωγή 9 5" xfId="45991" xr:uid="{00000000-0005-0000-0000-000072B30000}"/>
    <cellStyle name="Εισαγωγή 9 5 2" xfId="45992" xr:uid="{00000000-0005-0000-0000-000073B30000}"/>
    <cellStyle name="Εισαγωγή 9 5 2 2" xfId="45993" xr:uid="{00000000-0005-0000-0000-000074B30000}"/>
    <cellStyle name="Εισαγωγή 9 5 3" xfId="45994" xr:uid="{00000000-0005-0000-0000-000075B30000}"/>
    <cellStyle name="Εισαγωγή 9 5 3 2" xfId="45995" xr:uid="{00000000-0005-0000-0000-000076B30000}"/>
    <cellStyle name="Εισαγωγή 9 5 4" xfId="45996" xr:uid="{00000000-0005-0000-0000-000077B30000}"/>
    <cellStyle name="Εισαγωγή 9 5 5" xfId="45997" xr:uid="{00000000-0005-0000-0000-000078B30000}"/>
    <cellStyle name="Εισαγωγή 9 5 6" xfId="45998" xr:uid="{00000000-0005-0000-0000-000079B30000}"/>
    <cellStyle name="Εισαγωγή 9 6" xfId="45999" xr:uid="{00000000-0005-0000-0000-00007AB30000}"/>
    <cellStyle name="Εισαγωγή 9 6 2" xfId="46000" xr:uid="{00000000-0005-0000-0000-00007BB30000}"/>
    <cellStyle name="Εισαγωγή 9 6 2 2" xfId="46001" xr:uid="{00000000-0005-0000-0000-00007CB30000}"/>
    <cellStyle name="Εισαγωγή 9 6 3" xfId="46002" xr:uid="{00000000-0005-0000-0000-00007DB30000}"/>
    <cellStyle name="Εισαγωγή 9 6 3 2" xfId="46003" xr:uid="{00000000-0005-0000-0000-00007EB30000}"/>
    <cellStyle name="Εισαγωγή 9 6 4" xfId="46004" xr:uid="{00000000-0005-0000-0000-00007FB30000}"/>
    <cellStyle name="Εισαγωγή 9 6 5" xfId="46005" xr:uid="{00000000-0005-0000-0000-000080B30000}"/>
    <cellStyle name="Εισαγωγή 9 6 6" xfId="46006" xr:uid="{00000000-0005-0000-0000-000081B30000}"/>
    <cellStyle name="Εισαγωγή 9 7" xfId="46007" xr:uid="{00000000-0005-0000-0000-000082B30000}"/>
    <cellStyle name="Εισαγωγή 9 7 2" xfId="46008" xr:uid="{00000000-0005-0000-0000-000083B30000}"/>
    <cellStyle name="Εισαγωγή 9 7 3" xfId="46009" xr:uid="{00000000-0005-0000-0000-000084B30000}"/>
    <cellStyle name="Εισαγωγή 9 7 4" xfId="46010" xr:uid="{00000000-0005-0000-0000-000085B30000}"/>
    <cellStyle name="Εισαγωγή 9 8" xfId="46011" xr:uid="{00000000-0005-0000-0000-000086B30000}"/>
    <cellStyle name="Εισαγωγή 9 8 2" xfId="46012" xr:uid="{00000000-0005-0000-0000-000087B30000}"/>
    <cellStyle name="Εισαγωγή 9 9" xfId="46013" xr:uid="{00000000-0005-0000-0000-000088B30000}"/>
    <cellStyle name="Εισαγωγή 9 9 2" xfId="46014" xr:uid="{00000000-0005-0000-0000-000089B30000}"/>
    <cellStyle name="Έλεγχος κελιού 2" xfId="46015" xr:uid="{00000000-0005-0000-0000-00008AB30000}"/>
    <cellStyle name="Έλεγχος κελιού 2 2" xfId="46016" xr:uid="{00000000-0005-0000-0000-00008BB30000}"/>
    <cellStyle name="Έλεγχος κελιού 2 3" xfId="46017" xr:uid="{00000000-0005-0000-0000-00008CB30000}"/>
    <cellStyle name="Έλεγχος κελιού 2 4" xfId="46018" xr:uid="{00000000-0005-0000-0000-00008DB30000}"/>
    <cellStyle name="Έλεγχος κελιού 2 5" xfId="46019" xr:uid="{00000000-0005-0000-0000-00008EB30000}"/>
    <cellStyle name="Έλεγχος κελιού 3" xfId="46020" xr:uid="{00000000-0005-0000-0000-00008FB30000}"/>
    <cellStyle name="Έλεγχος κελιού 4" xfId="46021" xr:uid="{00000000-0005-0000-0000-000090B30000}"/>
    <cellStyle name="Έλεγχος κελιού 5" xfId="46022" xr:uid="{00000000-0005-0000-0000-000091B30000}"/>
    <cellStyle name="Έλεγχος κελιού 6" xfId="46023" xr:uid="{00000000-0005-0000-0000-000092B30000}"/>
    <cellStyle name="Έμφαση1 2" xfId="46024" xr:uid="{00000000-0005-0000-0000-000093B30000}"/>
    <cellStyle name="Έμφαση1 2 2" xfId="46025" xr:uid="{00000000-0005-0000-0000-000094B30000}"/>
    <cellStyle name="Έμφαση1 2 3" xfId="46026" xr:uid="{00000000-0005-0000-0000-000095B30000}"/>
    <cellStyle name="Έμφαση1 2 4" xfId="46027" xr:uid="{00000000-0005-0000-0000-000096B30000}"/>
    <cellStyle name="Έμφαση1 2 5" xfId="46028" xr:uid="{00000000-0005-0000-0000-000097B30000}"/>
    <cellStyle name="Έμφαση1 3" xfId="46029" xr:uid="{00000000-0005-0000-0000-000098B30000}"/>
    <cellStyle name="Έμφαση1 4" xfId="46030" xr:uid="{00000000-0005-0000-0000-000099B30000}"/>
    <cellStyle name="Έμφαση1 5" xfId="46031" xr:uid="{00000000-0005-0000-0000-00009AB30000}"/>
    <cellStyle name="Έμφαση1 6" xfId="46032" xr:uid="{00000000-0005-0000-0000-00009BB30000}"/>
    <cellStyle name="Έμφαση1 7" xfId="46033" xr:uid="{00000000-0005-0000-0000-00009CB30000}"/>
    <cellStyle name="Έμφαση2 2" xfId="46034" xr:uid="{00000000-0005-0000-0000-00009DB30000}"/>
    <cellStyle name="Έμφαση2 2 2" xfId="46035" xr:uid="{00000000-0005-0000-0000-00009EB30000}"/>
    <cellStyle name="Έμφαση2 2 3" xfId="46036" xr:uid="{00000000-0005-0000-0000-00009FB30000}"/>
    <cellStyle name="Έμφαση2 2 4" xfId="46037" xr:uid="{00000000-0005-0000-0000-0000A0B30000}"/>
    <cellStyle name="Έμφαση2 2 5" xfId="46038" xr:uid="{00000000-0005-0000-0000-0000A1B30000}"/>
    <cellStyle name="Έμφαση2 3" xfId="46039" xr:uid="{00000000-0005-0000-0000-0000A2B30000}"/>
    <cellStyle name="Έμφαση2 4" xfId="46040" xr:uid="{00000000-0005-0000-0000-0000A3B30000}"/>
    <cellStyle name="Έμφαση2 5" xfId="46041" xr:uid="{00000000-0005-0000-0000-0000A4B30000}"/>
    <cellStyle name="Έμφαση2 6" xfId="46042" xr:uid="{00000000-0005-0000-0000-0000A5B30000}"/>
    <cellStyle name="Έμφαση2 7" xfId="46043" xr:uid="{00000000-0005-0000-0000-0000A6B30000}"/>
    <cellStyle name="Έμφαση3 2" xfId="46044" xr:uid="{00000000-0005-0000-0000-0000A7B30000}"/>
    <cellStyle name="Έμφαση3 2 2" xfId="46045" xr:uid="{00000000-0005-0000-0000-0000A8B30000}"/>
    <cellStyle name="Έμφαση3 2 3" xfId="46046" xr:uid="{00000000-0005-0000-0000-0000A9B30000}"/>
    <cellStyle name="Έμφαση3 2 4" xfId="46047" xr:uid="{00000000-0005-0000-0000-0000AAB30000}"/>
    <cellStyle name="Έμφαση3 2 5" xfId="46048" xr:uid="{00000000-0005-0000-0000-0000ABB30000}"/>
    <cellStyle name="Έμφαση3 3" xfId="46049" xr:uid="{00000000-0005-0000-0000-0000ACB30000}"/>
    <cellStyle name="Έμφαση3 4" xfId="46050" xr:uid="{00000000-0005-0000-0000-0000ADB30000}"/>
    <cellStyle name="Έμφαση3 5" xfId="46051" xr:uid="{00000000-0005-0000-0000-0000AEB30000}"/>
    <cellStyle name="Έμφαση3 6" xfId="46052" xr:uid="{00000000-0005-0000-0000-0000AFB30000}"/>
    <cellStyle name="Έμφαση3 7" xfId="46053" xr:uid="{00000000-0005-0000-0000-0000B0B30000}"/>
    <cellStyle name="Έμφαση4 2" xfId="46054" xr:uid="{00000000-0005-0000-0000-0000B1B30000}"/>
    <cellStyle name="Έμφαση4 2 2" xfId="46055" xr:uid="{00000000-0005-0000-0000-0000B2B30000}"/>
    <cellStyle name="Έμφαση4 2 3" xfId="46056" xr:uid="{00000000-0005-0000-0000-0000B3B30000}"/>
    <cellStyle name="Έμφαση4 2 4" xfId="46057" xr:uid="{00000000-0005-0000-0000-0000B4B30000}"/>
    <cellStyle name="Έμφαση4 2 5" xfId="46058" xr:uid="{00000000-0005-0000-0000-0000B5B30000}"/>
    <cellStyle name="Έμφαση4 3" xfId="46059" xr:uid="{00000000-0005-0000-0000-0000B6B30000}"/>
    <cellStyle name="Έμφαση4 4" xfId="46060" xr:uid="{00000000-0005-0000-0000-0000B7B30000}"/>
    <cellStyle name="Έμφαση4 5" xfId="46061" xr:uid="{00000000-0005-0000-0000-0000B8B30000}"/>
    <cellStyle name="Έμφαση4 6" xfId="46062" xr:uid="{00000000-0005-0000-0000-0000B9B30000}"/>
    <cellStyle name="Έμφαση4 7" xfId="46063" xr:uid="{00000000-0005-0000-0000-0000BAB30000}"/>
    <cellStyle name="Έμφαση5 2" xfId="46064" xr:uid="{00000000-0005-0000-0000-0000BBB30000}"/>
    <cellStyle name="Έμφαση5 2 2" xfId="46065" xr:uid="{00000000-0005-0000-0000-0000BCB30000}"/>
    <cellStyle name="Έμφαση5 2 3" xfId="46066" xr:uid="{00000000-0005-0000-0000-0000BDB30000}"/>
    <cellStyle name="Έμφαση5 2 4" xfId="46067" xr:uid="{00000000-0005-0000-0000-0000BEB30000}"/>
    <cellStyle name="Έμφαση5 2 5" xfId="46068" xr:uid="{00000000-0005-0000-0000-0000BFB30000}"/>
    <cellStyle name="Έμφαση5 3" xfId="46069" xr:uid="{00000000-0005-0000-0000-0000C0B30000}"/>
    <cellStyle name="Έμφαση5 4" xfId="46070" xr:uid="{00000000-0005-0000-0000-0000C1B30000}"/>
    <cellStyle name="Έμφαση5 5" xfId="46071" xr:uid="{00000000-0005-0000-0000-0000C2B30000}"/>
    <cellStyle name="Έμφαση5 6" xfId="46072" xr:uid="{00000000-0005-0000-0000-0000C3B30000}"/>
    <cellStyle name="Έμφαση6 2" xfId="46073" xr:uid="{00000000-0005-0000-0000-0000C4B30000}"/>
    <cellStyle name="Έμφαση6 2 2" xfId="46074" xr:uid="{00000000-0005-0000-0000-0000C5B30000}"/>
    <cellStyle name="Έμφαση6 2 3" xfId="46075" xr:uid="{00000000-0005-0000-0000-0000C6B30000}"/>
    <cellStyle name="Έμφαση6 2 4" xfId="46076" xr:uid="{00000000-0005-0000-0000-0000C7B30000}"/>
    <cellStyle name="Έμφαση6 2 5" xfId="46077" xr:uid="{00000000-0005-0000-0000-0000C8B30000}"/>
    <cellStyle name="Έμφαση6 3" xfId="46078" xr:uid="{00000000-0005-0000-0000-0000C9B30000}"/>
    <cellStyle name="Έμφαση6 4" xfId="46079" xr:uid="{00000000-0005-0000-0000-0000CAB30000}"/>
    <cellStyle name="Έμφαση6 5" xfId="46080" xr:uid="{00000000-0005-0000-0000-0000CBB30000}"/>
    <cellStyle name="Έμφαση6 6" xfId="46081" xr:uid="{00000000-0005-0000-0000-0000CCB30000}"/>
    <cellStyle name="Έμφαση6 7" xfId="46082" xr:uid="{00000000-0005-0000-0000-0000CDB30000}"/>
    <cellStyle name="Έξοδος 10" xfId="46083" xr:uid="{00000000-0005-0000-0000-0000CEB30000}"/>
    <cellStyle name="Έξοδος 10 2" xfId="46084" xr:uid="{00000000-0005-0000-0000-0000CFB30000}"/>
    <cellStyle name="Έξοδος 10 2 2" xfId="46085" xr:uid="{00000000-0005-0000-0000-0000D0B30000}"/>
    <cellStyle name="Έξοδος 10 2 2 2" xfId="46086" xr:uid="{00000000-0005-0000-0000-0000D1B30000}"/>
    <cellStyle name="Έξοδος 10 2 3" xfId="46087" xr:uid="{00000000-0005-0000-0000-0000D2B30000}"/>
    <cellStyle name="Έξοδος 10 2 3 2" xfId="46088" xr:uid="{00000000-0005-0000-0000-0000D3B30000}"/>
    <cellStyle name="Έξοδος 10 2 4" xfId="46089" xr:uid="{00000000-0005-0000-0000-0000D4B30000}"/>
    <cellStyle name="Έξοδος 10 3" xfId="46090" xr:uid="{00000000-0005-0000-0000-0000D5B30000}"/>
    <cellStyle name="Έξοδος 10 3 2" xfId="46091" xr:uid="{00000000-0005-0000-0000-0000D6B30000}"/>
    <cellStyle name="Έξοδος 10 4" xfId="46092" xr:uid="{00000000-0005-0000-0000-0000D7B30000}"/>
    <cellStyle name="Έξοδος 10 4 2" xfId="46093" xr:uid="{00000000-0005-0000-0000-0000D8B30000}"/>
    <cellStyle name="Έξοδος 10 5" xfId="46094" xr:uid="{00000000-0005-0000-0000-0000D9B30000}"/>
    <cellStyle name="Έξοδος 10 5 2" xfId="46095" xr:uid="{00000000-0005-0000-0000-0000DAB30000}"/>
    <cellStyle name="Έξοδος 10 6" xfId="46096" xr:uid="{00000000-0005-0000-0000-0000DBB30000}"/>
    <cellStyle name="Έξοδος 10 7" xfId="46097" xr:uid="{00000000-0005-0000-0000-0000DCB30000}"/>
    <cellStyle name="Έξοδος 11" xfId="46098" xr:uid="{00000000-0005-0000-0000-0000DDB30000}"/>
    <cellStyle name="Έξοδος 11 2" xfId="46099" xr:uid="{00000000-0005-0000-0000-0000DEB30000}"/>
    <cellStyle name="Έξοδος 11 2 2" xfId="46100" xr:uid="{00000000-0005-0000-0000-0000DFB30000}"/>
    <cellStyle name="Έξοδος 11 3" xfId="46101" xr:uid="{00000000-0005-0000-0000-0000E0B30000}"/>
    <cellStyle name="Έξοδος 11 3 2" xfId="46102" xr:uid="{00000000-0005-0000-0000-0000E1B30000}"/>
    <cellStyle name="Έξοδος 11 4" xfId="46103" xr:uid="{00000000-0005-0000-0000-0000E2B30000}"/>
    <cellStyle name="Έξοδος 11 5" xfId="46104" xr:uid="{00000000-0005-0000-0000-0000E3B30000}"/>
    <cellStyle name="Έξοδος 12" xfId="46105" xr:uid="{00000000-0005-0000-0000-0000E4B30000}"/>
    <cellStyle name="Έξοδος 12 2" xfId="46106" xr:uid="{00000000-0005-0000-0000-0000E5B30000}"/>
    <cellStyle name="Έξοδος 12 2 2" xfId="46107" xr:uid="{00000000-0005-0000-0000-0000E6B30000}"/>
    <cellStyle name="Έξοδος 12 3" xfId="46108" xr:uid="{00000000-0005-0000-0000-0000E7B30000}"/>
    <cellStyle name="Έξοδος 12 3 2" xfId="46109" xr:uid="{00000000-0005-0000-0000-0000E8B30000}"/>
    <cellStyle name="Έξοδος 12 4" xfId="46110" xr:uid="{00000000-0005-0000-0000-0000E9B30000}"/>
    <cellStyle name="Έξοδος 12 5" xfId="46111" xr:uid="{00000000-0005-0000-0000-0000EAB30000}"/>
    <cellStyle name="Έξοδος 12 6" xfId="46112" xr:uid="{00000000-0005-0000-0000-0000EBB30000}"/>
    <cellStyle name="Έξοδος 13" xfId="46113" xr:uid="{00000000-0005-0000-0000-0000ECB30000}"/>
    <cellStyle name="Έξοδος 13 2" xfId="46114" xr:uid="{00000000-0005-0000-0000-0000EDB30000}"/>
    <cellStyle name="Έξοδος 13 2 2" xfId="46115" xr:uid="{00000000-0005-0000-0000-0000EEB30000}"/>
    <cellStyle name="Έξοδος 13 3" xfId="46116" xr:uid="{00000000-0005-0000-0000-0000EFB30000}"/>
    <cellStyle name="Έξοδος 13 3 2" xfId="46117" xr:uid="{00000000-0005-0000-0000-0000F0B30000}"/>
    <cellStyle name="Έξοδος 13 4" xfId="46118" xr:uid="{00000000-0005-0000-0000-0000F1B30000}"/>
    <cellStyle name="Έξοδος 13 5" xfId="46119" xr:uid="{00000000-0005-0000-0000-0000F2B30000}"/>
    <cellStyle name="Έξοδος 13 6" xfId="46120" xr:uid="{00000000-0005-0000-0000-0000F3B30000}"/>
    <cellStyle name="Έξοδος 14" xfId="46121" xr:uid="{00000000-0005-0000-0000-0000F4B30000}"/>
    <cellStyle name="Έξοδος 14 2" xfId="46122" xr:uid="{00000000-0005-0000-0000-0000F5B30000}"/>
    <cellStyle name="Έξοδος 14 2 2" xfId="46123" xr:uid="{00000000-0005-0000-0000-0000F6B30000}"/>
    <cellStyle name="Έξοδος 14 3" xfId="46124" xr:uid="{00000000-0005-0000-0000-0000F7B30000}"/>
    <cellStyle name="Έξοδος 14 3 2" xfId="46125" xr:uid="{00000000-0005-0000-0000-0000F8B30000}"/>
    <cellStyle name="Έξοδος 14 4" xfId="46126" xr:uid="{00000000-0005-0000-0000-0000F9B30000}"/>
    <cellStyle name="Έξοδος 15" xfId="46127" xr:uid="{00000000-0005-0000-0000-0000FAB30000}"/>
    <cellStyle name="Έξοδος 15 2" xfId="46128" xr:uid="{00000000-0005-0000-0000-0000FBB30000}"/>
    <cellStyle name="Έξοδος 16" xfId="46129" xr:uid="{00000000-0005-0000-0000-0000FCB30000}"/>
    <cellStyle name="Έξοδος 16 2" xfId="46130" xr:uid="{00000000-0005-0000-0000-0000FDB30000}"/>
    <cellStyle name="Έξοδος 17" xfId="46131" xr:uid="{00000000-0005-0000-0000-0000FEB30000}"/>
    <cellStyle name="Έξοδος 17 2" xfId="46132" xr:uid="{00000000-0005-0000-0000-0000FFB30000}"/>
    <cellStyle name="Έξοδος 18" xfId="46133" xr:uid="{00000000-0005-0000-0000-000000B40000}"/>
    <cellStyle name="Έξοδος 19" xfId="46134" xr:uid="{00000000-0005-0000-0000-000001B40000}"/>
    <cellStyle name="Έξοδος 2" xfId="46135" xr:uid="{00000000-0005-0000-0000-000002B40000}"/>
    <cellStyle name="Έξοδος 2 10" xfId="46136" xr:uid="{00000000-0005-0000-0000-000003B40000}"/>
    <cellStyle name="Έξοδος 2 10 10" xfId="46137" xr:uid="{00000000-0005-0000-0000-000004B40000}"/>
    <cellStyle name="Έξοδος 2 10 11" xfId="46138" xr:uid="{00000000-0005-0000-0000-000005B40000}"/>
    <cellStyle name="Έξοδος 2 10 2" xfId="46139" xr:uid="{00000000-0005-0000-0000-000006B40000}"/>
    <cellStyle name="Έξοδος 2 10 2 2" xfId="46140" xr:uid="{00000000-0005-0000-0000-000007B40000}"/>
    <cellStyle name="Έξοδος 2 10 2 2 2" xfId="46141" xr:uid="{00000000-0005-0000-0000-000008B40000}"/>
    <cellStyle name="Έξοδος 2 10 2 2 2 2" xfId="46142" xr:uid="{00000000-0005-0000-0000-000009B40000}"/>
    <cellStyle name="Έξοδος 2 10 2 2 3" xfId="46143" xr:uid="{00000000-0005-0000-0000-00000AB40000}"/>
    <cellStyle name="Έξοδος 2 10 2 2 3 2" xfId="46144" xr:uid="{00000000-0005-0000-0000-00000BB40000}"/>
    <cellStyle name="Έξοδος 2 10 2 2 4" xfId="46145" xr:uid="{00000000-0005-0000-0000-00000CB40000}"/>
    <cellStyle name="Έξοδος 2 10 2 3" xfId="46146" xr:uid="{00000000-0005-0000-0000-00000DB40000}"/>
    <cellStyle name="Έξοδος 2 10 2 3 2" xfId="46147" xr:uid="{00000000-0005-0000-0000-00000EB40000}"/>
    <cellStyle name="Έξοδος 2 10 2 4" xfId="46148" xr:uid="{00000000-0005-0000-0000-00000FB40000}"/>
    <cellStyle name="Έξοδος 2 10 2 4 2" xfId="46149" xr:uid="{00000000-0005-0000-0000-000010B40000}"/>
    <cellStyle name="Έξοδος 2 10 2 5" xfId="46150" xr:uid="{00000000-0005-0000-0000-000011B40000}"/>
    <cellStyle name="Έξοδος 2 10 2 5 2" xfId="46151" xr:uid="{00000000-0005-0000-0000-000012B40000}"/>
    <cellStyle name="Έξοδος 2 10 2 6" xfId="46152" xr:uid="{00000000-0005-0000-0000-000013B40000}"/>
    <cellStyle name="Έξοδος 2 10 3" xfId="46153" xr:uid="{00000000-0005-0000-0000-000014B40000}"/>
    <cellStyle name="Έξοδος 2 10 3 2" xfId="46154" xr:uid="{00000000-0005-0000-0000-000015B40000}"/>
    <cellStyle name="Έξοδος 2 10 3 2 2" xfId="46155" xr:uid="{00000000-0005-0000-0000-000016B40000}"/>
    <cellStyle name="Έξοδος 2 10 3 2 2 2" xfId="46156" xr:uid="{00000000-0005-0000-0000-000017B40000}"/>
    <cellStyle name="Έξοδος 2 10 3 2 3" xfId="46157" xr:uid="{00000000-0005-0000-0000-000018B40000}"/>
    <cellStyle name="Έξοδος 2 10 3 2 3 2" xfId="46158" xr:uid="{00000000-0005-0000-0000-000019B40000}"/>
    <cellStyle name="Έξοδος 2 10 3 2 4" xfId="46159" xr:uid="{00000000-0005-0000-0000-00001AB40000}"/>
    <cellStyle name="Έξοδος 2 10 3 3" xfId="46160" xr:uid="{00000000-0005-0000-0000-00001BB40000}"/>
    <cellStyle name="Έξοδος 2 10 3 3 2" xfId="46161" xr:uid="{00000000-0005-0000-0000-00001CB40000}"/>
    <cellStyle name="Έξοδος 2 10 3 4" xfId="46162" xr:uid="{00000000-0005-0000-0000-00001DB40000}"/>
    <cellStyle name="Έξοδος 2 10 3 4 2" xfId="46163" xr:uid="{00000000-0005-0000-0000-00001EB40000}"/>
    <cellStyle name="Έξοδος 2 10 3 5" xfId="46164" xr:uid="{00000000-0005-0000-0000-00001FB40000}"/>
    <cellStyle name="Έξοδος 2 10 3 5 2" xfId="46165" xr:uid="{00000000-0005-0000-0000-000020B40000}"/>
    <cellStyle name="Έξοδος 2 10 3 6" xfId="46166" xr:uid="{00000000-0005-0000-0000-000021B40000}"/>
    <cellStyle name="Έξοδος 2 10 3 7" xfId="46167" xr:uid="{00000000-0005-0000-0000-000022B40000}"/>
    <cellStyle name="Έξοδος 2 10 3 8" xfId="46168" xr:uid="{00000000-0005-0000-0000-000023B40000}"/>
    <cellStyle name="Έξοδος 2 10 4" xfId="46169" xr:uid="{00000000-0005-0000-0000-000024B40000}"/>
    <cellStyle name="Έξοδος 2 10 4 2" xfId="46170" xr:uid="{00000000-0005-0000-0000-000025B40000}"/>
    <cellStyle name="Έξοδος 2 10 4 2 2" xfId="46171" xr:uid="{00000000-0005-0000-0000-000026B40000}"/>
    <cellStyle name="Έξοδος 2 10 4 3" xfId="46172" xr:uid="{00000000-0005-0000-0000-000027B40000}"/>
    <cellStyle name="Έξοδος 2 10 4 3 2" xfId="46173" xr:uid="{00000000-0005-0000-0000-000028B40000}"/>
    <cellStyle name="Έξοδος 2 10 4 4" xfId="46174" xr:uid="{00000000-0005-0000-0000-000029B40000}"/>
    <cellStyle name="Έξοδος 2 10 4 5" xfId="46175" xr:uid="{00000000-0005-0000-0000-00002AB40000}"/>
    <cellStyle name="Έξοδος 2 10 4 6" xfId="46176" xr:uid="{00000000-0005-0000-0000-00002BB40000}"/>
    <cellStyle name="Έξοδος 2 10 5" xfId="46177" xr:uid="{00000000-0005-0000-0000-00002CB40000}"/>
    <cellStyle name="Έξοδος 2 10 5 2" xfId="46178" xr:uid="{00000000-0005-0000-0000-00002DB40000}"/>
    <cellStyle name="Έξοδος 2 10 5 2 2" xfId="46179" xr:uid="{00000000-0005-0000-0000-00002EB40000}"/>
    <cellStyle name="Έξοδος 2 10 5 3" xfId="46180" xr:uid="{00000000-0005-0000-0000-00002FB40000}"/>
    <cellStyle name="Έξοδος 2 10 5 3 2" xfId="46181" xr:uid="{00000000-0005-0000-0000-000030B40000}"/>
    <cellStyle name="Έξοδος 2 10 5 4" xfId="46182" xr:uid="{00000000-0005-0000-0000-000031B40000}"/>
    <cellStyle name="Έξοδος 2 10 5 5" xfId="46183" xr:uid="{00000000-0005-0000-0000-000032B40000}"/>
    <cellStyle name="Έξοδος 2 10 5 6" xfId="46184" xr:uid="{00000000-0005-0000-0000-000033B40000}"/>
    <cellStyle name="Έξοδος 2 10 6" xfId="46185" xr:uid="{00000000-0005-0000-0000-000034B40000}"/>
    <cellStyle name="Έξοδος 2 10 6 2" xfId="46186" xr:uid="{00000000-0005-0000-0000-000035B40000}"/>
    <cellStyle name="Έξοδος 2 10 6 2 2" xfId="46187" xr:uid="{00000000-0005-0000-0000-000036B40000}"/>
    <cellStyle name="Έξοδος 2 10 6 3" xfId="46188" xr:uid="{00000000-0005-0000-0000-000037B40000}"/>
    <cellStyle name="Έξοδος 2 10 6 3 2" xfId="46189" xr:uid="{00000000-0005-0000-0000-000038B40000}"/>
    <cellStyle name="Έξοδος 2 10 6 4" xfId="46190" xr:uid="{00000000-0005-0000-0000-000039B40000}"/>
    <cellStyle name="Έξοδος 2 10 6 5" xfId="46191" xr:uid="{00000000-0005-0000-0000-00003AB40000}"/>
    <cellStyle name="Έξοδος 2 10 6 6" xfId="46192" xr:uid="{00000000-0005-0000-0000-00003BB40000}"/>
    <cellStyle name="Έξοδος 2 10 7" xfId="46193" xr:uid="{00000000-0005-0000-0000-00003CB40000}"/>
    <cellStyle name="Έξοδος 2 10 7 2" xfId="46194" xr:uid="{00000000-0005-0000-0000-00003DB40000}"/>
    <cellStyle name="Έξοδος 2 10 7 3" xfId="46195" xr:uid="{00000000-0005-0000-0000-00003EB40000}"/>
    <cellStyle name="Έξοδος 2 10 7 4" xfId="46196" xr:uid="{00000000-0005-0000-0000-00003FB40000}"/>
    <cellStyle name="Έξοδος 2 10 8" xfId="46197" xr:uid="{00000000-0005-0000-0000-000040B40000}"/>
    <cellStyle name="Έξοδος 2 10 8 2" xfId="46198" xr:uid="{00000000-0005-0000-0000-000041B40000}"/>
    <cellStyle name="Έξοδος 2 10 9" xfId="46199" xr:uid="{00000000-0005-0000-0000-000042B40000}"/>
    <cellStyle name="Έξοδος 2 10 9 2" xfId="46200" xr:uid="{00000000-0005-0000-0000-000043B40000}"/>
    <cellStyle name="Έξοδος 2 11" xfId="46201" xr:uid="{00000000-0005-0000-0000-000044B40000}"/>
    <cellStyle name="Έξοδος 2 11 10" xfId="46202" xr:uid="{00000000-0005-0000-0000-000045B40000}"/>
    <cellStyle name="Έξοδος 2 11 11" xfId="46203" xr:uid="{00000000-0005-0000-0000-000046B40000}"/>
    <cellStyle name="Έξοδος 2 11 2" xfId="46204" xr:uid="{00000000-0005-0000-0000-000047B40000}"/>
    <cellStyle name="Έξοδος 2 11 2 2" xfId="46205" xr:uid="{00000000-0005-0000-0000-000048B40000}"/>
    <cellStyle name="Έξοδος 2 11 2 2 2" xfId="46206" xr:uid="{00000000-0005-0000-0000-000049B40000}"/>
    <cellStyle name="Έξοδος 2 11 2 2 2 2" xfId="46207" xr:uid="{00000000-0005-0000-0000-00004AB40000}"/>
    <cellStyle name="Έξοδος 2 11 2 2 3" xfId="46208" xr:uid="{00000000-0005-0000-0000-00004BB40000}"/>
    <cellStyle name="Έξοδος 2 11 2 2 3 2" xfId="46209" xr:uid="{00000000-0005-0000-0000-00004CB40000}"/>
    <cellStyle name="Έξοδος 2 11 2 2 4" xfId="46210" xr:uid="{00000000-0005-0000-0000-00004DB40000}"/>
    <cellStyle name="Έξοδος 2 11 2 3" xfId="46211" xr:uid="{00000000-0005-0000-0000-00004EB40000}"/>
    <cellStyle name="Έξοδος 2 11 2 3 2" xfId="46212" xr:uid="{00000000-0005-0000-0000-00004FB40000}"/>
    <cellStyle name="Έξοδος 2 11 2 4" xfId="46213" xr:uid="{00000000-0005-0000-0000-000050B40000}"/>
    <cellStyle name="Έξοδος 2 11 2 4 2" xfId="46214" xr:uid="{00000000-0005-0000-0000-000051B40000}"/>
    <cellStyle name="Έξοδος 2 11 2 5" xfId="46215" xr:uid="{00000000-0005-0000-0000-000052B40000}"/>
    <cellStyle name="Έξοδος 2 11 2 5 2" xfId="46216" xr:uid="{00000000-0005-0000-0000-000053B40000}"/>
    <cellStyle name="Έξοδος 2 11 2 6" xfId="46217" xr:uid="{00000000-0005-0000-0000-000054B40000}"/>
    <cellStyle name="Έξοδος 2 11 3" xfId="46218" xr:uid="{00000000-0005-0000-0000-000055B40000}"/>
    <cellStyle name="Έξοδος 2 11 3 2" xfId="46219" xr:uid="{00000000-0005-0000-0000-000056B40000}"/>
    <cellStyle name="Έξοδος 2 11 3 2 2" xfId="46220" xr:uid="{00000000-0005-0000-0000-000057B40000}"/>
    <cellStyle name="Έξοδος 2 11 3 2 2 2" xfId="46221" xr:uid="{00000000-0005-0000-0000-000058B40000}"/>
    <cellStyle name="Έξοδος 2 11 3 2 3" xfId="46222" xr:uid="{00000000-0005-0000-0000-000059B40000}"/>
    <cellStyle name="Έξοδος 2 11 3 2 3 2" xfId="46223" xr:uid="{00000000-0005-0000-0000-00005AB40000}"/>
    <cellStyle name="Έξοδος 2 11 3 2 4" xfId="46224" xr:uid="{00000000-0005-0000-0000-00005BB40000}"/>
    <cellStyle name="Έξοδος 2 11 3 3" xfId="46225" xr:uid="{00000000-0005-0000-0000-00005CB40000}"/>
    <cellStyle name="Έξοδος 2 11 3 3 2" xfId="46226" xr:uid="{00000000-0005-0000-0000-00005DB40000}"/>
    <cellStyle name="Έξοδος 2 11 3 4" xfId="46227" xr:uid="{00000000-0005-0000-0000-00005EB40000}"/>
    <cellStyle name="Έξοδος 2 11 3 4 2" xfId="46228" xr:uid="{00000000-0005-0000-0000-00005FB40000}"/>
    <cellStyle name="Έξοδος 2 11 3 5" xfId="46229" xr:uid="{00000000-0005-0000-0000-000060B40000}"/>
    <cellStyle name="Έξοδος 2 11 3 5 2" xfId="46230" xr:uid="{00000000-0005-0000-0000-000061B40000}"/>
    <cellStyle name="Έξοδος 2 11 3 6" xfId="46231" xr:uid="{00000000-0005-0000-0000-000062B40000}"/>
    <cellStyle name="Έξοδος 2 11 3 7" xfId="46232" xr:uid="{00000000-0005-0000-0000-000063B40000}"/>
    <cellStyle name="Έξοδος 2 11 3 8" xfId="46233" xr:uid="{00000000-0005-0000-0000-000064B40000}"/>
    <cellStyle name="Έξοδος 2 11 4" xfId="46234" xr:uid="{00000000-0005-0000-0000-000065B40000}"/>
    <cellStyle name="Έξοδος 2 11 4 2" xfId="46235" xr:uid="{00000000-0005-0000-0000-000066B40000}"/>
    <cellStyle name="Έξοδος 2 11 4 2 2" xfId="46236" xr:uid="{00000000-0005-0000-0000-000067B40000}"/>
    <cellStyle name="Έξοδος 2 11 4 3" xfId="46237" xr:uid="{00000000-0005-0000-0000-000068B40000}"/>
    <cellStyle name="Έξοδος 2 11 4 3 2" xfId="46238" xr:uid="{00000000-0005-0000-0000-000069B40000}"/>
    <cellStyle name="Έξοδος 2 11 4 4" xfId="46239" xr:uid="{00000000-0005-0000-0000-00006AB40000}"/>
    <cellStyle name="Έξοδος 2 11 4 5" xfId="46240" xr:uid="{00000000-0005-0000-0000-00006BB40000}"/>
    <cellStyle name="Έξοδος 2 11 4 6" xfId="46241" xr:uid="{00000000-0005-0000-0000-00006CB40000}"/>
    <cellStyle name="Έξοδος 2 11 5" xfId="46242" xr:uid="{00000000-0005-0000-0000-00006DB40000}"/>
    <cellStyle name="Έξοδος 2 11 5 2" xfId="46243" xr:uid="{00000000-0005-0000-0000-00006EB40000}"/>
    <cellStyle name="Έξοδος 2 11 5 2 2" xfId="46244" xr:uid="{00000000-0005-0000-0000-00006FB40000}"/>
    <cellStyle name="Έξοδος 2 11 5 3" xfId="46245" xr:uid="{00000000-0005-0000-0000-000070B40000}"/>
    <cellStyle name="Έξοδος 2 11 5 3 2" xfId="46246" xr:uid="{00000000-0005-0000-0000-000071B40000}"/>
    <cellStyle name="Έξοδος 2 11 5 4" xfId="46247" xr:uid="{00000000-0005-0000-0000-000072B40000}"/>
    <cellStyle name="Έξοδος 2 11 5 5" xfId="46248" xr:uid="{00000000-0005-0000-0000-000073B40000}"/>
    <cellStyle name="Έξοδος 2 11 5 6" xfId="46249" xr:uid="{00000000-0005-0000-0000-000074B40000}"/>
    <cellStyle name="Έξοδος 2 11 6" xfId="46250" xr:uid="{00000000-0005-0000-0000-000075B40000}"/>
    <cellStyle name="Έξοδος 2 11 6 2" xfId="46251" xr:uid="{00000000-0005-0000-0000-000076B40000}"/>
    <cellStyle name="Έξοδος 2 11 6 2 2" xfId="46252" xr:uid="{00000000-0005-0000-0000-000077B40000}"/>
    <cellStyle name="Έξοδος 2 11 6 3" xfId="46253" xr:uid="{00000000-0005-0000-0000-000078B40000}"/>
    <cellStyle name="Έξοδος 2 11 6 3 2" xfId="46254" xr:uid="{00000000-0005-0000-0000-000079B40000}"/>
    <cellStyle name="Έξοδος 2 11 6 4" xfId="46255" xr:uid="{00000000-0005-0000-0000-00007AB40000}"/>
    <cellStyle name="Έξοδος 2 11 6 5" xfId="46256" xr:uid="{00000000-0005-0000-0000-00007BB40000}"/>
    <cellStyle name="Έξοδος 2 11 6 6" xfId="46257" xr:uid="{00000000-0005-0000-0000-00007CB40000}"/>
    <cellStyle name="Έξοδος 2 11 7" xfId="46258" xr:uid="{00000000-0005-0000-0000-00007DB40000}"/>
    <cellStyle name="Έξοδος 2 11 7 2" xfId="46259" xr:uid="{00000000-0005-0000-0000-00007EB40000}"/>
    <cellStyle name="Έξοδος 2 11 7 3" xfId="46260" xr:uid="{00000000-0005-0000-0000-00007FB40000}"/>
    <cellStyle name="Έξοδος 2 11 7 4" xfId="46261" xr:uid="{00000000-0005-0000-0000-000080B40000}"/>
    <cellStyle name="Έξοδος 2 11 8" xfId="46262" xr:uid="{00000000-0005-0000-0000-000081B40000}"/>
    <cellStyle name="Έξοδος 2 11 8 2" xfId="46263" xr:uid="{00000000-0005-0000-0000-000082B40000}"/>
    <cellStyle name="Έξοδος 2 11 9" xfId="46264" xr:uid="{00000000-0005-0000-0000-000083B40000}"/>
    <cellStyle name="Έξοδος 2 11 9 2" xfId="46265" xr:uid="{00000000-0005-0000-0000-000084B40000}"/>
    <cellStyle name="Έξοδος 2 12" xfId="46266" xr:uid="{00000000-0005-0000-0000-000085B40000}"/>
    <cellStyle name="Έξοδος 2 12 10" xfId="46267" xr:uid="{00000000-0005-0000-0000-000086B40000}"/>
    <cellStyle name="Έξοδος 2 12 11" xfId="46268" xr:uid="{00000000-0005-0000-0000-000087B40000}"/>
    <cellStyle name="Έξοδος 2 12 2" xfId="46269" xr:uid="{00000000-0005-0000-0000-000088B40000}"/>
    <cellStyle name="Έξοδος 2 12 2 2" xfId="46270" xr:uid="{00000000-0005-0000-0000-000089B40000}"/>
    <cellStyle name="Έξοδος 2 12 2 2 2" xfId="46271" xr:uid="{00000000-0005-0000-0000-00008AB40000}"/>
    <cellStyle name="Έξοδος 2 12 2 2 2 2" xfId="46272" xr:uid="{00000000-0005-0000-0000-00008BB40000}"/>
    <cellStyle name="Έξοδος 2 12 2 2 3" xfId="46273" xr:uid="{00000000-0005-0000-0000-00008CB40000}"/>
    <cellStyle name="Έξοδος 2 12 2 2 3 2" xfId="46274" xr:uid="{00000000-0005-0000-0000-00008DB40000}"/>
    <cellStyle name="Έξοδος 2 12 2 2 4" xfId="46275" xr:uid="{00000000-0005-0000-0000-00008EB40000}"/>
    <cellStyle name="Έξοδος 2 12 2 3" xfId="46276" xr:uid="{00000000-0005-0000-0000-00008FB40000}"/>
    <cellStyle name="Έξοδος 2 12 2 3 2" xfId="46277" xr:uid="{00000000-0005-0000-0000-000090B40000}"/>
    <cellStyle name="Έξοδος 2 12 2 4" xfId="46278" xr:uid="{00000000-0005-0000-0000-000091B40000}"/>
    <cellStyle name="Έξοδος 2 12 2 4 2" xfId="46279" xr:uid="{00000000-0005-0000-0000-000092B40000}"/>
    <cellStyle name="Έξοδος 2 12 2 5" xfId="46280" xr:uid="{00000000-0005-0000-0000-000093B40000}"/>
    <cellStyle name="Έξοδος 2 12 2 5 2" xfId="46281" xr:uid="{00000000-0005-0000-0000-000094B40000}"/>
    <cellStyle name="Έξοδος 2 12 2 6" xfId="46282" xr:uid="{00000000-0005-0000-0000-000095B40000}"/>
    <cellStyle name="Έξοδος 2 12 3" xfId="46283" xr:uid="{00000000-0005-0000-0000-000096B40000}"/>
    <cellStyle name="Έξοδος 2 12 3 2" xfId="46284" xr:uid="{00000000-0005-0000-0000-000097B40000}"/>
    <cellStyle name="Έξοδος 2 12 3 2 2" xfId="46285" xr:uid="{00000000-0005-0000-0000-000098B40000}"/>
    <cellStyle name="Έξοδος 2 12 3 2 2 2" xfId="46286" xr:uid="{00000000-0005-0000-0000-000099B40000}"/>
    <cellStyle name="Έξοδος 2 12 3 2 3" xfId="46287" xr:uid="{00000000-0005-0000-0000-00009AB40000}"/>
    <cellStyle name="Έξοδος 2 12 3 2 3 2" xfId="46288" xr:uid="{00000000-0005-0000-0000-00009BB40000}"/>
    <cellStyle name="Έξοδος 2 12 3 2 4" xfId="46289" xr:uid="{00000000-0005-0000-0000-00009CB40000}"/>
    <cellStyle name="Έξοδος 2 12 3 3" xfId="46290" xr:uid="{00000000-0005-0000-0000-00009DB40000}"/>
    <cellStyle name="Έξοδος 2 12 3 3 2" xfId="46291" xr:uid="{00000000-0005-0000-0000-00009EB40000}"/>
    <cellStyle name="Έξοδος 2 12 3 4" xfId="46292" xr:uid="{00000000-0005-0000-0000-00009FB40000}"/>
    <cellStyle name="Έξοδος 2 12 3 4 2" xfId="46293" xr:uid="{00000000-0005-0000-0000-0000A0B40000}"/>
    <cellStyle name="Έξοδος 2 12 3 5" xfId="46294" xr:uid="{00000000-0005-0000-0000-0000A1B40000}"/>
    <cellStyle name="Έξοδος 2 12 3 5 2" xfId="46295" xr:uid="{00000000-0005-0000-0000-0000A2B40000}"/>
    <cellStyle name="Έξοδος 2 12 3 6" xfId="46296" xr:uid="{00000000-0005-0000-0000-0000A3B40000}"/>
    <cellStyle name="Έξοδος 2 12 3 7" xfId="46297" xr:uid="{00000000-0005-0000-0000-0000A4B40000}"/>
    <cellStyle name="Έξοδος 2 12 3 8" xfId="46298" xr:uid="{00000000-0005-0000-0000-0000A5B40000}"/>
    <cellStyle name="Έξοδος 2 12 4" xfId="46299" xr:uid="{00000000-0005-0000-0000-0000A6B40000}"/>
    <cellStyle name="Έξοδος 2 12 4 2" xfId="46300" xr:uid="{00000000-0005-0000-0000-0000A7B40000}"/>
    <cellStyle name="Έξοδος 2 12 4 2 2" xfId="46301" xr:uid="{00000000-0005-0000-0000-0000A8B40000}"/>
    <cellStyle name="Έξοδος 2 12 4 3" xfId="46302" xr:uid="{00000000-0005-0000-0000-0000A9B40000}"/>
    <cellStyle name="Έξοδος 2 12 4 3 2" xfId="46303" xr:uid="{00000000-0005-0000-0000-0000AAB40000}"/>
    <cellStyle name="Έξοδος 2 12 4 4" xfId="46304" xr:uid="{00000000-0005-0000-0000-0000ABB40000}"/>
    <cellStyle name="Έξοδος 2 12 4 5" xfId="46305" xr:uid="{00000000-0005-0000-0000-0000ACB40000}"/>
    <cellStyle name="Έξοδος 2 12 4 6" xfId="46306" xr:uid="{00000000-0005-0000-0000-0000ADB40000}"/>
    <cellStyle name="Έξοδος 2 12 5" xfId="46307" xr:uid="{00000000-0005-0000-0000-0000AEB40000}"/>
    <cellStyle name="Έξοδος 2 12 5 2" xfId="46308" xr:uid="{00000000-0005-0000-0000-0000AFB40000}"/>
    <cellStyle name="Έξοδος 2 12 5 2 2" xfId="46309" xr:uid="{00000000-0005-0000-0000-0000B0B40000}"/>
    <cellStyle name="Έξοδος 2 12 5 3" xfId="46310" xr:uid="{00000000-0005-0000-0000-0000B1B40000}"/>
    <cellStyle name="Έξοδος 2 12 5 3 2" xfId="46311" xr:uid="{00000000-0005-0000-0000-0000B2B40000}"/>
    <cellStyle name="Έξοδος 2 12 5 4" xfId="46312" xr:uid="{00000000-0005-0000-0000-0000B3B40000}"/>
    <cellStyle name="Έξοδος 2 12 5 5" xfId="46313" xr:uid="{00000000-0005-0000-0000-0000B4B40000}"/>
    <cellStyle name="Έξοδος 2 12 5 6" xfId="46314" xr:uid="{00000000-0005-0000-0000-0000B5B40000}"/>
    <cellStyle name="Έξοδος 2 12 6" xfId="46315" xr:uid="{00000000-0005-0000-0000-0000B6B40000}"/>
    <cellStyle name="Έξοδος 2 12 6 2" xfId="46316" xr:uid="{00000000-0005-0000-0000-0000B7B40000}"/>
    <cellStyle name="Έξοδος 2 12 6 2 2" xfId="46317" xr:uid="{00000000-0005-0000-0000-0000B8B40000}"/>
    <cellStyle name="Έξοδος 2 12 6 3" xfId="46318" xr:uid="{00000000-0005-0000-0000-0000B9B40000}"/>
    <cellStyle name="Έξοδος 2 12 6 3 2" xfId="46319" xr:uid="{00000000-0005-0000-0000-0000BAB40000}"/>
    <cellStyle name="Έξοδος 2 12 6 4" xfId="46320" xr:uid="{00000000-0005-0000-0000-0000BBB40000}"/>
    <cellStyle name="Έξοδος 2 12 6 5" xfId="46321" xr:uid="{00000000-0005-0000-0000-0000BCB40000}"/>
    <cellStyle name="Έξοδος 2 12 6 6" xfId="46322" xr:uid="{00000000-0005-0000-0000-0000BDB40000}"/>
    <cellStyle name="Έξοδος 2 12 7" xfId="46323" xr:uid="{00000000-0005-0000-0000-0000BEB40000}"/>
    <cellStyle name="Έξοδος 2 12 7 2" xfId="46324" xr:uid="{00000000-0005-0000-0000-0000BFB40000}"/>
    <cellStyle name="Έξοδος 2 12 7 3" xfId="46325" xr:uid="{00000000-0005-0000-0000-0000C0B40000}"/>
    <cellStyle name="Έξοδος 2 12 7 4" xfId="46326" xr:uid="{00000000-0005-0000-0000-0000C1B40000}"/>
    <cellStyle name="Έξοδος 2 12 8" xfId="46327" xr:uid="{00000000-0005-0000-0000-0000C2B40000}"/>
    <cellStyle name="Έξοδος 2 12 8 2" xfId="46328" xr:uid="{00000000-0005-0000-0000-0000C3B40000}"/>
    <cellStyle name="Έξοδος 2 12 9" xfId="46329" xr:uid="{00000000-0005-0000-0000-0000C4B40000}"/>
    <cellStyle name="Έξοδος 2 12 9 2" xfId="46330" xr:uid="{00000000-0005-0000-0000-0000C5B40000}"/>
    <cellStyle name="Έξοδος 2 13" xfId="46331" xr:uid="{00000000-0005-0000-0000-0000C6B40000}"/>
    <cellStyle name="Έξοδος 2 13 10" xfId="46332" xr:uid="{00000000-0005-0000-0000-0000C7B40000}"/>
    <cellStyle name="Έξοδος 2 13 11" xfId="46333" xr:uid="{00000000-0005-0000-0000-0000C8B40000}"/>
    <cellStyle name="Έξοδος 2 13 2" xfId="46334" xr:uid="{00000000-0005-0000-0000-0000C9B40000}"/>
    <cellStyle name="Έξοδος 2 13 2 2" xfId="46335" xr:uid="{00000000-0005-0000-0000-0000CAB40000}"/>
    <cellStyle name="Έξοδος 2 13 2 2 2" xfId="46336" xr:uid="{00000000-0005-0000-0000-0000CBB40000}"/>
    <cellStyle name="Έξοδος 2 13 2 2 2 2" xfId="46337" xr:uid="{00000000-0005-0000-0000-0000CCB40000}"/>
    <cellStyle name="Έξοδος 2 13 2 2 3" xfId="46338" xr:uid="{00000000-0005-0000-0000-0000CDB40000}"/>
    <cellStyle name="Έξοδος 2 13 2 2 3 2" xfId="46339" xr:uid="{00000000-0005-0000-0000-0000CEB40000}"/>
    <cellStyle name="Έξοδος 2 13 2 2 4" xfId="46340" xr:uid="{00000000-0005-0000-0000-0000CFB40000}"/>
    <cellStyle name="Έξοδος 2 13 2 3" xfId="46341" xr:uid="{00000000-0005-0000-0000-0000D0B40000}"/>
    <cellStyle name="Έξοδος 2 13 2 3 2" xfId="46342" xr:uid="{00000000-0005-0000-0000-0000D1B40000}"/>
    <cellStyle name="Έξοδος 2 13 2 4" xfId="46343" xr:uid="{00000000-0005-0000-0000-0000D2B40000}"/>
    <cellStyle name="Έξοδος 2 13 2 4 2" xfId="46344" xr:uid="{00000000-0005-0000-0000-0000D3B40000}"/>
    <cellStyle name="Έξοδος 2 13 2 5" xfId="46345" xr:uid="{00000000-0005-0000-0000-0000D4B40000}"/>
    <cellStyle name="Έξοδος 2 13 2 5 2" xfId="46346" xr:uid="{00000000-0005-0000-0000-0000D5B40000}"/>
    <cellStyle name="Έξοδος 2 13 2 6" xfId="46347" xr:uid="{00000000-0005-0000-0000-0000D6B40000}"/>
    <cellStyle name="Έξοδος 2 13 3" xfId="46348" xr:uid="{00000000-0005-0000-0000-0000D7B40000}"/>
    <cellStyle name="Έξοδος 2 13 3 2" xfId="46349" xr:uid="{00000000-0005-0000-0000-0000D8B40000}"/>
    <cellStyle name="Έξοδος 2 13 3 2 2" xfId="46350" xr:uid="{00000000-0005-0000-0000-0000D9B40000}"/>
    <cellStyle name="Έξοδος 2 13 3 2 2 2" xfId="46351" xr:uid="{00000000-0005-0000-0000-0000DAB40000}"/>
    <cellStyle name="Έξοδος 2 13 3 2 3" xfId="46352" xr:uid="{00000000-0005-0000-0000-0000DBB40000}"/>
    <cellStyle name="Έξοδος 2 13 3 2 3 2" xfId="46353" xr:uid="{00000000-0005-0000-0000-0000DCB40000}"/>
    <cellStyle name="Έξοδος 2 13 3 2 4" xfId="46354" xr:uid="{00000000-0005-0000-0000-0000DDB40000}"/>
    <cellStyle name="Έξοδος 2 13 3 3" xfId="46355" xr:uid="{00000000-0005-0000-0000-0000DEB40000}"/>
    <cellStyle name="Έξοδος 2 13 3 3 2" xfId="46356" xr:uid="{00000000-0005-0000-0000-0000DFB40000}"/>
    <cellStyle name="Έξοδος 2 13 3 4" xfId="46357" xr:uid="{00000000-0005-0000-0000-0000E0B40000}"/>
    <cellStyle name="Έξοδος 2 13 3 4 2" xfId="46358" xr:uid="{00000000-0005-0000-0000-0000E1B40000}"/>
    <cellStyle name="Έξοδος 2 13 3 5" xfId="46359" xr:uid="{00000000-0005-0000-0000-0000E2B40000}"/>
    <cellStyle name="Έξοδος 2 13 3 5 2" xfId="46360" xr:uid="{00000000-0005-0000-0000-0000E3B40000}"/>
    <cellStyle name="Έξοδος 2 13 3 6" xfId="46361" xr:uid="{00000000-0005-0000-0000-0000E4B40000}"/>
    <cellStyle name="Έξοδος 2 13 3 7" xfId="46362" xr:uid="{00000000-0005-0000-0000-0000E5B40000}"/>
    <cellStyle name="Έξοδος 2 13 3 8" xfId="46363" xr:uid="{00000000-0005-0000-0000-0000E6B40000}"/>
    <cellStyle name="Έξοδος 2 13 4" xfId="46364" xr:uid="{00000000-0005-0000-0000-0000E7B40000}"/>
    <cellStyle name="Έξοδος 2 13 4 2" xfId="46365" xr:uid="{00000000-0005-0000-0000-0000E8B40000}"/>
    <cellStyle name="Έξοδος 2 13 4 2 2" xfId="46366" xr:uid="{00000000-0005-0000-0000-0000E9B40000}"/>
    <cellStyle name="Έξοδος 2 13 4 3" xfId="46367" xr:uid="{00000000-0005-0000-0000-0000EAB40000}"/>
    <cellStyle name="Έξοδος 2 13 4 3 2" xfId="46368" xr:uid="{00000000-0005-0000-0000-0000EBB40000}"/>
    <cellStyle name="Έξοδος 2 13 4 4" xfId="46369" xr:uid="{00000000-0005-0000-0000-0000ECB40000}"/>
    <cellStyle name="Έξοδος 2 13 4 5" xfId="46370" xr:uid="{00000000-0005-0000-0000-0000EDB40000}"/>
    <cellStyle name="Έξοδος 2 13 4 6" xfId="46371" xr:uid="{00000000-0005-0000-0000-0000EEB40000}"/>
    <cellStyle name="Έξοδος 2 13 5" xfId="46372" xr:uid="{00000000-0005-0000-0000-0000EFB40000}"/>
    <cellStyle name="Έξοδος 2 13 5 2" xfId="46373" xr:uid="{00000000-0005-0000-0000-0000F0B40000}"/>
    <cellStyle name="Έξοδος 2 13 5 2 2" xfId="46374" xr:uid="{00000000-0005-0000-0000-0000F1B40000}"/>
    <cellStyle name="Έξοδος 2 13 5 3" xfId="46375" xr:uid="{00000000-0005-0000-0000-0000F2B40000}"/>
    <cellStyle name="Έξοδος 2 13 5 3 2" xfId="46376" xr:uid="{00000000-0005-0000-0000-0000F3B40000}"/>
    <cellStyle name="Έξοδος 2 13 5 4" xfId="46377" xr:uid="{00000000-0005-0000-0000-0000F4B40000}"/>
    <cellStyle name="Έξοδος 2 13 5 5" xfId="46378" xr:uid="{00000000-0005-0000-0000-0000F5B40000}"/>
    <cellStyle name="Έξοδος 2 13 5 6" xfId="46379" xr:uid="{00000000-0005-0000-0000-0000F6B40000}"/>
    <cellStyle name="Έξοδος 2 13 6" xfId="46380" xr:uid="{00000000-0005-0000-0000-0000F7B40000}"/>
    <cellStyle name="Έξοδος 2 13 6 2" xfId="46381" xr:uid="{00000000-0005-0000-0000-0000F8B40000}"/>
    <cellStyle name="Έξοδος 2 13 6 2 2" xfId="46382" xr:uid="{00000000-0005-0000-0000-0000F9B40000}"/>
    <cellStyle name="Έξοδος 2 13 6 3" xfId="46383" xr:uid="{00000000-0005-0000-0000-0000FAB40000}"/>
    <cellStyle name="Έξοδος 2 13 6 3 2" xfId="46384" xr:uid="{00000000-0005-0000-0000-0000FBB40000}"/>
    <cellStyle name="Έξοδος 2 13 6 4" xfId="46385" xr:uid="{00000000-0005-0000-0000-0000FCB40000}"/>
    <cellStyle name="Έξοδος 2 13 6 5" xfId="46386" xr:uid="{00000000-0005-0000-0000-0000FDB40000}"/>
    <cellStyle name="Έξοδος 2 13 6 6" xfId="46387" xr:uid="{00000000-0005-0000-0000-0000FEB40000}"/>
    <cellStyle name="Έξοδος 2 13 7" xfId="46388" xr:uid="{00000000-0005-0000-0000-0000FFB40000}"/>
    <cellStyle name="Έξοδος 2 13 7 2" xfId="46389" xr:uid="{00000000-0005-0000-0000-000000B50000}"/>
    <cellStyle name="Έξοδος 2 13 7 3" xfId="46390" xr:uid="{00000000-0005-0000-0000-000001B50000}"/>
    <cellStyle name="Έξοδος 2 13 7 4" xfId="46391" xr:uid="{00000000-0005-0000-0000-000002B50000}"/>
    <cellStyle name="Έξοδος 2 13 8" xfId="46392" xr:uid="{00000000-0005-0000-0000-000003B50000}"/>
    <cellStyle name="Έξοδος 2 13 8 2" xfId="46393" xr:uid="{00000000-0005-0000-0000-000004B50000}"/>
    <cellStyle name="Έξοδος 2 13 9" xfId="46394" xr:uid="{00000000-0005-0000-0000-000005B50000}"/>
    <cellStyle name="Έξοδος 2 13 9 2" xfId="46395" xr:uid="{00000000-0005-0000-0000-000006B50000}"/>
    <cellStyle name="Έξοδος 2 14" xfId="46396" xr:uid="{00000000-0005-0000-0000-000007B50000}"/>
    <cellStyle name="Έξοδος 2 14 10" xfId="46397" xr:uid="{00000000-0005-0000-0000-000008B50000}"/>
    <cellStyle name="Έξοδος 2 14 11" xfId="46398" xr:uid="{00000000-0005-0000-0000-000009B50000}"/>
    <cellStyle name="Έξοδος 2 14 2" xfId="46399" xr:uid="{00000000-0005-0000-0000-00000AB50000}"/>
    <cellStyle name="Έξοδος 2 14 2 2" xfId="46400" xr:uid="{00000000-0005-0000-0000-00000BB50000}"/>
    <cellStyle name="Έξοδος 2 14 2 2 2" xfId="46401" xr:uid="{00000000-0005-0000-0000-00000CB50000}"/>
    <cellStyle name="Έξοδος 2 14 2 2 2 2" xfId="46402" xr:uid="{00000000-0005-0000-0000-00000DB50000}"/>
    <cellStyle name="Έξοδος 2 14 2 2 3" xfId="46403" xr:uid="{00000000-0005-0000-0000-00000EB50000}"/>
    <cellStyle name="Έξοδος 2 14 2 2 3 2" xfId="46404" xr:uid="{00000000-0005-0000-0000-00000FB50000}"/>
    <cellStyle name="Έξοδος 2 14 2 2 4" xfId="46405" xr:uid="{00000000-0005-0000-0000-000010B50000}"/>
    <cellStyle name="Έξοδος 2 14 2 3" xfId="46406" xr:uid="{00000000-0005-0000-0000-000011B50000}"/>
    <cellStyle name="Έξοδος 2 14 2 3 2" xfId="46407" xr:uid="{00000000-0005-0000-0000-000012B50000}"/>
    <cellStyle name="Έξοδος 2 14 2 4" xfId="46408" xr:uid="{00000000-0005-0000-0000-000013B50000}"/>
    <cellStyle name="Έξοδος 2 14 2 4 2" xfId="46409" xr:uid="{00000000-0005-0000-0000-000014B50000}"/>
    <cellStyle name="Έξοδος 2 14 2 5" xfId="46410" xr:uid="{00000000-0005-0000-0000-000015B50000}"/>
    <cellStyle name="Έξοδος 2 14 2 5 2" xfId="46411" xr:uid="{00000000-0005-0000-0000-000016B50000}"/>
    <cellStyle name="Έξοδος 2 14 2 6" xfId="46412" xr:uid="{00000000-0005-0000-0000-000017B50000}"/>
    <cellStyle name="Έξοδος 2 14 3" xfId="46413" xr:uid="{00000000-0005-0000-0000-000018B50000}"/>
    <cellStyle name="Έξοδος 2 14 3 2" xfId="46414" xr:uid="{00000000-0005-0000-0000-000019B50000}"/>
    <cellStyle name="Έξοδος 2 14 3 2 2" xfId="46415" xr:uid="{00000000-0005-0000-0000-00001AB50000}"/>
    <cellStyle name="Έξοδος 2 14 3 2 2 2" xfId="46416" xr:uid="{00000000-0005-0000-0000-00001BB50000}"/>
    <cellStyle name="Έξοδος 2 14 3 2 3" xfId="46417" xr:uid="{00000000-0005-0000-0000-00001CB50000}"/>
    <cellStyle name="Έξοδος 2 14 3 2 3 2" xfId="46418" xr:uid="{00000000-0005-0000-0000-00001DB50000}"/>
    <cellStyle name="Έξοδος 2 14 3 2 4" xfId="46419" xr:uid="{00000000-0005-0000-0000-00001EB50000}"/>
    <cellStyle name="Έξοδος 2 14 3 3" xfId="46420" xr:uid="{00000000-0005-0000-0000-00001FB50000}"/>
    <cellStyle name="Έξοδος 2 14 3 3 2" xfId="46421" xr:uid="{00000000-0005-0000-0000-000020B50000}"/>
    <cellStyle name="Έξοδος 2 14 3 4" xfId="46422" xr:uid="{00000000-0005-0000-0000-000021B50000}"/>
    <cellStyle name="Έξοδος 2 14 3 4 2" xfId="46423" xr:uid="{00000000-0005-0000-0000-000022B50000}"/>
    <cellStyle name="Έξοδος 2 14 3 5" xfId="46424" xr:uid="{00000000-0005-0000-0000-000023B50000}"/>
    <cellStyle name="Έξοδος 2 14 3 5 2" xfId="46425" xr:uid="{00000000-0005-0000-0000-000024B50000}"/>
    <cellStyle name="Έξοδος 2 14 3 6" xfId="46426" xr:uid="{00000000-0005-0000-0000-000025B50000}"/>
    <cellStyle name="Έξοδος 2 14 3 7" xfId="46427" xr:uid="{00000000-0005-0000-0000-000026B50000}"/>
    <cellStyle name="Έξοδος 2 14 3 8" xfId="46428" xr:uid="{00000000-0005-0000-0000-000027B50000}"/>
    <cellStyle name="Έξοδος 2 14 4" xfId="46429" xr:uid="{00000000-0005-0000-0000-000028B50000}"/>
    <cellStyle name="Έξοδος 2 14 4 2" xfId="46430" xr:uid="{00000000-0005-0000-0000-000029B50000}"/>
    <cellStyle name="Έξοδος 2 14 4 2 2" xfId="46431" xr:uid="{00000000-0005-0000-0000-00002AB50000}"/>
    <cellStyle name="Έξοδος 2 14 4 3" xfId="46432" xr:uid="{00000000-0005-0000-0000-00002BB50000}"/>
    <cellStyle name="Έξοδος 2 14 4 3 2" xfId="46433" xr:uid="{00000000-0005-0000-0000-00002CB50000}"/>
    <cellStyle name="Έξοδος 2 14 4 4" xfId="46434" xr:uid="{00000000-0005-0000-0000-00002DB50000}"/>
    <cellStyle name="Έξοδος 2 14 4 5" xfId="46435" xr:uid="{00000000-0005-0000-0000-00002EB50000}"/>
    <cellStyle name="Έξοδος 2 14 4 6" xfId="46436" xr:uid="{00000000-0005-0000-0000-00002FB50000}"/>
    <cellStyle name="Έξοδος 2 14 5" xfId="46437" xr:uid="{00000000-0005-0000-0000-000030B50000}"/>
    <cellStyle name="Έξοδος 2 14 5 2" xfId="46438" xr:uid="{00000000-0005-0000-0000-000031B50000}"/>
    <cellStyle name="Έξοδος 2 14 5 2 2" xfId="46439" xr:uid="{00000000-0005-0000-0000-000032B50000}"/>
    <cellStyle name="Έξοδος 2 14 5 3" xfId="46440" xr:uid="{00000000-0005-0000-0000-000033B50000}"/>
    <cellStyle name="Έξοδος 2 14 5 3 2" xfId="46441" xr:uid="{00000000-0005-0000-0000-000034B50000}"/>
    <cellStyle name="Έξοδος 2 14 5 4" xfId="46442" xr:uid="{00000000-0005-0000-0000-000035B50000}"/>
    <cellStyle name="Έξοδος 2 14 5 5" xfId="46443" xr:uid="{00000000-0005-0000-0000-000036B50000}"/>
    <cellStyle name="Έξοδος 2 14 5 6" xfId="46444" xr:uid="{00000000-0005-0000-0000-000037B50000}"/>
    <cellStyle name="Έξοδος 2 14 6" xfId="46445" xr:uid="{00000000-0005-0000-0000-000038B50000}"/>
    <cellStyle name="Έξοδος 2 14 6 2" xfId="46446" xr:uid="{00000000-0005-0000-0000-000039B50000}"/>
    <cellStyle name="Έξοδος 2 14 6 2 2" xfId="46447" xr:uid="{00000000-0005-0000-0000-00003AB50000}"/>
    <cellStyle name="Έξοδος 2 14 6 3" xfId="46448" xr:uid="{00000000-0005-0000-0000-00003BB50000}"/>
    <cellStyle name="Έξοδος 2 14 6 3 2" xfId="46449" xr:uid="{00000000-0005-0000-0000-00003CB50000}"/>
    <cellStyle name="Έξοδος 2 14 6 4" xfId="46450" xr:uid="{00000000-0005-0000-0000-00003DB50000}"/>
    <cellStyle name="Έξοδος 2 14 6 5" xfId="46451" xr:uid="{00000000-0005-0000-0000-00003EB50000}"/>
    <cellStyle name="Έξοδος 2 14 6 6" xfId="46452" xr:uid="{00000000-0005-0000-0000-00003FB50000}"/>
    <cellStyle name="Έξοδος 2 14 7" xfId="46453" xr:uid="{00000000-0005-0000-0000-000040B50000}"/>
    <cellStyle name="Έξοδος 2 14 7 2" xfId="46454" xr:uid="{00000000-0005-0000-0000-000041B50000}"/>
    <cellStyle name="Έξοδος 2 14 7 3" xfId="46455" xr:uid="{00000000-0005-0000-0000-000042B50000}"/>
    <cellStyle name="Έξοδος 2 14 7 4" xfId="46456" xr:uid="{00000000-0005-0000-0000-000043B50000}"/>
    <cellStyle name="Έξοδος 2 14 8" xfId="46457" xr:uid="{00000000-0005-0000-0000-000044B50000}"/>
    <cellStyle name="Έξοδος 2 14 8 2" xfId="46458" xr:uid="{00000000-0005-0000-0000-000045B50000}"/>
    <cellStyle name="Έξοδος 2 14 9" xfId="46459" xr:uid="{00000000-0005-0000-0000-000046B50000}"/>
    <cellStyle name="Έξοδος 2 14 9 2" xfId="46460" xr:uid="{00000000-0005-0000-0000-000047B50000}"/>
    <cellStyle name="Έξοδος 2 15" xfId="46461" xr:uid="{00000000-0005-0000-0000-000048B50000}"/>
    <cellStyle name="Έξοδος 2 15 10" xfId="46462" xr:uid="{00000000-0005-0000-0000-000049B50000}"/>
    <cellStyle name="Έξοδος 2 15 11" xfId="46463" xr:uid="{00000000-0005-0000-0000-00004AB50000}"/>
    <cellStyle name="Έξοδος 2 15 2" xfId="46464" xr:uid="{00000000-0005-0000-0000-00004BB50000}"/>
    <cellStyle name="Έξοδος 2 15 2 2" xfId="46465" xr:uid="{00000000-0005-0000-0000-00004CB50000}"/>
    <cellStyle name="Έξοδος 2 15 2 2 2" xfId="46466" xr:uid="{00000000-0005-0000-0000-00004DB50000}"/>
    <cellStyle name="Έξοδος 2 15 2 2 2 2" xfId="46467" xr:uid="{00000000-0005-0000-0000-00004EB50000}"/>
    <cellStyle name="Έξοδος 2 15 2 2 3" xfId="46468" xr:uid="{00000000-0005-0000-0000-00004FB50000}"/>
    <cellStyle name="Έξοδος 2 15 2 2 3 2" xfId="46469" xr:uid="{00000000-0005-0000-0000-000050B50000}"/>
    <cellStyle name="Έξοδος 2 15 2 2 4" xfId="46470" xr:uid="{00000000-0005-0000-0000-000051B50000}"/>
    <cellStyle name="Έξοδος 2 15 2 3" xfId="46471" xr:uid="{00000000-0005-0000-0000-000052B50000}"/>
    <cellStyle name="Έξοδος 2 15 2 3 2" xfId="46472" xr:uid="{00000000-0005-0000-0000-000053B50000}"/>
    <cellStyle name="Έξοδος 2 15 2 4" xfId="46473" xr:uid="{00000000-0005-0000-0000-000054B50000}"/>
    <cellStyle name="Έξοδος 2 15 2 4 2" xfId="46474" xr:uid="{00000000-0005-0000-0000-000055B50000}"/>
    <cellStyle name="Έξοδος 2 15 2 5" xfId="46475" xr:uid="{00000000-0005-0000-0000-000056B50000}"/>
    <cellStyle name="Έξοδος 2 15 2 5 2" xfId="46476" xr:uid="{00000000-0005-0000-0000-000057B50000}"/>
    <cellStyle name="Έξοδος 2 15 2 6" xfId="46477" xr:uid="{00000000-0005-0000-0000-000058B50000}"/>
    <cellStyle name="Έξοδος 2 15 3" xfId="46478" xr:uid="{00000000-0005-0000-0000-000059B50000}"/>
    <cellStyle name="Έξοδος 2 15 3 2" xfId="46479" xr:uid="{00000000-0005-0000-0000-00005AB50000}"/>
    <cellStyle name="Έξοδος 2 15 3 2 2" xfId="46480" xr:uid="{00000000-0005-0000-0000-00005BB50000}"/>
    <cellStyle name="Έξοδος 2 15 3 2 2 2" xfId="46481" xr:uid="{00000000-0005-0000-0000-00005CB50000}"/>
    <cellStyle name="Έξοδος 2 15 3 2 3" xfId="46482" xr:uid="{00000000-0005-0000-0000-00005DB50000}"/>
    <cellStyle name="Έξοδος 2 15 3 2 3 2" xfId="46483" xr:uid="{00000000-0005-0000-0000-00005EB50000}"/>
    <cellStyle name="Έξοδος 2 15 3 2 4" xfId="46484" xr:uid="{00000000-0005-0000-0000-00005FB50000}"/>
    <cellStyle name="Έξοδος 2 15 3 3" xfId="46485" xr:uid="{00000000-0005-0000-0000-000060B50000}"/>
    <cellStyle name="Έξοδος 2 15 3 3 2" xfId="46486" xr:uid="{00000000-0005-0000-0000-000061B50000}"/>
    <cellStyle name="Έξοδος 2 15 3 4" xfId="46487" xr:uid="{00000000-0005-0000-0000-000062B50000}"/>
    <cellStyle name="Έξοδος 2 15 3 4 2" xfId="46488" xr:uid="{00000000-0005-0000-0000-000063B50000}"/>
    <cellStyle name="Έξοδος 2 15 3 5" xfId="46489" xr:uid="{00000000-0005-0000-0000-000064B50000}"/>
    <cellStyle name="Έξοδος 2 15 3 5 2" xfId="46490" xr:uid="{00000000-0005-0000-0000-000065B50000}"/>
    <cellStyle name="Έξοδος 2 15 3 6" xfId="46491" xr:uid="{00000000-0005-0000-0000-000066B50000}"/>
    <cellStyle name="Έξοδος 2 15 3 7" xfId="46492" xr:uid="{00000000-0005-0000-0000-000067B50000}"/>
    <cellStyle name="Έξοδος 2 15 3 8" xfId="46493" xr:uid="{00000000-0005-0000-0000-000068B50000}"/>
    <cellStyle name="Έξοδος 2 15 4" xfId="46494" xr:uid="{00000000-0005-0000-0000-000069B50000}"/>
    <cellStyle name="Έξοδος 2 15 4 2" xfId="46495" xr:uid="{00000000-0005-0000-0000-00006AB50000}"/>
    <cellStyle name="Έξοδος 2 15 4 2 2" xfId="46496" xr:uid="{00000000-0005-0000-0000-00006BB50000}"/>
    <cellStyle name="Έξοδος 2 15 4 3" xfId="46497" xr:uid="{00000000-0005-0000-0000-00006CB50000}"/>
    <cellStyle name="Έξοδος 2 15 4 3 2" xfId="46498" xr:uid="{00000000-0005-0000-0000-00006DB50000}"/>
    <cellStyle name="Έξοδος 2 15 4 4" xfId="46499" xr:uid="{00000000-0005-0000-0000-00006EB50000}"/>
    <cellStyle name="Έξοδος 2 15 4 5" xfId="46500" xr:uid="{00000000-0005-0000-0000-00006FB50000}"/>
    <cellStyle name="Έξοδος 2 15 4 6" xfId="46501" xr:uid="{00000000-0005-0000-0000-000070B50000}"/>
    <cellStyle name="Έξοδος 2 15 5" xfId="46502" xr:uid="{00000000-0005-0000-0000-000071B50000}"/>
    <cellStyle name="Έξοδος 2 15 5 2" xfId="46503" xr:uid="{00000000-0005-0000-0000-000072B50000}"/>
    <cellStyle name="Έξοδος 2 15 5 2 2" xfId="46504" xr:uid="{00000000-0005-0000-0000-000073B50000}"/>
    <cellStyle name="Έξοδος 2 15 5 3" xfId="46505" xr:uid="{00000000-0005-0000-0000-000074B50000}"/>
    <cellStyle name="Έξοδος 2 15 5 3 2" xfId="46506" xr:uid="{00000000-0005-0000-0000-000075B50000}"/>
    <cellStyle name="Έξοδος 2 15 5 4" xfId="46507" xr:uid="{00000000-0005-0000-0000-000076B50000}"/>
    <cellStyle name="Έξοδος 2 15 5 5" xfId="46508" xr:uid="{00000000-0005-0000-0000-000077B50000}"/>
    <cellStyle name="Έξοδος 2 15 5 6" xfId="46509" xr:uid="{00000000-0005-0000-0000-000078B50000}"/>
    <cellStyle name="Έξοδος 2 15 6" xfId="46510" xr:uid="{00000000-0005-0000-0000-000079B50000}"/>
    <cellStyle name="Έξοδος 2 15 6 2" xfId="46511" xr:uid="{00000000-0005-0000-0000-00007AB50000}"/>
    <cellStyle name="Έξοδος 2 15 6 2 2" xfId="46512" xr:uid="{00000000-0005-0000-0000-00007BB50000}"/>
    <cellStyle name="Έξοδος 2 15 6 3" xfId="46513" xr:uid="{00000000-0005-0000-0000-00007CB50000}"/>
    <cellStyle name="Έξοδος 2 15 6 3 2" xfId="46514" xr:uid="{00000000-0005-0000-0000-00007DB50000}"/>
    <cellStyle name="Έξοδος 2 15 6 4" xfId="46515" xr:uid="{00000000-0005-0000-0000-00007EB50000}"/>
    <cellStyle name="Έξοδος 2 15 6 5" xfId="46516" xr:uid="{00000000-0005-0000-0000-00007FB50000}"/>
    <cellStyle name="Έξοδος 2 15 6 6" xfId="46517" xr:uid="{00000000-0005-0000-0000-000080B50000}"/>
    <cellStyle name="Έξοδος 2 15 7" xfId="46518" xr:uid="{00000000-0005-0000-0000-000081B50000}"/>
    <cellStyle name="Έξοδος 2 15 7 2" xfId="46519" xr:uid="{00000000-0005-0000-0000-000082B50000}"/>
    <cellStyle name="Έξοδος 2 15 7 3" xfId="46520" xr:uid="{00000000-0005-0000-0000-000083B50000}"/>
    <cellStyle name="Έξοδος 2 15 7 4" xfId="46521" xr:uid="{00000000-0005-0000-0000-000084B50000}"/>
    <cellStyle name="Έξοδος 2 15 8" xfId="46522" xr:uid="{00000000-0005-0000-0000-000085B50000}"/>
    <cellStyle name="Έξοδος 2 15 8 2" xfId="46523" xr:uid="{00000000-0005-0000-0000-000086B50000}"/>
    <cellStyle name="Έξοδος 2 15 9" xfId="46524" xr:uid="{00000000-0005-0000-0000-000087B50000}"/>
    <cellStyle name="Έξοδος 2 15 9 2" xfId="46525" xr:uid="{00000000-0005-0000-0000-000088B50000}"/>
    <cellStyle name="Έξοδος 2 16" xfId="46526" xr:uid="{00000000-0005-0000-0000-000089B50000}"/>
    <cellStyle name="Έξοδος 2 16 10" xfId="46527" xr:uid="{00000000-0005-0000-0000-00008AB50000}"/>
    <cellStyle name="Έξοδος 2 16 11" xfId="46528" xr:uid="{00000000-0005-0000-0000-00008BB50000}"/>
    <cellStyle name="Έξοδος 2 16 2" xfId="46529" xr:uid="{00000000-0005-0000-0000-00008CB50000}"/>
    <cellStyle name="Έξοδος 2 16 2 2" xfId="46530" xr:uid="{00000000-0005-0000-0000-00008DB50000}"/>
    <cellStyle name="Έξοδος 2 16 2 2 2" xfId="46531" xr:uid="{00000000-0005-0000-0000-00008EB50000}"/>
    <cellStyle name="Έξοδος 2 16 2 2 2 2" xfId="46532" xr:uid="{00000000-0005-0000-0000-00008FB50000}"/>
    <cellStyle name="Έξοδος 2 16 2 2 3" xfId="46533" xr:uid="{00000000-0005-0000-0000-000090B50000}"/>
    <cellStyle name="Έξοδος 2 16 2 2 3 2" xfId="46534" xr:uid="{00000000-0005-0000-0000-000091B50000}"/>
    <cellStyle name="Έξοδος 2 16 2 2 4" xfId="46535" xr:uid="{00000000-0005-0000-0000-000092B50000}"/>
    <cellStyle name="Έξοδος 2 16 2 3" xfId="46536" xr:uid="{00000000-0005-0000-0000-000093B50000}"/>
    <cellStyle name="Έξοδος 2 16 2 3 2" xfId="46537" xr:uid="{00000000-0005-0000-0000-000094B50000}"/>
    <cellStyle name="Έξοδος 2 16 2 4" xfId="46538" xr:uid="{00000000-0005-0000-0000-000095B50000}"/>
    <cellStyle name="Έξοδος 2 16 2 4 2" xfId="46539" xr:uid="{00000000-0005-0000-0000-000096B50000}"/>
    <cellStyle name="Έξοδος 2 16 2 5" xfId="46540" xr:uid="{00000000-0005-0000-0000-000097B50000}"/>
    <cellStyle name="Έξοδος 2 16 2 5 2" xfId="46541" xr:uid="{00000000-0005-0000-0000-000098B50000}"/>
    <cellStyle name="Έξοδος 2 16 2 6" xfId="46542" xr:uid="{00000000-0005-0000-0000-000099B50000}"/>
    <cellStyle name="Έξοδος 2 16 3" xfId="46543" xr:uid="{00000000-0005-0000-0000-00009AB50000}"/>
    <cellStyle name="Έξοδος 2 16 3 2" xfId="46544" xr:uid="{00000000-0005-0000-0000-00009BB50000}"/>
    <cellStyle name="Έξοδος 2 16 3 2 2" xfId="46545" xr:uid="{00000000-0005-0000-0000-00009CB50000}"/>
    <cellStyle name="Έξοδος 2 16 3 2 2 2" xfId="46546" xr:uid="{00000000-0005-0000-0000-00009DB50000}"/>
    <cellStyle name="Έξοδος 2 16 3 2 3" xfId="46547" xr:uid="{00000000-0005-0000-0000-00009EB50000}"/>
    <cellStyle name="Έξοδος 2 16 3 2 3 2" xfId="46548" xr:uid="{00000000-0005-0000-0000-00009FB50000}"/>
    <cellStyle name="Έξοδος 2 16 3 2 4" xfId="46549" xr:uid="{00000000-0005-0000-0000-0000A0B50000}"/>
    <cellStyle name="Έξοδος 2 16 3 3" xfId="46550" xr:uid="{00000000-0005-0000-0000-0000A1B50000}"/>
    <cellStyle name="Έξοδος 2 16 3 3 2" xfId="46551" xr:uid="{00000000-0005-0000-0000-0000A2B50000}"/>
    <cellStyle name="Έξοδος 2 16 3 4" xfId="46552" xr:uid="{00000000-0005-0000-0000-0000A3B50000}"/>
    <cellStyle name="Έξοδος 2 16 3 4 2" xfId="46553" xr:uid="{00000000-0005-0000-0000-0000A4B50000}"/>
    <cellStyle name="Έξοδος 2 16 3 5" xfId="46554" xr:uid="{00000000-0005-0000-0000-0000A5B50000}"/>
    <cellStyle name="Έξοδος 2 16 3 5 2" xfId="46555" xr:uid="{00000000-0005-0000-0000-0000A6B50000}"/>
    <cellStyle name="Έξοδος 2 16 3 6" xfId="46556" xr:uid="{00000000-0005-0000-0000-0000A7B50000}"/>
    <cellStyle name="Έξοδος 2 16 3 7" xfId="46557" xr:uid="{00000000-0005-0000-0000-0000A8B50000}"/>
    <cellStyle name="Έξοδος 2 16 3 8" xfId="46558" xr:uid="{00000000-0005-0000-0000-0000A9B50000}"/>
    <cellStyle name="Έξοδος 2 16 4" xfId="46559" xr:uid="{00000000-0005-0000-0000-0000AAB50000}"/>
    <cellStyle name="Έξοδος 2 16 4 2" xfId="46560" xr:uid="{00000000-0005-0000-0000-0000ABB50000}"/>
    <cellStyle name="Έξοδος 2 16 4 2 2" xfId="46561" xr:uid="{00000000-0005-0000-0000-0000ACB50000}"/>
    <cellStyle name="Έξοδος 2 16 4 3" xfId="46562" xr:uid="{00000000-0005-0000-0000-0000ADB50000}"/>
    <cellStyle name="Έξοδος 2 16 4 3 2" xfId="46563" xr:uid="{00000000-0005-0000-0000-0000AEB50000}"/>
    <cellStyle name="Έξοδος 2 16 4 4" xfId="46564" xr:uid="{00000000-0005-0000-0000-0000AFB50000}"/>
    <cellStyle name="Έξοδος 2 16 4 5" xfId="46565" xr:uid="{00000000-0005-0000-0000-0000B0B50000}"/>
    <cellStyle name="Έξοδος 2 16 4 6" xfId="46566" xr:uid="{00000000-0005-0000-0000-0000B1B50000}"/>
    <cellStyle name="Έξοδος 2 16 5" xfId="46567" xr:uid="{00000000-0005-0000-0000-0000B2B50000}"/>
    <cellStyle name="Έξοδος 2 16 5 2" xfId="46568" xr:uid="{00000000-0005-0000-0000-0000B3B50000}"/>
    <cellStyle name="Έξοδος 2 16 5 2 2" xfId="46569" xr:uid="{00000000-0005-0000-0000-0000B4B50000}"/>
    <cellStyle name="Έξοδος 2 16 5 3" xfId="46570" xr:uid="{00000000-0005-0000-0000-0000B5B50000}"/>
    <cellStyle name="Έξοδος 2 16 5 3 2" xfId="46571" xr:uid="{00000000-0005-0000-0000-0000B6B50000}"/>
    <cellStyle name="Έξοδος 2 16 5 4" xfId="46572" xr:uid="{00000000-0005-0000-0000-0000B7B50000}"/>
    <cellStyle name="Έξοδος 2 16 5 5" xfId="46573" xr:uid="{00000000-0005-0000-0000-0000B8B50000}"/>
    <cellStyle name="Έξοδος 2 16 5 6" xfId="46574" xr:uid="{00000000-0005-0000-0000-0000B9B50000}"/>
    <cellStyle name="Έξοδος 2 16 6" xfId="46575" xr:uid="{00000000-0005-0000-0000-0000BAB50000}"/>
    <cellStyle name="Έξοδος 2 16 6 2" xfId="46576" xr:uid="{00000000-0005-0000-0000-0000BBB50000}"/>
    <cellStyle name="Έξοδος 2 16 6 2 2" xfId="46577" xr:uid="{00000000-0005-0000-0000-0000BCB50000}"/>
    <cellStyle name="Έξοδος 2 16 6 3" xfId="46578" xr:uid="{00000000-0005-0000-0000-0000BDB50000}"/>
    <cellStyle name="Έξοδος 2 16 6 3 2" xfId="46579" xr:uid="{00000000-0005-0000-0000-0000BEB50000}"/>
    <cellStyle name="Έξοδος 2 16 6 4" xfId="46580" xr:uid="{00000000-0005-0000-0000-0000BFB50000}"/>
    <cellStyle name="Έξοδος 2 16 6 5" xfId="46581" xr:uid="{00000000-0005-0000-0000-0000C0B50000}"/>
    <cellStyle name="Έξοδος 2 16 6 6" xfId="46582" xr:uid="{00000000-0005-0000-0000-0000C1B50000}"/>
    <cellStyle name="Έξοδος 2 16 7" xfId="46583" xr:uid="{00000000-0005-0000-0000-0000C2B50000}"/>
    <cellStyle name="Έξοδος 2 16 7 2" xfId="46584" xr:uid="{00000000-0005-0000-0000-0000C3B50000}"/>
    <cellStyle name="Έξοδος 2 16 7 3" xfId="46585" xr:uid="{00000000-0005-0000-0000-0000C4B50000}"/>
    <cellStyle name="Έξοδος 2 16 7 4" xfId="46586" xr:uid="{00000000-0005-0000-0000-0000C5B50000}"/>
    <cellStyle name="Έξοδος 2 16 8" xfId="46587" xr:uid="{00000000-0005-0000-0000-0000C6B50000}"/>
    <cellStyle name="Έξοδος 2 16 8 2" xfId="46588" xr:uid="{00000000-0005-0000-0000-0000C7B50000}"/>
    <cellStyle name="Έξοδος 2 16 9" xfId="46589" xr:uid="{00000000-0005-0000-0000-0000C8B50000}"/>
    <cellStyle name="Έξοδος 2 16 9 2" xfId="46590" xr:uid="{00000000-0005-0000-0000-0000C9B50000}"/>
    <cellStyle name="Έξοδος 2 17" xfId="46591" xr:uid="{00000000-0005-0000-0000-0000CAB50000}"/>
    <cellStyle name="Έξοδος 2 17 10" xfId="46592" xr:uid="{00000000-0005-0000-0000-0000CBB50000}"/>
    <cellStyle name="Έξοδος 2 17 11" xfId="46593" xr:uid="{00000000-0005-0000-0000-0000CCB50000}"/>
    <cellStyle name="Έξοδος 2 17 2" xfId="46594" xr:uid="{00000000-0005-0000-0000-0000CDB50000}"/>
    <cellStyle name="Έξοδος 2 17 2 2" xfId="46595" xr:uid="{00000000-0005-0000-0000-0000CEB50000}"/>
    <cellStyle name="Έξοδος 2 17 2 2 2" xfId="46596" xr:uid="{00000000-0005-0000-0000-0000CFB50000}"/>
    <cellStyle name="Έξοδος 2 17 2 2 2 2" xfId="46597" xr:uid="{00000000-0005-0000-0000-0000D0B50000}"/>
    <cellStyle name="Έξοδος 2 17 2 2 3" xfId="46598" xr:uid="{00000000-0005-0000-0000-0000D1B50000}"/>
    <cellStyle name="Έξοδος 2 17 2 2 3 2" xfId="46599" xr:uid="{00000000-0005-0000-0000-0000D2B50000}"/>
    <cellStyle name="Έξοδος 2 17 2 2 4" xfId="46600" xr:uid="{00000000-0005-0000-0000-0000D3B50000}"/>
    <cellStyle name="Έξοδος 2 17 2 3" xfId="46601" xr:uid="{00000000-0005-0000-0000-0000D4B50000}"/>
    <cellStyle name="Έξοδος 2 17 2 3 2" xfId="46602" xr:uid="{00000000-0005-0000-0000-0000D5B50000}"/>
    <cellStyle name="Έξοδος 2 17 2 4" xfId="46603" xr:uid="{00000000-0005-0000-0000-0000D6B50000}"/>
    <cellStyle name="Έξοδος 2 17 2 4 2" xfId="46604" xr:uid="{00000000-0005-0000-0000-0000D7B50000}"/>
    <cellStyle name="Έξοδος 2 17 2 5" xfId="46605" xr:uid="{00000000-0005-0000-0000-0000D8B50000}"/>
    <cellStyle name="Έξοδος 2 17 2 5 2" xfId="46606" xr:uid="{00000000-0005-0000-0000-0000D9B50000}"/>
    <cellStyle name="Έξοδος 2 17 2 6" xfId="46607" xr:uid="{00000000-0005-0000-0000-0000DAB50000}"/>
    <cellStyle name="Έξοδος 2 17 3" xfId="46608" xr:uid="{00000000-0005-0000-0000-0000DBB50000}"/>
    <cellStyle name="Έξοδος 2 17 3 2" xfId="46609" xr:uid="{00000000-0005-0000-0000-0000DCB50000}"/>
    <cellStyle name="Έξοδος 2 17 3 2 2" xfId="46610" xr:uid="{00000000-0005-0000-0000-0000DDB50000}"/>
    <cellStyle name="Έξοδος 2 17 3 2 2 2" xfId="46611" xr:uid="{00000000-0005-0000-0000-0000DEB50000}"/>
    <cellStyle name="Έξοδος 2 17 3 2 3" xfId="46612" xr:uid="{00000000-0005-0000-0000-0000DFB50000}"/>
    <cellStyle name="Έξοδος 2 17 3 2 3 2" xfId="46613" xr:uid="{00000000-0005-0000-0000-0000E0B50000}"/>
    <cellStyle name="Έξοδος 2 17 3 2 4" xfId="46614" xr:uid="{00000000-0005-0000-0000-0000E1B50000}"/>
    <cellStyle name="Έξοδος 2 17 3 3" xfId="46615" xr:uid="{00000000-0005-0000-0000-0000E2B50000}"/>
    <cellStyle name="Έξοδος 2 17 3 3 2" xfId="46616" xr:uid="{00000000-0005-0000-0000-0000E3B50000}"/>
    <cellStyle name="Έξοδος 2 17 3 4" xfId="46617" xr:uid="{00000000-0005-0000-0000-0000E4B50000}"/>
    <cellStyle name="Έξοδος 2 17 3 4 2" xfId="46618" xr:uid="{00000000-0005-0000-0000-0000E5B50000}"/>
    <cellStyle name="Έξοδος 2 17 3 5" xfId="46619" xr:uid="{00000000-0005-0000-0000-0000E6B50000}"/>
    <cellStyle name="Έξοδος 2 17 3 5 2" xfId="46620" xr:uid="{00000000-0005-0000-0000-0000E7B50000}"/>
    <cellStyle name="Έξοδος 2 17 3 6" xfId="46621" xr:uid="{00000000-0005-0000-0000-0000E8B50000}"/>
    <cellStyle name="Έξοδος 2 17 3 7" xfId="46622" xr:uid="{00000000-0005-0000-0000-0000E9B50000}"/>
    <cellStyle name="Έξοδος 2 17 3 8" xfId="46623" xr:uid="{00000000-0005-0000-0000-0000EAB50000}"/>
    <cellStyle name="Έξοδος 2 17 4" xfId="46624" xr:uid="{00000000-0005-0000-0000-0000EBB50000}"/>
    <cellStyle name="Έξοδος 2 17 4 2" xfId="46625" xr:uid="{00000000-0005-0000-0000-0000ECB50000}"/>
    <cellStyle name="Έξοδος 2 17 4 2 2" xfId="46626" xr:uid="{00000000-0005-0000-0000-0000EDB50000}"/>
    <cellStyle name="Έξοδος 2 17 4 3" xfId="46627" xr:uid="{00000000-0005-0000-0000-0000EEB50000}"/>
    <cellStyle name="Έξοδος 2 17 4 3 2" xfId="46628" xr:uid="{00000000-0005-0000-0000-0000EFB50000}"/>
    <cellStyle name="Έξοδος 2 17 4 4" xfId="46629" xr:uid="{00000000-0005-0000-0000-0000F0B50000}"/>
    <cellStyle name="Έξοδος 2 17 4 5" xfId="46630" xr:uid="{00000000-0005-0000-0000-0000F1B50000}"/>
    <cellStyle name="Έξοδος 2 17 4 6" xfId="46631" xr:uid="{00000000-0005-0000-0000-0000F2B50000}"/>
    <cellStyle name="Έξοδος 2 17 5" xfId="46632" xr:uid="{00000000-0005-0000-0000-0000F3B50000}"/>
    <cellStyle name="Έξοδος 2 17 5 2" xfId="46633" xr:uid="{00000000-0005-0000-0000-0000F4B50000}"/>
    <cellStyle name="Έξοδος 2 17 5 2 2" xfId="46634" xr:uid="{00000000-0005-0000-0000-0000F5B50000}"/>
    <cellStyle name="Έξοδος 2 17 5 3" xfId="46635" xr:uid="{00000000-0005-0000-0000-0000F6B50000}"/>
    <cellStyle name="Έξοδος 2 17 5 3 2" xfId="46636" xr:uid="{00000000-0005-0000-0000-0000F7B50000}"/>
    <cellStyle name="Έξοδος 2 17 5 4" xfId="46637" xr:uid="{00000000-0005-0000-0000-0000F8B50000}"/>
    <cellStyle name="Έξοδος 2 17 5 5" xfId="46638" xr:uid="{00000000-0005-0000-0000-0000F9B50000}"/>
    <cellStyle name="Έξοδος 2 17 5 6" xfId="46639" xr:uid="{00000000-0005-0000-0000-0000FAB50000}"/>
    <cellStyle name="Έξοδος 2 17 6" xfId="46640" xr:uid="{00000000-0005-0000-0000-0000FBB50000}"/>
    <cellStyle name="Έξοδος 2 17 6 2" xfId="46641" xr:uid="{00000000-0005-0000-0000-0000FCB50000}"/>
    <cellStyle name="Έξοδος 2 17 6 2 2" xfId="46642" xr:uid="{00000000-0005-0000-0000-0000FDB50000}"/>
    <cellStyle name="Έξοδος 2 17 6 3" xfId="46643" xr:uid="{00000000-0005-0000-0000-0000FEB50000}"/>
    <cellStyle name="Έξοδος 2 17 6 3 2" xfId="46644" xr:uid="{00000000-0005-0000-0000-0000FFB50000}"/>
    <cellStyle name="Έξοδος 2 17 6 4" xfId="46645" xr:uid="{00000000-0005-0000-0000-000000B60000}"/>
    <cellStyle name="Έξοδος 2 17 6 5" xfId="46646" xr:uid="{00000000-0005-0000-0000-000001B60000}"/>
    <cellStyle name="Έξοδος 2 17 6 6" xfId="46647" xr:uid="{00000000-0005-0000-0000-000002B60000}"/>
    <cellStyle name="Έξοδος 2 17 7" xfId="46648" xr:uid="{00000000-0005-0000-0000-000003B60000}"/>
    <cellStyle name="Έξοδος 2 17 7 2" xfId="46649" xr:uid="{00000000-0005-0000-0000-000004B60000}"/>
    <cellStyle name="Έξοδος 2 17 7 3" xfId="46650" xr:uid="{00000000-0005-0000-0000-000005B60000}"/>
    <cellStyle name="Έξοδος 2 17 7 4" xfId="46651" xr:uid="{00000000-0005-0000-0000-000006B60000}"/>
    <cellStyle name="Έξοδος 2 17 8" xfId="46652" xr:uid="{00000000-0005-0000-0000-000007B60000}"/>
    <cellStyle name="Έξοδος 2 17 8 2" xfId="46653" xr:uid="{00000000-0005-0000-0000-000008B60000}"/>
    <cellStyle name="Έξοδος 2 17 9" xfId="46654" xr:uid="{00000000-0005-0000-0000-000009B60000}"/>
    <cellStyle name="Έξοδος 2 17 9 2" xfId="46655" xr:uid="{00000000-0005-0000-0000-00000AB60000}"/>
    <cellStyle name="Έξοδος 2 18" xfId="46656" xr:uid="{00000000-0005-0000-0000-00000BB60000}"/>
    <cellStyle name="Έξοδος 2 18 2" xfId="46657" xr:uid="{00000000-0005-0000-0000-00000CB60000}"/>
    <cellStyle name="Έξοδος 2 18 2 2" xfId="46658" xr:uid="{00000000-0005-0000-0000-00000DB60000}"/>
    <cellStyle name="Έξοδος 2 18 2 2 2" xfId="46659" xr:uid="{00000000-0005-0000-0000-00000EB60000}"/>
    <cellStyle name="Έξοδος 2 18 2 3" xfId="46660" xr:uid="{00000000-0005-0000-0000-00000FB60000}"/>
    <cellStyle name="Έξοδος 2 18 2 3 2" xfId="46661" xr:uid="{00000000-0005-0000-0000-000010B60000}"/>
    <cellStyle name="Έξοδος 2 18 2 4" xfId="46662" xr:uid="{00000000-0005-0000-0000-000011B60000}"/>
    <cellStyle name="Έξοδος 2 18 3" xfId="46663" xr:uid="{00000000-0005-0000-0000-000012B60000}"/>
    <cellStyle name="Έξοδος 2 18 3 2" xfId="46664" xr:uid="{00000000-0005-0000-0000-000013B60000}"/>
    <cellStyle name="Έξοδος 2 18 4" xfId="46665" xr:uid="{00000000-0005-0000-0000-000014B60000}"/>
    <cellStyle name="Έξοδος 2 18 4 2" xfId="46666" xr:uid="{00000000-0005-0000-0000-000015B60000}"/>
    <cellStyle name="Έξοδος 2 18 5" xfId="46667" xr:uid="{00000000-0005-0000-0000-000016B60000}"/>
    <cellStyle name="Έξοδος 2 18 5 2" xfId="46668" xr:uid="{00000000-0005-0000-0000-000017B60000}"/>
    <cellStyle name="Έξοδος 2 18 6" xfId="46669" xr:uid="{00000000-0005-0000-0000-000018B60000}"/>
    <cellStyle name="Έξοδος 2 18 7" xfId="46670" xr:uid="{00000000-0005-0000-0000-000019B60000}"/>
    <cellStyle name="Έξοδος 2 18 8" xfId="46671" xr:uid="{00000000-0005-0000-0000-00001AB60000}"/>
    <cellStyle name="Έξοδος 2 19" xfId="46672" xr:uid="{00000000-0005-0000-0000-00001BB60000}"/>
    <cellStyle name="Έξοδος 2 19 2" xfId="46673" xr:uid="{00000000-0005-0000-0000-00001CB60000}"/>
    <cellStyle name="Έξοδος 2 19 2 2" xfId="46674" xr:uid="{00000000-0005-0000-0000-00001DB60000}"/>
    <cellStyle name="Έξοδος 2 19 2 2 2" xfId="46675" xr:uid="{00000000-0005-0000-0000-00001EB60000}"/>
    <cellStyle name="Έξοδος 2 19 2 3" xfId="46676" xr:uid="{00000000-0005-0000-0000-00001FB60000}"/>
    <cellStyle name="Έξοδος 2 19 2 3 2" xfId="46677" xr:uid="{00000000-0005-0000-0000-000020B60000}"/>
    <cellStyle name="Έξοδος 2 19 2 4" xfId="46678" xr:uid="{00000000-0005-0000-0000-000021B60000}"/>
    <cellStyle name="Έξοδος 2 19 3" xfId="46679" xr:uid="{00000000-0005-0000-0000-000022B60000}"/>
    <cellStyle name="Έξοδος 2 19 3 2" xfId="46680" xr:uid="{00000000-0005-0000-0000-000023B60000}"/>
    <cellStyle name="Έξοδος 2 19 4" xfId="46681" xr:uid="{00000000-0005-0000-0000-000024B60000}"/>
    <cellStyle name="Έξοδος 2 19 4 2" xfId="46682" xr:uid="{00000000-0005-0000-0000-000025B60000}"/>
    <cellStyle name="Έξοδος 2 19 5" xfId="46683" xr:uid="{00000000-0005-0000-0000-000026B60000}"/>
    <cellStyle name="Έξοδος 2 19 5 2" xfId="46684" xr:uid="{00000000-0005-0000-0000-000027B60000}"/>
    <cellStyle name="Έξοδος 2 19 6" xfId="46685" xr:uid="{00000000-0005-0000-0000-000028B60000}"/>
    <cellStyle name="Έξοδος 2 19 7" xfId="46686" xr:uid="{00000000-0005-0000-0000-000029B60000}"/>
    <cellStyle name="Έξοδος 2 19 8" xfId="46687" xr:uid="{00000000-0005-0000-0000-00002AB60000}"/>
    <cellStyle name="Έξοδος 2 2" xfId="46688" xr:uid="{00000000-0005-0000-0000-00002BB60000}"/>
    <cellStyle name="Έξοδος 2 2 10" xfId="46689" xr:uid="{00000000-0005-0000-0000-00002CB60000}"/>
    <cellStyle name="Έξοδος 2 2 10 2" xfId="46690" xr:uid="{00000000-0005-0000-0000-00002DB60000}"/>
    <cellStyle name="Έξοδος 2 2 11" xfId="46691" xr:uid="{00000000-0005-0000-0000-00002EB60000}"/>
    <cellStyle name="Έξοδος 2 2 12" xfId="46692" xr:uid="{00000000-0005-0000-0000-00002FB60000}"/>
    <cellStyle name="Έξοδος 2 2 2" xfId="46693" xr:uid="{00000000-0005-0000-0000-000030B60000}"/>
    <cellStyle name="Έξοδος 2 2 2 2" xfId="46694" xr:uid="{00000000-0005-0000-0000-000031B60000}"/>
    <cellStyle name="Έξοδος 2 2 2 2 2" xfId="46695" xr:uid="{00000000-0005-0000-0000-000032B60000}"/>
    <cellStyle name="Έξοδος 2 2 2 2 2 2" xfId="46696" xr:uid="{00000000-0005-0000-0000-000033B60000}"/>
    <cellStyle name="Έξοδος 2 2 2 2 3" xfId="46697" xr:uid="{00000000-0005-0000-0000-000034B60000}"/>
    <cellStyle name="Έξοδος 2 2 2 2 3 2" xfId="46698" xr:uid="{00000000-0005-0000-0000-000035B60000}"/>
    <cellStyle name="Έξοδος 2 2 2 2 4" xfId="46699" xr:uid="{00000000-0005-0000-0000-000036B60000}"/>
    <cellStyle name="Έξοδος 2 2 2 3" xfId="46700" xr:uid="{00000000-0005-0000-0000-000037B60000}"/>
    <cellStyle name="Έξοδος 2 2 2 3 2" xfId="46701" xr:uid="{00000000-0005-0000-0000-000038B60000}"/>
    <cellStyle name="Έξοδος 2 2 2 4" xfId="46702" xr:uid="{00000000-0005-0000-0000-000039B60000}"/>
    <cellStyle name="Έξοδος 2 2 2 4 2" xfId="46703" xr:uid="{00000000-0005-0000-0000-00003AB60000}"/>
    <cellStyle name="Έξοδος 2 2 2 5" xfId="46704" xr:uid="{00000000-0005-0000-0000-00003BB60000}"/>
    <cellStyle name="Έξοδος 2 2 2 5 2" xfId="46705" xr:uid="{00000000-0005-0000-0000-00003CB60000}"/>
    <cellStyle name="Έξοδος 2 2 2 6" xfId="46706" xr:uid="{00000000-0005-0000-0000-00003DB60000}"/>
    <cellStyle name="Έξοδος 2 2 3" xfId="46707" xr:uid="{00000000-0005-0000-0000-00003EB60000}"/>
    <cellStyle name="Έξοδος 2 2 3 2" xfId="46708" xr:uid="{00000000-0005-0000-0000-00003FB60000}"/>
    <cellStyle name="Έξοδος 2 2 3 2 2" xfId="46709" xr:uid="{00000000-0005-0000-0000-000040B60000}"/>
    <cellStyle name="Έξοδος 2 2 3 2 2 2" xfId="46710" xr:uid="{00000000-0005-0000-0000-000041B60000}"/>
    <cellStyle name="Έξοδος 2 2 3 2 3" xfId="46711" xr:uid="{00000000-0005-0000-0000-000042B60000}"/>
    <cellStyle name="Έξοδος 2 2 3 2 3 2" xfId="46712" xr:uid="{00000000-0005-0000-0000-000043B60000}"/>
    <cellStyle name="Έξοδος 2 2 3 2 4" xfId="46713" xr:uid="{00000000-0005-0000-0000-000044B60000}"/>
    <cellStyle name="Έξοδος 2 2 3 3" xfId="46714" xr:uid="{00000000-0005-0000-0000-000045B60000}"/>
    <cellStyle name="Έξοδος 2 2 3 3 2" xfId="46715" xr:uid="{00000000-0005-0000-0000-000046B60000}"/>
    <cellStyle name="Έξοδος 2 2 3 4" xfId="46716" xr:uid="{00000000-0005-0000-0000-000047B60000}"/>
    <cellStyle name="Έξοδος 2 2 3 4 2" xfId="46717" xr:uid="{00000000-0005-0000-0000-000048B60000}"/>
    <cellStyle name="Έξοδος 2 2 3 5" xfId="46718" xr:uid="{00000000-0005-0000-0000-000049B60000}"/>
    <cellStyle name="Έξοδος 2 2 3 5 2" xfId="46719" xr:uid="{00000000-0005-0000-0000-00004AB60000}"/>
    <cellStyle name="Έξοδος 2 2 3 6" xfId="46720" xr:uid="{00000000-0005-0000-0000-00004BB60000}"/>
    <cellStyle name="Έξοδος 2 2 3 7" xfId="46721" xr:uid="{00000000-0005-0000-0000-00004CB60000}"/>
    <cellStyle name="Έξοδος 2 2 3 8" xfId="46722" xr:uid="{00000000-0005-0000-0000-00004DB60000}"/>
    <cellStyle name="Έξοδος 2 2 4" xfId="46723" xr:uid="{00000000-0005-0000-0000-00004EB60000}"/>
    <cellStyle name="Έξοδος 2 2 4 2" xfId="46724" xr:uid="{00000000-0005-0000-0000-00004FB60000}"/>
    <cellStyle name="Έξοδος 2 2 4 2 2" xfId="46725" xr:uid="{00000000-0005-0000-0000-000050B60000}"/>
    <cellStyle name="Έξοδος 2 2 4 2 2 2" xfId="46726" xr:uid="{00000000-0005-0000-0000-000051B60000}"/>
    <cellStyle name="Έξοδος 2 2 4 2 3" xfId="46727" xr:uid="{00000000-0005-0000-0000-000052B60000}"/>
    <cellStyle name="Έξοδος 2 2 4 2 3 2" xfId="46728" xr:uid="{00000000-0005-0000-0000-000053B60000}"/>
    <cellStyle name="Έξοδος 2 2 4 2 4" xfId="46729" xr:uid="{00000000-0005-0000-0000-000054B60000}"/>
    <cellStyle name="Έξοδος 2 2 4 3" xfId="46730" xr:uid="{00000000-0005-0000-0000-000055B60000}"/>
    <cellStyle name="Έξοδος 2 2 4 3 2" xfId="46731" xr:uid="{00000000-0005-0000-0000-000056B60000}"/>
    <cellStyle name="Έξοδος 2 2 4 4" xfId="46732" xr:uid="{00000000-0005-0000-0000-000057B60000}"/>
    <cellStyle name="Έξοδος 2 2 4 4 2" xfId="46733" xr:uid="{00000000-0005-0000-0000-000058B60000}"/>
    <cellStyle name="Έξοδος 2 2 4 5" xfId="46734" xr:uid="{00000000-0005-0000-0000-000059B60000}"/>
    <cellStyle name="Έξοδος 2 2 4 5 2" xfId="46735" xr:uid="{00000000-0005-0000-0000-00005AB60000}"/>
    <cellStyle name="Έξοδος 2 2 4 6" xfId="46736" xr:uid="{00000000-0005-0000-0000-00005BB60000}"/>
    <cellStyle name="Έξοδος 2 2 4 7" xfId="46737" xr:uid="{00000000-0005-0000-0000-00005CB60000}"/>
    <cellStyle name="Έξοδος 2 2 4 8" xfId="46738" xr:uid="{00000000-0005-0000-0000-00005DB60000}"/>
    <cellStyle name="Έξοδος 2 2 5" xfId="46739" xr:uid="{00000000-0005-0000-0000-00005EB60000}"/>
    <cellStyle name="Έξοδος 2 2 5 2" xfId="46740" xr:uid="{00000000-0005-0000-0000-00005FB60000}"/>
    <cellStyle name="Έξοδος 2 2 5 2 2" xfId="46741" xr:uid="{00000000-0005-0000-0000-000060B60000}"/>
    <cellStyle name="Έξοδος 2 2 5 3" xfId="46742" xr:uid="{00000000-0005-0000-0000-000061B60000}"/>
    <cellStyle name="Έξοδος 2 2 5 3 2" xfId="46743" xr:uid="{00000000-0005-0000-0000-000062B60000}"/>
    <cellStyle name="Έξοδος 2 2 5 4" xfId="46744" xr:uid="{00000000-0005-0000-0000-000063B60000}"/>
    <cellStyle name="Έξοδος 2 2 5 5" xfId="46745" xr:uid="{00000000-0005-0000-0000-000064B60000}"/>
    <cellStyle name="Έξοδος 2 2 5 6" xfId="46746" xr:uid="{00000000-0005-0000-0000-000065B60000}"/>
    <cellStyle name="Έξοδος 2 2 6" xfId="46747" xr:uid="{00000000-0005-0000-0000-000066B60000}"/>
    <cellStyle name="Έξοδος 2 2 6 2" xfId="46748" xr:uid="{00000000-0005-0000-0000-000067B60000}"/>
    <cellStyle name="Έξοδος 2 2 6 2 2" xfId="46749" xr:uid="{00000000-0005-0000-0000-000068B60000}"/>
    <cellStyle name="Έξοδος 2 2 6 3" xfId="46750" xr:uid="{00000000-0005-0000-0000-000069B60000}"/>
    <cellStyle name="Έξοδος 2 2 6 3 2" xfId="46751" xr:uid="{00000000-0005-0000-0000-00006AB60000}"/>
    <cellStyle name="Έξοδος 2 2 6 4" xfId="46752" xr:uid="{00000000-0005-0000-0000-00006BB60000}"/>
    <cellStyle name="Έξοδος 2 2 6 5" xfId="46753" xr:uid="{00000000-0005-0000-0000-00006CB60000}"/>
    <cellStyle name="Έξοδος 2 2 6 6" xfId="46754" xr:uid="{00000000-0005-0000-0000-00006DB60000}"/>
    <cellStyle name="Έξοδος 2 2 7" xfId="46755" xr:uid="{00000000-0005-0000-0000-00006EB60000}"/>
    <cellStyle name="Έξοδος 2 2 7 2" xfId="46756" xr:uid="{00000000-0005-0000-0000-00006FB60000}"/>
    <cellStyle name="Έξοδος 2 2 7 2 2" xfId="46757" xr:uid="{00000000-0005-0000-0000-000070B60000}"/>
    <cellStyle name="Έξοδος 2 2 7 3" xfId="46758" xr:uid="{00000000-0005-0000-0000-000071B60000}"/>
    <cellStyle name="Έξοδος 2 2 7 3 2" xfId="46759" xr:uid="{00000000-0005-0000-0000-000072B60000}"/>
    <cellStyle name="Έξοδος 2 2 7 4" xfId="46760" xr:uid="{00000000-0005-0000-0000-000073B60000}"/>
    <cellStyle name="Έξοδος 2 2 7 5" xfId="46761" xr:uid="{00000000-0005-0000-0000-000074B60000}"/>
    <cellStyle name="Έξοδος 2 2 7 6" xfId="46762" xr:uid="{00000000-0005-0000-0000-000075B60000}"/>
    <cellStyle name="Έξοδος 2 2 8" xfId="46763" xr:uid="{00000000-0005-0000-0000-000076B60000}"/>
    <cellStyle name="Έξοδος 2 2 8 2" xfId="46764" xr:uid="{00000000-0005-0000-0000-000077B60000}"/>
    <cellStyle name="Έξοδος 2 2 9" xfId="46765" xr:uid="{00000000-0005-0000-0000-000078B60000}"/>
    <cellStyle name="Έξοδος 2 2 9 2" xfId="46766" xr:uid="{00000000-0005-0000-0000-000079B60000}"/>
    <cellStyle name="Έξοδος 2 20" xfId="46767" xr:uid="{00000000-0005-0000-0000-00007AB60000}"/>
    <cellStyle name="Έξοδος 2 20 2" xfId="46768" xr:uid="{00000000-0005-0000-0000-00007BB60000}"/>
    <cellStyle name="Έξοδος 2 20 2 2" xfId="46769" xr:uid="{00000000-0005-0000-0000-00007CB60000}"/>
    <cellStyle name="Έξοδος 2 20 2 2 2" xfId="46770" xr:uid="{00000000-0005-0000-0000-00007DB60000}"/>
    <cellStyle name="Έξοδος 2 20 2 3" xfId="46771" xr:uid="{00000000-0005-0000-0000-00007EB60000}"/>
    <cellStyle name="Έξοδος 2 20 2 3 2" xfId="46772" xr:uid="{00000000-0005-0000-0000-00007FB60000}"/>
    <cellStyle name="Έξοδος 2 20 2 4" xfId="46773" xr:uid="{00000000-0005-0000-0000-000080B60000}"/>
    <cellStyle name="Έξοδος 2 20 3" xfId="46774" xr:uid="{00000000-0005-0000-0000-000081B60000}"/>
    <cellStyle name="Έξοδος 2 20 3 2" xfId="46775" xr:uid="{00000000-0005-0000-0000-000082B60000}"/>
    <cellStyle name="Έξοδος 2 20 4" xfId="46776" xr:uid="{00000000-0005-0000-0000-000083B60000}"/>
    <cellStyle name="Έξοδος 2 20 4 2" xfId="46777" xr:uid="{00000000-0005-0000-0000-000084B60000}"/>
    <cellStyle name="Έξοδος 2 20 5" xfId="46778" xr:uid="{00000000-0005-0000-0000-000085B60000}"/>
    <cellStyle name="Έξοδος 2 20 5 2" xfId="46779" xr:uid="{00000000-0005-0000-0000-000086B60000}"/>
    <cellStyle name="Έξοδος 2 20 6" xfId="46780" xr:uid="{00000000-0005-0000-0000-000087B60000}"/>
    <cellStyle name="Έξοδος 2 20 7" xfId="46781" xr:uid="{00000000-0005-0000-0000-000088B60000}"/>
    <cellStyle name="Έξοδος 2 21" xfId="46782" xr:uid="{00000000-0005-0000-0000-000089B60000}"/>
    <cellStyle name="Έξοδος 2 21 2" xfId="46783" xr:uid="{00000000-0005-0000-0000-00008AB60000}"/>
    <cellStyle name="Έξοδος 2 21 2 2" xfId="46784" xr:uid="{00000000-0005-0000-0000-00008BB60000}"/>
    <cellStyle name="Έξοδος 2 21 3" xfId="46785" xr:uid="{00000000-0005-0000-0000-00008CB60000}"/>
    <cellStyle name="Έξοδος 2 21 3 2" xfId="46786" xr:uid="{00000000-0005-0000-0000-00008DB60000}"/>
    <cellStyle name="Έξοδος 2 21 4" xfId="46787" xr:uid="{00000000-0005-0000-0000-00008EB60000}"/>
    <cellStyle name="Έξοδος 2 21 5" xfId="46788" xr:uid="{00000000-0005-0000-0000-00008FB60000}"/>
    <cellStyle name="Έξοδος 2 22" xfId="46789" xr:uid="{00000000-0005-0000-0000-000090B60000}"/>
    <cellStyle name="Έξοδος 2 22 2" xfId="46790" xr:uid="{00000000-0005-0000-0000-000091B60000}"/>
    <cellStyle name="Έξοδος 2 22 2 2" xfId="46791" xr:uid="{00000000-0005-0000-0000-000092B60000}"/>
    <cellStyle name="Έξοδος 2 22 3" xfId="46792" xr:uid="{00000000-0005-0000-0000-000093B60000}"/>
    <cellStyle name="Έξοδος 2 22 3 2" xfId="46793" xr:uid="{00000000-0005-0000-0000-000094B60000}"/>
    <cellStyle name="Έξοδος 2 22 4" xfId="46794" xr:uid="{00000000-0005-0000-0000-000095B60000}"/>
    <cellStyle name="Έξοδος 2 22 5" xfId="46795" xr:uid="{00000000-0005-0000-0000-000096B60000}"/>
    <cellStyle name="Έξοδος 2 22 6" xfId="46796" xr:uid="{00000000-0005-0000-0000-000097B60000}"/>
    <cellStyle name="Έξοδος 2 23" xfId="46797" xr:uid="{00000000-0005-0000-0000-000098B60000}"/>
    <cellStyle name="Έξοδος 2 23 2" xfId="46798" xr:uid="{00000000-0005-0000-0000-000099B60000}"/>
    <cellStyle name="Έξοδος 2 23 2 2" xfId="46799" xr:uid="{00000000-0005-0000-0000-00009AB60000}"/>
    <cellStyle name="Έξοδος 2 23 3" xfId="46800" xr:uid="{00000000-0005-0000-0000-00009BB60000}"/>
    <cellStyle name="Έξοδος 2 23 3 2" xfId="46801" xr:uid="{00000000-0005-0000-0000-00009CB60000}"/>
    <cellStyle name="Έξοδος 2 23 4" xfId="46802" xr:uid="{00000000-0005-0000-0000-00009DB60000}"/>
    <cellStyle name="Έξοδος 2 23 5" xfId="46803" xr:uid="{00000000-0005-0000-0000-00009EB60000}"/>
    <cellStyle name="Έξοδος 2 23 6" xfId="46804" xr:uid="{00000000-0005-0000-0000-00009FB60000}"/>
    <cellStyle name="Έξοδος 2 24" xfId="46805" xr:uid="{00000000-0005-0000-0000-0000A0B60000}"/>
    <cellStyle name="Έξοδος 2 24 2" xfId="46806" xr:uid="{00000000-0005-0000-0000-0000A1B60000}"/>
    <cellStyle name="Έξοδος 2 25" xfId="46807" xr:uid="{00000000-0005-0000-0000-0000A2B60000}"/>
    <cellStyle name="Έξοδος 2 25 2" xfId="46808" xr:uid="{00000000-0005-0000-0000-0000A3B60000}"/>
    <cellStyle name="Έξοδος 2 26" xfId="46809" xr:uid="{00000000-0005-0000-0000-0000A4B60000}"/>
    <cellStyle name="Έξοδος 2 26 2" xfId="46810" xr:uid="{00000000-0005-0000-0000-0000A5B60000}"/>
    <cellStyle name="Έξοδος 2 27" xfId="46811" xr:uid="{00000000-0005-0000-0000-0000A6B60000}"/>
    <cellStyle name="Έξοδος 2 28" xfId="46812" xr:uid="{00000000-0005-0000-0000-0000A7B60000}"/>
    <cellStyle name="Έξοδος 2 29" xfId="46813" xr:uid="{00000000-0005-0000-0000-0000A8B60000}"/>
    <cellStyle name="Έξοδος 2 3" xfId="46814" xr:uid="{00000000-0005-0000-0000-0000A9B60000}"/>
    <cellStyle name="Έξοδος 2 3 10" xfId="46815" xr:uid="{00000000-0005-0000-0000-0000AAB60000}"/>
    <cellStyle name="Έξοδος 2 3 11" xfId="46816" xr:uid="{00000000-0005-0000-0000-0000ABB60000}"/>
    <cellStyle name="Έξοδος 2 3 2" xfId="46817" xr:uid="{00000000-0005-0000-0000-0000ACB60000}"/>
    <cellStyle name="Έξοδος 2 3 2 2" xfId="46818" xr:uid="{00000000-0005-0000-0000-0000ADB60000}"/>
    <cellStyle name="Έξοδος 2 3 2 2 2" xfId="46819" xr:uid="{00000000-0005-0000-0000-0000AEB60000}"/>
    <cellStyle name="Έξοδος 2 3 2 2 2 2" xfId="46820" xr:uid="{00000000-0005-0000-0000-0000AFB60000}"/>
    <cellStyle name="Έξοδος 2 3 2 2 3" xfId="46821" xr:uid="{00000000-0005-0000-0000-0000B0B60000}"/>
    <cellStyle name="Έξοδος 2 3 2 2 3 2" xfId="46822" xr:uid="{00000000-0005-0000-0000-0000B1B60000}"/>
    <cellStyle name="Έξοδος 2 3 2 2 4" xfId="46823" xr:uid="{00000000-0005-0000-0000-0000B2B60000}"/>
    <cellStyle name="Έξοδος 2 3 2 3" xfId="46824" xr:uid="{00000000-0005-0000-0000-0000B3B60000}"/>
    <cellStyle name="Έξοδος 2 3 2 3 2" xfId="46825" xr:uid="{00000000-0005-0000-0000-0000B4B60000}"/>
    <cellStyle name="Έξοδος 2 3 2 4" xfId="46826" xr:uid="{00000000-0005-0000-0000-0000B5B60000}"/>
    <cellStyle name="Έξοδος 2 3 2 4 2" xfId="46827" xr:uid="{00000000-0005-0000-0000-0000B6B60000}"/>
    <cellStyle name="Έξοδος 2 3 2 5" xfId="46828" xr:uid="{00000000-0005-0000-0000-0000B7B60000}"/>
    <cellStyle name="Έξοδος 2 3 2 5 2" xfId="46829" xr:uid="{00000000-0005-0000-0000-0000B8B60000}"/>
    <cellStyle name="Έξοδος 2 3 2 6" xfId="46830" xr:uid="{00000000-0005-0000-0000-0000B9B60000}"/>
    <cellStyle name="Έξοδος 2 3 3" xfId="46831" xr:uid="{00000000-0005-0000-0000-0000BAB60000}"/>
    <cellStyle name="Έξοδος 2 3 3 2" xfId="46832" xr:uid="{00000000-0005-0000-0000-0000BBB60000}"/>
    <cellStyle name="Έξοδος 2 3 3 2 2" xfId="46833" xr:uid="{00000000-0005-0000-0000-0000BCB60000}"/>
    <cellStyle name="Έξοδος 2 3 3 2 2 2" xfId="46834" xr:uid="{00000000-0005-0000-0000-0000BDB60000}"/>
    <cellStyle name="Έξοδος 2 3 3 2 3" xfId="46835" xr:uid="{00000000-0005-0000-0000-0000BEB60000}"/>
    <cellStyle name="Έξοδος 2 3 3 2 3 2" xfId="46836" xr:uid="{00000000-0005-0000-0000-0000BFB60000}"/>
    <cellStyle name="Έξοδος 2 3 3 2 4" xfId="46837" xr:uid="{00000000-0005-0000-0000-0000C0B60000}"/>
    <cellStyle name="Έξοδος 2 3 3 3" xfId="46838" xr:uid="{00000000-0005-0000-0000-0000C1B60000}"/>
    <cellStyle name="Έξοδος 2 3 3 3 2" xfId="46839" xr:uid="{00000000-0005-0000-0000-0000C2B60000}"/>
    <cellStyle name="Έξοδος 2 3 3 4" xfId="46840" xr:uid="{00000000-0005-0000-0000-0000C3B60000}"/>
    <cellStyle name="Έξοδος 2 3 3 4 2" xfId="46841" xr:uid="{00000000-0005-0000-0000-0000C4B60000}"/>
    <cellStyle name="Έξοδος 2 3 3 5" xfId="46842" xr:uid="{00000000-0005-0000-0000-0000C5B60000}"/>
    <cellStyle name="Έξοδος 2 3 3 5 2" xfId="46843" xr:uid="{00000000-0005-0000-0000-0000C6B60000}"/>
    <cellStyle name="Έξοδος 2 3 3 6" xfId="46844" xr:uid="{00000000-0005-0000-0000-0000C7B60000}"/>
    <cellStyle name="Έξοδος 2 3 3 7" xfId="46845" xr:uid="{00000000-0005-0000-0000-0000C8B60000}"/>
    <cellStyle name="Έξοδος 2 3 3 8" xfId="46846" xr:uid="{00000000-0005-0000-0000-0000C9B60000}"/>
    <cellStyle name="Έξοδος 2 3 4" xfId="46847" xr:uid="{00000000-0005-0000-0000-0000CAB60000}"/>
    <cellStyle name="Έξοδος 2 3 4 2" xfId="46848" xr:uid="{00000000-0005-0000-0000-0000CBB60000}"/>
    <cellStyle name="Έξοδος 2 3 4 2 2" xfId="46849" xr:uid="{00000000-0005-0000-0000-0000CCB60000}"/>
    <cellStyle name="Έξοδος 2 3 4 3" xfId="46850" xr:uid="{00000000-0005-0000-0000-0000CDB60000}"/>
    <cellStyle name="Έξοδος 2 3 4 3 2" xfId="46851" xr:uid="{00000000-0005-0000-0000-0000CEB60000}"/>
    <cellStyle name="Έξοδος 2 3 4 4" xfId="46852" xr:uid="{00000000-0005-0000-0000-0000CFB60000}"/>
    <cellStyle name="Έξοδος 2 3 4 5" xfId="46853" xr:uid="{00000000-0005-0000-0000-0000D0B60000}"/>
    <cellStyle name="Έξοδος 2 3 4 6" xfId="46854" xr:uid="{00000000-0005-0000-0000-0000D1B60000}"/>
    <cellStyle name="Έξοδος 2 3 5" xfId="46855" xr:uid="{00000000-0005-0000-0000-0000D2B60000}"/>
    <cellStyle name="Έξοδος 2 3 5 2" xfId="46856" xr:uid="{00000000-0005-0000-0000-0000D3B60000}"/>
    <cellStyle name="Έξοδος 2 3 5 2 2" xfId="46857" xr:uid="{00000000-0005-0000-0000-0000D4B60000}"/>
    <cellStyle name="Έξοδος 2 3 5 3" xfId="46858" xr:uid="{00000000-0005-0000-0000-0000D5B60000}"/>
    <cellStyle name="Έξοδος 2 3 5 3 2" xfId="46859" xr:uid="{00000000-0005-0000-0000-0000D6B60000}"/>
    <cellStyle name="Έξοδος 2 3 5 4" xfId="46860" xr:uid="{00000000-0005-0000-0000-0000D7B60000}"/>
    <cellStyle name="Έξοδος 2 3 5 5" xfId="46861" xr:uid="{00000000-0005-0000-0000-0000D8B60000}"/>
    <cellStyle name="Έξοδος 2 3 5 6" xfId="46862" xr:uid="{00000000-0005-0000-0000-0000D9B60000}"/>
    <cellStyle name="Έξοδος 2 3 6" xfId="46863" xr:uid="{00000000-0005-0000-0000-0000DAB60000}"/>
    <cellStyle name="Έξοδος 2 3 6 2" xfId="46864" xr:uid="{00000000-0005-0000-0000-0000DBB60000}"/>
    <cellStyle name="Έξοδος 2 3 6 2 2" xfId="46865" xr:uid="{00000000-0005-0000-0000-0000DCB60000}"/>
    <cellStyle name="Έξοδος 2 3 6 3" xfId="46866" xr:uid="{00000000-0005-0000-0000-0000DDB60000}"/>
    <cellStyle name="Έξοδος 2 3 6 3 2" xfId="46867" xr:uid="{00000000-0005-0000-0000-0000DEB60000}"/>
    <cellStyle name="Έξοδος 2 3 6 4" xfId="46868" xr:uid="{00000000-0005-0000-0000-0000DFB60000}"/>
    <cellStyle name="Έξοδος 2 3 6 5" xfId="46869" xr:uid="{00000000-0005-0000-0000-0000E0B60000}"/>
    <cellStyle name="Έξοδος 2 3 6 6" xfId="46870" xr:uid="{00000000-0005-0000-0000-0000E1B60000}"/>
    <cellStyle name="Έξοδος 2 3 7" xfId="46871" xr:uid="{00000000-0005-0000-0000-0000E2B60000}"/>
    <cellStyle name="Έξοδος 2 3 7 2" xfId="46872" xr:uid="{00000000-0005-0000-0000-0000E3B60000}"/>
    <cellStyle name="Έξοδος 2 3 7 3" xfId="46873" xr:uid="{00000000-0005-0000-0000-0000E4B60000}"/>
    <cellStyle name="Έξοδος 2 3 7 4" xfId="46874" xr:uid="{00000000-0005-0000-0000-0000E5B60000}"/>
    <cellStyle name="Έξοδος 2 3 8" xfId="46875" xr:uid="{00000000-0005-0000-0000-0000E6B60000}"/>
    <cellStyle name="Έξοδος 2 3 8 2" xfId="46876" xr:uid="{00000000-0005-0000-0000-0000E7B60000}"/>
    <cellStyle name="Έξοδος 2 3 9" xfId="46877" xr:uid="{00000000-0005-0000-0000-0000E8B60000}"/>
    <cellStyle name="Έξοδος 2 3 9 2" xfId="46878" xr:uid="{00000000-0005-0000-0000-0000E9B60000}"/>
    <cellStyle name="Έξοδος 2 4" xfId="46879" xr:uid="{00000000-0005-0000-0000-0000EAB60000}"/>
    <cellStyle name="Έξοδος 2 4 10" xfId="46880" xr:uid="{00000000-0005-0000-0000-0000EBB60000}"/>
    <cellStyle name="Έξοδος 2 4 11" xfId="46881" xr:uid="{00000000-0005-0000-0000-0000ECB60000}"/>
    <cellStyle name="Έξοδος 2 4 2" xfId="46882" xr:uid="{00000000-0005-0000-0000-0000EDB60000}"/>
    <cellStyle name="Έξοδος 2 4 2 2" xfId="46883" xr:uid="{00000000-0005-0000-0000-0000EEB60000}"/>
    <cellStyle name="Έξοδος 2 4 2 2 2" xfId="46884" xr:uid="{00000000-0005-0000-0000-0000EFB60000}"/>
    <cellStyle name="Έξοδος 2 4 2 2 2 2" xfId="46885" xr:uid="{00000000-0005-0000-0000-0000F0B60000}"/>
    <cellStyle name="Έξοδος 2 4 2 2 3" xfId="46886" xr:uid="{00000000-0005-0000-0000-0000F1B60000}"/>
    <cellStyle name="Έξοδος 2 4 2 2 3 2" xfId="46887" xr:uid="{00000000-0005-0000-0000-0000F2B60000}"/>
    <cellStyle name="Έξοδος 2 4 2 2 4" xfId="46888" xr:uid="{00000000-0005-0000-0000-0000F3B60000}"/>
    <cellStyle name="Έξοδος 2 4 2 3" xfId="46889" xr:uid="{00000000-0005-0000-0000-0000F4B60000}"/>
    <cellStyle name="Έξοδος 2 4 2 3 2" xfId="46890" xr:uid="{00000000-0005-0000-0000-0000F5B60000}"/>
    <cellStyle name="Έξοδος 2 4 2 4" xfId="46891" xr:uid="{00000000-0005-0000-0000-0000F6B60000}"/>
    <cellStyle name="Έξοδος 2 4 2 4 2" xfId="46892" xr:uid="{00000000-0005-0000-0000-0000F7B60000}"/>
    <cellStyle name="Έξοδος 2 4 2 5" xfId="46893" xr:uid="{00000000-0005-0000-0000-0000F8B60000}"/>
    <cellStyle name="Έξοδος 2 4 2 5 2" xfId="46894" xr:uid="{00000000-0005-0000-0000-0000F9B60000}"/>
    <cellStyle name="Έξοδος 2 4 2 6" xfId="46895" xr:uid="{00000000-0005-0000-0000-0000FAB60000}"/>
    <cellStyle name="Έξοδος 2 4 3" xfId="46896" xr:uid="{00000000-0005-0000-0000-0000FBB60000}"/>
    <cellStyle name="Έξοδος 2 4 3 2" xfId="46897" xr:uid="{00000000-0005-0000-0000-0000FCB60000}"/>
    <cellStyle name="Έξοδος 2 4 3 2 2" xfId="46898" xr:uid="{00000000-0005-0000-0000-0000FDB60000}"/>
    <cellStyle name="Έξοδος 2 4 3 2 2 2" xfId="46899" xr:uid="{00000000-0005-0000-0000-0000FEB60000}"/>
    <cellStyle name="Έξοδος 2 4 3 2 3" xfId="46900" xr:uid="{00000000-0005-0000-0000-0000FFB60000}"/>
    <cellStyle name="Έξοδος 2 4 3 2 3 2" xfId="46901" xr:uid="{00000000-0005-0000-0000-000000B70000}"/>
    <cellStyle name="Έξοδος 2 4 3 2 4" xfId="46902" xr:uid="{00000000-0005-0000-0000-000001B70000}"/>
    <cellStyle name="Έξοδος 2 4 3 3" xfId="46903" xr:uid="{00000000-0005-0000-0000-000002B70000}"/>
    <cellStyle name="Έξοδος 2 4 3 3 2" xfId="46904" xr:uid="{00000000-0005-0000-0000-000003B70000}"/>
    <cellStyle name="Έξοδος 2 4 3 4" xfId="46905" xr:uid="{00000000-0005-0000-0000-000004B70000}"/>
    <cellStyle name="Έξοδος 2 4 3 4 2" xfId="46906" xr:uid="{00000000-0005-0000-0000-000005B70000}"/>
    <cellStyle name="Έξοδος 2 4 3 5" xfId="46907" xr:uid="{00000000-0005-0000-0000-000006B70000}"/>
    <cellStyle name="Έξοδος 2 4 3 5 2" xfId="46908" xr:uid="{00000000-0005-0000-0000-000007B70000}"/>
    <cellStyle name="Έξοδος 2 4 3 6" xfId="46909" xr:uid="{00000000-0005-0000-0000-000008B70000}"/>
    <cellStyle name="Έξοδος 2 4 3 7" xfId="46910" xr:uid="{00000000-0005-0000-0000-000009B70000}"/>
    <cellStyle name="Έξοδος 2 4 3 8" xfId="46911" xr:uid="{00000000-0005-0000-0000-00000AB70000}"/>
    <cellStyle name="Έξοδος 2 4 4" xfId="46912" xr:uid="{00000000-0005-0000-0000-00000BB70000}"/>
    <cellStyle name="Έξοδος 2 4 4 2" xfId="46913" xr:uid="{00000000-0005-0000-0000-00000CB70000}"/>
    <cellStyle name="Έξοδος 2 4 4 2 2" xfId="46914" xr:uid="{00000000-0005-0000-0000-00000DB70000}"/>
    <cellStyle name="Έξοδος 2 4 4 3" xfId="46915" xr:uid="{00000000-0005-0000-0000-00000EB70000}"/>
    <cellStyle name="Έξοδος 2 4 4 3 2" xfId="46916" xr:uid="{00000000-0005-0000-0000-00000FB70000}"/>
    <cellStyle name="Έξοδος 2 4 4 4" xfId="46917" xr:uid="{00000000-0005-0000-0000-000010B70000}"/>
    <cellStyle name="Έξοδος 2 4 4 5" xfId="46918" xr:uid="{00000000-0005-0000-0000-000011B70000}"/>
    <cellStyle name="Έξοδος 2 4 4 6" xfId="46919" xr:uid="{00000000-0005-0000-0000-000012B70000}"/>
    <cellStyle name="Έξοδος 2 4 5" xfId="46920" xr:uid="{00000000-0005-0000-0000-000013B70000}"/>
    <cellStyle name="Έξοδος 2 4 5 2" xfId="46921" xr:uid="{00000000-0005-0000-0000-000014B70000}"/>
    <cellStyle name="Έξοδος 2 4 5 2 2" xfId="46922" xr:uid="{00000000-0005-0000-0000-000015B70000}"/>
    <cellStyle name="Έξοδος 2 4 5 3" xfId="46923" xr:uid="{00000000-0005-0000-0000-000016B70000}"/>
    <cellStyle name="Έξοδος 2 4 5 3 2" xfId="46924" xr:uid="{00000000-0005-0000-0000-000017B70000}"/>
    <cellStyle name="Έξοδος 2 4 5 4" xfId="46925" xr:uid="{00000000-0005-0000-0000-000018B70000}"/>
    <cellStyle name="Έξοδος 2 4 5 5" xfId="46926" xr:uid="{00000000-0005-0000-0000-000019B70000}"/>
    <cellStyle name="Έξοδος 2 4 5 6" xfId="46927" xr:uid="{00000000-0005-0000-0000-00001AB70000}"/>
    <cellStyle name="Έξοδος 2 4 6" xfId="46928" xr:uid="{00000000-0005-0000-0000-00001BB70000}"/>
    <cellStyle name="Έξοδος 2 4 6 2" xfId="46929" xr:uid="{00000000-0005-0000-0000-00001CB70000}"/>
    <cellStyle name="Έξοδος 2 4 6 2 2" xfId="46930" xr:uid="{00000000-0005-0000-0000-00001DB70000}"/>
    <cellStyle name="Έξοδος 2 4 6 3" xfId="46931" xr:uid="{00000000-0005-0000-0000-00001EB70000}"/>
    <cellStyle name="Έξοδος 2 4 6 3 2" xfId="46932" xr:uid="{00000000-0005-0000-0000-00001FB70000}"/>
    <cellStyle name="Έξοδος 2 4 6 4" xfId="46933" xr:uid="{00000000-0005-0000-0000-000020B70000}"/>
    <cellStyle name="Έξοδος 2 4 6 5" xfId="46934" xr:uid="{00000000-0005-0000-0000-000021B70000}"/>
    <cellStyle name="Έξοδος 2 4 6 6" xfId="46935" xr:uid="{00000000-0005-0000-0000-000022B70000}"/>
    <cellStyle name="Έξοδος 2 4 7" xfId="46936" xr:uid="{00000000-0005-0000-0000-000023B70000}"/>
    <cellStyle name="Έξοδος 2 4 7 2" xfId="46937" xr:uid="{00000000-0005-0000-0000-000024B70000}"/>
    <cellStyle name="Έξοδος 2 4 7 3" xfId="46938" xr:uid="{00000000-0005-0000-0000-000025B70000}"/>
    <cellStyle name="Έξοδος 2 4 7 4" xfId="46939" xr:uid="{00000000-0005-0000-0000-000026B70000}"/>
    <cellStyle name="Έξοδος 2 4 8" xfId="46940" xr:uid="{00000000-0005-0000-0000-000027B70000}"/>
    <cellStyle name="Έξοδος 2 4 8 2" xfId="46941" xr:uid="{00000000-0005-0000-0000-000028B70000}"/>
    <cellStyle name="Έξοδος 2 4 9" xfId="46942" xr:uid="{00000000-0005-0000-0000-000029B70000}"/>
    <cellStyle name="Έξοδος 2 4 9 2" xfId="46943" xr:uid="{00000000-0005-0000-0000-00002AB70000}"/>
    <cellStyle name="Έξοδος 2 5" xfId="46944" xr:uid="{00000000-0005-0000-0000-00002BB70000}"/>
    <cellStyle name="Έξοδος 2 5 10" xfId="46945" xr:uid="{00000000-0005-0000-0000-00002CB70000}"/>
    <cellStyle name="Έξοδος 2 5 11" xfId="46946" xr:uid="{00000000-0005-0000-0000-00002DB70000}"/>
    <cellStyle name="Έξοδος 2 5 2" xfId="46947" xr:uid="{00000000-0005-0000-0000-00002EB70000}"/>
    <cellStyle name="Έξοδος 2 5 2 2" xfId="46948" xr:uid="{00000000-0005-0000-0000-00002FB70000}"/>
    <cellStyle name="Έξοδος 2 5 2 2 2" xfId="46949" xr:uid="{00000000-0005-0000-0000-000030B70000}"/>
    <cellStyle name="Έξοδος 2 5 2 2 2 2" xfId="46950" xr:uid="{00000000-0005-0000-0000-000031B70000}"/>
    <cellStyle name="Έξοδος 2 5 2 2 3" xfId="46951" xr:uid="{00000000-0005-0000-0000-000032B70000}"/>
    <cellStyle name="Έξοδος 2 5 2 2 3 2" xfId="46952" xr:uid="{00000000-0005-0000-0000-000033B70000}"/>
    <cellStyle name="Έξοδος 2 5 2 2 4" xfId="46953" xr:uid="{00000000-0005-0000-0000-000034B70000}"/>
    <cellStyle name="Έξοδος 2 5 2 3" xfId="46954" xr:uid="{00000000-0005-0000-0000-000035B70000}"/>
    <cellStyle name="Έξοδος 2 5 2 3 2" xfId="46955" xr:uid="{00000000-0005-0000-0000-000036B70000}"/>
    <cellStyle name="Έξοδος 2 5 2 4" xfId="46956" xr:uid="{00000000-0005-0000-0000-000037B70000}"/>
    <cellStyle name="Έξοδος 2 5 2 4 2" xfId="46957" xr:uid="{00000000-0005-0000-0000-000038B70000}"/>
    <cellStyle name="Έξοδος 2 5 2 5" xfId="46958" xr:uid="{00000000-0005-0000-0000-000039B70000}"/>
    <cellStyle name="Έξοδος 2 5 2 5 2" xfId="46959" xr:uid="{00000000-0005-0000-0000-00003AB70000}"/>
    <cellStyle name="Έξοδος 2 5 2 6" xfId="46960" xr:uid="{00000000-0005-0000-0000-00003BB70000}"/>
    <cellStyle name="Έξοδος 2 5 3" xfId="46961" xr:uid="{00000000-0005-0000-0000-00003CB70000}"/>
    <cellStyle name="Έξοδος 2 5 3 2" xfId="46962" xr:uid="{00000000-0005-0000-0000-00003DB70000}"/>
    <cellStyle name="Έξοδος 2 5 3 2 2" xfId="46963" xr:uid="{00000000-0005-0000-0000-00003EB70000}"/>
    <cellStyle name="Έξοδος 2 5 3 2 2 2" xfId="46964" xr:uid="{00000000-0005-0000-0000-00003FB70000}"/>
    <cellStyle name="Έξοδος 2 5 3 2 3" xfId="46965" xr:uid="{00000000-0005-0000-0000-000040B70000}"/>
    <cellStyle name="Έξοδος 2 5 3 2 3 2" xfId="46966" xr:uid="{00000000-0005-0000-0000-000041B70000}"/>
    <cellStyle name="Έξοδος 2 5 3 2 4" xfId="46967" xr:uid="{00000000-0005-0000-0000-000042B70000}"/>
    <cellStyle name="Έξοδος 2 5 3 3" xfId="46968" xr:uid="{00000000-0005-0000-0000-000043B70000}"/>
    <cellStyle name="Έξοδος 2 5 3 3 2" xfId="46969" xr:uid="{00000000-0005-0000-0000-000044B70000}"/>
    <cellStyle name="Έξοδος 2 5 3 4" xfId="46970" xr:uid="{00000000-0005-0000-0000-000045B70000}"/>
    <cellStyle name="Έξοδος 2 5 3 4 2" xfId="46971" xr:uid="{00000000-0005-0000-0000-000046B70000}"/>
    <cellStyle name="Έξοδος 2 5 3 5" xfId="46972" xr:uid="{00000000-0005-0000-0000-000047B70000}"/>
    <cellStyle name="Έξοδος 2 5 3 5 2" xfId="46973" xr:uid="{00000000-0005-0000-0000-000048B70000}"/>
    <cellStyle name="Έξοδος 2 5 3 6" xfId="46974" xr:uid="{00000000-0005-0000-0000-000049B70000}"/>
    <cellStyle name="Έξοδος 2 5 3 7" xfId="46975" xr:uid="{00000000-0005-0000-0000-00004AB70000}"/>
    <cellStyle name="Έξοδος 2 5 3 8" xfId="46976" xr:uid="{00000000-0005-0000-0000-00004BB70000}"/>
    <cellStyle name="Έξοδος 2 5 4" xfId="46977" xr:uid="{00000000-0005-0000-0000-00004CB70000}"/>
    <cellStyle name="Έξοδος 2 5 4 2" xfId="46978" xr:uid="{00000000-0005-0000-0000-00004DB70000}"/>
    <cellStyle name="Έξοδος 2 5 4 2 2" xfId="46979" xr:uid="{00000000-0005-0000-0000-00004EB70000}"/>
    <cellStyle name="Έξοδος 2 5 4 3" xfId="46980" xr:uid="{00000000-0005-0000-0000-00004FB70000}"/>
    <cellStyle name="Έξοδος 2 5 4 3 2" xfId="46981" xr:uid="{00000000-0005-0000-0000-000050B70000}"/>
    <cellStyle name="Έξοδος 2 5 4 4" xfId="46982" xr:uid="{00000000-0005-0000-0000-000051B70000}"/>
    <cellStyle name="Έξοδος 2 5 4 5" xfId="46983" xr:uid="{00000000-0005-0000-0000-000052B70000}"/>
    <cellStyle name="Έξοδος 2 5 4 6" xfId="46984" xr:uid="{00000000-0005-0000-0000-000053B70000}"/>
    <cellStyle name="Έξοδος 2 5 5" xfId="46985" xr:uid="{00000000-0005-0000-0000-000054B70000}"/>
    <cellStyle name="Έξοδος 2 5 5 2" xfId="46986" xr:uid="{00000000-0005-0000-0000-000055B70000}"/>
    <cellStyle name="Έξοδος 2 5 5 2 2" xfId="46987" xr:uid="{00000000-0005-0000-0000-000056B70000}"/>
    <cellStyle name="Έξοδος 2 5 5 3" xfId="46988" xr:uid="{00000000-0005-0000-0000-000057B70000}"/>
    <cellStyle name="Έξοδος 2 5 5 3 2" xfId="46989" xr:uid="{00000000-0005-0000-0000-000058B70000}"/>
    <cellStyle name="Έξοδος 2 5 5 4" xfId="46990" xr:uid="{00000000-0005-0000-0000-000059B70000}"/>
    <cellStyle name="Έξοδος 2 5 5 5" xfId="46991" xr:uid="{00000000-0005-0000-0000-00005AB70000}"/>
    <cellStyle name="Έξοδος 2 5 5 6" xfId="46992" xr:uid="{00000000-0005-0000-0000-00005BB70000}"/>
    <cellStyle name="Έξοδος 2 5 6" xfId="46993" xr:uid="{00000000-0005-0000-0000-00005CB70000}"/>
    <cellStyle name="Έξοδος 2 5 6 2" xfId="46994" xr:uid="{00000000-0005-0000-0000-00005DB70000}"/>
    <cellStyle name="Έξοδος 2 5 6 2 2" xfId="46995" xr:uid="{00000000-0005-0000-0000-00005EB70000}"/>
    <cellStyle name="Έξοδος 2 5 6 3" xfId="46996" xr:uid="{00000000-0005-0000-0000-00005FB70000}"/>
    <cellStyle name="Έξοδος 2 5 6 3 2" xfId="46997" xr:uid="{00000000-0005-0000-0000-000060B70000}"/>
    <cellStyle name="Έξοδος 2 5 6 4" xfId="46998" xr:uid="{00000000-0005-0000-0000-000061B70000}"/>
    <cellStyle name="Έξοδος 2 5 6 5" xfId="46999" xr:uid="{00000000-0005-0000-0000-000062B70000}"/>
    <cellStyle name="Έξοδος 2 5 6 6" xfId="47000" xr:uid="{00000000-0005-0000-0000-000063B70000}"/>
    <cellStyle name="Έξοδος 2 5 7" xfId="47001" xr:uid="{00000000-0005-0000-0000-000064B70000}"/>
    <cellStyle name="Έξοδος 2 5 7 2" xfId="47002" xr:uid="{00000000-0005-0000-0000-000065B70000}"/>
    <cellStyle name="Έξοδος 2 5 7 3" xfId="47003" xr:uid="{00000000-0005-0000-0000-000066B70000}"/>
    <cellStyle name="Έξοδος 2 5 7 4" xfId="47004" xr:uid="{00000000-0005-0000-0000-000067B70000}"/>
    <cellStyle name="Έξοδος 2 5 8" xfId="47005" xr:uid="{00000000-0005-0000-0000-000068B70000}"/>
    <cellStyle name="Έξοδος 2 5 8 2" xfId="47006" xr:uid="{00000000-0005-0000-0000-000069B70000}"/>
    <cellStyle name="Έξοδος 2 5 9" xfId="47007" xr:uid="{00000000-0005-0000-0000-00006AB70000}"/>
    <cellStyle name="Έξοδος 2 5 9 2" xfId="47008" xr:uid="{00000000-0005-0000-0000-00006BB70000}"/>
    <cellStyle name="Έξοδος 2 6" xfId="47009" xr:uid="{00000000-0005-0000-0000-00006CB70000}"/>
    <cellStyle name="Έξοδος 2 6 10" xfId="47010" xr:uid="{00000000-0005-0000-0000-00006DB70000}"/>
    <cellStyle name="Έξοδος 2 6 11" xfId="47011" xr:uid="{00000000-0005-0000-0000-00006EB70000}"/>
    <cellStyle name="Έξοδος 2 6 2" xfId="47012" xr:uid="{00000000-0005-0000-0000-00006FB70000}"/>
    <cellStyle name="Έξοδος 2 6 2 2" xfId="47013" xr:uid="{00000000-0005-0000-0000-000070B70000}"/>
    <cellStyle name="Έξοδος 2 6 2 2 2" xfId="47014" xr:uid="{00000000-0005-0000-0000-000071B70000}"/>
    <cellStyle name="Έξοδος 2 6 2 2 2 2" xfId="47015" xr:uid="{00000000-0005-0000-0000-000072B70000}"/>
    <cellStyle name="Έξοδος 2 6 2 2 3" xfId="47016" xr:uid="{00000000-0005-0000-0000-000073B70000}"/>
    <cellStyle name="Έξοδος 2 6 2 2 3 2" xfId="47017" xr:uid="{00000000-0005-0000-0000-000074B70000}"/>
    <cellStyle name="Έξοδος 2 6 2 2 4" xfId="47018" xr:uid="{00000000-0005-0000-0000-000075B70000}"/>
    <cellStyle name="Έξοδος 2 6 2 3" xfId="47019" xr:uid="{00000000-0005-0000-0000-000076B70000}"/>
    <cellStyle name="Έξοδος 2 6 2 3 2" xfId="47020" xr:uid="{00000000-0005-0000-0000-000077B70000}"/>
    <cellStyle name="Έξοδος 2 6 2 4" xfId="47021" xr:uid="{00000000-0005-0000-0000-000078B70000}"/>
    <cellStyle name="Έξοδος 2 6 2 4 2" xfId="47022" xr:uid="{00000000-0005-0000-0000-000079B70000}"/>
    <cellStyle name="Έξοδος 2 6 2 5" xfId="47023" xr:uid="{00000000-0005-0000-0000-00007AB70000}"/>
    <cellStyle name="Έξοδος 2 6 2 5 2" xfId="47024" xr:uid="{00000000-0005-0000-0000-00007BB70000}"/>
    <cellStyle name="Έξοδος 2 6 2 6" xfId="47025" xr:uid="{00000000-0005-0000-0000-00007CB70000}"/>
    <cellStyle name="Έξοδος 2 6 3" xfId="47026" xr:uid="{00000000-0005-0000-0000-00007DB70000}"/>
    <cellStyle name="Έξοδος 2 6 3 2" xfId="47027" xr:uid="{00000000-0005-0000-0000-00007EB70000}"/>
    <cellStyle name="Έξοδος 2 6 3 2 2" xfId="47028" xr:uid="{00000000-0005-0000-0000-00007FB70000}"/>
    <cellStyle name="Έξοδος 2 6 3 2 2 2" xfId="47029" xr:uid="{00000000-0005-0000-0000-000080B70000}"/>
    <cellStyle name="Έξοδος 2 6 3 2 3" xfId="47030" xr:uid="{00000000-0005-0000-0000-000081B70000}"/>
    <cellStyle name="Έξοδος 2 6 3 2 3 2" xfId="47031" xr:uid="{00000000-0005-0000-0000-000082B70000}"/>
    <cellStyle name="Έξοδος 2 6 3 2 4" xfId="47032" xr:uid="{00000000-0005-0000-0000-000083B70000}"/>
    <cellStyle name="Έξοδος 2 6 3 3" xfId="47033" xr:uid="{00000000-0005-0000-0000-000084B70000}"/>
    <cellStyle name="Έξοδος 2 6 3 3 2" xfId="47034" xr:uid="{00000000-0005-0000-0000-000085B70000}"/>
    <cellStyle name="Έξοδος 2 6 3 4" xfId="47035" xr:uid="{00000000-0005-0000-0000-000086B70000}"/>
    <cellStyle name="Έξοδος 2 6 3 4 2" xfId="47036" xr:uid="{00000000-0005-0000-0000-000087B70000}"/>
    <cellStyle name="Έξοδος 2 6 3 5" xfId="47037" xr:uid="{00000000-0005-0000-0000-000088B70000}"/>
    <cellStyle name="Έξοδος 2 6 3 5 2" xfId="47038" xr:uid="{00000000-0005-0000-0000-000089B70000}"/>
    <cellStyle name="Έξοδος 2 6 3 6" xfId="47039" xr:uid="{00000000-0005-0000-0000-00008AB70000}"/>
    <cellStyle name="Έξοδος 2 6 3 7" xfId="47040" xr:uid="{00000000-0005-0000-0000-00008BB70000}"/>
    <cellStyle name="Έξοδος 2 6 3 8" xfId="47041" xr:uid="{00000000-0005-0000-0000-00008CB70000}"/>
    <cellStyle name="Έξοδος 2 6 4" xfId="47042" xr:uid="{00000000-0005-0000-0000-00008DB70000}"/>
    <cellStyle name="Έξοδος 2 6 4 2" xfId="47043" xr:uid="{00000000-0005-0000-0000-00008EB70000}"/>
    <cellStyle name="Έξοδος 2 6 4 2 2" xfId="47044" xr:uid="{00000000-0005-0000-0000-00008FB70000}"/>
    <cellStyle name="Έξοδος 2 6 4 3" xfId="47045" xr:uid="{00000000-0005-0000-0000-000090B70000}"/>
    <cellStyle name="Έξοδος 2 6 4 3 2" xfId="47046" xr:uid="{00000000-0005-0000-0000-000091B70000}"/>
    <cellStyle name="Έξοδος 2 6 4 4" xfId="47047" xr:uid="{00000000-0005-0000-0000-000092B70000}"/>
    <cellStyle name="Έξοδος 2 6 4 5" xfId="47048" xr:uid="{00000000-0005-0000-0000-000093B70000}"/>
    <cellStyle name="Έξοδος 2 6 4 6" xfId="47049" xr:uid="{00000000-0005-0000-0000-000094B70000}"/>
    <cellStyle name="Έξοδος 2 6 5" xfId="47050" xr:uid="{00000000-0005-0000-0000-000095B70000}"/>
    <cellStyle name="Έξοδος 2 6 5 2" xfId="47051" xr:uid="{00000000-0005-0000-0000-000096B70000}"/>
    <cellStyle name="Έξοδος 2 6 5 2 2" xfId="47052" xr:uid="{00000000-0005-0000-0000-000097B70000}"/>
    <cellStyle name="Έξοδος 2 6 5 3" xfId="47053" xr:uid="{00000000-0005-0000-0000-000098B70000}"/>
    <cellStyle name="Έξοδος 2 6 5 3 2" xfId="47054" xr:uid="{00000000-0005-0000-0000-000099B70000}"/>
    <cellStyle name="Έξοδος 2 6 5 4" xfId="47055" xr:uid="{00000000-0005-0000-0000-00009AB70000}"/>
    <cellStyle name="Έξοδος 2 6 5 5" xfId="47056" xr:uid="{00000000-0005-0000-0000-00009BB70000}"/>
    <cellStyle name="Έξοδος 2 6 5 6" xfId="47057" xr:uid="{00000000-0005-0000-0000-00009CB70000}"/>
    <cellStyle name="Έξοδος 2 6 6" xfId="47058" xr:uid="{00000000-0005-0000-0000-00009DB70000}"/>
    <cellStyle name="Έξοδος 2 6 6 2" xfId="47059" xr:uid="{00000000-0005-0000-0000-00009EB70000}"/>
    <cellStyle name="Έξοδος 2 6 6 2 2" xfId="47060" xr:uid="{00000000-0005-0000-0000-00009FB70000}"/>
    <cellStyle name="Έξοδος 2 6 6 3" xfId="47061" xr:uid="{00000000-0005-0000-0000-0000A0B70000}"/>
    <cellStyle name="Έξοδος 2 6 6 3 2" xfId="47062" xr:uid="{00000000-0005-0000-0000-0000A1B70000}"/>
    <cellStyle name="Έξοδος 2 6 6 4" xfId="47063" xr:uid="{00000000-0005-0000-0000-0000A2B70000}"/>
    <cellStyle name="Έξοδος 2 6 6 5" xfId="47064" xr:uid="{00000000-0005-0000-0000-0000A3B70000}"/>
    <cellStyle name="Έξοδος 2 6 6 6" xfId="47065" xr:uid="{00000000-0005-0000-0000-0000A4B70000}"/>
    <cellStyle name="Έξοδος 2 6 7" xfId="47066" xr:uid="{00000000-0005-0000-0000-0000A5B70000}"/>
    <cellStyle name="Έξοδος 2 6 7 2" xfId="47067" xr:uid="{00000000-0005-0000-0000-0000A6B70000}"/>
    <cellStyle name="Έξοδος 2 6 7 3" xfId="47068" xr:uid="{00000000-0005-0000-0000-0000A7B70000}"/>
    <cellStyle name="Έξοδος 2 6 7 4" xfId="47069" xr:uid="{00000000-0005-0000-0000-0000A8B70000}"/>
    <cellStyle name="Έξοδος 2 6 8" xfId="47070" xr:uid="{00000000-0005-0000-0000-0000A9B70000}"/>
    <cellStyle name="Έξοδος 2 6 8 2" xfId="47071" xr:uid="{00000000-0005-0000-0000-0000AAB70000}"/>
    <cellStyle name="Έξοδος 2 6 9" xfId="47072" xr:uid="{00000000-0005-0000-0000-0000ABB70000}"/>
    <cellStyle name="Έξοδος 2 6 9 2" xfId="47073" xr:uid="{00000000-0005-0000-0000-0000ACB70000}"/>
    <cellStyle name="Έξοδος 2 7" xfId="47074" xr:uid="{00000000-0005-0000-0000-0000ADB70000}"/>
    <cellStyle name="Έξοδος 2 7 10" xfId="47075" xr:uid="{00000000-0005-0000-0000-0000AEB70000}"/>
    <cellStyle name="Έξοδος 2 7 11" xfId="47076" xr:uid="{00000000-0005-0000-0000-0000AFB70000}"/>
    <cellStyle name="Έξοδος 2 7 2" xfId="47077" xr:uid="{00000000-0005-0000-0000-0000B0B70000}"/>
    <cellStyle name="Έξοδος 2 7 2 2" xfId="47078" xr:uid="{00000000-0005-0000-0000-0000B1B70000}"/>
    <cellStyle name="Έξοδος 2 7 2 2 2" xfId="47079" xr:uid="{00000000-0005-0000-0000-0000B2B70000}"/>
    <cellStyle name="Έξοδος 2 7 2 2 2 2" xfId="47080" xr:uid="{00000000-0005-0000-0000-0000B3B70000}"/>
    <cellStyle name="Έξοδος 2 7 2 2 3" xfId="47081" xr:uid="{00000000-0005-0000-0000-0000B4B70000}"/>
    <cellStyle name="Έξοδος 2 7 2 2 3 2" xfId="47082" xr:uid="{00000000-0005-0000-0000-0000B5B70000}"/>
    <cellStyle name="Έξοδος 2 7 2 2 4" xfId="47083" xr:uid="{00000000-0005-0000-0000-0000B6B70000}"/>
    <cellStyle name="Έξοδος 2 7 2 3" xfId="47084" xr:uid="{00000000-0005-0000-0000-0000B7B70000}"/>
    <cellStyle name="Έξοδος 2 7 2 3 2" xfId="47085" xr:uid="{00000000-0005-0000-0000-0000B8B70000}"/>
    <cellStyle name="Έξοδος 2 7 2 4" xfId="47086" xr:uid="{00000000-0005-0000-0000-0000B9B70000}"/>
    <cellStyle name="Έξοδος 2 7 2 4 2" xfId="47087" xr:uid="{00000000-0005-0000-0000-0000BAB70000}"/>
    <cellStyle name="Έξοδος 2 7 2 5" xfId="47088" xr:uid="{00000000-0005-0000-0000-0000BBB70000}"/>
    <cellStyle name="Έξοδος 2 7 2 5 2" xfId="47089" xr:uid="{00000000-0005-0000-0000-0000BCB70000}"/>
    <cellStyle name="Έξοδος 2 7 2 6" xfId="47090" xr:uid="{00000000-0005-0000-0000-0000BDB70000}"/>
    <cellStyle name="Έξοδος 2 7 3" xfId="47091" xr:uid="{00000000-0005-0000-0000-0000BEB70000}"/>
    <cellStyle name="Έξοδος 2 7 3 2" xfId="47092" xr:uid="{00000000-0005-0000-0000-0000BFB70000}"/>
    <cellStyle name="Έξοδος 2 7 3 2 2" xfId="47093" xr:uid="{00000000-0005-0000-0000-0000C0B70000}"/>
    <cellStyle name="Έξοδος 2 7 3 2 2 2" xfId="47094" xr:uid="{00000000-0005-0000-0000-0000C1B70000}"/>
    <cellStyle name="Έξοδος 2 7 3 2 3" xfId="47095" xr:uid="{00000000-0005-0000-0000-0000C2B70000}"/>
    <cellStyle name="Έξοδος 2 7 3 2 3 2" xfId="47096" xr:uid="{00000000-0005-0000-0000-0000C3B70000}"/>
    <cellStyle name="Έξοδος 2 7 3 2 4" xfId="47097" xr:uid="{00000000-0005-0000-0000-0000C4B70000}"/>
    <cellStyle name="Έξοδος 2 7 3 3" xfId="47098" xr:uid="{00000000-0005-0000-0000-0000C5B70000}"/>
    <cellStyle name="Έξοδος 2 7 3 3 2" xfId="47099" xr:uid="{00000000-0005-0000-0000-0000C6B70000}"/>
    <cellStyle name="Έξοδος 2 7 3 4" xfId="47100" xr:uid="{00000000-0005-0000-0000-0000C7B70000}"/>
    <cellStyle name="Έξοδος 2 7 3 4 2" xfId="47101" xr:uid="{00000000-0005-0000-0000-0000C8B70000}"/>
    <cellStyle name="Έξοδος 2 7 3 5" xfId="47102" xr:uid="{00000000-0005-0000-0000-0000C9B70000}"/>
    <cellStyle name="Έξοδος 2 7 3 5 2" xfId="47103" xr:uid="{00000000-0005-0000-0000-0000CAB70000}"/>
    <cellStyle name="Έξοδος 2 7 3 6" xfId="47104" xr:uid="{00000000-0005-0000-0000-0000CBB70000}"/>
    <cellStyle name="Έξοδος 2 7 3 7" xfId="47105" xr:uid="{00000000-0005-0000-0000-0000CCB70000}"/>
    <cellStyle name="Έξοδος 2 7 3 8" xfId="47106" xr:uid="{00000000-0005-0000-0000-0000CDB70000}"/>
    <cellStyle name="Έξοδος 2 7 4" xfId="47107" xr:uid="{00000000-0005-0000-0000-0000CEB70000}"/>
    <cellStyle name="Έξοδος 2 7 4 2" xfId="47108" xr:uid="{00000000-0005-0000-0000-0000CFB70000}"/>
    <cellStyle name="Έξοδος 2 7 4 2 2" xfId="47109" xr:uid="{00000000-0005-0000-0000-0000D0B70000}"/>
    <cellStyle name="Έξοδος 2 7 4 3" xfId="47110" xr:uid="{00000000-0005-0000-0000-0000D1B70000}"/>
    <cellStyle name="Έξοδος 2 7 4 3 2" xfId="47111" xr:uid="{00000000-0005-0000-0000-0000D2B70000}"/>
    <cellStyle name="Έξοδος 2 7 4 4" xfId="47112" xr:uid="{00000000-0005-0000-0000-0000D3B70000}"/>
    <cellStyle name="Έξοδος 2 7 4 5" xfId="47113" xr:uid="{00000000-0005-0000-0000-0000D4B70000}"/>
    <cellStyle name="Έξοδος 2 7 4 6" xfId="47114" xr:uid="{00000000-0005-0000-0000-0000D5B70000}"/>
    <cellStyle name="Έξοδος 2 7 5" xfId="47115" xr:uid="{00000000-0005-0000-0000-0000D6B70000}"/>
    <cellStyle name="Έξοδος 2 7 5 2" xfId="47116" xr:uid="{00000000-0005-0000-0000-0000D7B70000}"/>
    <cellStyle name="Έξοδος 2 7 5 2 2" xfId="47117" xr:uid="{00000000-0005-0000-0000-0000D8B70000}"/>
    <cellStyle name="Έξοδος 2 7 5 3" xfId="47118" xr:uid="{00000000-0005-0000-0000-0000D9B70000}"/>
    <cellStyle name="Έξοδος 2 7 5 3 2" xfId="47119" xr:uid="{00000000-0005-0000-0000-0000DAB70000}"/>
    <cellStyle name="Έξοδος 2 7 5 4" xfId="47120" xr:uid="{00000000-0005-0000-0000-0000DBB70000}"/>
    <cellStyle name="Έξοδος 2 7 5 5" xfId="47121" xr:uid="{00000000-0005-0000-0000-0000DCB70000}"/>
    <cellStyle name="Έξοδος 2 7 5 6" xfId="47122" xr:uid="{00000000-0005-0000-0000-0000DDB70000}"/>
    <cellStyle name="Έξοδος 2 7 6" xfId="47123" xr:uid="{00000000-0005-0000-0000-0000DEB70000}"/>
    <cellStyle name="Έξοδος 2 7 6 2" xfId="47124" xr:uid="{00000000-0005-0000-0000-0000DFB70000}"/>
    <cellStyle name="Έξοδος 2 7 6 2 2" xfId="47125" xr:uid="{00000000-0005-0000-0000-0000E0B70000}"/>
    <cellStyle name="Έξοδος 2 7 6 3" xfId="47126" xr:uid="{00000000-0005-0000-0000-0000E1B70000}"/>
    <cellStyle name="Έξοδος 2 7 6 3 2" xfId="47127" xr:uid="{00000000-0005-0000-0000-0000E2B70000}"/>
    <cellStyle name="Έξοδος 2 7 6 4" xfId="47128" xr:uid="{00000000-0005-0000-0000-0000E3B70000}"/>
    <cellStyle name="Έξοδος 2 7 6 5" xfId="47129" xr:uid="{00000000-0005-0000-0000-0000E4B70000}"/>
    <cellStyle name="Έξοδος 2 7 6 6" xfId="47130" xr:uid="{00000000-0005-0000-0000-0000E5B70000}"/>
    <cellStyle name="Έξοδος 2 7 7" xfId="47131" xr:uid="{00000000-0005-0000-0000-0000E6B70000}"/>
    <cellStyle name="Έξοδος 2 7 7 2" xfId="47132" xr:uid="{00000000-0005-0000-0000-0000E7B70000}"/>
    <cellStyle name="Έξοδος 2 7 7 3" xfId="47133" xr:uid="{00000000-0005-0000-0000-0000E8B70000}"/>
    <cellStyle name="Έξοδος 2 7 7 4" xfId="47134" xr:uid="{00000000-0005-0000-0000-0000E9B70000}"/>
    <cellStyle name="Έξοδος 2 7 8" xfId="47135" xr:uid="{00000000-0005-0000-0000-0000EAB70000}"/>
    <cellStyle name="Έξοδος 2 7 8 2" xfId="47136" xr:uid="{00000000-0005-0000-0000-0000EBB70000}"/>
    <cellStyle name="Έξοδος 2 7 9" xfId="47137" xr:uid="{00000000-0005-0000-0000-0000ECB70000}"/>
    <cellStyle name="Έξοδος 2 7 9 2" xfId="47138" xr:uid="{00000000-0005-0000-0000-0000EDB70000}"/>
    <cellStyle name="Έξοδος 2 8" xfId="47139" xr:uid="{00000000-0005-0000-0000-0000EEB70000}"/>
    <cellStyle name="Έξοδος 2 8 10" xfId="47140" xr:uid="{00000000-0005-0000-0000-0000EFB70000}"/>
    <cellStyle name="Έξοδος 2 8 11" xfId="47141" xr:uid="{00000000-0005-0000-0000-0000F0B70000}"/>
    <cellStyle name="Έξοδος 2 8 2" xfId="47142" xr:uid="{00000000-0005-0000-0000-0000F1B70000}"/>
    <cellStyle name="Έξοδος 2 8 2 2" xfId="47143" xr:uid="{00000000-0005-0000-0000-0000F2B70000}"/>
    <cellStyle name="Έξοδος 2 8 2 2 2" xfId="47144" xr:uid="{00000000-0005-0000-0000-0000F3B70000}"/>
    <cellStyle name="Έξοδος 2 8 2 2 2 2" xfId="47145" xr:uid="{00000000-0005-0000-0000-0000F4B70000}"/>
    <cellStyle name="Έξοδος 2 8 2 2 3" xfId="47146" xr:uid="{00000000-0005-0000-0000-0000F5B70000}"/>
    <cellStyle name="Έξοδος 2 8 2 2 3 2" xfId="47147" xr:uid="{00000000-0005-0000-0000-0000F6B70000}"/>
    <cellStyle name="Έξοδος 2 8 2 2 4" xfId="47148" xr:uid="{00000000-0005-0000-0000-0000F7B70000}"/>
    <cellStyle name="Έξοδος 2 8 2 3" xfId="47149" xr:uid="{00000000-0005-0000-0000-0000F8B70000}"/>
    <cellStyle name="Έξοδος 2 8 2 3 2" xfId="47150" xr:uid="{00000000-0005-0000-0000-0000F9B70000}"/>
    <cellStyle name="Έξοδος 2 8 2 4" xfId="47151" xr:uid="{00000000-0005-0000-0000-0000FAB70000}"/>
    <cellStyle name="Έξοδος 2 8 2 4 2" xfId="47152" xr:uid="{00000000-0005-0000-0000-0000FBB70000}"/>
    <cellStyle name="Έξοδος 2 8 2 5" xfId="47153" xr:uid="{00000000-0005-0000-0000-0000FCB70000}"/>
    <cellStyle name="Έξοδος 2 8 2 5 2" xfId="47154" xr:uid="{00000000-0005-0000-0000-0000FDB70000}"/>
    <cellStyle name="Έξοδος 2 8 2 6" xfId="47155" xr:uid="{00000000-0005-0000-0000-0000FEB70000}"/>
    <cellStyle name="Έξοδος 2 8 3" xfId="47156" xr:uid="{00000000-0005-0000-0000-0000FFB70000}"/>
    <cellStyle name="Έξοδος 2 8 3 2" xfId="47157" xr:uid="{00000000-0005-0000-0000-000000B80000}"/>
    <cellStyle name="Έξοδος 2 8 3 2 2" xfId="47158" xr:uid="{00000000-0005-0000-0000-000001B80000}"/>
    <cellStyle name="Έξοδος 2 8 3 2 2 2" xfId="47159" xr:uid="{00000000-0005-0000-0000-000002B80000}"/>
    <cellStyle name="Έξοδος 2 8 3 2 3" xfId="47160" xr:uid="{00000000-0005-0000-0000-000003B80000}"/>
    <cellStyle name="Έξοδος 2 8 3 2 3 2" xfId="47161" xr:uid="{00000000-0005-0000-0000-000004B80000}"/>
    <cellStyle name="Έξοδος 2 8 3 2 4" xfId="47162" xr:uid="{00000000-0005-0000-0000-000005B80000}"/>
    <cellStyle name="Έξοδος 2 8 3 3" xfId="47163" xr:uid="{00000000-0005-0000-0000-000006B80000}"/>
    <cellStyle name="Έξοδος 2 8 3 3 2" xfId="47164" xr:uid="{00000000-0005-0000-0000-000007B80000}"/>
    <cellStyle name="Έξοδος 2 8 3 4" xfId="47165" xr:uid="{00000000-0005-0000-0000-000008B80000}"/>
    <cellStyle name="Έξοδος 2 8 3 4 2" xfId="47166" xr:uid="{00000000-0005-0000-0000-000009B80000}"/>
    <cellStyle name="Έξοδος 2 8 3 5" xfId="47167" xr:uid="{00000000-0005-0000-0000-00000AB80000}"/>
    <cellStyle name="Έξοδος 2 8 3 5 2" xfId="47168" xr:uid="{00000000-0005-0000-0000-00000BB80000}"/>
    <cellStyle name="Έξοδος 2 8 3 6" xfId="47169" xr:uid="{00000000-0005-0000-0000-00000CB80000}"/>
    <cellStyle name="Έξοδος 2 8 3 7" xfId="47170" xr:uid="{00000000-0005-0000-0000-00000DB80000}"/>
    <cellStyle name="Έξοδος 2 8 3 8" xfId="47171" xr:uid="{00000000-0005-0000-0000-00000EB80000}"/>
    <cellStyle name="Έξοδος 2 8 4" xfId="47172" xr:uid="{00000000-0005-0000-0000-00000FB80000}"/>
    <cellStyle name="Έξοδος 2 8 4 2" xfId="47173" xr:uid="{00000000-0005-0000-0000-000010B80000}"/>
    <cellStyle name="Έξοδος 2 8 4 2 2" xfId="47174" xr:uid="{00000000-0005-0000-0000-000011B80000}"/>
    <cellStyle name="Έξοδος 2 8 4 3" xfId="47175" xr:uid="{00000000-0005-0000-0000-000012B80000}"/>
    <cellStyle name="Έξοδος 2 8 4 3 2" xfId="47176" xr:uid="{00000000-0005-0000-0000-000013B80000}"/>
    <cellStyle name="Έξοδος 2 8 4 4" xfId="47177" xr:uid="{00000000-0005-0000-0000-000014B80000}"/>
    <cellStyle name="Έξοδος 2 8 4 5" xfId="47178" xr:uid="{00000000-0005-0000-0000-000015B80000}"/>
    <cellStyle name="Έξοδος 2 8 4 6" xfId="47179" xr:uid="{00000000-0005-0000-0000-000016B80000}"/>
    <cellStyle name="Έξοδος 2 8 5" xfId="47180" xr:uid="{00000000-0005-0000-0000-000017B80000}"/>
    <cellStyle name="Έξοδος 2 8 5 2" xfId="47181" xr:uid="{00000000-0005-0000-0000-000018B80000}"/>
    <cellStyle name="Έξοδος 2 8 5 2 2" xfId="47182" xr:uid="{00000000-0005-0000-0000-000019B80000}"/>
    <cellStyle name="Έξοδος 2 8 5 3" xfId="47183" xr:uid="{00000000-0005-0000-0000-00001AB80000}"/>
    <cellStyle name="Έξοδος 2 8 5 3 2" xfId="47184" xr:uid="{00000000-0005-0000-0000-00001BB80000}"/>
    <cellStyle name="Έξοδος 2 8 5 4" xfId="47185" xr:uid="{00000000-0005-0000-0000-00001CB80000}"/>
    <cellStyle name="Έξοδος 2 8 5 5" xfId="47186" xr:uid="{00000000-0005-0000-0000-00001DB80000}"/>
    <cellStyle name="Έξοδος 2 8 5 6" xfId="47187" xr:uid="{00000000-0005-0000-0000-00001EB80000}"/>
    <cellStyle name="Έξοδος 2 8 6" xfId="47188" xr:uid="{00000000-0005-0000-0000-00001FB80000}"/>
    <cellStyle name="Έξοδος 2 8 6 2" xfId="47189" xr:uid="{00000000-0005-0000-0000-000020B80000}"/>
    <cellStyle name="Έξοδος 2 8 6 2 2" xfId="47190" xr:uid="{00000000-0005-0000-0000-000021B80000}"/>
    <cellStyle name="Έξοδος 2 8 6 3" xfId="47191" xr:uid="{00000000-0005-0000-0000-000022B80000}"/>
    <cellStyle name="Έξοδος 2 8 6 3 2" xfId="47192" xr:uid="{00000000-0005-0000-0000-000023B80000}"/>
    <cellStyle name="Έξοδος 2 8 6 4" xfId="47193" xr:uid="{00000000-0005-0000-0000-000024B80000}"/>
    <cellStyle name="Έξοδος 2 8 6 5" xfId="47194" xr:uid="{00000000-0005-0000-0000-000025B80000}"/>
    <cellStyle name="Έξοδος 2 8 6 6" xfId="47195" xr:uid="{00000000-0005-0000-0000-000026B80000}"/>
    <cellStyle name="Έξοδος 2 8 7" xfId="47196" xr:uid="{00000000-0005-0000-0000-000027B80000}"/>
    <cellStyle name="Έξοδος 2 8 7 2" xfId="47197" xr:uid="{00000000-0005-0000-0000-000028B80000}"/>
    <cellStyle name="Έξοδος 2 8 7 3" xfId="47198" xr:uid="{00000000-0005-0000-0000-000029B80000}"/>
    <cellStyle name="Έξοδος 2 8 7 4" xfId="47199" xr:uid="{00000000-0005-0000-0000-00002AB80000}"/>
    <cellStyle name="Έξοδος 2 8 8" xfId="47200" xr:uid="{00000000-0005-0000-0000-00002BB80000}"/>
    <cellStyle name="Έξοδος 2 8 8 2" xfId="47201" xr:uid="{00000000-0005-0000-0000-00002CB80000}"/>
    <cellStyle name="Έξοδος 2 8 9" xfId="47202" xr:uid="{00000000-0005-0000-0000-00002DB80000}"/>
    <cellStyle name="Έξοδος 2 8 9 2" xfId="47203" xr:uid="{00000000-0005-0000-0000-00002EB80000}"/>
    <cellStyle name="Έξοδος 2 9" xfId="47204" xr:uid="{00000000-0005-0000-0000-00002FB80000}"/>
    <cellStyle name="Έξοδος 2 9 10" xfId="47205" xr:uid="{00000000-0005-0000-0000-000030B80000}"/>
    <cellStyle name="Έξοδος 2 9 11" xfId="47206" xr:uid="{00000000-0005-0000-0000-000031B80000}"/>
    <cellStyle name="Έξοδος 2 9 2" xfId="47207" xr:uid="{00000000-0005-0000-0000-000032B80000}"/>
    <cellStyle name="Έξοδος 2 9 2 2" xfId="47208" xr:uid="{00000000-0005-0000-0000-000033B80000}"/>
    <cellStyle name="Έξοδος 2 9 2 2 2" xfId="47209" xr:uid="{00000000-0005-0000-0000-000034B80000}"/>
    <cellStyle name="Έξοδος 2 9 2 2 2 2" xfId="47210" xr:uid="{00000000-0005-0000-0000-000035B80000}"/>
    <cellStyle name="Έξοδος 2 9 2 2 3" xfId="47211" xr:uid="{00000000-0005-0000-0000-000036B80000}"/>
    <cellStyle name="Έξοδος 2 9 2 2 3 2" xfId="47212" xr:uid="{00000000-0005-0000-0000-000037B80000}"/>
    <cellStyle name="Έξοδος 2 9 2 2 4" xfId="47213" xr:uid="{00000000-0005-0000-0000-000038B80000}"/>
    <cellStyle name="Έξοδος 2 9 2 3" xfId="47214" xr:uid="{00000000-0005-0000-0000-000039B80000}"/>
    <cellStyle name="Έξοδος 2 9 2 3 2" xfId="47215" xr:uid="{00000000-0005-0000-0000-00003AB80000}"/>
    <cellStyle name="Έξοδος 2 9 2 4" xfId="47216" xr:uid="{00000000-0005-0000-0000-00003BB80000}"/>
    <cellStyle name="Έξοδος 2 9 2 4 2" xfId="47217" xr:uid="{00000000-0005-0000-0000-00003CB80000}"/>
    <cellStyle name="Έξοδος 2 9 2 5" xfId="47218" xr:uid="{00000000-0005-0000-0000-00003DB80000}"/>
    <cellStyle name="Έξοδος 2 9 2 5 2" xfId="47219" xr:uid="{00000000-0005-0000-0000-00003EB80000}"/>
    <cellStyle name="Έξοδος 2 9 2 6" xfId="47220" xr:uid="{00000000-0005-0000-0000-00003FB80000}"/>
    <cellStyle name="Έξοδος 2 9 3" xfId="47221" xr:uid="{00000000-0005-0000-0000-000040B80000}"/>
    <cellStyle name="Έξοδος 2 9 3 2" xfId="47222" xr:uid="{00000000-0005-0000-0000-000041B80000}"/>
    <cellStyle name="Έξοδος 2 9 3 2 2" xfId="47223" xr:uid="{00000000-0005-0000-0000-000042B80000}"/>
    <cellStyle name="Έξοδος 2 9 3 2 2 2" xfId="47224" xr:uid="{00000000-0005-0000-0000-000043B80000}"/>
    <cellStyle name="Έξοδος 2 9 3 2 3" xfId="47225" xr:uid="{00000000-0005-0000-0000-000044B80000}"/>
    <cellStyle name="Έξοδος 2 9 3 2 3 2" xfId="47226" xr:uid="{00000000-0005-0000-0000-000045B80000}"/>
    <cellStyle name="Έξοδος 2 9 3 2 4" xfId="47227" xr:uid="{00000000-0005-0000-0000-000046B80000}"/>
    <cellStyle name="Έξοδος 2 9 3 3" xfId="47228" xr:uid="{00000000-0005-0000-0000-000047B80000}"/>
    <cellStyle name="Έξοδος 2 9 3 3 2" xfId="47229" xr:uid="{00000000-0005-0000-0000-000048B80000}"/>
    <cellStyle name="Έξοδος 2 9 3 4" xfId="47230" xr:uid="{00000000-0005-0000-0000-000049B80000}"/>
    <cellStyle name="Έξοδος 2 9 3 4 2" xfId="47231" xr:uid="{00000000-0005-0000-0000-00004AB80000}"/>
    <cellStyle name="Έξοδος 2 9 3 5" xfId="47232" xr:uid="{00000000-0005-0000-0000-00004BB80000}"/>
    <cellStyle name="Έξοδος 2 9 3 5 2" xfId="47233" xr:uid="{00000000-0005-0000-0000-00004CB80000}"/>
    <cellStyle name="Έξοδος 2 9 3 6" xfId="47234" xr:uid="{00000000-0005-0000-0000-00004DB80000}"/>
    <cellStyle name="Έξοδος 2 9 3 7" xfId="47235" xr:uid="{00000000-0005-0000-0000-00004EB80000}"/>
    <cellStyle name="Έξοδος 2 9 3 8" xfId="47236" xr:uid="{00000000-0005-0000-0000-00004FB80000}"/>
    <cellStyle name="Έξοδος 2 9 4" xfId="47237" xr:uid="{00000000-0005-0000-0000-000050B80000}"/>
    <cellStyle name="Έξοδος 2 9 4 2" xfId="47238" xr:uid="{00000000-0005-0000-0000-000051B80000}"/>
    <cellStyle name="Έξοδος 2 9 4 2 2" xfId="47239" xr:uid="{00000000-0005-0000-0000-000052B80000}"/>
    <cellStyle name="Έξοδος 2 9 4 3" xfId="47240" xr:uid="{00000000-0005-0000-0000-000053B80000}"/>
    <cellStyle name="Έξοδος 2 9 4 3 2" xfId="47241" xr:uid="{00000000-0005-0000-0000-000054B80000}"/>
    <cellStyle name="Έξοδος 2 9 4 4" xfId="47242" xr:uid="{00000000-0005-0000-0000-000055B80000}"/>
    <cellStyle name="Έξοδος 2 9 4 5" xfId="47243" xr:uid="{00000000-0005-0000-0000-000056B80000}"/>
    <cellStyle name="Έξοδος 2 9 4 6" xfId="47244" xr:uid="{00000000-0005-0000-0000-000057B80000}"/>
    <cellStyle name="Έξοδος 2 9 5" xfId="47245" xr:uid="{00000000-0005-0000-0000-000058B80000}"/>
    <cellStyle name="Έξοδος 2 9 5 2" xfId="47246" xr:uid="{00000000-0005-0000-0000-000059B80000}"/>
    <cellStyle name="Έξοδος 2 9 5 2 2" xfId="47247" xr:uid="{00000000-0005-0000-0000-00005AB80000}"/>
    <cellStyle name="Έξοδος 2 9 5 3" xfId="47248" xr:uid="{00000000-0005-0000-0000-00005BB80000}"/>
    <cellStyle name="Έξοδος 2 9 5 3 2" xfId="47249" xr:uid="{00000000-0005-0000-0000-00005CB80000}"/>
    <cellStyle name="Έξοδος 2 9 5 4" xfId="47250" xr:uid="{00000000-0005-0000-0000-00005DB80000}"/>
    <cellStyle name="Έξοδος 2 9 5 5" xfId="47251" xr:uid="{00000000-0005-0000-0000-00005EB80000}"/>
    <cellStyle name="Έξοδος 2 9 5 6" xfId="47252" xr:uid="{00000000-0005-0000-0000-00005FB80000}"/>
    <cellStyle name="Έξοδος 2 9 6" xfId="47253" xr:uid="{00000000-0005-0000-0000-000060B80000}"/>
    <cellStyle name="Έξοδος 2 9 6 2" xfId="47254" xr:uid="{00000000-0005-0000-0000-000061B80000}"/>
    <cellStyle name="Έξοδος 2 9 6 2 2" xfId="47255" xr:uid="{00000000-0005-0000-0000-000062B80000}"/>
    <cellStyle name="Έξοδος 2 9 6 3" xfId="47256" xr:uid="{00000000-0005-0000-0000-000063B80000}"/>
    <cellStyle name="Έξοδος 2 9 6 3 2" xfId="47257" xr:uid="{00000000-0005-0000-0000-000064B80000}"/>
    <cellStyle name="Έξοδος 2 9 6 4" xfId="47258" xr:uid="{00000000-0005-0000-0000-000065B80000}"/>
    <cellStyle name="Έξοδος 2 9 6 5" xfId="47259" xr:uid="{00000000-0005-0000-0000-000066B80000}"/>
    <cellStyle name="Έξοδος 2 9 6 6" xfId="47260" xr:uid="{00000000-0005-0000-0000-000067B80000}"/>
    <cellStyle name="Έξοδος 2 9 7" xfId="47261" xr:uid="{00000000-0005-0000-0000-000068B80000}"/>
    <cellStyle name="Έξοδος 2 9 7 2" xfId="47262" xr:uid="{00000000-0005-0000-0000-000069B80000}"/>
    <cellStyle name="Έξοδος 2 9 7 3" xfId="47263" xr:uid="{00000000-0005-0000-0000-00006AB80000}"/>
    <cellStyle name="Έξοδος 2 9 7 4" xfId="47264" xr:uid="{00000000-0005-0000-0000-00006BB80000}"/>
    <cellStyle name="Έξοδος 2 9 8" xfId="47265" xr:uid="{00000000-0005-0000-0000-00006CB80000}"/>
    <cellStyle name="Έξοδος 2 9 8 2" xfId="47266" xr:uid="{00000000-0005-0000-0000-00006DB80000}"/>
    <cellStyle name="Έξοδος 2 9 9" xfId="47267" xr:uid="{00000000-0005-0000-0000-00006EB80000}"/>
    <cellStyle name="Έξοδος 2 9 9 2" xfId="47268" xr:uid="{00000000-0005-0000-0000-00006FB80000}"/>
    <cellStyle name="Έξοδος 2_Liquidity 8 Oct 2011" xfId="47269" xr:uid="{00000000-0005-0000-0000-000070B80000}"/>
    <cellStyle name="Έξοδος 20" xfId="47270" xr:uid="{00000000-0005-0000-0000-000071B80000}"/>
    <cellStyle name="Έξοδος 3" xfId="47271" xr:uid="{00000000-0005-0000-0000-000072B80000}"/>
    <cellStyle name="Έξοδος 3 10" xfId="47272" xr:uid="{00000000-0005-0000-0000-000073B80000}"/>
    <cellStyle name="Έξοδος 3 10 2" xfId="47273" xr:uid="{00000000-0005-0000-0000-000074B80000}"/>
    <cellStyle name="Έξοδος 3 11" xfId="47274" xr:uid="{00000000-0005-0000-0000-000075B80000}"/>
    <cellStyle name="Έξοδος 3 12" xfId="47275" xr:uid="{00000000-0005-0000-0000-000076B80000}"/>
    <cellStyle name="Έξοδος 3 2" xfId="47276" xr:uid="{00000000-0005-0000-0000-000077B80000}"/>
    <cellStyle name="Έξοδος 3 2 2" xfId="47277" xr:uid="{00000000-0005-0000-0000-000078B80000}"/>
    <cellStyle name="Έξοδος 3 2 2 2" xfId="47278" xr:uid="{00000000-0005-0000-0000-000079B80000}"/>
    <cellStyle name="Έξοδος 3 2 2 2 2" xfId="47279" xr:uid="{00000000-0005-0000-0000-00007AB80000}"/>
    <cellStyle name="Έξοδος 3 2 2 3" xfId="47280" xr:uid="{00000000-0005-0000-0000-00007BB80000}"/>
    <cellStyle name="Έξοδος 3 2 2 3 2" xfId="47281" xr:uid="{00000000-0005-0000-0000-00007CB80000}"/>
    <cellStyle name="Έξοδος 3 2 2 4" xfId="47282" xr:uid="{00000000-0005-0000-0000-00007DB80000}"/>
    <cellStyle name="Έξοδος 3 2 3" xfId="47283" xr:uid="{00000000-0005-0000-0000-00007EB80000}"/>
    <cellStyle name="Έξοδος 3 2 3 2" xfId="47284" xr:uid="{00000000-0005-0000-0000-00007FB80000}"/>
    <cellStyle name="Έξοδος 3 2 4" xfId="47285" xr:uid="{00000000-0005-0000-0000-000080B80000}"/>
    <cellStyle name="Έξοδος 3 2 4 2" xfId="47286" xr:uid="{00000000-0005-0000-0000-000081B80000}"/>
    <cellStyle name="Έξοδος 3 2 5" xfId="47287" xr:uid="{00000000-0005-0000-0000-000082B80000}"/>
    <cellStyle name="Έξοδος 3 2 5 2" xfId="47288" xr:uid="{00000000-0005-0000-0000-000083B80000}"/>
    <cellStyle name="Έξοδος 3 2 6" xfId="47289" xr:uid="{00000000-0005-0000-0000-000084B80000}"/>
    <cellStyle name="Έξοδος 3 3" xfId="47290" xr:uid="{00000000-0005-0000-0000-000085B80000}"/>
    <cellStyle name="Έξοδος 3 3 2" xfId="47291" xr:uid="{00000000-0005-0000-0000-000086B80000}"/>
    <cellStyle name="Έξοδος 3 3 2 2" xfId="47292" xr:uid="{00000000-0005-0000-0000-000087B80000}"/>
    <cellStyle name="Έξοδος 3 3 2 2 2" xfId="47293" xr:uid="{00000000-0005-0000-0000-000088B80000}"/>
    <cellStyle name="Έξοδος 3 3 2 3" xfId="47294" xr:uid="{00000000-0005-0000-0000-000089B80000}"/>
    <cellStyle name="Έξοδος 3 3 2 3 2" xfId="47295" xr:uid="{00000000-0005-0000-0000-00008AB80000}"/>
    <cellStyle name="Έξοδος 3 3 2 4" xfId="47296" xr:uid="{00000000-0005-0000-0000-00008BB80000}"/>
    <cellStyle name="Έξοδος 3 3 3" xfId="47297" xr:uid="{00000000-0005-0000-0000-00008CB80000}"/>
    <cellStyle name="Έξοδος 3 3 3 2" xfId="47298" xr:uid="{00000000-0005-0000-0000-00008DB80000}"/>
    <cellStyle name="Έξοδος 3 3 4" xfId="47299" xr:uid="{00000000-0005-0000-0000-00008EB80000}"/>
    <cellStyle name="Έξοδος 3 3 4 2" xfId="47300" xr:uid="{00000000-0005-0000-0000-00008FB80000}"/>
    <cellStyle name="Έξοδος 3 3 5" xfId="47301" xr:uid="{00000000-0005-0000-0000-000090B80000}"/>
    <cellStyle name="Έξοδος 3 3 5 2" xfId="47302" xr:uid="{00000000-0005-0000-0000-000091B80000}"/>
    <cellStyle name="Έξοδος 3 3 6" xfId="47303" xr:uid="{00000000-0005-0000-0000-000092B80000}"/>
    <cellStyle name="Έξοδος 3 3 7" xfId="47304" xr:uid="{00000000-0005-0000-0000-000093B80000}"/>
    <cellStyle name="Έξοδος 3 3 8" xfId="47305" xr:uid="{00000000-0005-0000-0000-000094B80000}"/>
    <cellStyle name="Έξοδος 3 4" xfId="47306" xr:uid="{00000000-0005-0000-0000-000095B80000}"/>
    <cellStyle name="Έξοδος 3 4 2" xfId="47307" xr:uid="{00000000-0005-0000-0000-000096B80000}"/>
    <cellStyle name="Έξοδος 3 4 2 2" xfId="47308" xr:uid="{00000000-0005-0000-0000-000097B80000}"/>
    <cellStyle name="Έξοδος 3 4 2 2 2" xfId="47309" xr:uid="{00000000-0005-0000-0000-000098B80000}"/>
    <cellStyle name="Έξοδος 3 4 2 3" xfId="47310" xr:uid="{00000000-0005-0000-0000-000099B80000}"/>
    <cellStyle name="Έξοδος 3 4 2 3 2" xfId="47311" xr:uid="{00000000-0005-0000-0000-00009AB80000}"/>
    <cellStyle name="Έξοδος 3 4 2 4" xfId="47312" xr:uid="{00000000-0005-0000-0000-00009BB80000}"/>
    <cellStyle name="Έξοδος 3 4 3" xfId="47313" xr:uid="{00000000-0005-0000-0000-00009CB80000}"/>
    <cellStyle name="Έξοδος 3 4 3 2" xfId="47314" xr:uid="{00000000-0005-0000-0000-00009DB80000}"/>
    <cellStyle name="Έξοδος 3 4 4" xfId="47315" xr:uid="{00000000-0005-0000-0000-00009EB80000}"/>
    <cellStyle name="Έξοδος 3 4 4 2" xfId="47316" xr:uid="{00000000-0005-0000-0000-00009FB80000}"/>
    <cellStyle name="Έξοδος 3 4 5" xfId="47317" xr:uid="{00000000-0005-0000-0000-0000A0B80000}"/>
    <cellStyle name="Έξοδος 3 4 5 2" xfId="47318" xr:uid="{00000000-0005-0000-0000-0000A1B80000}"/>
    <cellStyle name="Έξοδος 3 4 6" xfId="47319" xr:uid="{00000000-0005-0000-0000-0000A2B80000}"/>
    <cellStyle name="Έξοδος 3 4 7" xfId="47320" xr:uid="{00000000-0005-0000-0000-0000A3B80000}"/>
    <cellStyle name="Έξοδος 3 4 8" xfId="47321" xr:uid="{00000000-0005-0000-0000-0000A4B80000}"/>
    <cellStyle name="Έξοδος 3 5" xfId="47322" xr:uid="{00000000-0005-0000-0000-0000A5B80000}"/>
    <cellStyle name="Έξοδος 3 5 2" xfId="47323" xr:uid="{00000000-0005-0000-0000-0000A6B80000}"/>
    <cellStyle name="Έξοδος 3 5 2 2" xfId="47324" xr:uid="{00000000-0005-0000-0000-0000A7B80000}"/>
    <cellStyle name="Έξοδος 3 5 3" xfId="47325" xr:uid="{00000000-0005-0000-0000-0000A8B80000}"/>
    <cellStyle name="Έξοδος 3 5 3 2" xfId="47326" xr:uid="{00000000-0005-0000-0000-0000A9B80000}"/>
    <cellStyle name="Έξοδος 3 5 4" xfId="47327" xr:uid="{00000000-0005-0000-0000-0000AAB80000}"/>
    <cellStyle name="Έξοδος 3 5 5" xfId="47328" xr:uid="{00000000-0005-0000-0000-0000ABB80000}"/>
    <cellStyle name="Έξοδος 3 5 6" xfId="47329" xr:uid="{00000000-0005-0000-0000-0000ACB80000}"/>
    <cellStyle name="Έξοδος 3 6" xfId="47330" xr:uid="{00000000-0005-0000-0000-0000ADB80000}"/>
    <cellStyle name="Έξοδος 3 6 2" xfId="47331" xr:uid="{00000000-0005-0000-0000-0000AEB80000}"/>
    <cellStyle name="Έξοδος 3 6 2 2" xfId="47332" xr:uid="{00000000-0005-0000-0000-0000AFB80000}"/>
    <cellStyle name="Έξοδος 3 6 3" xfId="47333" xr:uid="{00000000-0005-0000-0000-0000B0B80000}"/>
    <cellStyle name="Έξοδος 3 6 3 2" xfId="47334" xr:uid="{00000000-0005-0000-0000-0000B1B80000}"/>
    <cellStyle name="Έξοδος 3 6 4" xfId="47335" xr:uid="{00000000-0005-0000-0000-0000B2B80000}"/>
    <cellStyle name="Έξοδος 3 6 5" xfId="47336" xr:uid="{00000000-0005-0000-0000-0000B3B80000}"/>
    <cellStyle name="Έξοδος 3 6 6" xfId="47337" xr:uid="{00000000-0005-0000-0000-0000B4B80000}"/>
    <cellStyle name="Έξοδος 3 7" xfId="47338" xr:uid="{00000000-0005-0000-0000-0000B5B80000}"/>
    <cellStyle name="Έξοδος 3 7 2" xfId="47339" xr:uid="{00000000-0005-0000-0000-0000B6B80000}"/>
    <cellStyle name="Έξοδος 3 7 2 2" xfId="47340" xr:uid="{00000000-0005-0000-0000-0000B7B80000}"/>
    <cellStyle name="Έξοδος 3 7 3" xfId="47341" xr:uid="{00000000-0005-0000-0000-0000B8B80000}"/>
    <cellStyle name="Έξοδος 3 7 3 2" xfId="47342" xr:uid="{00000000-0005-0000-0000-0000B9B80000}"/>
    <cellStyle name="Έξοδος 3 7 4" xfId="47343" xr:uid="{00000000-0005-0000-0000-0000BAB80000}"/>
    <cellStyle name="Έξοδος 3 7 5" xfId="47344" xr:uid="{00000000-0005-0000-0000-0000BBB80000}"/>
    <cellStyle name="Έξοδος 3 7 6" xfId="47345" xr:uid="{00000000-0005-0000-0000-0000BCB80000}"/>
    <cellStyle name="Έξοδος 3 8" xfId="47346" xr:uid="{00000000-0005-0000-0000-0000BDB80000}"/>
    <cellStyle name="Έξοδος 3 8 2" xfId="47347" xr:uid="{00000000-0005-0000-0000-0000BEB80000}"/>
    <cellStyle name="Έξοδος 3 9" xfId="47348" xr:uid="{00000000-0005-0000-0000-0000BFB80000}"/>
    <cellStyle name="Έξοδος 3 9 2" xfId="47349" xr:uid="{00000000-0005-0000-0000-0000C0B80000}"/>
    <cellStyle name="Έξοδος 4" xfId="47350" xr:uid="{00000000-0005-0000-0000-0000C1B80000}"/>
    <cellStyle name="Έξοδος 4 2" xfId="47351" xr:uid="{00000000-0005-0000-0000-0000C2B80000}"/>
    <cellStyle name="Έξοδος 4 2 2" xfId="47352" xr:uid="{00000000-0005-0000-0000-0000C3B80000}"/>
    <cellStyle name="Έξοδος 4 2 2 2" xfId="47353" xr:uid="{00000000-0005-0000-0000-0000C4B80000}"/>
    <cellStyle name="Έξοδος 4 2 2 2 2" xfId="47354" xr:uid="{00000000-0005-0000-0000-0000C5B80000}"/>
    <cellStyle name="Έξοδος 4 2 2 3" xfId="47355" xr:uid="{00000000-0005-0000-0000-0000C6B80000}"/>
    <cellStyle name="Έξοδος 4 2 2 3 2" xfId="47356" xr:uid="{00000000-0005-0000-0000-0000C7B80000}"/>
    <cellStyle name="Έξοδος 4 2 2 4" xfId="47357" xr:uid="{00000000-0005-0000-0000-0000C8B80000}"/>
    <cellStyle name="Έξοδος 4 2 3" xfId="47358" xr:uid="{00000000-0005-0000-0000-0000C9B80000}"/>
    <cellStyle name="Έξοδος 4 2 3 2" xfId="47359" xr:uid="{00000000-0005-0000-0000-0000CAB80000}"/>
    <cellStyle name="Έξοδος 4 2 4" xfId="47360" xr:uid="{00000000-0005-0000-0000-0000CBB80000}"/>
    <cellStyle name="Έξοδος 4 2 4 2" xfId="47361" xr:uid="{00000000-0005-0000-0000-0000CCB80000}"/>
    <cellStyle name="Έξοδος 4 2 5" xfId="47362" xr:uid="{00000000-0005-0000-0000-0000CDB80000}"/>
    <cellStyle name="Έξοδος 4 2 5 2" xfId="47363" xr:uid="{00000000-0005-0000-0000-0000CEB80000}"/>
    <cellStyle name="Έξοδος 4 2 6" xfId="47364" xr:uid="{00000000-0005-0000-0000-0000CFB80000}"/>
    <cellStyle name="Έξοδος 4 3" xfId="47365" xr:uid="{00000000-0005-0000-0000-0000D0B80000}"/>
    <cellStyle name="Έξοδος 4 3 2" xfId="47366" xr:uid="{00000000-0005-0000-0000-0000D1B80000}"/>
    <cellStyle name="Έξοδος 4 3 2 2" xfId="47367" xr:uid="{00000000-0005-0000-0000-0000D2B80000}"/>
    <cellStyle name="Έξοδος 4 3 2 2 2" xfId="47368" xr:uid="{00000000-0005-0000-0000-0000D3B80000}"/>
    <cellStyle name="Έξοδος 4 3 2 3" xfId="47369" xr:uid="{00000000-0005-0000-0000-0000D4B80000}"/>
    <cellStyle name="Έξοδος 4 3 2 3 2" xfId="47370" xr:uid="{00000000-0005-0000-0000-0000D5B80000}"/>
    <cellStyle name="Έξοδος 4 3 2 4" xfId="47371" xr:uid="{00000000-0005-0000-0000-0000D6B80000}"/>
    <cellStyle name="Έξοδος 4 3 3" xfId="47372" xr:uid="{00000000-0005-0000-0000-0000D7B80000}"/>
    <cellStyle name="Έξοδος 4 3 3 2" xfId="47373" xr:uid="{00000000-0005-0000-0000-0000D8B80000}"/>
    <cellStyle name="Έξοδος 4 3 4" xfId="47374" xr:uid="{00000000-0005-0000-0000-0000D9B80000}"/>
    <cellStyle name="Έξοδος 4 3 4 2" xfId="47375" xr:uid="{00000000-0005-0000-0000-0000DAB80000}"/>
    <cellStyle name="Έξοδος 4 3 5" xfId="47376" xr:uid="{00000000-0005-0000-0000-0000DBB80000}"/>
    <cellStyle name="Έξοδος 4 3 5 2" xfId="47377" xr:uid="{00000000-0005-0000-0000-0000DCB80000}"/>
    <cellStyle name="Έξοδος 4 3 6" xfId="47378" xr:uid="{00000000-0005-0000-0000-0000DDB80000}"/>
    <cellStyle name="Έξοδος 4 3 7" xfId="47379" xr:uid="{00000000-0005-0000-0000-0000DEB80000}"/>
    <cellStyle name="Έξοδος 4 3 8" xfId="47380" xr:uid="{00000000-0005-0000-0000-0000DFB80000}"/>
    <cellStyle name="Έξοδος 4 4" xfId="47381" xr:uid="{00000000-0005-0000-0000-0000E0B80000}"/>
    <cellStyle name="Έξοδος 4 4 2" xfId="47382" xr:uid="{00000000-0005-0000-0000-0000E1B80000}"/>
    <cellStyle name="Έξοδος 4 4 2 2" xfId="47383" xr:uid="{00000000-0005-0000-0000-0000E2B80000}"/>
    <cellStyle name="Έξοδος 4 4 3" xfId="47384" xr:uid="{00000000-0005-0000-0000-0000E3B80000}"/>
    <cellStyle name="Έξοδος 4 4 3 2" xfId="47385" xr:uid="{00000000-0005-0000-0000-0000E4B80000}"/>
    <cellStyle name="Έξοδος 4 4 4" xfId="47386" xr:uid="{00000000-0005-0000-0000-0000E5B80000}"/>
    <cellStyle name="Έξοδος 4 4 5" xfId="47387" xr:uid="{00000000-0005-0000-0000-0000E6B80000}"/>
    <cellStyle name="Έξοδος 4 4 6" xfId="47388" xr:uid="{00000000-0005-0000-0000-0000E7B80000}"/>
    <cellStyle name="Έξοδος 4 5" xfId="47389" xr:uid="{00000000-0005-0000-0000-0000E8B80000}"/>
    <cellStyle name="Έξοδος 4 5 2" xfId="47390" xr:uid="{00000000-0005-0000-0000-0000E9B80000}"/>
    <cellStyle name="Έξοδος 4 5 3" xfId="47391" xr:uid="{00000000-0005-0000-0000-0000EAB80000}"/>
    <cellStyle name="Έξοδος 4 5 4" xfId="47392" xr:uid="{00000000-0005-0000-0000-0000EBB80000}"/>
    <cellStyle name="Έξοδος 4 6" xfId="47393" xr:uid="{00000000-0005-0000-0000-0000ECB80000}"/>
    <cellStyle name="Έξοδος 4 6 2" xfId="47394" xr:uid="{00000000-0005-0000-0000-0000EDB80000}"/>
    <cellStyle name="Έξοδος 4 6 3" xfId="47395" xr:uid="{00000000-0005-0000-0000-0000EEB80000}"/>
    <cellStyle name="Έξοδος 4 6 4" xfId="47396" xr:uid="{00000000-0005-0000-0000-0000EFB80000}"/>
    <cellStyle name="Έξοδος 4 7" xfId="47397" xr:uid="{00000000-0005-0000-0000-0000F0B80000}"/>
    <cellStyle name="Έξοδος 4 7 2" xfId="47398" xr:uid="{00000000-0005-0000-0000-0000F1B80000}"/>
    <cellStyle name="Έξοδος 4 7 3" xfId="47399" xr:uid="{00000000-0005-0000-0000-0000F2B80000}"/>
    <cellStyle name="Έξοδος 4 7 4" xfId="47400" xr:uid="{00000000-0005-0000-0000-0000F3B80000}"/>
    <cellStyle name="Έξοδος 4 8" xfId="47401" xr:uid="{00000000-0005-0000-0000-0000F4B80000}"/>
    <cellStyle name="Έξοδος 4 9" xfId="47402" xr:uid="{00000000-0005-0000-0000-0000F5B80000}"/>
    <cellStyle name="Έξοδος 5" xfId="47403" xr:uid="{00000000-0005-0000-0000-0000F6B80000}"/>
    <cellStyle name="Έξοδος 5 2" xfId="47404" xr:uid="{00000000-0005-0000-0000-0000F7B80000}"/>
    <cellStyle name="Έξοδος 5 2 2" xfId="47405" xr:uid="{00000000-0005-0000-0000-0000F8B80000}"/>
    <cellStyle name="Έξοδος 5 2 2 2" xfId="47406" xr:uid="{00000000-0005-0000-0000-0000F9B80000}"/>
    <cellStyle name="Έξοδος 5 2 2 2 2" xfId="47407" xr:uid="{00000000-0005-0000-0000-0000FAB80000}"/>
    <cellStyle name="Έξοδος 5 2 2 3" xfId="47408" xr:uid="{00000000-0005-0000-0000-0000FBB80000}"/>
    <cellStyle name="Έξοδος 5 2 2 3 2" xfId="47409" xr:uid="{00000000-0005-0000-0000-0000FCB80000}"/>
    <cellStyle name="Έξοδος 5 2 2 4" xfId="47410" xr:uid="{00000000-0005-0000-0000-0000FDB80000}"/>
    <cellStyle name="Έξοδος 5 2 3" xfId="47411" xr:uid="{00000000-0005-0000-0000-0000FEB80000}"/>
    <cellStyle name="Έξοδος 5 2 3 2" xfId="47412" xr:uid="{00000000-0005-0000-0000-0000FFB80000}"/>
    <cellStyle name="Έξοδος 5 2 4" xfId="47413" xr:uid="{00000000-0005-0000-0000-000000B90000}"/>
    <cellStyle name="Έξοδος 5 2 4 2" xfId="47414" xr:uid="{00000000-0005-0000-0000-000001B90000}"/>
    <cellStyle name="Έξοδος 5 2 5" xfId="47415" xr:uid="{00000000-0005-0000-0000-000002B90000}"/>
    <cellStyle name="Έξοδος 5 2 5 2" xfId="47416" xr:uid="{00000000-0005-0000-0000-000003B90000}"/>
    <cellStyle name="Έξοδος 5 2 6" xfId="47417" xr:uid="{00000000-0005-0000-0000-000004B90000}"/>
    <cellStyle name="Έξοδος 5 3" xfId="47418" xr:uid="{00000000-0005-0000-0000-000005B90000}"/>
    <cellStyle name="Έξοδος 5 3 2" xfId="47419" xr:uid="{00000000-0005-0000-0000-000006B90000}"/>
    <cellStyle name="Έξοδος 5 3 2 2" xfId="47420" xr:uid="{00000000-0005-0000-0000-000007B90000}"/>
    <cellStyle name="Έξοδος 5 3 2 2 2" xfId="47421" xr:uid="{00000000-0005-0000-0000-000008B90000}"/>
    <cellStyle name="Έξοδος 5 3 2 3" xfId="47422" xr:uid="{00000000-0005-0000-0000-000009B90000}"/>
    <cellStyle name="Έξοδος 5 3 2 3 2" xfId="47423" xr:uid="{00000000-0005-0000-0000-00000AB90000}"/>
    <cellStyle name="Έξοδος 5 3 2 4" xfId="47424" xr:uid="{00000000-0005-0000-0000-00000BB90000}"/>
    <cellStyle name="Έξοδος 5 3 3" xfId="47425" xr:uid="{00000000-0005-0000-0000-00000CB90000}"/>
    <cellStyle name="Έξοδος 5 3 3 2" xfId="47426" xr:uid="{00000000-0005-0000-0000-00000DB90000}"/>
    <cellStyle name="Έξοδος 5 3 4" xfId="47427" xr:uid="{00000000-0005-0000-0000-00000EB90000}"/>
    <cellStyle name="Έξοδος 5 3 4 2" xfId="47428" xr:uid="{00000000-0005-0000-0000-00000FB90000}"/>
    <cellStyle name="Έξοδος 5 3 5" xfId="47429" xr:uid="{00000000-0005-0000-0000-000010B90000}"/>
    <cellStyle name="Έξοδος 5 3 5 2" xfId="47430" xr:uid="{00000000-0005-0000-0000-000011B90000}"/>
    <cellStyle name="Έξοδος 5 3 6" xfId="47431" xr:uid="{00000000-0005-0000-0000-000012B90000}"/>
    <cellStyle name="Έξοδος 5 3 7" xfId="47432" xr:uid="{00000000-0005-0000-0000-000013B90000}"/>
    <cellStyle name="Έξοδος 5 3 8" xfId="47433" xr:uid="{00000000-0005-0000-0000-000014B90000}"/>
    <cellStyle name="Έξοδος 5 4" xfId="47434" xr:uid="{00000000-0005-0000-0000-000015B90000}"/>
    <cellStyle name="Έξοδος 5 4 2" xfId="47435" xr:uid="{00000000-0005-0000-0000-000016B90000}"/>
    <cellStyle name="Έξοδος 5 4 2 2" xfId="47436" xr:uid="{00000000-0005-0000-0000-000017B90000}"/>
    <cellStyle name="Έξοδος 5 4 3" xfId="47437" xr:uid="{00000000-0005-0000-0000-000018B90000}"/>
    <cellStyle name="Έξοδος 5 4 3 2" xfId="47438" xr:uid="{00000000-0005-0000-0000-000019B90000}"/>
    <cellStyle name="Έξοδος 5 4 4" xfId="47439" xr:uid="{00000000-0005-0000-0000-00001AB90000}"/>
    <cellStyle name="Έξοδος 5 4 5" xfId="47440" xr:uid="{00000000-0005-0000-0000-00001BB90000}"/>
    <cellStyle name="Έξοδος 5 4 6" xfId="47441" xr:uid="{00000000-0005-0000-0000-00001CB90000}"/>
    <cellStyle name="Έξοδος 5 5" xfId="47442" xr:uid="{00000000-0005-0000-0000-00001DB90000}"/>
    <cellStyle name="Έξοδος 5 5 2" xfId="47443" xr:uid="{00000000-0005-0000-0000-00001EB90000}"/>
    <cellStyle name="Έξοδος 5 5 3" xfId="47444" xr:uid="{00000000-0005-0000-0000-00001FB90000}"/>
    <cellStyle name="Έξοδος 5 5 4" xfId="47445" xr:uid="{00000000-0005-0000-0000-000020B90000}"/>
    <cellStyle name="Έξοδος 5 6" xfId="47446" xr:uid="{00000000-0005-0000-0000-000021B90000}"/>
    <cellStyle name="Έξοδος 5 6 2" xfId="47447" xr:uid="{00000000-0005-0000-0000-000022B90000}"/>
    <cellStyle name="Έξοδος 5 6 3" xfId="47448" xr:uid="{00000000-0005-0000-0000-000023B90000}"/>
    <cellStyle name="Έξοδος 5 6 4" xfId="47449" xr:uid="{00000000-0005-0000-0000-000024B90000}"/>
    <cellStyle name="Έξοδος 5 7" xfId="47450" xr:uid="{00000000-0005-0000-0000-000025B90000}"/>
    <cellStyle name="Έξοδος 5 7 2" xfId="47451" xr:uid="{00000000-0005-0000-0000-000026B90000}"/>
    <cellStyle name="Έξοδος 5 7 3" xfId="47452" xr:uid="{00000000-0005-0000-0000-000027B90000}"/>
    <cellStyle name="Έξοδος 5 7 4" xfId="47453" xr:uid="{00000000-0005-0000-0000-000028B90000}"/>
    <cellStyle name="Έξοδος 5 8" xfId="47454" xr:uid="{00000000-0005-0000-0000-000029B90000}"/>
    <cellStyle name="Έξοδος 5 9" xfId="47455" xr:uid="{00000000-0005-0000-0000-00002AB90000}"/>
    <cellStyle name="Έξοδος 6" xfId="47456" xr:uid="{00000000-0005-0000-0000-00002BB90000}"/>
    <cellStyle name="Έξοδος 6 10" xfId="47457" xr:uid="{00000000-0005-0000-0000-00002CB90000}"/>
    <cellStyle name="Έξοδος 6 11" xfId="47458" xr:uid="{00000000-0005-0000-0000-00002DB90000}"/>
    <cellStyle name="Έξοδος 6 2" xfId="47459" xr:uid="{00000000-0005-0000-0000-00002EB90000}"/>
    <cellStyle name="Έξοδος 6 2 2" xfId="47460" xr:uid="{00000000-0005-0000-0000-00002FB90000}"/>
    <cellStyle name="Έξοδος 6 2 2 2" xfId="47461" xr:uid="{00000000-0005-0000-0000-000030B90000}"/>
    <cellStyle name="Έξοδος 6 2 2 2 2" xfId="47462" xr:uid="{00000000-0005-0000-0000-000031B90000}"/>
    <cellStyle name="Έξοδος 6 2 2 3" xfId="47463" xr:uid="{00000000-0005-0000-0000-000032B90000}"/>
    <cellStyle name="Έξοδος 6 2 2 3 2" xfId="47464" xr:uid="{00000000-0005-0000-0000-000033B90000}"/>
    <cellStyle name="Έξοδος 6 2 2 4" xfId="47465" xr:uid="{00000000-0005-0000-0000-000034B90000}"/>
    <cellStyle name="Έξοδος 6 2 3" xfId="47466" xr:uid="{00000000-0005-0000-0000-000035B90000}"/>
    <cellStyle name="Έξοδος 6 2 3 2" xfId="47467" xr:uid="{00000000-0005-0000-0000-000036B90000}"/>
    <cellStyle name="Έξοδος 6 2 4" xfId="47468" xr:uid="{00000000-0005-0000-0000-000037B90000}"/>
    <cellStyle name="Έξοδος 6 2 4 2" xfId="47469" xr:uid="{00000000-0005-0000-0000-000038B90000}"/>
    <cellStyle name="Έξοδος 6 2 5" xfId="47470" xr:uid="{00000000-0005-0000-0000-000039B90000}"/>
    <cellStyle name="Έξοδος 6 2 5 2" xfId="47471" xr:uid="{00000000-0005-0000-0000-00003AB90000}"/>
    <cellStyle name="Έξοδος 6 2 6" xfId="47472" xr:uid="{00000000-0005-0000-0000-00003BB90000}"/>
    <cellStyle name="Έξοδος 6 3" xfId="47473" xr:uid="{00000000-0005-0000-0000-00003CB90000}"/>
    <cellStyle name="Έξοδος 6 3 2" xfId="47474" xr:uid="{00000000-0005-0000-0000-00003DB90000}"/>
    <cellStyle name="Έξοδος 6 3 2 2" xfId="47475" xr:uid="{00000000-0005-0000-0000-00003EB90000}"/>
    <cellStyle name="Έξοδος 6 3 2 2 2" xfId="47476" xr:uid="{00000000-0005-0000-0000-00003FB90000}"/>
    <cellStyle name="Έξοδος 6 3 2 3" xfId="47477" xr:uid="{00000000-0005-0000-0000-000040B90000}"/>
    <cellStyle name="Έξοδος 6 3 2 3 2" xfId="47478" xr:uid="{00000000-0005-0000-0000-000041B90000}"/>
    <cellStyle name="Έξοδος 6 3 2 4" xfId="47479" xr:uid="{00000000-0005-0000-0000-000042B90000}"/>
    <cellStyle name="Έξοδος 6 3 3" xfId="47480" xr:uid="{00000000-0005-0000-0000-000043B90000}"/>
    <cellStyle name="Έξοδος 6 3 3 2" xfId="47481" xr:uid="{00000000-0005-0000-0000-000044B90000}"/>
    <cellStyle name="Έξοδος 6 3 4" xfId="47482" xr:uid="{00000000-0005-0000-0000-000045B90000}"/>
    <cellStyle name="Έξοδος 6 3 4 2" xfId="47483" xr:uid="{00000000-0005-0000-0000-000046B90000}"/>
    <cellStyle name="Έξοδος 6 3 5" xfId="47484" xr:uid="{00000000-0005-0000-0000-000047B90000}"/>
    <cellStyle name="Έξοδος 6 3 5 2" xfId="47485" xr:uid="{00000000-0005-0000-0000-000048B90000}"/>
    <cellStyle name="Έξοδος 6 3 6" xfId="47486" xr:uid="{00000000-0005-0000-0000-000049B90000}"/>
    <cellStyle name="Έξοδος 6 3 7" xfId="47487" xr:uid="{00000000-0005-0000-0000-00004AB90000}"/>
    <cellStyle name="Έξοδος 6 3 8" xfId="47488" xr:uid="{00000000-0005-0000-0000-00004BB90000}"/>
    <cellStyle name="Έξοδος 6 4" xfId="47489" xr:uid="{00000000-0005-0000-0000-00004CB90000}"/>
    <cellStyle name="Έξοδος 6 4 2" xfId="47490" xr:uid="{00000000-0005-0000-0000-00004DB90000}"/>
    <cellStyle name="Έξοδος 6 4 2 2" xfId="47491" xr:uid="{00000000-0005-0000-0000-00004EB90000}"/>
    <cellStyle name="Έξοδος 6 4 3" xfId="47492" xr:uid="{00000000-0005-0000-0000-00004FB90000}"/>
    <cellStyle name="Έξοδος 6 4 3 2" xfId="47493" xr:uid="{00000000-0005-0000-0000-000050B90000}"/>
    <cellStyle name="Έξοδος 6 4 4" xfId="47494" xr:uid="{00000000-0005-0000-0000-000051B90000}"/>
    <cellStyle name="Έξοδος 6 4 5" xfId="47495" xr:uid="{00000000-0005-0000-0000-000052B90000}"/>
    <cellStyle name="Έξοδος 6 4 6" xfId="47496" xr:uid="{00000000-0005-0000-0000-000053B90000}"/>
    <cellStyle name="Έξοδος 6 5" xfId="47497" xr:uid="{00000000-0005-0000-0000-000054B90000}"/>
    <cellStyle name="Έξοδος 6 5 2" xfId="47498" xr:uid="{00000000-0005-0000-0000-000055B90000}"/>
    <cellStyle name="Έξοδος 6 5 2 2" xfId="47499" xr:uid="{00000000-0005-0000-0000-000056B90000}"/>
    <cellStyle name="Έξοδος 6 5 3" xfId="47500" xr:uid="{00000000-0005-0000-0000-000057B90000}"/>
    <cellStyle name="Έξοδος 6 5 3 2" xfId="47501" xr:uid="{00000000-0005-0000-0000-000058B90000}"/>
    <cellStyle name="Έξοδος 6 5 4" xfId="47502" xr:uid="{00000000-0005-0000-0000-000059B90000}"/>
    <cellStyle name="Έξοδος 6 5 5" xfId="47503" xr:uid="{00000000-0005-0000-0000-00005AB90000}"/>
    <cellStyle name="Έξοδος 6 5 6" xfId="47504" xr:uid="{00000000-0005-0000-0000-00005BB90000}"/>
    <cellStyle name="Έξοδος 6 6" xfId="47505" xr:uid="{00000000-0005-0000-0000-00005CB90000}"/>
    <cellStyle name="Έξοδος 6 6 2" xfId="47506" xr:uid="{00000000-0005-0000-0000-00005DB90000}"/>
    <cellStyle name="Έξοδος 6 6 2 2" xfId="47507" xr:uid="{00000000-0005-0000-0000-00005EB90000}"/>
    <cellStyle name="Έξοδος 6 6 3" xfId="47508" xr:uid="{00000000-0005-0000-0000-00005FB90000}"/>
    <cellStyle name="Έξοδος 6 6 3 2" xfId="47509" xr:uid="{00000000-0005-0000-0000-000060B90000}"/>
    <cellStyle name="Έξοδος 6 6 4" xfId="47510" xr:uid="{00000000-0005-0000-0000-000061B90000}"/>
    <cellStyle name="Έξοδος 6 6 5" xfId="47511" xr:uid="{00000000-0005-0000-0000-000062B90000}"/>
    <cellStyle name="Έξοδος 6 6 6" xfId="47512" xr:uid="{00000000-0005-0000-0000-000063B90000}"/>
    <cellStyle name="Έξοδος 6 7" xfId="47513" xr:uid="{00000000-0005-0000-0000-000064B90000}"/>
    <cellStyle name="Έξοδος 6 7 2" xfId="47514" xr:uid="{00000000-0005-0000-0000-000065B90000}"/>
    <cellStyle name="Έξοδος 6 7 3" xfId="47515" xr:uid="{00000000-0005-0000-0000-000066B90000}"/>
    <cellStyle name="Έξοδος 6 7 4" xfId="47516" xr:uid="{00000000-0005-0000-0000-000067B90000}"/>
    <cellStyle name="Έξοδος 6 8" xfId="47517" xr:uid="{00000000-0005-0000-0000-000068B90000}"/>
    <cellStyle name="Έξοδος 6 8 2" xfId="47518" xr:uid="{00000000-0005-0000-0000-000069B90000}"/>
    <cellStyle name="Έξοδος 6 9" xfId="47519" xr:uid="{00000000-0005-0000-0000-00006AB90000}"/>
    <cellStyle name="Έξοδος 6 9 2" xfId="47520" xr:uid="{00000000-0005-0000-0000-00006BB90000}"/>
    <cellStyle name="Έξοδος 7" xfId="47521" xr:uid="{00000000-0005-0000-0000-00006CB90000}"/>
    <cellStyle name="Έξοδος 7 10" xfId="47522" xr:uid="{00000000-0005-0000-0000-00006DB90000}"/>
    <cellStyle name="Έξοδος 7 11" xfId="47523" xr:uid="{00000000-0005-0000-0000-00006EB90000}"/>
    <cellStyle name="Έξοδος 7 2" xfId="47524" xr:uid="{00000000-0005-0000-0000-00006FB90000}"/>
    <cellStyle name="Έξοδος 7 2 2" xfId="47525" xr:uid="{00000000-0005-0000-0000-000070B90000}"/>
    <cellStyle name="Έξοδος 7 2 2 2" xfId="47526" xr:uid="{00000000-0005-0000-0000-000071B90000}"/>
    <cellStyle name="Έξοδος 7 2 2 2 2" xfId="47527" xr:uid="{00000000-0005-0000-0000-000072B90000}"/>
    <cellStyle name="Έξοδος 7 2 2 3" xfId="47528" xr:uid="{00000000-0005-0000-0000-000073B90000}"/>
    <cellStyle name="Έξοδος 7 2 2 3 2" xfId="47529" xr:uid="{00000000-0005-0000-0000-000074B90000}"/>
    <cellStyle name="Έξοδος 7 2 2 4" xfId="47530" xr:uid="{00000000-0005-0000-0000-000075B90000}"/>
    <cellStyle name="Έξοδος 7 2 3" xfId="47531" xr:uid="{00000000-0005-0000-0000-000076B90000}"/>
    <cellStyle name="Έξοδος 7 2 3 2" xfId="47532" xr:uid="{00000000-0005-0000-0000-000077B90000}"/>
    <cellStyle name="Έξοδος 7 2 4" xfId="47533" xr:uid="{00000000-0005-0000-0000-000078B90000}"/>
    <cellStyle name="Έξοδος 7 2 4 2" xfId="47534" xr:uid="{00000000-0005-0000-0000-000079B90000}"/>
    <cellStyle name="Έξοδος 7 2 5" xfId="47535" xr:uid="{00000000-0005-0000-0000-00007AB90000}"/>
    <cellStyle name="Έξοδος 7 2 5 2" xfId="47536" xr:uid="{00000000-0005-0000-0000-00007BB90000}"/>
    <cellStyle name="Έξοδος 7 2 6" xfId="47537" xr:uid="{00000000-0005-0000-0000-00007CB90000}"/>
    <cellStyle name="Έξοδος 7 3" xfId="47538" xr:uid="{00000000-0005-0000-0000-00007DB90000}"/>
    <cellStyle name="Έξοδος 7 3 2" xfId="47539" xr:uid="{00000000-0005-0000-0000-00007EB90000}"/>
    <cellStyle name="Έξοδος 7 3 2 2" xfId="47540" xr:uid="{00000000-0005-0000-0000-00007FB90000}"/>
    <cellStyle name="Έξοδος 7 3 2 2 2" xfId="47541" xr:uid="{00000000-0005-0000-0000-000080B90000}"/>
    <cellStyle name="Έξοδος 7 3 2 3" xfId="47542" xr:uid="{00000000-0005-0000-0000-000081B90000}"/>
    <cellStyle name="Έξοδος 7 3 2 3 2" xfId="47543" xr:uid="{00000000-0005-0000-0000-000082B90000}"/>
    <cellStyle name="Έξοδος 7 3 2 4" xfId="47544" xr:uid="{00000000-0005-0000-0000-000083B90000}"/>
    <cellStyle name="Έξοδος 7 3 3" xfId="47545" xr:uid="{00000000-0005-0000-0000-000084B90000}"/>
    <cellStyle name="Έξοδος 7 3 3 2" xfId="47546" xr:uid="{00000000-0005-0000-0000-000085B90000}"/>
    <cellStyle name="Έξοδος 7 3 4" xfId="47547" xr:uid="{00000000-0005-0000-0000-000086B90000}"/>
    <cellStyle name="Έξοδος 7 3 4 2" xfId="47548" xr:uid="{00000000-0005-0000-0000-000087B90000}"/>
    <cellStyle name="Έξοδος 7 3 5" xfId="47549" xr:uid="{00000000-0005-0000-0000-000088B90000}"/>
    <cellStyle name="Έξοδος 7 3 5 2" xfId="47550" xr:uid="{00000000-0005-0000-0000-000089B90000}"/>
    <cellStyle name="Έξοδος 7 3 6" xfId="47551" xr:uid="{00000000-0005-0000-0000-00008AB90000}"/>
    <cellStyle name="Έξοδος 7 3 7" xfId="47552" xr:uid="{00000000-0005-0000-0000-00008BB90000}"/>
    <cellStyle name="Έξοδος 7 3 8" xfId="47553" xr:uid="{00000000-0005-0000-0000-00008CB90000}"/>
    <cellStyle name="Έξοδος 7 4" xfId="47554" xr:uid="{00000000-0005-0000-0000-00008DB90000}"/>
    <cellStyle name="Έξοδος 7 4 2" xfId="47555" xr:uid="{00000000-0005-0000-0000-00008EB90000}"/>
    <cellStyle name="Έξοδος 7 4 2 2" xfId="47556" xr:uid="{00000000-0005-0000-0000-00008FB90000}"/>
    <cellStyle name="Έξοδος 7 4 3" xfId="47557" xr:uid="{00000000-0005-0000-0000-000090B90000}"/>
    <cellStyle name="Έξοδος 7 4 3 2" xfId="47558" xr:uid="{00000000-0005-0000-0000-000091B90000}"/>
    <cellStyle name="Έξοδος 7 4 4" xfId="47559" xr:uid="{00000000-0005-0000-0000-000092B90000}"/>
    <cellStyle name="Έξοδος 7 4 5" xfId="47560" xr:uid="{00000000-0005-0000-0000-000093B90000}"/>
    <cellStyle name="Έξοδος 7 4 6" xfId="47561" xr:uid="{00000000-0005-0000-0000-000094B90000}"/>
    <cellStyle name="Έξοδος 7 5" xfId="47562" xr:uid="{00000000-0005-0000-0000-000095B90000}"/>
    <cellStyle name="Έξοδος 7 5 2" xfId="47563" xr:uid="{00000000-0005-0000-0000-000096B90000}"/>
    <cellStyle name="Έξοδος 7 5 2 2" xfId="47564" xr:uid="{00000000-0005-0000-0000-000097B90000}"/>
    <cellStyle name="Έξοδος 7 5 3" xfId="47565" xr:uid="{00000000-0005-0000-0000-000098B90000}"/>
    <cellStyle name="Έξοδος 7 5 3 2" xfId="47566" xr:uid="{00000000-0005-0000-0000-000099B90000}"/>
    <cellStyle name="Έξοδος 7 5 4" xfId="47567" xr:uid="{00000000-0005-0000-0000-00009AB90000}"/>
    <cellStyle name="Έξοδος 7 5 5" xfId="47568" xr:uid="{00000000-0005-0000-0000-00009BB90000}"/>
    <cellStyle name="Έξοδος 7 5 6" xfId="47569" xr:uid="{00000000-0005-0000-0000-00009CB90000}"/>
    <cellStyle name="Έξοδος 7 6" xfId="47570" xr:uid="{00000000-0005-0000-0000-00009DB90000}"/>
    <cellStyle name="Έξοδος 7 6 2" xfId="47571" xr:uid="{00000000-0005-0000-0000-00009EB90000}"/>
    <cellStyle name="Έξοδος 7 6 2 2" xfId="47572" xr:uid="{00000000-0005-0000-0000-00009FB90000}"/>
    <cellStyle name="Έξοδος 7 6 3" xfId="47573" xr:uid="{00000000-0005-0000-0000-0000A0B90000}"/>
    <cellStyle name="Έξοδος 7 6 3 2" xfId="47574" xr:uid="{00000000-0005-0000-0000-0000A1B90000}"/>
    <cellStyle name="Έξοδος 7 6 4" xfId="47575" xr:uid="{00000000-0005-0000-0000-0000A2B90000}"/>
    <cellStyle name="Έξοδος 7 6 5" xfId="47576" xr:uid="{00000000-0005-0000-0000-0000A3B90000}"/>
    <cellStyle name="Έξοδος 7 6 6" xfId="47577" xr:uid="{00000000-0005-0000-0000-0000A4B90000}"/>
    <cellStyle name="Έξοδος 7 7" xfId="47578" xr:uid="{00000000-0005-0000-0000-0000A5B90000}"/>
    <cellStyle name="Έξοδος 7 7 2" xfId="47579" xr:uid="{00000000-0005-0000-0000-0000A6B90000}"/>
    <cellStyle name="Έξοδος 7 7 3" xfId="47580" xr:uid="{00000000-0005-0000-0000-0000A7B90000}"/>
    <cellStyle name="Έξοδος 7 7 4" xfId="47581" xr:uid="{00000000-0005-0000-0000-0000A8B90000}"/>
    <cellStyle name="Έξοδος 7 8" xfId="47582" xr:uid="{00000000-0005-0000-0000-0000A9B90000}"/>
    <cellStyle name="Έξοδος 7 8 2" xfId="47583" xr:uid="{00000000-0005-0000-0000-0000AAB90000}"/>
    <cellStyle name="Έξοδος 7 9" xfId="47584" xr:uid="{00000000-0005-0000-0000-0000ABB90000}"/>
    <cellStyle name="Έξοδος 7 9 2" xfId="47585" xr:uid="{00000000-0005-0000-0000-0000ACB90000}"/>
    <cellStyle name="Έξοδος 8" xfId="47586" xr:uid="{00000000-0005-0000-0000-0000ADB90000}"/>
    <cellStyle name="Έξοδος 8 2" xfId="47587" xr:uid="{00000000-0005-0000-0000-0000AEB90000}"/>
    <cellStyle name="Έξοδος 8 2 2" xfId="47588" xr:uid="{00000000-0005-0000-0000-0000AFB90000}"/>
    <cellStyle name="Έξοδος 8 2 2 2" xfId="47589" xr:uid="{00000000-0005-0000-0000-0000B0B90000}"/>
    <cellStyle name="Έξοδος 8 2 3" xfId="47590" xr:uid="{00000000-0005-0000-0000-0000B1B90000}"/>
    <cellStyle name="Έξοδος 8 2 3 2" xfId="47591" xr:uid="{00000000-0005-0000-0000-0000B2B90000}"/>
    <cellStyle name="Έξοδος 8 2 4" xfId="47592" xr:uid="{00000000-0005-0000-0000-0000B3B90000}"/>
    <cellStyle name="Έξοδος 8 3" xfId="47593" xr:uid="{00000000-0005-0000-0000-0000B4B90000}"/>
    <cellStyle name="Έξοδος 8 3 2" xfId="47594" xr:uid="{00000000-0005-0000-0000-0000B5B90000}"/>
    <cellStyle name="Έξοδος 8 4" xfId="47595" xr:uid="{00000000-0005-0000-0000-0000B6B90000}"/>
    <cellStyle name="Έξοδος 8 4 2" xfId="47596" xr:uid="{00000000-0005-0000-0000-0000B7B90000}"/>
    <cellStyle name="Έξοδος 8 5" xfId="47597" xr:uid="{00000000-0005-0000-0000-0000B8B90000}"/>
    <cellStyle name="Έξοδος 8 5 2" xfId="47598" xr:uid="{00000000-0005-0000-0000-0000B9B90000}"/>
    <cellStyle name="Έξοδος 8 6" xfId="47599" xr:uid="{00000000-0005-0000-0000-0000BAB90000}"/>
    <cellStyle name="Έξοδος 8 7" xfId="47600" xr:uid="{00000000-0005-0000-0000-0000BBB90000}"/>
    <cellStyle name="Έξοδος 8 8" xfId="47601" xr:uid="{00000000-0005-0000-0000-0000BCB90000}"/>
    <cellStyle name="Έξοδος 9" xfId="47602" xr:uid="{00000000-0005-0000-0000-0000BDB90000}"/>
    <cellStyle name="Έξοδος 9 2" xfId="47603" xr:uid="{00000000-0005-0000-0000-0000BEB90000}"/>
    <cellStyle name="Έξοδος 9 2 2" xfId="47604" xr:uid="{00000000-0005-0000-0000-0000BFB90000}"/>
    <cellStyle name="Έξοδος 9 2 2 2" xfId="47605" xr:uid="{00000000-0005-0000-0000-0000C0B90000}"/>
    <cellStyle name="Έξοδος 9 2 3" xfId="47606" xr:uid="{00000000-0005-0000-0000-0000C1B90000}"/>
    <cellStyle name="Έξοδος 9 2 3 2" xfId="47607" xr:uid="{00000000-0005-0000-0000-0000C2B90000}"/>
    <cellStyle name="Έξοδος 9 2 4" xfId="47608" xr:uid="{00000000-0005-0000-0000-0000C3B90000}"/>
    <cellStyle name="Έξοδος 9 3" xfId="47609" xr:uid="{00000000-0005-0000-0000-0000C4B90000}"/>
    <cellStyle name="Έξοδος 9 3 2" xfId="47610" xr:uid="{00000000-0005-0000-0000-0000C5B90000}"/>
    <cellStyle name="Έξοδος 9 4" xfId="47611" xr:uid="{00000000-0005-0000-0000-0000C6B90000}"/>
    <cellStyle name="Έξοδος 9 4 2" xfId="47612" xr:uid="{00000000-0005-0000-0000-0000C7B90000}"/>
    <cellStyle name="Έξοδος 9 5" xfId="47613" xr:uid="{00000000-0005-0000-0000-0000C8B90000}"/>
    <cellStyle name="Έξοδος 9 5 2" xfId="47614" xr:uid="{00000000-0005-0000-0000-0000C9B90000}"/>
    <cellStyle name="Έξοδος 9 6" xfId="47615" xr:uid="{00000000-0005-0000-0000-0000CAB90000}"/>
    <cellStyle name="Έξοδος 9 7" xfId="47616" xr:uid="{00000000-0005-0000-0000-0000CBB90000}"/>
    <cellStyle name="Έξοδος 9 8" xfId="47617" xr:uid="{00000000-0005-0000-0000-0000CCB90000}"/>
    <cellStyle name="Επεξηγηματικό κείμενο 2" xfId="47618" xr:uid="{00000000-0005-0000-0000-0000CDB90000}"/>
    <cellStyle name="Επεξηγηματικό κείμενο 2 2" xfId="47619" xr:uid="{00000000-0005-0000-0000-0000CEB90000}"/>
    <cellStyle name="Επεξηγηματικό κείμενο 2 3" xfId="47620" xr:uid="{00000000-0005-0000-0000-0000CFB90000}"/>
    <cellStyle name="Επεξηγηματικό κείμενο 2 4" xfId="47621" xr:uid="{00000000-0005-0000-0000-0000D0B90000}"/>
    <cellStyle name="Επεξηγηματικό κείμενο 2 5" xfId="47622" xr:uid="{00000000-0005-0000-0000-0000D1B90000}"/>
    <cellStyle name="Επεξηγηματικό κείμενο 3" xfId="47623" xr:uid="{00000000-0005-0000-0000-0000D2B90000}"/>
    <cellStyle name="Επεξηγηματικό κείμενο 4" xfId="47624" xr:uid="{00000000-0005-0000-0000-0000D3B90000}"/>
    <cellStyle name="Επεξηγηματικό κείμενο 5" xfId="47625" xr:uid="{00000000-0005-0000-0000-0000D4B90000}"/>
    <cellStyle name="Επεξηγηματικό κείμενο 6" xfId="47626" xr:uid="{00000000-0005-0000-0000-0000D5B90000}"/>
    <cellStyle name="Επικεφαλίδα 1 2" xfId="47627" xr:uid="{00000000-0005-0000-0000-0000D6B90000}"/>
    <cellStyle name="Επικεφαλίδα 1 2 2" xfId="47628" xr:uid="{00000000-0005-0000-0000-0000D7B90000}"/>
    <cellStyle name="Επικεφαλίδα 1 2 3" xfId="47629" xr:uid="{00000000-0005-0000-0000-0000D8B90000}"/>
    <cellStyle name="Επικεφαλίδα 1 2 4" xfId="47630" xr:uid="{00000000-0005-0000-0000-0000D9B90000}"/>
    <cellStyle name="Επικεφαλίδα 1 2 5" xfId="47631" xr:uid="{00000000-0005-0000-0000-0000DAB90000}"/>
    <cellStyle name="Επικεφαλίδα 1 3" xfId="47632" xr:uid="{00000000-0005-0000-0000-0000DBB90000}"/>
    <cellStyle name="Επικεφαλίδα 1 4" xfId="47633" xr:uid="{00000000-0005-0000-0000-0000DCB90000}"/>
    <cellStyle name="Επικεφαλίδα 1 5" xfId="47634" xr:uid="{00000000-0005-0000-0000-0000DDB90000}"/>
    <cellStyle name="Επικεφαλίδα 1 6" xfId="47635" xr:uid="{00000000-0005-0000-0000-0000DEB90000}"/>
    <cellStyle name="Επικεφαλίδα 1 7" xfId="47636" xr:uid="{00000000-0005-0000-0000-0000DFB90000}"/>
    <cellStyle name="Επικεφαλίδα 2 2" xfId="47637" xr:uid="{00000000-0005-0000-0000-0000E0B90000}"/>
    <cellStyle name="Επικεφαλίδα 2 2 2" xfId="47638" xr:uid="{00000000-0005-0000-0000-0000E1B90000}"/>
    <cellStyle name="Επικεφαλίδα 2 2 3" xfId="47639" xr:uid="{00000000-0005-0000-0000-0000E2B90000}"/>
    <cellStyle name="Επικεφαλίδα 2 2 4" xfId="47640" xr:uid="{00000000-0005-0000-0000-0000E3B90000}"/>
    <cellStyle name="Επικεφαλίδα 2 2 5" xfId="47641" xr:uid="{00000000-0005-0000-0000-0000E4B90000}"/>
    <cellStyle name="Επικεφαλίδα 2 3" xfId="47642" xr:uid="{00000000-0005-0000-0000-0000E5B90000}"/>
    <cellStyle name="Επικεφαλίδα 2 4" xfId="47643" xr:uid="{00000000-0005-0000-0000-0000E6B90000}"/>
    <cellStyle name="Επικεφαλίδα 2 5" xfId="47644" xr:uid="{00000000-0005-0000-0000-0000E7B90000}"/>
    <cellStyle name="Επικεφαλίδα 2 6" xfId="47645" xr:uid="{00000000-0005-0000-0000-0000E8B90000}"/>
    <cellStyle name="Επικεφαλίδα 2 7" xfId="47646" xr:uid="{00000000-0005-0000-0000-0000E9B90000}"/>
    <cellStyle name="Επικεφαλίδα 3 2" xfId="47647" xr:uid="{00000000-0005-0000-0000-0000EAB90000}"/>
    <cellStyle name="Επικεφαλίδα 3 2 2" xfId="47648" xr:uid="{00000000-0005-0000-0000-0000EBB90000}"/>
    <cellStyle name="Επικεφαλίδα 3 2 3" xfId="47649" xr:uid="{00000000-0005-0000-0000-0000ECB90000}"/>
    <cellStyle name="Επικεφαλίδα 3 2 4" xfId="47650" xr:uid="{00000000-0005-0000-0000-0000EDB90000}"/>
    <cellStyle name="Επικεφαλίδα 3 2 5" xfId="47651" xr:uid="{00000000-0005-0000-0000-0000EEB90000}"/>
    <cellStyle name="Επικεφαλίδα 3 3" xfId="47652" xr:uid="{00000000-0005-0000-0000-0000EFB90000}"/>
    <cellStyle name="Επικεφαλίδα 3 4" xfId="47653" xr:uid="{00000000-0005-0000-0000-0000F0B90000}"/>
    <cellStyle name="Επικεφαλίδα 3 5" xfId="47654" xr:uid="{00000000-0005-0000-0000-0000F1B90000}"/>
    <cellStyle name="Επικεφαλίδα 3 6" xfId="47655" xr:uid="{00000000-0005-0000-0000-0000F2B90000}"/>
    <cellStyle name="Επικεφαλίδα 3 7" xfId="47656" xr:uid="{00000000-0005-0000-0000-0000F3B90000}"/>
    <cellStyle name="Επικεφαλίδα 4 2" xfId="47657" xr:uid="{00000000-0005-0000-0000-0000F4B90000}"/>
    <cellStyle name="Επικεφαλίδα 4 2 2" xfId="47658" xr:uid="{00000000-0005-0000-0000-0000F5B90000}"/>
    <cellStyle name="Επικεφαλίδα 4 2 3" xfId="47659" xr:uid="{00000000-0005-0000-0000-0000F6B90000}"/>
    <cellStyle name="Επικεφαλίδα 4 2 4" xfId="47660" xr:uid="{00000000-0005-0000-0000-0000F7B90000}"/>
    <cellStyle name="Επικεφαλίδα 4 2 5" xfId="47661" xr:uid="{00000000-0005-0000-0000-0000F8B90000}"/>
    <cellStyle name="Επικεφαλίδα 4 3" xfId="47662" xr:uid="{00000000-0005-0000-0000-0000F9B90000}"/>
    <cellStyle name="Επικεφαλίδα 4 4" xfId="47663" xr:uid="{00000000-0005-0000-0000-0000FAB90000}"/>
    <cellStyle name="Επικεφαλίδα 4 5" xfId="47664" xr:uid="{00000000-0005-0000-0000-0000FBB90000}"/>
    <cellStyle name="Επικεφαλίδα 4 6" xfId="47665" xr:uid="{00000000-0005-0000-0000-0000FCB90000}"/>
    <cellStyle name="Επικεφαλίδα 4 7" xfId="47666" xr:uid="{00000000-0005-0000-0000-0000FDB90000}"/>
    <cellStyle name="Κακό 2" xfId="47667" xr:uid="{00000000-0005-0000-0000-0000FEB90000}"/>
    <cellStyle name="Κακό 2 2" xfId="47668" xr:uid="{00000000-0005-0000-0000-0000FFB90000}"/>
    <cellStyle name="Κακό 2 3" xfId="47669" xr:uid="{00000000-0005-0000-0000-000000BA0000}"/>
    <cellStyle name="Κακό 2 4" xfId="47670" xr:uid="{00000000-0005-0000-0000-000001BA0000}"/>
    <cellStyle name="Κακό 2 5" xfId="47671" xr:uid="{00000000-0005-0000-0000-000002BA0000}"/>
    <cellStyle name="Κακό 3" xfId="47672" xr:uid="{00000000-0005-0000-0000-000003BA0000}"/>
    <cellStyle name="Κακό 4" xfId="47673" xr:uid="{00000000-0005-0000-0000-000004BA0000}"/>
    <cellStyle name="Κακό 5" xfId="47674" xr:uid="{00000000-0005-0000-0000-000005BA0000}"/>
    <cellStyle name="Κακό 6" xfId="47675" xr:uid="{00000000-0005-0000-0000-000006BA0000}"/>
    <cellStyle name="Κακό 7" xfId="47676" xr:uid="{00000000-0005-0000-0000-000007BA0000}"/>
    <cellStyle name="Καλό 2" xfId="47677" xr:uid="{00000000-0005-0000-0000-000008BA0000}"/>
    <cellStyle name="Καλό 2 2" xfId="47678" xr:uid="{00000000-0005-0000-0000-000009BA0000}"/>
    <cellStyle name="Καλό 2 3" xfId="47679" xr:uid="{00000000-0005-0000-0000-00000ABA0000}"/>
    <cellStyle name="Καλό 2 4" xfId="47680" xr:uid="{00000000-0005-0000-0000-00000BBA0000}"/>
    <cellStyle name="Καλό 2 5" xfId="47681" xr:uid="{00000000-0005-0000-0000-00000CBA0000}"/>
    <cellStyle name="Καλό 3" xfId="47682" xr:uid="{00000000-0005-0000-0000-00000DBA0000}"/>
    <cellStyle name="Καλό 4" xfId="47683" xr:uid="{00000000-0005-0000-0000-00000EBA0000}"/>
    <cellStyle name="Καλό 5" xfId="47684" xr:uid="{00000000-0005-0000-0000-00000FBA0000}"/>
    <cellStyle name="Καλό 6" xfId="47685" xr:uid="{00000000-0005-0000-0000-000010BA0000}"/>
    <cellStyle name="Καλό 7" xfId="47686" xr:uid="{00000000-0005-0000-0000-000011BA0000}"/>
    <cellStyle name="Κανονικό" xfId="0" builtinId="0"/>
    <cellStyle name="Κανονικό 10" xfId="105" xr:uid="{00000000-0005-0000-0000-000013BA0000}"/>
    <cellStyle name="Κανονικό 10 2" xfId="118" xr:uid="{00000000-0005-0000-0000-000014BA0000}"/>
    <cellStyle name="Κανονικό 11" xfId="106" xr:uid="{00000000-0005-0000-0000-000015BA0000}"/>
    <cellStyle name="Κανονικό 11 2" xfId="47687" xr:uid="{00000000-0005-0000-0000-000016BA0000}"/>
    <cellStyle name="Κανονικό 12" xfId="109" xr:uid="{00000000-0005-0000-0000-000017BA0000}"/>
    <cellStyle name="Κανονικό 12 2" xfId="47688" xr:uid="{00000000-0005-0000-0000-000018BA0000}"/>
    <cellStyle name="Κανονικό 13" xfId="111" xr:uid="{00000000-0005-0000-0000-000019BA0000}"/>
    <cellStyle name="Κανονικό 13 2" xfId="113" xr:uid="{00000000-0005-0000-0000-00001ABA0000}"/>
    <cellStyle name="Κανονικό 13 2 2" xfId="119" xr:uid="{00000000-0005-0000-0000-00001BBA0000}"/>
    <cellStyle name="Κανονικό 13 3" xfId="120" xr:uid="{00000000-0005-0000-0000-00001CBA0000}"/>
    <cellStyle name="Κανονικό 13 3 2" xfId="117" xr:uid="{00000000-0005-0000-0000-00001DBA0000}"/>
    <cellStyle name="Κανονικό 13 3 3" xfId="121" xr:uid="{00000000-0005-0000-0000-00001EBA0000}"/>
    <cellStyle name="Κανονικό 14" xfId="124" xr:uid="{00000000-0005-0000-0000-00001FBA0000}"/>
    <cellStyle name="Κανονικό 15" xfId="47689" xr:uid="{00000000-0005-0000-0000-000020BA0000}"/>
    <cellStyle name="Κανονικό 16" xfId="47690" xr:uid="{00000000-0005-0000-0000-000021BA0000}"/>
    <cellStyle name="Κανονικό 16 2" xfId="47691" xr:uid="{00000000-0005-0000-0000-000022BA0000}"/>
    <cellStyle name="Κανονικό 16 2 2" xfId="47692" xr:uid="{00000000-0005-0000-0000-000023BA0000}"/>
    <cellStyle name="Κανονικό 16 2 3" xfId="47693" xr:uid="{00000000-0005-0000-0000-000024BA0000}"/>
    <cellStyle name="Κανονικό 17" xfId="47694" xr:uid="{00000000-0005-0000-0000-000025BA0000}"/>
    <cellStyle name="Κανονικό 18" xfId="47695" xr:uid="{00000000-0005-0000-0000-000026BA0000}"/>
    <cellStyle name="Κανονικό 19" xfId="47696" xr:uid="{00000000-0005-0000-0000-000027BA0000}"/>
    <cellStyle name="Κανονικό 2" xfId="64" xr:uid="{00000000-0005-0000-0000-000028BA0000}"/>
    <cellStyle name="Κανονικό 2 10" xfId="65" xr:uid="{00000000-0005-0000-0000-000029BA0000}"/>
    <cellStyle name="Κανονικό 2 10 2" xfId="47697" xr:uid="{00000000-0005-0000-0000-00002ABA0000}"/>
    <cellStyle name="Κανονικό 2 11" xfId="66" xr:uid="{00000000-0005-0000-0000-00002BBA0000}"/>
    <cellStyle name="Κανονικό 2 11 2" xfId="47698" xr:uid="{00000000-0005-0000-0000-00002CBA0000}"/>
    <cellStyle name="Κανονικό 2 12" xfId="67" xr:uid="{00000000-0005-0000-0000-00002DBA0000}"/>
    <cellStyle name="Κανονικό 2 12 2" xfId="47699" xr:uid="{00000000-0005-0000-0000-00002EBA0000}"/>
    <cellStyle name="Κανονικό 2 13" xfId="68" xr:uid="{00000000-0005-0000-0000-00002FBA0000}"/>
    <cellStyle name="Κανονικό 2 13 2" xfId="47700" xr:uid="{00000000-0005-0000-0000-000030BA0000}"/>
    <cellStyle name="Κανονικό 2 14" xfId="122" xr:uid="{00000000-0005-0000-0000-000031BA0000}"/>
    <cellStyle name="Κανονικό 2 14 2" xfId="47701" xr:uid="{00000000-0005-0000-0000-000032BA0000}"/>
    <cellStyle name="Κανονικό 2 14 3" xfId="103" xr:uid="{00000000-0005-0000-0000-000033BA0000}"/>
    <cellStyle name="Κανονικό 2 15" xfId="47702" xr:uid="{00000000-0005-0000-0000-000034BA0000}"/>
    <cellStyle name="Κανονικό 2 16" xfId="47703" xr:uid="{00000000-0005-0000-0000-000035BA0000}"/>
    <cellStyle name="Κανονικό 2 17" xfId="47704" xr:uid="{00000000-0005-0000-0000-000036BA0000}"/>
    <cellStyle name="Κανονικό 2 2" xfId="69" xr:uid="{00000000-0005-0000-0000-000037BA0000}"/>
    <cellStyle name="Κανονικό 2 2 10" xfId="70" xr:uid="{00000000-0005-0000-0000-000038BA0000}"/>
    <cellStyle name="Κανονικό 2 2 10 2" xfId="47705" xr:uid="{00000000-0005-0000-0000-000039BA0000}"/>
    <cellStyle name="Κανονικό 2 2 10 3" xfId="47706" xr:uid="{00000000-0005-0000-0000-00003ABA0000}"/>
    <cellStyle name="Κανονικό 2 2 11" xfId="71" xr:uid="{00000000-0005-0000-0000-00003BBA0000}"/>
    <cellStyle name="Κανονικό 2 2 11 2" xfId="47707" xr:uid="{00000000-0005-0000-0000-00003CBA0000}"/>
    <cellStyle name="Κανονικό 2 2 11 3" xfId="47708" xr:uid="{00000000-0005-0000-0000-00003DBA0000}"/>
    <cellStyle name="Κανονικό 2 2 12" xfId="72" xr:uid="{00000000-0005-0000-0000-00003EBA0000}"/>
    <cellStyle name="Κανονικό 2 2 12 2" xfId="47709" xr:uid="{00000000-0005-0000-0000-00003FBA0000}"/>
    <cellStyle name="Κανονικό 2 2 12 3" xfId="47710" xr:uid="{00000000-0005-0000-0000-000040BA0000}"/>
    <cellStyle name="Κανονικό 2 2 13" xfId="73" xr:uid="{00000000-0005-0000-0000-000041BA0000}"/>
    <cellStyle name="Κανονικό 2 2 13 2" xfId="47711" xr:uid="{00000000-0005-0000-0000-000042BA0000}"/>
    <cellStyle name="Κανονικό 2 2 13 3" xfId="47712" xr:uid="{00000000-0005-0000-0000-000043BA0000}"/>
    <cellStyle name="Κανονικό 2 2 14" xfId="116" xr:uid="{00000000-0005-0000-0000-000044BA0000}"/>
    <cellStyle name="Κανονικό 2 2 15" xfId="47713" xr:uid="{00000000-0005-0000-0000-000045BA0000}"/>
    <cellStyle name="Κανονικό 2 2 16" xfId="47714" xr:uid="{00000000-0005-0000-0000-000046BA0000}"/>
    <cellStyle name="Κανονικό 2 2 2" xfId="74" xr:uid="{00000000-0005-0000-0000-000047BA0000}"/>
    <cellStyle name="Κανονικό 2 2 2 2" xfId="75" xr:uid="{00000000-0005-0000-0000-000048BA0000}"/>
    <cellStyle name="Κανονικό 2 2 2 2 2" xfId="47715" xr:uid="{00000000-0005-0000-0000-000049BA0000}"/>
    <cellStyle name="Κανονικό 2 2 2 2 3" xfId="47716" xr:uid="{00000000-0005-0000-0000-00004ABA0000}"/>
    <cellStyle name="Κανονικό 2 2 2 3" xfId="47717" xr:uid="{00000000-0005-0000-0000-00004BBA0000}"/>
    <cellStyle name="Κανονικό 2 2 2 4" xfId="47718" xr:uid="{00000000-0005-0000-0000-00004CBA0000}"/>
    <cellStyle name="Κανονικό 2 2 2 4 2" xfId="47719" xr:uid="{00000000-0005-0000-0000-00004DBA0000}"/>
    <cellStyle name="Κανονικό 2 2 2 5" xfId="47720" xr:uid="{00000000-0005-0000-0000-00004EBA0000}"/>
    <cellStyle name="Κανονικό 2 2 2_Social Budget 31052011B_13.11.11" xfId="47721" xr:uid="{00000000-0005-0000-0000-00004FBA0000}"/>
    <cellStyle name="Κανονικό 2 2 3" xfId="76" xr:uid="{00000000-0005-0000-0000-000050BA0000}"/>
    <cellStyle name="Κανονικό 2 2 3 2" xfId="47722" xr:uid="{00000000-0005-0000-0000-000051BA0000}"/>
    <cellStyle name="Κανονικό 2 2 3 3" xfId="47723" xr:uid="{00000000-0005-0000-0000-000052BA0000}"/>
    <cellStyle name="Κανονικό 2 2 4" xfId="77" xr:uid="{00000000-0005-0000-0000-000053BA0000}"/>
    <cellStyle name="Κανονικό 2 2 4 2" xfId="47724" xr:uid="{00000000-0005-0000-0000-000054BA0000}"/>
    <cellStyle name="Κανονικό 2 2 4 3" xfId="47725" xr:uid="{00000000-0005-0000-0000-000055BA0000}"/>
    <cellStyle name="Κανονικό 2 2 5" xfId="78" xr:uid="{00000000-0005-0000-0000-000056BA0000}"/>
    <cellStyle name="Κανονικό 2 2 5 2" xfId="47726" xr:uid="{00000000-0005-0000-0000-000057BA0000}"/>
    <cellStyle name="Κανονικό 2 2 5 3" xfId="47727" xr:uid="{00000000-0005-0000-0000-000058BA0000}"/>
    <cellStyle name="Κανονικό 2 2 6" xfId="79" xr:uid="{00000000-0005-0000-0000-000059BA0000}"/>
    <cellStyle name="Κανονικό 2 2 6 2" xfId="47728" xr:uid="{00000000-0005-0000-0000-00005ABA0000}"/>
    <cellStyle name="Κανονικό 2 2 6 3" xfId="47729" xr:uid="{00000000-0005-0000-0000-00005BBA0000}"/>
    <cellStyle name="Κανονικό 2 2 7" xfId="80" xr:uid="{00000000-0005-0000-0000-00005CBA0000}"/>
    <cellStyle name="Κανονικό 2 2 7 2" xfId="47730" xr:uid="{00000000-0005-0000-0000-00005DBA0000}"/>
    <cellStyle name="Κανονικό 2 2 7 3" xfId="47731" xr:uid="{00000000-0005-0000-0000-00005EBA0000}"/>
    <cellStyle name="Κανονικό 2 2 8" xfId="81" xr:uid="{00000000-0005-0000-0000-00005FBA0000}"/>
    <cellStyle name="Κανονικό 2 2 8 2" xfId="47732" xr:uid="{00000000-0005-0000-0000-000060BA0000}"/>
    <cellStyle name="Κανονικό 2 2 8 3" xfId="47733" xr:uid="{00000000-0005-0000-0000-000061BA0000}"/>
    <cellStyle name="Κανονικό 2 2 9" xfId="82" xr:uid="{00000000-0005-0000-0000-000062BA0000}"/>
    <cellStyle name="Κανονικό 2 2 9 2" xfId="47734" xr:uid="{00000000-0005-0000-0000-000063BA0000}"/>
    <cellStyle name="Κανονικό 2 2 9 3" xfId="47735" xr:uid="{00000000-0005-0000-0000-000064BA0000}"/>
    <cellStyle name="Κανονικό 2 2_f_SSF" xfId="47736" xr:uid="{00000000-0005-0000-0000-000065BA0000}"/>
    <cellStyle name="Κανονικό 2 3" xfId="83" xr:uid="{00000000-0005-0000-0000-000066BA0000}"/>
    <cellStyle name="Κανονικό 2 3 2" xfId="47737" xr:uid="{00000000-0005-0000-0000-000067BA0000}"/>
    <cellStyle name="Κανονικό 2 3 3" xfId="47738" xr:uid="{00000000-0005-0000-0000-000068BA0000}"/>
    <cellStyle name="Κανονικό 2 4" xfId="84" xr:uid="{00000000-0005-0000-0000-000069BA0000}"/>
    <cellStyle name="Κανονικό 2 4 2" xfId="47739" xr:uid="{00000000-0005-0000-0000-00006ABA0000}"/>
    <cellStyle name="Κανονικό 2 5" xfId="85" xr:uid="{00000000-0005-0000-0000-00006BBA0000}"/>
    <cellStyle name="Κανονικό 2 5 2" xfId="47740" xr:uid="{00000000-0005-0000-0000-00006CBA0000}"/>
    <cellStyle name="Κανονικό 2 6" xfId="86" xr:uid="{00000000-0005-0000-0000-00006DBA0000}"/>
    <cellStyle name="Κανονικό 2 6 2" xfId="47741" xr:uid="{00000000-0005-0000-0000-00006EBA0000}"/>
    <cellStyle name="Κανονικό 2 7" xfId="87" xr:uid="{00000000-0005-0000-0000-00006FBA0000}"/>
    <cellStyle name="Κανονικό 2 7 2" xfId="47742" xr:uid="{00000000-0005-0000-0000-000070BA0000}"/>
    <cellStyle name="Κανονικό 2 8" xfId="88" xr:uid="{00000000-0005-0000-0000-000071BA0000}"/>
    <cellStyle name="Κανονικό 2 8 2" xfId="47743" xr:uid="{00000000-0005-0000-0000-000072BA0000}"/>
    <cellStyle name="Κανονικό 2 9" xfId="89" xr:uid="{00000000-0005-0000-0000-000073BA0000}"/>
    <cellStyle name="Κανονικό 2 9 2" xfId="47744" xr:uid="{00000000-0005-0000-0000-000074BA0000}"/>
    <cellStyle name="Κανονικό 2_1_State_Arreas_Payables_JUNE_2013_22_7_13" xfId="47745" xr:uid="{00000000-0005-0000-0000-000075BA0000}"/>
    <cellStyle name="Κανονικό 20" xfId="47746" xr:uid="{00000000-0005-0000-0000-000076BA0000}"/>
    <cellStyle name="Κανονικό 20 2" xfId="47747" xr:uid="{00000000-0005-0000-0000-000077BA0000}"/>
    <cellStyle name="Κανονικό 20 3" xfId="47748" xr:uid="{00000000-0005-0000-0000-000078BA0000}"/>
    <cellStyle name="Κανονικό 21" xfId="47749" xr:uid="{00000000-0005-0000-0000-000079BA0000}"/>
    <cellStyle name="Κανονικό 21 2" xfId="47750" xr:uid="{00000000-0005-0000-0000-00007ABA0000}"/>
    <cellStyle name="Κανονικό 21 2 2" xfId="47751" xr:uid="{00000000-0005-0000-0000-00007BBA0000}"/>
    <cellStyle name="Κανονικό 22" xfId="47752" xr:uid="{00000000-0005-0000-0000-00007CBA0000}"/>
    <cellStyle name="Κανονικό 23" xfId="47753" xr:uid="{00000000-0005-0000-0000-00007DBA0000}"/>
    <cellStyle name="Κανονικό 24" xfId="47754" xr:uid="{00000000-0005-0000-0000-00007EBA0000}"/>
    <cellStyle name="Κανονικό 24 2" xfId="47755" xr:uid="{00000000-0005-0000-0000-00007FBA0000}"/>
    <cellStyle name="Κανονικό 25" xfId="47756" xr:uid="{00000000-0005-0000-0000-000080BA0000}"/>
    <cellStyle name="Κανονικό 25 2" xfId="47757" xr:uid="{00000000-0005-0000-0000-000081BA0000}"/>
    <cellStyle name="Κανονικό 26" xfId="47758" xr:uid="{00000000-0005-0000-0000-000082BA0000}"/>
    <cellStyle name="Κανονικό 27" xfId="47759" xr:uid="{00000000-0005-0000-0000-000083BA0000}"/>
    <cellStyle name="Κανονικό 28" xfId="47760" xr:uid="{00000000-0005-0000-0000-000084BA0000}"/>
    <cellStyle name="Κανονικό 29" xfId="47761" xr:uid="{00000000-0005-0000-0000-000085BA0000}"/>
    <cellStyle name="Κανονικό 29 2" xfId="47762" xr:uid="{00000000-0005-0000-0000-000086BA0000}"/>
    <cellStyle name="Κανονικό 29 3" xfId="47763" xr:uid="{00000000-0005-0000-0000-000087BA0000}"/>
    <cellStyle name="Κανονικό 3" xfId="90" xr:uid="{00000000-0005-0000-0000-000088BA0000}"/>
    <cellStyle name="Κανονικό 3 10" xfId="47764" xr:uid="{00000000-0005-0000-0000-000089BA0000}"/>
    <cellStyle name="Κανονικό 3 11" xfId="47765" xr:uid="{00000000-0005-0000-0000-00008ABA0000}"/>
    <cellStyle name="Κανονικό 3 2" xfId="123" xr:uid="{00000000-0005-0000-0000-00008BBA0000}"/>
    <cellStyle name="Κανονικό 3 2 2" xfId="47766" xr:uid="{00000000-0005-0000-0000-00008CBA0000}"/>
    <cellStyle name="Κανονικό 3 2 3" xfId="47767" xr:uid="{00000000-0005-0000-0000-00008DBA0000}"/>
    <cellStyle name="Κανονικό 3 2 4" xfId="47768" xr:uid="{00000000-0005-0000-0000-00008EBA0000}"/>
    <cellStyle name="Κανονικό 3 2 4 2" xfId="47769" xr:uid="{00000000-0005-0000-0000-00008FBA0000}"/>
    <cellStyle name="Κανονικό 3 2 4 3" xfId="47770" xr:uid="{00000000-0005-0000-0000-000090BA0000}"/>
    <cellStyle name="Κανονικό 3 2 5" xfId="47771" xr:uid="{00000000-0005-0000-0000-000091BA0000}"/>
    <cellStyle name="Κανονικό 3 2 5 2" xfId="47772" xr:uid="{00000000-0005-0000-0000-000092BA0000}"/>
    <cellStyle name="Κανονικό 3 2 5 3" xfId="47773" xr:uid="{00000000-0005-0000-0000-000093BA0000}"/>
    <cellStyle name="Κανονικό 3 3" xfId="47774" xr:uid="{00000000-0005-0000-0000-000094BA0000}"/>
    <cellStyle name="Κανονικό 3 3 2" xfId="47775" xr:uid="{00000000-0005-0000-0000-000095BA0000}"/>
    <cellStyle name="Κανονικό 3 3 3" xfId="47776" xr:uid="{00000000-0005-0000-0000-000096BA0000}"/>
    <cellStyle name="Κανονικό 3 4" xfId="47777" xr:uid="{00000000-0005-0000-0000-000097BA0000}"/>
    <cellStyle name="Κανονικό 3 4 2" xfId="47778" xr:uid="{00000000-0005-0000-0000-000098BA0000}"/>
    <cellStyle name="Κανονικό 3 5" xfId="47779" xr:uid="{00000000-0005-0000-0000-000099BA0000}"/>
    <cellStyle name="Κανονικό 3 6" xfId="47780" xr:uid="{00000000-0005-0000-0000-00009ABA0000}"/>
    <cellStyle name="Κανονικό 3 7" xfId="47781" xr:uid="{00000000-0005-0000-0000-00009BBA0000}"/>
    <cellStyle name="Κανονικό 3 8" xfId="47782" xr:uid="{00000000-0005-0000-0000-00009CBA0000}"/>
    <cellStyle name="Κανονικό 3 9" xfId="47783" xr:uid="{00000000-0005-0000-0000-00009DBA0000}"/>
    <cellStyle name="Κανονικό 3_14072012 ΣΤΟΧΟΙ ΚΟΙΝΩΝΙΚΟΥ ΠΡΟΫΠΟΛΟΓΙΣΜΟΥ 2012_ANALYTIKA_new_NEW" xfId="47784" xr:uid="{00000000-0005-0000-0000-00009EBA0000}"/>
    <cellStyle name="Κανονικό 30" xfId="47785" xr:uid="{00000000-0005-0000-0000-00009FBA0000}"/>
    <cellStyle name="Κανονικό 31" xfId="47786" xr:uid="{00000000-0005-0000-0000-0000A0BA0000}"/>
    <cellStyle name="Κανονικό 32" xfId="47787" xr:uid="{00000000-0005-0000-0000-0000A1BA0000}"/>
    <cellStyle name="Κανονικό 33" xfId="47788" xr:uid="{00000000-0005-0000-0000-0000A2BA0000}"/>
    <cellStyle name="Κανονικό 34" xfId="47789" xr:uid="{00000000-0005-0000-0000-0000A3BA0000}"/>
    <cellStyle name="Κανονικό 35" xfId="47790" xr:uid="{00000000-0005-0000-0000-0000A4BA0000}"/>
    <cellStyle name="Κανονικό 36" xfId="47791" xr:uid="{00000000-0005-0000-0000-0000A5BA0000}"/>
    <cellStyle name="Κανονικό 37" xfId="47792" xr:uid="{00000000-0005-0000-0000-0000A6BA0000}"/>
    <cellStyle name="Κανονικό 38" xfId="47793" xr:uid="{00000000-0005-0000-0000-0000A7BA0000}"/>
    <cellStyle name="Κανονικό 39" xfId="52833" xr:uid="{00000000-0005-0000-0000-0000A8BA0000}"/>
    <cellStyle name="Κανονικό 4" xfId="91" xr:uid="{00000000-0005-0000-0000-0000A9BA0000}"/>
    <cellStyle name="Κανονικό 4 10" xfId="47794" xr:uid="{00000000-0005-0000-0000-0000AABA0000}"/>
    <cellStyle name="Κανονικό 4 11" xfId="47795" xr:uid="{00000000-0005-0000-0000-0000ABBA0000}"/>
    <cellStyle name="Κανονικό 4 2" xfId="47796" xr:uid="{00000000-0005-0000-0000-0000ACBA0000}"/>
    <cellStyle name="Κανονικό 4 2 2" xfId="47797" xr:uid="{00000000-0005-0000-0000-0000ADBA0000}"/>
    <cellStyle name="Κανονικό 4 2 3" xfId="47798" xr:uid="{00000000-0005-0000-0000-0000AEBA0000}"/>
    <cellStyle name="Κανονικό 4 2 4" xfId="47799" xr:uid="{00000000-0005-0000-0000-0000AFBA0000}"/>
    <cellStyle name="Κανονικό 4 2_f_SSF" xfId="47800" xr:uid="{00000000-0005-0000-0000-0000B0BA0000}"/>
    <cellStyle name="Κανονικό 4 3" xfId="47801" xr:uid="{00000000-0005-0000-0000-0000B1BA0000}"/>
    <cellStyle name="Κανονικό 4 3 2" xfId="47802" xr:uid="{00000000-0005-0000-0000-0000B2BA0000}"/>
    <cellStyle name="Κανονικό 4 3 3" xfId="47803" xr:uid="{00000000-0005-0000-0000-0000B3BA0000}"/>
    <cellStyle name="Κανονικό 4 4" xfId="47804" xr:uid="{00000000-0005-0000-0000-0000B4BA0000}"/>
    <cellStyle name="Κανονικό 4 4 2" xfId="47805" xr:uid="{00000000-0005-0000-0000-0000B5BA0000}"/>
    <cellStyle name="Κανονικό 4 4 3" xfId="47806" xr:uid="{00000000-0005-0000-0000-0000B6BA0000}"/>
    <cellStyle name="Κανονικό 4 5" xfId="47807" xr:uid="{00000000-0005-0000-0000-0000B7BA0000}"/>
    <cellStyle name="Κανονικό 4 6" xfId="47808" xr:uid="{00000000-0005-0000-0000-0000B8BA0000}"/>
    <cellStyle name="Κανονικό 4 7" xfId="47809" xr:uid="{00000000-0005-0000-0000-0000B9BA0000}"/>
    <cellStyle name="Κανονικό 4 8" xfId="47810" xr:uid="{00000000-0005-0000-0000-0000BABA0000}"/>
    <cellStyle name="Κανονικό 4 9" xfId="47811" xr:uid="{00000000-0005-0000-0000-0000BBBA0000}"/>
    <cellStyle name="Κανονικό 4_f_SSF" xfId="47812" xr:uid="{00000000-0005-0000-0000-0000BCBA0000}"/>
    <cellStyle name="Κανονικό 40" xfId="52834" xr:uid="{00000000-0005-0000-0000-0000BDBA0000}"/>
    <cellStyle name="Κανονικό 41" xfId="52835" xr:uid="{00000000-0005-0000-0000-0000BEBA0000}"/>
    <cellStyle name="Κανονικό 42" xfId="52836" xr:uid="{00000000-0005-0000-0000-0000BFBA0000}"/>
    <cellStyle name="Κανονικό 43" xfId="52837" xr:uid="{00000000-0005-0000-0000-0000C0BA0000}"/>
    <cellStyle name="Κανονικό 44" xfId="52838" xr:uid="{E20F8A7F-D457-45D4-8D69-9C187575C316}"/>
    <cellStyle name="Κανονικό 5" xfId="92" xr:uid="{00000000-0005-0000-0000-0000C1BA0000}"/>
    <cellStyle name="Κανονικό 5 2" xfId="47813" xr:uid="{00000000-0005-0000-0000-0000C2BA0000}"/>
    <cellStyle name="Κανονικό 5 3" xfId="47814" xr:uid="{00000000-0005-0000-0000-0000C3BA0000}"/>
    <cellStyle name="Κανονικό 5 4" xfId="47815" xr:uid="{00000000-0005-0000-0000-0000C4BA0000}"/>
    <cellStyle name="Κανονικό 6" xfId="93" xr:uid="{00000000-0005-0000-0000-0000C5BA0000}"/>
    <cellStyle name="Κανονικό 6 2" xfId="47816" xr:uid="{00000000-0005-0000-0000-0000C6BA0000}"/>
    <cellStyle name="Κανονικό 6 2 2" xfId="47817" xr:uid="{00000000-0005-0000-0000-0000C7BA0000}"/>
    <cellStyle name="Κανονικό 6 2 2 2" xfId="47818" xr:uid="{00000000-0005-0000-0000-0000C8BA0000}"/>
    <cellStyle name="Κανονικό 6 2 3" xfId="47819" xr:uid="{00000000-0005-0000-0000-0000C9BA0000}"/>
    <cellStyle name="Κανονικό 6 3" xfId="47820" xr:uid="{00000000-0005-0000-0000-0000CABA0000}"/>
    <cellStyle name="Κανονικό 6 3 2" xfId="47821" xr:uid="{00000000-0005-0000-0000-0000CBBA0000}"/>
    <cellStyle name="Κανονικό 6 4" xfId="47822" xr:uid="{00000000-0005-0000-0000-0000CCBA0000}"/>
    <cellStyle name="Κανονικό 6 4 2" xfId="47823" xr:uid="{00000000-0005-0000-0000-0000CDBA0000}"/>
    <cellStyle name="Κανονικό 6 5" xfId="47824" xr:uid="{00000000-0005-0000-0000-0000CEBA0000}"/>
    <cellStyle name="Κανονικό 6 6" xfId="47825" xr:uid="{00000000-0005-0000-0000-0000CFBA0000}"/>
    <cellStyle name="Κανονικό 6 7" xfId="47826" xr:uid="{00000000-0005-0000-0000-0000D0BA0000}"/>
    <cellStyle name="Κανονικό 7" xfId="94" xr:uid="{00000000-0005-0000-0000-0000D1BA0000}"/>
    <cellStyle name="Κανονικό 7 2" xfId="47827" xr:uid="{00000000-0005-0000-0000-0000D2BA0000}"/>
    <cellStyle name="Κανονικό 7 3" xfId="47828" xr:uid="{00000000-0005-0000-0000-0000D3BA0000}"/>
    <cellStyle name="Κανονικό 7 4" xfId="47829" xr:uid="{00000000-0005-0000-0000-0000D4BA0000}"/>
    <cellStyle name="Κανονικό 8" xfId="102" xr:uid="{00000000-0005-0000-0000-0000D5BA0000}"/>
    <cellStyle name="Κανονικό 8 2" xfId="47830" xr:uid="{00000000-0005-0000-0000-0000D6BA0000}"/>
    <cellStyle name="Κανονικό 8 2 2" xfId="47831" xr:uid="{00000000-0005-0000-0000-0000D7BA0000}"/>
    <cellStyle name="Κανονικό 8 2 3" xfId="47832" xr:uid="{00000000-0005-0000-0000-0000D8BA0000}"/>
    <cellStyle name="Κανονικό 8 2 4" xfId="47833" xr:uid="{00000000-0005-0000-0000-0000D9BA0000}"/>
    <cellStyle name="Κανονικό 9" xfId="104" xr:uid="{00000000-0005-0000-0000-0000DABA0000}"/>
    <cellStyle name="Κανονικό 9 2" xfId="47834" xr:uid="{00000000-0005-0000-0000-0000DBBA0000}"/>
    <cellStyle name="Κόμμα" xfId="95" builtinId="3"/>
    <cellStyle name="Κόμμα 10" xfId="47835" xr:uid="{00000000-0005-0000-0000-0000DDBA0000}"/>
    <cellStyle name="Κόμμα 11" xfId="47836" xr:uid="{00000000-0005-0000-0000-0000DEBA0000}"/>
    <cellStyle name="Κόμμα 12" xfId="47837" xr:uid="{00000000-0005-0000-0000-0000DFBA0000}"/>
    <cellStyle name="Κόμμα 13" xfId="47838" xr:uid="{00000000-0005-0000-0000-0000E0BA0000}"/>
    <cellStyle name="Κόμμα 14" xfId="47839" xr:uid="{00000000-0005-0000-0000-0000E1BA0000}"/>
    <cellStyle name="Κόμμα 15" xfId="47840" xr:uid="{00000000-0005-0000-0000-0000E2BA0000}"/>
    <cellStyle name="Κόμμα 16" xfId="47841" xr:uid="{00000000-0005-0000-0000-0000E3BA0000}"/>
    <cellStyle name="Κόμμα 17" xfId="47842" xr:uid="{00000000-0005-0000-0000-0000E4BA0000}"/>
    <cellStyle name="Κόμμα 18" xfId="47843" xr:uid="{00000000-0005-0000-0000-0000E5BA0000}"/>
    <cellStyle name="Κόμμα 19" xfId="47844" xr:uid="{00000000-0005-0000-0000-0000E6BA0000}"/>
    <cellStyle name="Κόμμα 2" xfId="96" xr:uid="{00000000-0005-0000-0000-0000E7BA0000}"/>
    <cellStyle name="Κόμμα 2 2" xfId="47845" xr:uid="{00000000-0005-0000-0000-0000E8BA0000}"/>
    <cellStyle name="Κόμμα 2 3" xfId="47846" xr:uid="{00000000-0005-0000-0000-0000E9BA0000}"/>
    <cellStyle name="Κόμμα 20" xfId="47847" xr:uid="{00000000-0005-0000-0000-0000EABA0000}"/>
    <cellStyle name="Κόμμα 21" xfId="47848" xr:uid="{00000000-0005-0000-0000-0000EBBA0000}"/>
    <cellStyle name="Κόμμα 22" xfId="47849" xr:uid="{00000000-0005-0000-0000-0000ECBA0000}"/>
    <cellStyle name="Κόμμα 23" xfId="47850" xr:uid="{00000000-0005-0000-0000-0000EDBA0000}"/>
    <cellStyle name="Κόμμα 24" xfId="47851" xr:uid="{00000000-0005-0000-0000-0000EEBA0000}"/>
    <cellStyle name="Κόμμα 25" xfId="47852" xr:uid="{00000000-0005-0000-0000-0000EFBA0000}"/>
    <cellStyle name="Κόμμα 26" xfId="47853" xr:uid="{00000000-0005-0000-0000-0000F0BA0000}"/>
    <cellStyle name="Κόμμα 3" xfId="97" xr:uid="{00000000-0005-0000-0000-0000F1BA0000}"/>
    <cellStyle name="Κόμμα 3 2" xfId="47854" xr:uid="{00000000-0005-0000-0000-0000F2BA0000}"/>
    <cellStyle name="Κόμμα 3 3" xfId="47855" xr:uid="{00000000-0005-0000-0000-0000F3BA0000}"/>
    <cellStyle name="Κόμμα 4" xfId="98" xr:uid="{00000000-0005-0000-0000-0000F4BA0000}"/>
    <cellStyle name="Κόμμα 4 2" xfId="47856" xr:uid="{00000000-0005-0000-0000-0000F5BA0000}"/>
    <cellStyle name="Κόμμα 5" xfId="47857" xr:uid="{00000000-0005-0000-0000-0000F6BA0000}"/>
    <cellStyle name="Κόμμα 6" xfId="47858" xr:uid="{00000000-0005-0000-0000-0000F7BA0000}"/>
    <cellStyle name="Κόμμα 7" xfId="47859" xr:uid="{00000000-0005-0000-0000-0000F8BA0000}"/>
    <cellStyle name="Κόμμα 8" xfId="47860" xr:uid="{00000000-0005-0000-0000-0000F9BA0000}"/>
    <cellStyle name="Κόμμα 9" xfId="47861" xr:uid="{00000000-0005-0000-0000-0000FABA0000}"/>
    <cellStyle name="Νομισματικό_BOOK2" xfId="47862" xr:uid="{00000000-0005-0000-0000-0000FBBA0000}"/>
    <cellStyle name="Ουδέτερο 2" xfId="47863" xr:uid="{00000000-0005-0000-0000-0000FCBA0000}"/>
    <cellStyle name="Ουδέτερο 2 2" xfId="47864" xr:uid="{00000000-0005-0000-0000-0000FDBA0000}"/>
    <cellStyle name="Ουδέτερο 2 3" xfId="47865" xr:uid="{00000000-0005-0000-0000-0000FEBA0000}"/>
    <cellStyle name="Ουδέτερο 2 4" xfId="47866" xr:uid="{00000000-0005-0000-0000-0000FFBA0000}"/>
    <cellStyle name="Ουδέτερο 2 5" xfId="47867" xr:uid="{00000000-0005-0000-0000-000000BB0000}"/>
    <cellStyle name="Ουδέτερο 3" xfId="47868" xr:uid="{00000000-0005-0000-0000-000001BB0000}"/>
    <cellStyle name="Ουδέτερο 4" xfId="47869" xr:uid="{00000000-0005-0000-0000-000002BB0000}"/>
    <cellStyle name="Ουδέτερο 5" xfId="47870" xr:uid="{00000000-0005-0000-0000-000003BB0000}"/>
    <cellStyle name="Ουδέτερο 6" xfId="47871" xr:uid="{00000000-0005-0000-0000-000004BB0000}"/>
    <cellStyle name="Ουδέτερο 7" xfId="47872" xr:uid="{00000000-0005-0000-0000-000005BB0000}"/>
    <cellStyle name="Ποσοστό 10" xfId="47873" xr:uid="{00000000-0005-0000-0000-000006BB0000}"/>
    <cellStyle name="Ποσοστό 11" xfId="47874" xr:uid="{00000000-0005-0000-0000-000007BB0000}"/>
    <cellStyle name="Ποσοστό 12" xfId="47875" xr:uid="{00000000-0005-0000-0000-000008BB0000}"/>
    <cellStyle name="Ποσοστό 13" xfId="47876" xr:uid="{00000000-0005-0000-0000-000009BB0000}"/>
    <cellStyle name="Ποσοστό 14" xfId="47877" xr:uid="{00000000-0005-0000-0000-00000ABB0000}"/>
    <cellStyle name="Ποσοστό 15" xfId="47878" xr:uid="{00000000-0005-0000-0000-00000BBB0000}"/>
    <cellStyle name="Ποσοστό 16" xfId="47879" xr:uid="{00000000-0005-0000-0000-00000CBB0000}"/>
    <cellStyle name="Ποσοστό 17" xfId="47880" xr:uid="{00000000-0005-0000-0000-00000DBB0000}"/>
    <cellStyle name="Ποσοστό 18" xfId="47881" xr:uid="{00000000-0005-0000-0000-00000EBB0000}"/>
    <cellStyle name="Ποσοστό 19" xfId="47882" xr:uid="{00000000-0005-0000-0000-00000FBB0000}"/>
    <cellStyle name="Ποσοστό 2" xfId="99" xr:uid="{00000000-0005-0000-0000-000010BB0000}"/>
    <cellStyle name="Ποσοστό 2 2" xfId="47883" xr:uid="{00000000-0005-0000-0000-000011BB0000}"/>
    <cellStyle name="Ποσοστό 2 3" xfId="47884" xr:uid="{00000000-0005-0000-0000-000012BB0000}"/>
    <cellStyle name="Ποσοστό 2 4" xfId="47885" xr:uid="{00000000-0005-0000-0000-000013BB0000}"/>
    <cellStyle name="Ποσοστό 2 5" xfId="47886" xr:uid="{00000000-0005-0000-0000-000014BB0000}"/>
    <cellStyle name="Ποσοστό 2 6" xfId="47887" xr:uid="{00000000-0005-0000-0000-000015BB0000}"/>
    <cellStyle name="Ποσοστό 2 7" xfId="47888" xr:uid="{00000000-0005-0000-0000-000016BB0000}"/>
    <cellStyle name="Ποσοστό 20" xfId="47889" xr:uid="{00000000-0005-0000-0000-000017BB0000}"/>
    <cellStyle name="Ποσοστό 21" xfId="47890" xr:uid="{00000000-0005-0000-0000-000018BB0000}"/>
    <cellStyle name="Ποσοστό 22" xfId="47891" xr:uid="{00000000-0005-0000-0000-000019BB0000}"/>
    <cellStyle name="Ποσοστό 23" xfId="47892" xr:uid="{00000000-0005-0000-0000-00001ABB0000}"/>
    <cellStyle name="Ποσοστό 24" xfId="47893" xr:uid="{00000000-0005-0000-0000-00001BBB0000}"/>
    <cellStyle name="Ποσοστό 25" xfId="47894" xr:uid="{00000000-0005-0000-0000-00001CBB0000}"/>
    <cellStyle name="Ποσοστό 26" xfId="47895" xr:uid="{00000000-0005-0000-0000-00001DBB0000}"/>
    <cellStyle name="Ποσοστό 27" xfId="47896" xr:uid="{00000000-0005-0000-0000-00001EBB0000}"/>
    <cellStyle name="Ποσοστό 3" xfId="100" xr:uid="{00000000-0005-0000-0000-00001FBB0000}"/>
    <cellStyle name="Ποσοστό 3 2" xfId="47897" xr:uid="{00000000-0005-0000-0000-000020BB0000}"/>
    <cellStyle name="Ποσοστό 3 3" xfId="47898" xr:uid="{00000000-0005-0000-0000-000021BB0000}"/>
    <cellStyle name="Ποσοστό 3 4" xfId="47899" xr:uid="{00000000-0005-0000-0000-000022BB0000}"/>
    <cellStyle name="Ποσοστό 3 5" xfId="47900" xr:uid="{00000000-0005-0000-0000-000023BB0000}"/>
    <cellStyle name="Ποσοστό 4" xfId="101" xr:uid="{00000000-0005-0000-0000-000024BB0000}"/>
    <cellStyle name="Ποσοστό 4 2" xfId="47901" xr:uid="{00000000-0005-0000-0000-000025BB0000}"/>
    <cellStyle name="Ποσοστό 4 3" xfId="47902" xr:uid="{00000000-0005-0000-0000-000026BB0000}"/>
    <cellStyle name="Ποσοστό 5" xfId="107" xr:uid="{00000000-0005-0000-0000-000027BB0000}"/>
    <cellStyle name="Ποσοστό 5 2" xfId="47903" xr:uid="{00000000-0005-0000-0000-000028BB0000}"/>
    <cellStyle name="Ποσοστό 6" xfId="47904" xr:uid="{00000000-0005-0000-0000-000029BB0000}"/>
    <cellStyle name="Ποσοστό 7" xfId="47905" xr:uid="{00000000-0005-0000-0000-00002ABB0000}"/>
    <cellStyle name="Ποσοστό 7 2" xfId="47906" xr:uid="{00000000-0005-0000-0000-00002BBB0000}"/>
    <cellStyle name="Ποσοστό 8" xfId="47907" xr:uid="{00000000-0005-0000-0000-00002CBB0000}"/>
    <cellStyle name="Ποσοστό 8 2" xfId="47908" xr:uid="{00000000-0005-0000-0000-00002DBB0000}"/>
    <cellStyle name="Ποσοστό 8 2 2" xfId="47909" xr:uid="{00000000-0005-0000-0000-00002EBB0000}"/>
    <cellStyle name="Ποσοστό 9" xfId="47910" xr:uid="{00000000-0005-0000-0000-00002FBB0000}"/>
    <cellStyle name="Προειδοποιητικό κείμενο 2" xfId="47911" xr:uid="{00000000-0005-0000-0000-000030BB0000}"/>
    <cellStyle name="Προειδοποιητικό κείμενο 2 2" xfId="47912" xr:uid="{00000000-0005-0000-0000-000031BB0000}"/>
    <cellStyle name="Προειδοποιητικό κείμενο 2 3" xfId="47913" xr:uid="{00000000-0005-0000-0000-000032BB0000}"/>
    <cellStyle name="Προειδοποιητικό κείμενο 2 4" xfId="47914" xr:uid="{00000000-0005-0000-0000-000033BB0000}"/>
    <cellStyle name="Προειδοποιητικό κείμενο 2 5" xfId="47915" xr:uid="{00000000-0005-0000-0000-000034BB0000}"/>
    <cellStyle name="Προειδοποιητικό κείμενο 3" xfId="47916" xr:uid="{00000000-0005-0000-0000-000035BB0000}"/>
    <cellStyle name="Προειδοποιητικό κείμενο 4" xfId="47917" xr:uid="{00000000-0005-0000-0000-000036BB0000}"/>
    <cellStyle name="Προειδοποιητικό κείμενο 5" xfId="47918" xr:uid="{00000000-0005-0000-0000-000037BB0000}"/>
    <cellStyle name="Προειδοποιητικό κείμενο 6" xfId="47919" xr:uid="{00000000-0005-0000-0000-000038BB0000}"/>
    <cellStyle name="Σημείωση 10" xfId="47920" xr:uid="{00000000-0005-0000-0000-000039BB0000}"/>
    <cellStyle name="Σημείωση 10 10" xfId="47921" xr:uid="{00000000-0005-0000-0000-00003ABB0000}"/>
    <cellStyle name="Σημείωση 10 2" xfId="47922" xr:uid="{00000000-0005-0000-0000-00003BBB0000}"/>
    <cellStyle name="Σημείωση 10 2 2" xfId="47923" xr:uid="{00000000-0005-0000-0000-00003CBB0000}"/>
    <cellStyle name="Σημείωση 10 2 2 2" xfId="47924" xr:uid="{00000000-0005-0000-0000-00003DBB0000}"/>
    <cellStyle name="Σημείωση 10 2 2 2 2" xfId="47925" xr:uid="{00000000-0005-0000-0000-00003EBB0000}"/>
    <cellStyle name="Σημείωση 10 2 2 3" xfId="47926" xr:uid="{00000000-0005-0000-0000-00003FBB0000}"/>
    <cellStyle name="Σημείωση 10 2 3" xfId="47927" xr:uid="{00000000-0005-0000-0000-000040BB0000}"/>
    <cellStyle name="Σημείωση 10 2 3 2" xfId="47928" xr:uid="{00000000-0005-0000-0000-000041BB0000}"/>
    <cellStyle name="Σημείωση 10 2 4" xfId="47929" xr:uid="{00000000-0005-0000-0000-000042BB0000}"/>
    <cellStyle name="Σημείωση 10 2 4 2" xfId="47930" xr:uid="{00000000-0005-0000-0000-000043BB0000}"/>
    <cellStyle name="Σημείωση 10 2 5" xfId="47931" xr:uid="{00000000-0005-0000-0000-000044BB0000}"/>
    <cellStyle name="Σημείωση 10 2 5 2" xfId="47932" xr:uid="{00000000-0005-0000-0000-000045BB0000}"/>
    <cellStyle name="Σημείωση 10 2 6" xfId="47933" xr:uid="{00000000-0005-0000-0000-000046BB0000}"/>
    <cellStyle name="Σημείωση 10 3" xfId="47934" xr:uid="{00000000-0005-0000-0000-000047BB0000}"/>
    <cellStyle name="Σημείωση 10 3 2" xfId="47935" xr:uid="{00000000-0005-0000-0000-000048BB0000}"/>
    <cellStyle name="Σημείωση 10 3 2 2" xfId="47936" xr:uid="{00000000-0005-0000-0000-000049BB0000}"/>
    <cellStyle name="Σημείωση 10 3 2 2 2" xfId="47937" xr:uid="{00000000-0005-0000-0000-00004ABB0000}"/>
    <cellStyle name="Σημείωση 10 3 2 3" xfId="47938" xr:uid="{00000000-0005-0000-0000-00004BBB0000}"/>
    <cellStyle name="Σημείωση 10 3 3" xfId="47939" xr:uid="{00000000-0005-0000-0000-00004CBB0000}"/>
    <cellStyle name="Σημείωση 10 3 3 2" xfId="47940" xr:uid="{00000000-0005-0000-0000-00004DBB0000}"/>
    <cellStyle name="Σημείωση 10 3 4" xfId="47941" xr:uid="{00000000-0005-0000-0000-00004EBB0000}"/>
    <cellStyle name="Σημείωση 10 3 4 2" xfId="47942" xr:uid="{00000000-0005-0000-0000-00004FBB0000}"/>
    <cellStyle name="Σημείωση 10 3 5" xfId="47943" xr:uid="{00000000-0005-0000-0000-000050BB0000}"/>
    <cellStyle name="Σημείωση 10 3 5 2" xfId="47944" xr:uid="{00000000-0005-0000-0000-000051BB0000}"/>
    <cellStyle name="Σημείωση 10 3 6" xfId="47945" xr:uid="{00000000-0005-0000-0000-000052BB0000}"/>
    <cellStyle name="Σημείωση 10 3 7" xfId="47946" xr:uid="{00000000-0005-0000-0000-000053BB0000}"/>
    <cellStyle name="Σημείωση 10 3 8" xfId="47947" xr:uid="{00000000-0005-0000-0000-000054BB0000}"/>
    <cellStyle name="Σημείωση 10 4" xfId="47948" xr:uid="{00000000-0005-0000-0000-000055BB0000}"/>
    <cellStyle name="Σημείωση 10 4 2" xfId="47949" xr:uid="{00000000-0005-0000-0000-000056BB0000}"/>
    <cellStyle name="Σημείωση 10 4 2 2" xfId="47950" xr:uid="{00000000-0005-0000-0000-000057BB0000}"/>
    <cellStyle name="Σημείωση 10 4 3" xfId="47951" xr:uid="{00000000-0005-0000-0000-000058BB0000}"/>
    <cellStyle name="Σημείωση 10 4 4" xfId="47952" xr:uid="{00000000-0005-0000-0000-000059BB0000}"/>
    <cellStyle name="Σημείωση 10 4 5" xfId="47953" xr:uid="{00000000-0005-0000-0000-00005ABB0000}"/>
    <cellStyle name="Σημείωση 10 5" xfId="47954" xr:uid="{00000000-0005-0000-0000-00005BBB0000}"/>
    <cellStyle name="Σημείωση 10 5 2" xfId="47955" xr:uid="{00000000-0005-0000-0000-00005CBB0000}"/>
    <cellStyle name="Σημείωση 10 5 2 2" xfId="47956" xr:uid="{00000000-0005-0000-0000-00005DBB0000}"/>
    <cellStyle name="Σημείωση 10 5 3" xfId="47957" xr:uid="{00000000-0005-0000-0000-00005EBB0000}"/>
    <cellStyle name="Σημείωση 10 5 4" xfId="47958" xr:uid="{00000000-0005-0000-0000-00005FBB0000}"/>
    <cellStyle name="Σημείωση 10 5 5" xfId="47959" xr:uid="{00000000-0005-0000-0000-000060BB0000}"/>
    <cellStyle name="Σημείωση 10 6" xfId="47960" xr:uid="{00000000-0005-0000-0000-000061BB0000}"/>
    <cellStyle name="Σημείωση 10 6 2" xfId="47961" xr:uid="{00000000-0005-0000-0000-000062BB0000}"/>
    <cellStyle name="Σημείωση 10 6 2 2" xfId="47962" xr:uid="{00000000-0005-0000-0000-000063BB0000}"/>
    <cellStyle name="Σημείωση 10 6 3" xfId="47963" xr:uid="{00000000-0005-0000-0000-000064BB0000}"/>
    <cellStyle name="Σημείωση 10 6 4" xfId="47964" xr:uid="{00000000-0005-0000-0000-000065BB0000}"/>
    <cellStyle name="Σημείωση 10 6 5" xfId="47965" xr:uid="{00000000-0005-0000-0000-000066BB0000}"/>
    <cellStyle name="Σημείωση 10 7" xfId="47966" xr:uid="{00000000-0005-0000-0000-000067BB0000}"/>
    <cellStyle name="Σημείωση 10 7 2" xfId="47967" xr:uid="{00000000-0005-0000-0000-000068BB0000}"/>
    <cellStyle name="Σημείωση 10 7 3" xfId="47968" xr:uid="{00000000-0005-0000-0000-000069BB0000}"/>
    <cellStyle name="Σημείωση 10 7 4" xfId="47969" xr:uid="{00000000-0005-0000-0000-00006ABB0000}"/>
    <cellStyle name="Σημείωση 10 8" xfId="47970" xr:uid="{00000000-0005-0000-0000-00006BBB0000}"/>
    <cellStyle name="Σημείωση 10 8 2" xfId="47971" xr:uid="{00000000-0005-0000-0000-00006CBB0000}"/>
    <cellStyle name="Σημείωση 10 9" xfId="47972" xr:uid="{00000000-0005-0000-0000-00006DBB0000}"/>
    <cellStyle name="Σημείωση 10 9 2" xfId="47973" xr:uid="{00000000-0005-0000-0000-00006EBB0000}"/>
    <cellStyle name="Σημείωση 11" xfId="47974" xr:uid="{00000000-0005-0000-0000-00006FBB0000}"/>
    <cellStyle name="Σημείωση 11 10" xfId="47975" xr:uid="{00000000-0005-0000-0000-000070BB0000}"/>
    <cellStyle name="Σημείωση 11 2" xfId="47976" xr:uid="{00000000-0005-0000-0000-000071BB0000}"/>
    <cellStyle name="Σημείωση 11 2 2" xfId="47977" xr:uid="{00000000-0005-0000-0000-000072BB0000}"/>
    <cellStyle name="Σημείωση 11 2 2 2" xfId="47978" xr:uid="{00000000-0005-0000-0000-000073BB0000}"/>
    <cellStyle name="Σημείωση 11 2 2 2 2" xfId="47979" xr:uid="{00000000-0005-0000-0000-000074BB0000}"/>
    <cellStyle name="Σημείωση 11 2 2 3" xfId="47980" xr:uid="{00000000-0005-0000-0000-000075BB0000}"/>
    <cellStyle name="Σημείωση 11 2 3" xfId="47981" xr:uid="{00000000-0005-0000-0000-000076BB0000}"/>
    <cellStyle name="Σημείωση 11 2 3 2" xfId="47982" xr:uid="{00000000-0005-0000-0000-000077BB0000}"/>
    <cellStyle name="Σημείωση 11 2 4" xfId="47983" xr:uid="{00000000-0005-0000-0000-000078BB0000}"/>
    <cellStyle name="Σημείωση 11 2 4 2" xfId="47984" xr:uid="{00000000-0005-0000-0000-000079BB0000}"/>
    <cellStyle name="Σημείωση 11 2 5" xfId="47985" xr:uid="{00000000-0005-0000-0000-00007ABB0000}"/>
    <cellStyle name="Σημείωση 11 2 5 2" xfId="47986" xr:uid="{00000000-0005-0000-0000-00007BBB0000}"/>
    <cellStyle name="Σημείωση 11 2 6" xfId="47987" xr:uid="{00000000-0005-0000-0000-00007CBB0000}"/>
    <cellStyle name="Σημείωση 11 3" xfId="47988" xr:uid="{00000000-0005-0000-0000-00007DBB0000}"/>
    <cellStyle name="Σημείωση 11 3 2" xfId="47989" xr:uid="{00000000-0005-0000-0000-00007EBB0000}"/>
    <cellStyle name="Σημείωση 11 3 2 2" xfId="47990" xr:uid="{00000000-0005-0000-0000-00007FBB0000}"/>
    <cellStyle name="Σημείωση 11 3 2 2 2" xfId="47991" xr:uid="{00000000-0005-0000-0000-000080BB0000}"/>
    <cellStyle name="Σημείωση 11 3 2 3" xfId="47992" xr:uid="{00000000-0005-0000-0000-000081BB0000}"/>
    <cellStyle name="Σημείωση 11 3 3" xfId="47993" xr:uid="{00000000-0005-0000-0000-000082BB0000}"/>
    <cellStyle name="Σημείωση 11 3 3 2" xfId="47994" xr:uid="{00000000-0005-0000-0000-000083BB0000}"/>
    <cellStyle name="Σημείωση 11 3 4" xfId="47995" xr:uid="{00000000-0005-0000-0000-000084BB0000}"/>
    <cellStyle name="Σημείωση 11 3 4 2" xfId="47996" xr:uid="{00000000-0005-0000-0000-000085BB0000}"/>
    <cellStyle name="Σημείωση 11 3 5" xfId="47997" xr:uid="{00000000-0005-0000-0000-000086BB0000}"/>
    <cellStyle name="Σημείωση 11 3 5 2" xfId="47998" xr:uid="{00000000-0005-0000-0000-000087BB0000}"/>
    <cellStyle name="Σημείωση 11 3 6" xfId="47999" xr:uid="{00000000-0005-0000-0000-000088BB0000}"/>
    <cellStyle name="Σημείωση 11 3 7" xfId="48000" xr:uid="{00000000-0005-0000-0000-000089BB0000}"/>
    <cellStyle name="Σημείωση 11 3 8" xfId="48001" xr:uid="{00000000-0005-0000-0000-00008ABB0000}"/>
    <cellStyle name="Σημείωση 11 4" xfId="48002" xr:uid="{00000000-0005-0000-0000-00008BBB0000}"/>
    <cellStyle name="Σημείωση 11 4 2" xfId="48003" xr:uid="{00000000-0005-0000-0000-00008CBB0000}"/>
    <cellStyle name="Σημείωση 11 4 2 2" xfId="48004" xr:uid="{00000000-0005-0000-0000-00008DBB0000}"/>
    <cellStyle name="Σημείωση 11 4 3" xfId="48005" xr:uid="{00000000-0005-0000-0000-00008EBB0000}"/>
    <cellStyle name="Σημείωση 11 4 4" xfId="48006" xr:uid="{00000000-0005-0000-0000-00008FBB0000}"/>
    <cellStyle name="Σημείωση 11 4 5" xfId="48007" xr:uid="{00000000-0005-0000-0000-000090BB0000}"/>
    <cellStyle name="Σημείωση 11 5" xfId="48008" xr:uid="{00000000-0005-0000-0000-000091BB0000}"/>
    <cellStyle name="Σημείωση 11 5 2" xfId="48009" xr:uid="{00000000-0005-0000-0000-000092BB0000}"/>
    <cellStyle name="Σημείωση 11 5 2 2" xfId="48010" xr:uid="{00000000-0005-0000-0000-000093BB0000}"/>
    <cellStyle name="Σημείωση 11 5 3" xfId="48011" xr:uid="{00000000-0005-0000-0000-000094BB0000}"/>
    <cellStyle name="Σημείωση 11 5 4" xfId="48012" xr:uid="{00000000-0005-0000-0000-000095BB0000}"/>
    <cellStyle name="Σημείωση 11 5 5" xfId="48013" xr:uid="{00000000-0005-0000-0000-000096BB0000}"/>
    <cellStyle name="Σημείωση 11 6" xfId="48014" xr:uid="{00000000-0005-0000-0000-000097BB0000}"/>
    <cellStyle name="Σημείωση 11 6 2" xfId="48015" xr:uid="{00000000-0005-0000-0000-000098BB0000}"/>
    <cellStyle name="Σημείωση 11 6 2 2" xfId="48016" xr:uid="{00000000-0005-0000-0000-000099BB0000}"/>
    <cellStyle name="Σημείωση 11 6 3" xfId="48017" xr:uid="{00000000-0005-0000-0000-00009ABB0000}"/>
    <cellStyle name="Σημείωση 11 6 4" xfId="48018" xr:uid="{00000000-0005-0000-0000-00009BBB0000}"/>
    <cellStyle name="Σημείωση 11 6 5" xfId="48019" xr:uid="{00000000-0005-0000-0000-00009CBB0000}"/>
    <cellStyle name="Σημείωση 11 7" xfId="48020" xr:uid="{00000000-0005-0000-0000-00009DBB0000}"/>
    <cellStyle name="Σημείωση 11 7 2" xfId="48021" xr:uid="{00000000-0005-0000-0000-00009EBB0000}"/>
    <cellStyle name="Σημείωση 11 7 3" xfId="48022" xr:uid="{00000000-0005-0000-0000-00009FBB0000}"/>
    <cellStyle name="Σημείωση 11 7 4" xfId="48023" xr:uid="{00000000-0005-0000-0000-0000A0BB0000}"/>
    <cellStyle name="Σημείωση 11 8" xfId="48024" xr:uid="{00000000-0005-0000-0000-0000A1BB0000}"/>
    <cellStyle name="Σημείωση 11 8 2" xfId="48025" xr:uid="{00000000-0005-0000-0000-0000A2BB0000}"/>
    <cellStyle name="Σημείωση 11 9" xfId="48026" xr:uid="{00000000-0005-0000-0000-0000A3BB0000}"/>
    <cellStyle name="Σημείωση 11 9 2" xfId="48027" xr:uid="{00000000-0005-0000-0000-0000A4BB0000}"/>
    <cellStyle name="Σημείωση 12" xfId="48028" xr:uid="{00000000-0005-0000-0000-0000A5BB0000}"/>
    <cellStyle name="Σημείωση 12 10" xfId="48029" xr:uid="{00000000-0005-0000-0000-0000A6BB0000}"/>
    <cellStyle name="Σημείωση 12 2" xfId="48030" xr:uid="{00000000-0005-0000-0000-0000A7BB0000}"/>
    <cellStyle name="Σημείωση 12 2 2" xfId="48031" xr:uid="{00000000-0005-0000-0000-0000A8BB0000}"/>
    <cellStyle name="Σημείωση 12 2 2 2" xfId="48032" xr:uid="{00000000-0005-0000-0000-0000A9BB0000}"/>
    <cellStyle name="Σημείωση 12 2 2 2 2" xfId="48033" xr:uid="{00000000-0005-0000-0000-0000AABB0000}"/>
    <cellStyle name="Σημείωση 12 2 2 3" xfId="48034" xr:uid="{00000000-0005-0000-0000-0000ABBB0000}"/>
    <cellStyle name="Σημείωση 12 2 3" xfId="48035" xr:uid="{00000000-0005-0000-0000-0000ACBB0000}"/>
    <cellStyle name="Σημείωση 12 2 3 2" xfId="48036" xr:uid="{00000000-0005-0000-0000-0000ADBB0000}"/>
    <cellStyle name="Σημείωση 12 2 4" xfId="48037" xr:uid="{00000000-0005-0000-0000-0000AEBB0000}"/>
    <cellStyle name="Σημείωση 12 2 4 2" xfId="48038" xr:uid="{00000000-0005-0000-0000-0000AFBB0000}"/>
    <cellStyle name="Σημείωση 12 2 5" xfId="48039" xr:uid="{00000000-0005-0000-0000-0000B0BB0000}"/>
    <cellStyle name="Σημείωση 12 2 5 2" xfId="48040" xr:uid="{00000000-0005-0000-0000-0000B1BB0000}"/>
    <cellStyle name="Σημείωση 12 2 6" xfId="48041" xr:uid="{00000000-0005-0000-0000-0000B2BB0000}"/>
    <cellStyle name="Σημείωση 12 3" xfId="48042" xr:uid="{00000000-0005-0000-0000-0000B3BB0000}"/>
    <cellStyle name="Σημείωση 12 3 2" xfId="48043" xr:uid="{00000000-0005-0000-0000-0000B4BB0000}"/>
    <cellStyle name="Σημείωση 12 3 2 2" xfId="48044" xr:uid="{00000000-0005-0000-0000-0000B5BB0000}"/>
    <cellStyle name="Σημείωση 12 3 2 2 2" xfId="48045" xr:uid="{00000000-0005-0000-0000-0000B6BB0000}"/>
    <cellStyle name="Σημείωση 12 3 2 3" xfId="48046" xr:uid="{00000000-0005-0000-0000-0000B7BB0000}"/>
    <cellStyle name="Σημείωση 12 3 3" xfId="48047" xr:uid="{00000000-0005-0000-0000-0000B8BB0000}"/>
    <cellStyle name="Σημείωση 12 3 3 2" xfId="48048" xr:uid="{00000000-0005-0000-0000-0000B9BB0000}"/>
    <cellStyle name="Σημείωση 12 3 4" xfId="48049" xr:uid="{00000000-0005-0000-0000-0000BABB0000}"/>
    <cellStyle name="Σημείωση 12 3 4 2" xfId="48050" xr:uid="{00000000-0005-0000-0000-0000BBBB0000}"/>
    <cellStyle name="Σημείωση 12 3 5" xfId="48051" xr:uid="{00000000-0005-0000-0000-0000BCBB0000}"/>
    <cellStyle name="Σημείωση 12 3 5 2" xfId="48052" xr:uid="{00000000-0005-0000-0000-0000BDBB0000}"/>
    <cellStyle name="Σημείωση 12 3 6" xfId="48053" xr:uid="{00000000-0005-0000-0000-0000BEBB0000}"/>
    <cellStyle name="Σημείωση 12 3 7" xfId="48054" xr:uid="{00000000-0005-0000-0000-0000BFBB0000}"/>
    <cellStyle name="Σημείωση 12 3 8" xfId="48055" xr:uid="{00000000-0005-0000-0000-0000C0BB0000}"/>
    <cellStyle name="Σημείωση 12 4" xfId="48056" xr:uid="{00000000-0005-0000-0000-0000C1BB0000}"/>
    <cellStyle name="Σημείωση 12 4 2" xfId="48057" xr:uid="{00000000-0005-0000-0000-0000C2BB0000}"/>
    <cellStyle name="Σημείωση 12 4 2 2" xfId="48058" xr:uid="{00000000-0005-0000-0000-0000C3BB0000}"/>
    <cellStyle name="Σημείωση 12 4 3" xfId="48059" xr:uid="{00000000-0005-0000-0000-0000C4BB0000}"/>
    <cellStyle name="Σημείωση 12 4 4" xfId="48060" xr:uid="{00000000-0005-0000-0000-0000C5BB0000}"/>
    <cellStyle name="Σημείωση 12 4 5" xfId="48061" xr:uid="{00000000-0005-0000-0000-0000C6BB0000}"/>
    <cellStyle name="Σημείωση 12 5" xfId="48062" xr:uid="{00000000-0005-0000-0000-0000C7BB0000}"/>
    <cellStyle name="Σημείωση 12 5 2" xfId="48063" xr:uid="{00000000-0005-0000-0000-0000C8BB0000}"/>
    <cellStyle name="Σημείωση 12 5 2 2" xfId="48064" xr:uid="{00000000-0005-0000-0000-0000C9BB0000}"/>
    <cellStyle name="Σημείωση 12 5 3" xfId="48065" xr:uid="{00000000-0005-0000-0000-0000CABB0000}"/>
    <cellStyle name="Σημείωση 12 5 4" xfId="48066" xr:uid="{00000000-0005-0000-0000-0000CBBB0000}"/>
    <cellStyle name="Σημείωση 12 5 5" xfId="48067" xr:uid="{00000000-0005-0000-0000-0000CCBB0000}"/>
    <cellStyle name="Σημείωση 12 6" xfId="48068" xr:uid="{00000000-0005-0000-0000-0000CDBB0000}"/>
    <cellStyle name="Σημείωση 12 6 2" xfId="48069" xr:uid="{00000000-0005-0000-0000-0000CEBB0000}"/>
    <cellStyle name="Σημείωση 12 6 2 2" xfId="48070" xr:uid="{00000000-0005-0000-0000-0000CFBB0000}"/>
    <cellStyle name="Σημείωση 12 6 3" xfId="48071" xr:uid="{00000000-0005-0000-0000-0000D0BB0000}"/>
    <cellStyle name="Σημείωση 12 6 4" xfId="48072" xr:uid="{00000000-0005-0000-0000-0000D1BB0000}"/>
    <cellStyle name="Σημείωση 12 6 5" xfId="48073" xr:uid="{00000000-0005-0000-0000-0000D2BB0000}"/>
    <cellStyle name="Σημείωση 12 7" xfId="48074" xr:uid="{00000000-0005-0000-0000-0000D3BB0000}"/>
    <cellStyle name="Σημείωση 12 7 2" xfId="48075" xr:uid="{00000000-0005-0000-0000-0000D4BB0000}"/>
    <cellStyle name="Σημείωση 12 7 3" xfId="48076" xr:uid="{00000000-0005-0000-0000-0000D5BB0000}"/>
    <cellStyle name="Σημείωση 12 7 4" xfId="48077" xr:uid="{00000000-0005-0000-0000-0000D6BB0000}"/>
    <cellStyle name="Σημείωση 12 8" xfId="48078" xr:uid="{00000000-0005-0000-0000-0000D7BB0000}"/>
    <cellStyle name="Σημείωση 12 8 2" xfId="48079" xr:uid="{00000000-0005-0000-0000-0000D8BB0000}"/>
    <cellStyle name="Σημείωση 12 9" xfId="48080" xr:uid="{00000000-0005-0000-0000-0000D9BB0000}"/>
    <cellStyle name="Σημείωση 12 9 2" xfId="48081" xr:uid="{00000000-0005-0000-0000-0000DABB0000}"/>
    <cellStyle name="Σημείωση 13" xfId="48082" xr:uid="{00000000-0005-0000-0000-0000DBBB0000}"/>
    <cellStyle name="Σημείωση 13 10" xfId="48083" xr:uid="{00000000-0005-0000-0000-0000DCBB0000}"/>
    <cellStyle name="Σημείωση 13 2" xfId="48084" xr:uid="{00000000-0005-0000-0000-0000DDBB0000}"/>
    <cellStyle name="Σημείωση 13 2 2" xfId="48085" xr:uid="{00000000-0005-0000-0000-0000DEBB0000}"/>
    <cellStyle name="Σημείωση 13 2 2 2" xfId="48086" xr:uid="{00000000-0005-0000-0000-0000DFBB0000}"/>
    <cellStyle name="Σημείωση 13 2 2 2 2" xfId="48087" xr:uid="{00000000-0005-0000-0000-0000E0BB0000}"/>
    <cellStyle name="Σημείωση 13 2 2 3" xfId="48088" xr:uid="{00000000-0005-0000-0000-0000E1BB0000}"/>
    <cellStyle name="Σημείωση 13 2 3" xfId="48089" xr:uid="{00000000-0005-0000-0000-0000E2BB0000}"/>
    <cellStyle name="Σημείωση 13 2 3 2" xfId="48090" xr:uid="{00000000-0005-0000-0000-0000E3BB0000}"/>
    <cellStyle name="Σημείωση 13 2 4" xfId="48091" xr:uid="{00000000-0005-0000-0000-0000E4BB0000}"/>
    <cellStyle name="Σημείωση 13 2 4 2" xfId="48092" xr:uid="{00000000-0005-0000-0000-0000E5BB0000}"/>
    <cellStyle name="Σημείωση 13 2 5" xfId="48093" xr:uid="{00000000-0005-0000-0000-0000E6BB0000}"/>
    <cellStyle name="Σημείωση 13 2 5 2" xfId="48094" xr:uid="{00000000-0005-0000-0000-0000E7BB0000}"/>
    <cellStyle name="Σημείωση 13 2 6" xfId="48095" xr:uid="{00000000-0005-0000-0000-0000E8BB0000}"/>
    <cellStyle name="Σημείωση 13 3" xfId="48096" xr:uid="{00000000-0005-0000-0000-0000E9BB0000}"/>
    <cellStyle name="Σημείωση 13 3 2" xfId="48097" xr:uid="{00000000-0005-0000-0000-0000EABB0000}"/>
    <cellStyle name="Σημείωση 13 3 2 2" xfId="48098" xr:uid="{00000000-0005-0000-0000-0000EBBB0000}"/>
    <cellStyle name="Σημείωση 13 3 2 2 2" xfId="48099" xr:uid="{00000000-0005-0000-0000-0000ECBB0000}"/>
    <cellStyle name="Σημείωση 13 3 2 3" xfId="48100" xr:uid="{00000000-0005-0000-0000-0000EDBB0000}"/>
    <cellStyle name="Σημείωση 13 3 3" xfId="48101" xr:uid="{00000000-0005-0000-0000-0000EEBB0000}"/>
    <cellStyle name="Σημείωση 13 3 3 2" xfId="48102" xr:uid="{00000000-0005-0000-0000-0000EFBB0000}"/>
    <cellStyle name="Σημείωση 13 3 4" xfId="48103" xr:uid="{00000000-0005-0000-0000-0000F0BB0000}"/>
    <cellStyle name="Σημείωση 13 3 4 2" xfId="48104" xr:uid="{00000000-0005-0000-0000-0000F1BB0000}"/>
    <cellStyle name="Σημείωση 13 3 5" xfId="48105" xr:uid="{00000000-0005-0000-0000-0000F2BB0000}"/>
    <cellStyle name="Σημείωση 13 3 5 2" xfId="48106" xr:uid="{00000000-0005-0000-0000-0000F3BB0000}"/>
    <cellStyle name="Σημείωση 13 3 6" xfId="48107" xr:uid="{00000000-0005-0000-0000-0000F4BB0000}"/>
    <cellStyle name="Σημείωση 13 3 7" xfId="48108" xr:uid="{00000000-0005-0000-0000-0000F5BB0000}"/>
    <cellStyle name="Σημείωση 13 3 8" xfId="48109" xr:uid="{00000000-0005-0000-0000-0000F6BB0000}"/>
    <cellStyle name="Σημείωση 13 4" xfId="48110" xr:uid="{00000000-0005-0000-0000-0000F7BB0000}"/>
    <cellStyle name="Σημείωση 13 4 2" xfId="48111" xr:uid="{00000000-0005-0000-0000-0000F8BB0000}"/>
    <cellStyle name="Σημείωση 13 4 2 2" xfId="48112" xr:uid="{00000000-0005-0000-0000-0000F9BB0000}"/>
    <cellStyle name="Σημείωση 13 4 3" xfId="48113" xr:uid="{00000000-0005-0000-0000-0000FABB0000}"/>
    <cellStyle name="Σημείωση 13 4 4" xfId="48114" xr:uid="{00000000-0005-0000-0000-0000FBBB0000}"/>
    <cellStyle name="Σημείωση 13 4 5" xfId="48115" xr:uid="{00000000-0005-0000-0000-0000FCBB0000}"/>
    <cellStyle name="Σημείωση 13 5" xfId="48116" xr:uid="{00000000-0005-0000-0000-0000FDBB0000}"/>
    <cellStyle name="Σημείωση 13 5 2" xfId="48117" xr:uid="{00000000-0005-0000-0000-0000FEBB0000}"/>
    <cellStyle name="Σημείωση 13 5 2 2" xfId="48118" xr:uid="{00000000-0005-0000-0000-0000FFBB0000}"/>
    <cellStyle name="Σημείωση 13 5 3" xfId="48119" xr:uid="{00000000-0005-0000-0000-000000BC0000}"/>
    <cellStyle name="Σημείωση 13 5 4" xfId="48120" xr:uid="{00000000-0005-0000-0000-000001BC0000}"/>
    <cellStyle name="Σημείωση 13 5 5" xfId="48121" xr:uid="{00000000-0005-0000-0000-000002BC0000}"/>
    <cellStyle name="Σημείωση 13 6" xfId="48122" xr:uid="{00000000-0005-0000-0000-000003BC0000}"/>
    <cellStyle name="Σημείωση 13 6 2" xfId="48123" xr:uid="{00000000-0005-0000-0000-000004BC0000}"/>
    <cellStyle name="Σημείωση 13 6 2 2" xfId="48124" xr:uid="{00000000-0005-0000-0000-000005BC0000}"/>
    <cellStyle name="Σημείωση 13 6 3" xfId="48125" xr:uid="{00000000-0005-0000-0000-000006BC0000}"/>
    <cellStyle name="Σημείωση 13 6 4" xfId="48126" xr:uid="{00000000-0005-0000-0000-000007BC0000}"/>
    <cellStyle name="Σημείωση 13 6 5" xfId="48127" xr:uid="{00000000-0005-0000-0000-000008BC0000}"/>
    <cellStyle name="Σημείωση 13 7" xfId="48128" xr:uid="{00000000-0005-0000-0000-000009BC0000}"/>
    <cellStyle name="Σημείωση 13 7 2" xfId="48129" xr:uid="{00000000-0005-0000-0000-00000ABC0000}"/>
    <cellStyle name="Σημείωση 13 7 3" xfId="48130" xr:uid="{00000000-0005-0000-0000-00000BBC0000}"/>
    <cellStyle name="Σημείωση 13 7 4" xfId="48131" xr:uid="{00000000-0005-0000-0000-00000CBC0000}"/>
    <cellStyle name="Σημείωση 13 8" xfId="48132" xr:uid="{00000000-0005-0000-0000-00000DBC0000}"/>
    <cellStyle name="Σημείωση 13 8 2" xfId="48133" xr:uid="{00000000-0005-0000-0000-00000EBC0000}"/>
    <cellStyle name="Σημείωση 13 9" xfId="48134" xr:uid="{00000000-0005-0000-0000-00000FBC0000}"/>
    <cellStyle name="Σημείωση 13 9 2" xfId="48135" xr:uid="{00000000-0005-0000-0000-000010BC0000}"/>
    <cellStyle name="Σημείωση 14" xfId="48136" xr:uid="{00000000-0005-0000-0000-000011BC0000}"/>
    <cellStyle name="Σημείωση 14 10" xfId="48137" xr:uid="{00000000-0005-0000-0000-000012BC0000}"/>
    <cellStyle name="Σημείωση 14 2" xfId="48138" xr:uid="{00000000-0005-0000-0000-000013BC0000}"/>
    <cellStyle name="Σημείωση 14 2 2" xfId="48139" xr:uid="{00000000-0005-0000-0000-000014BC0000}"/>
    <cellStyle name="Σημείωση 14 2 2 2" xfId="48140" xr:uid="{00000000-0005-0000-0000-000015BC0000}"/>
    <cellStyle name="Σημείωση 14 2 2 2 2" xfId="48141" xr:uid="{00000000-0005-0000-0000-000016BC0000}"/>
    <cellStyle name="Σημείωση 14 2 2 3" xfId="48142" xr:uid="{00000000-0005-0000-0000-000017BC0000}"/>
    <cellStyle name="Σημείωση 14 2 3" xfId="48143" xr:uid="{00000000-0005-0000-0000-000018BC0000}"/>
    <cellStyle name="Σημείωση 14 2 3 2" xfId="48144" xr:uid="{00000000-0005-0000-0000-000019BC0000}"/>
    <cellStyle name="Σημείωση 14 2 4" xfId="48145" xr:uid="{00000000-0005-0000-0000-00001ABC0000}"/>
    <cellStyle name="Σημείωση 14 2 4 2" xfId="48146" xr:uid="{00000000-0005-0000-0000-00001BBC0000}"/>
    <cellStyle name="Σημείωση 14 2 5" xfId="48147" xr:uid="{00000000-0005-0000-0000-00001CBC0000}"/>
    <cellStyle name="Σημείωση 14 2 5 2" xfId="48148" xr:uid="{00000000-0005-0000-0000-00001DBC0000}"/>
    <cellStyle name="Σημείωση 14 2 6" xfId="48149" xr:uid="{00000000-0005-0000-0000-00001EBC0000}"/>
    <cellStyle name="Σημείωση 14 3" xfId="48150" xr:uid="{00000000-0005-0000-0000-00001FBC0000}"/>
    <cellStyle name="Σημείωση 14 3 2" xfId="48151" xr:uid="{00000000-0005-0000-0000-000020BC0000}"/>
    <cellStyle name="Σημείωση 14 3 2 2" xfId="48152" xr:uid="{00000000-0005-0000-0000-000021BC0000}"/>
    <cellStyle name="Σημείωση 14 3 2 2 2" xfId="48153" xr:uid="{00000000-0005-0000-0000-000022BC0000}"/>
    <cellStyle name="Σημείωση 14 3 2 3" xfId="48154" xr:uid="{00000000-0005-0000-0000-000023BC0000}"/>
    <cellStyle name="Σημείωση 14 3 3" xfId="48155" xr:uid="{00000000-0005-0000-0000-000024BC0000}"/>
    <cellStyle name="Σημείωση 14 3 3 2" xfId="48156" xr:uid="{00000000-0005-0000-0000-000025BC0000}"/>
    <cellStyle name="Σημείωση 14 3 4" xfId="48157" xr:uid="{00000000-0005-0000-0000-000026BC0000}"/>
    <cellStyle name="Σημείωση 14 3 4 2" xfId="48158" xr:uid="{00000000-0005-0000-0000-000027BC0000}"/>
    <cellStyle name="Σημείωση 14 3 5" xfId="48159" xr:uid="{00000000-0005-0000-0000-000028BC0000}"/>
    <cellStyle name="Σημείωση 14 3 5 2" xfId="48160" xr:uid="{00000000-0005-0000-0000-000029BC0000}"/>
    <cellStyle name="Σημείωση 14 3 6" xfId="48161" xr:uid="{00000000-0005-0000-0000-00002ABC0000}"/>
    <cellStyle name="Σημείωση 14 3 7" xfId="48162" xr:uid="{00000000-0005-0000-0000-00002BBC0000}"/>
    <cellStyle name="Σημείωση 14 3 8" xfId="48163" xr:uid="{00000000-0005-0000-0000-00002CBC0000}"/>
    <cellStyle name="Σημείωση 14 4" xfId="48164" xr:uid="{00000000-0005-0000-0000-00002DBC0000}"/>
    <cellStyle name="Σημείωση 14 4 2" xfId="48165" xr:uid="{00000000-0005-0000-0000-00002EBC0000}"/>
    <cellStyle name="Σημείωση 14 4 2 2" xfId="48166" xr:uid="{00000000-0005-0000-0000-00002FBC0000}"/>
    <cellStyle name="Σημείωση 14 4 3" xfId="48167" xr:uid="{00000000-0005-0000-0000-000030BC0000}"/>
    <cellStyle name="Σημείωση 14 4 4" xfId="48168" xr:uid="{00000000-0005-0000-0000-000031BC0000}"/>
    <cellStyle name="Σημείωση 14 4 5" xfId="48169" xr:uid="{00000000-0005-0000-0000-000032BC0000}"/>
    <cellStyle name="Σημείωση 14 5" xfId="48170" xr:uid="{00000000-0005-0000-0000-000033BC0000}"/>
    <cellStyle name="Σημείωση 14 5 2" xfId="48171" xr:uid="{00000000-0005-0000-0000-000034BC0000}"/>
    <cellStyle name="Σημείωση 14 5 2 2" xfId="48172" xr:uid="{00000000-0005-0000-0000-000035BC0000}"/>
    <cellStyle name="Σημείωση 14 5 3" xfId="48173" xr:uid="{00000000-0005-0000-0000-000036BC0000}"/>
    <cellStyle name="Σημείωση 14 5 4" xfId="48174" xr:uid="{00000000-0005-0000-0000-000037BC0000}"/>
    <cellStyle name="Σημείωση 14 5 5" xfId="48175" xr:uid="{00000000-0005-0000-0000-000038BC0000}"/>
    <cellStyle name="Σημείωση 14 6" xfId="48176" xr:uid="{00000000-0005-0000-0000-000039BC0000}"/>
    <cellStyle name="Σημείωση 14 6 2" xfId="48177" xr:uid="{00000000-0005-0000-0000-00003ABC0000}"/>
    <cellStyle name="Σημείωση 14 6 2 2" xfId="48178" xr:uid="{00000000-0005-0000-0000-00003BBC0000}"/>
    <cellStyle name="Σημείωση 14 6 3" xfId="48179" xr:uid="{00000000-0005-0000-0000-00003CBC0000}"/>
    <cellStyle name="Σημείωση 14 6 4" xfId="48180" xr:uid="{00000000-0005-0000-0000-00003DBC0000}"/>
    <cellStyle name="Σημείωση 14 6 5" xfId="48181" xr:uid="{00000000-0005-0000-0000-00003EBC0000}"/>
    <cellStyle name="Σημείωση 14 7" xfId="48182" xr:uid="{00000000-0005-0000-0000-00003FBC0000}"/>
    <cellStyle name="Σημείωση 14 7 2" xfId="48183" xr:uid="{00000000-0005-0000-0000-000040BC0000}"/>
    <cellStyle name="Σημείωση 14 7 3" xfId="48184" xr:uid="{00000000-0005-0000-0000-000041BC0000}"/>
    <cellStyle name="Σημείωση 14 7 4" xfId="48185" xr:uid="{00000000-0005-0000-0000-000042BC0000}"/>
    <cellStyle name="Σημείωση 14 8" xfId="48186" xr:uid="{00000000-0005-0000-0000-000043BC0000}"/>
    <cellStyle name="Σημείωση 14 8 2" xfId="48187" xr:uid="{00000000-0005-0000-0000-000044BC0000}"/>
    <cellStyle name="Σημείωση 14 9" xfId="48188" xr:uid="{00000000-0005-0000-0000-000045BC0000}"/>
    <cellStyle name="Σημείωση 14 9 2" xfId="48189" xr:uid="{00000000-0005-0000-0000-000046BC0000}"/>
    <cellStyle name="Σημείωση 15" xfId="48190" xr:uid="{00000000-0005-0000-0000-000047BC0000}"/>
    <cellStyle name="Σημείωση 15 10" xfId="48191" xr:uid="{00000000-0005-0000-0000-000048BC0000}"/>
    <cellStyle name="Σημείωση 15 2" xfId="48192" xr:uid="{00000000-0005-0000-0000-000049BC0000}"/>
    <cellStyle name="Σημείωση 15 2 2" xfId="48193" xr:uid="{00000000-0005-0000-0000-00004ABC0000}"/>
    <cellStyle name="Σημείωση 15 2 2 2" xfId="48194" xr:uid="{00000000-0005-0000-0000-00004BBC0000}"/>
    <cellStyle name="Σημείωση 15 2 2 2 2" xfId="48195" xr:uid="{00000000-0005-0000-0000-00004CBC0000}"/>
    <cellStyle name="Σημείωση 15 2 2 3" xfId="48196" xr:uid="{00000000-0005-0000-0000-00004DBC0000}"/>
    <cellStyle name="Σημείωση 15 2 3" xfId="48197" xr:uid="{00000000-0005-0000-0000-00004EBC0000}"/>
    <cellStyle name="Σημείωση 15 2 3 2" xfId="48198" xr:uid="{00000000-0005-0000-0000-00004FBC0000}"/>
    <cellStyle name="Σημείωση 15 2 4" xfId="48199" xr:uid="{00000000-0005-0000-0000-000050BC0000}"/>
    <cellStyle name="Σημείωση 15 2 4 2" xfId="48200" xr:uid="{00000000-0005-0000-0000-000051BC0000}"/>
    <cellStyle name="Σημείωση 15 2 5" xfId="48201" xr:uid="{00000000-0005-0000-0000-000052BC0000}"/>
    <cellStyle name="Σημείωση 15 2 5 2" xfId="48202" xr:uid="{00000000-0005-0000-0000-000053BC0000}"/>
    <cellStyle name="Σημείωση 15 2 6" xfId="48203" xr:uid="{00000000-0005-0000-0000-000054BC0000}"/>
    <cellStyle name="Σημείωση 15 3" xfId="48204" xr:uid="{00000000-0005-0000-0000-000055BC0000}"/>
    <cellStyle name="Σημείωση 15 3 2" xfId="48205" xr:uid="{00000000-0005-0000-0000-000056BC0000}"/>
    <cellStyle name="Σημείωση 15 3 2 2" xfId="48206" xr:uid="{00000000-0005-0000-0000-000057BC0000}"/>
    <cellStyle name="Σημείωση 15 3 2 2 2" xfId="48207" xr:uid="{00000000-0005-0000-0000-000058BC0000}"/>
    <cellStyle name="Σημείωση 15 3 2 3" xfId="48208" xr:uid="{00000000-0005-0000-0000-000059BC0000}"/>
    <cellStyle name="Σημείωση 15 3 3" xfId="48209" xr:uid="{00000000-0005-0000-0000-00005ABC0000}"/>
    <cellStyle name="Σημείωση 15 3 3 2" xfId="48210" xr:uid="{00000000-0005-0000-0000-00005BBC0000}"/>
    <cellStyle name="Σημείωση 15 3 4" xfId="48211" xr:uid="{00000000-0005-0000-0000-00005CBC0000}"/>
    <cellStyle name="Σημείωση 15 3 4 2" xfId="48212" xr:uid="{00000000-0005-0000-0000-00005DBC0000}"/>
    <cellStyle name="Σημείωση 15 3 5" xfId="48213" xr:uid="{00000000-0005-0000-0000-00005EBC0000}"/>
    <cellStyle name="Σημείωση 15 3 5 2" xfId="48214" xr:uid="{00000000-0005-0000-0000-00005FBC0000}"/>
    <cellStyle name="Σημείωση 15 3 6" xfId="48215" xr:uid="{00000000-0005-0000-0000-000060BC0000}"/>
    <cellStyle name="Σημείωση 15 3 7" xfId="48216" xr:uid="{00000000-0005-0000-0000-000061BC0000}"/>
    <cellStyle name="Σημείωση 15 3 8" xfId="48217" xr:uid="{00000000-0005-0000-0000-000062BC0000}"/>
    <cellStyle name="Σημείωση 15 4" xfId="48218" xr:uid="{00000000-0005-0000-0000-000063BC0000}"/>
    <cellStyle name="Σημείωση 15 4 2" xfId="48219" xr:uid="{00000000-0005-0000-0000-000064BC0000}"/>
    <cellStyle name="Σημείωση 15 4 2 2" xfId="48220" xr:uid="{00000000-0005-0000-0000-000065BC0000}"/>
    <cellStyle name="Σημείωση 15 4 3" xfId="48221" xr:uid="{00000000-0005-0000-0000-000066BC0000}"/>
    <cellStyle name="Σημείωση 15 4 4" xfId="48222" xr:uid="{00000000-0005-0000-0000-000067BC0000}"/>
    <cellStyle name="Σημείωση 15 4 5" xfId="48223" xr:uid="{00000000-0005-0000-0000-000068BC0000}"/>
    <cellStyle name="Σημείωση 15 5" xfId="48224" xr:uid="{00000000-0005-0000-0000-000069BC0000}"/>
    <cellStyle name="Σημείωση 15 5 2" xfId="48225" xr:uid="{00000000-0005-0000-0000-00006ABC0000}"/>
    <cellStyle name="Σημείωση 15 5 2 2" xfId="48226" xr:uid="{00000000-0005-0000-0000-00006BBC0000}"/>
    <cellStyle name="Σημείωση 15 5 3" xfId="48227" xr:uid="{00000000-0005-0000-0000-00006CBC0000}"/>
    <cellStyle name="Σημείωση 15 5 4" xfId="48228" xr:uid="{00000000-0005-0000-0000-00006DBC0000}"/>
    <cellStyle name="Σημείωση 15 5 5" xfId="48229" xr:uid="{00000000-0005-0000-0000-00006EBC0000}"/>
    <cellStyle name="Σημείωση 15 6" xfId="48230" xr:uid="{00000000-0005-0000-0000-00006FBC0000}"/>
    <cellStyle name="Σημείωση 15 6 2" xfId="48231" xr:uid="{00000000-0005-0000-0000-000070BC0000}"/>
    <cellStyle name="Σημείωση 15 6 2 2" xfId="48232" xr:uid="{00000000-0005-0000-0000-000071BC0000}"/>
    <cellStyle name="Σημείωση 15 6 3" xfId="48233" xr:uid="{00000000-0005-0000-0000-000072BC0000}"/>
    <cellStyle name="Σημείωση 15 6 4" xfId="48234" xr:uid="{00000000-0005-0000-0000-000073BC0000}"/>
    <cellStyle name="Σημείωση 15 6 5" xfId="48235" xr:uid="{00000000-0005-0000-0000-000074BC0000}"/>
    <cellStyle name="Σημείωση 15 7" xfId="48236" xr:uid="{00000000-0005-0000-0000-000075BC0000}"/>
    <cellStyle name="Σημείωση 15 7 2" xfId="48237" xr:uid="{00000000-0005-0000-0000-000076BC0000}"/>
    <cellStyle name="Σημείωση 15 7 3" xfId="48238" xr:uid="{00000000-0005-0000-0000-000077BC0000}"/>
    <cellStyle name="Σημείωση 15 7 4" xfId="48239" xr:uid="{00000000-0005-0000-0000-000078BC0000}"/>
    <cellStyle name="Σημείωση 15 8" xfId="48240" xr:uid="{00000000-0005-0000-0000-000079BC0000}"/>
    <cellStyle name="Σημείωση 15 8 2" xfId="48241" xr:uid="{00000000-0005-0000-0000-00007ABC0000}"/>
    <cellStyle name="Σημείωση 15 9" xfId="48242" xr:uid="{00000000-0005-0000-0000-00007BBC0000}"/>
    <cellStyle name="Σημείωση 15 9 2" xfId="48243" xr:uid="{00000000-0005-0000-0000-00007CBC0000}"/>
    <cellStyle name="Σημείωση 16" xfId="48244" xr:uid="{00000000-0005-0000-0000-00007DBC0000}"/>
    <cellStyle name="Σημείωση 16 10" xfId="48245" xr:uid="{00000000-0005-0000-0000-00007EBC0000}"/>
    <cellStyle name="Σημείωση 16 2" xfId="48246" xr:uid="{00000000-0005-0000-0000-00007FBC0000}"/>
    <cellStyle name="Σημείωση 16 2 2" xfId="48247" xr:uid="{00000000-0005-0000-0000-000080BC0000}"/>
    <cellStyle name="Σημείωση 16 2 2 2" xfId="48248" xr:uid="{00000000-0005-0000-0000-000081BC0000}"/>
    <cellStyle name="Σημείωση 16 2 2 2 2" xfId="48249" xr:uid="{00000000-0005-0000-0000-000082BC0000}"/>
    <cellStyle name="Σημείωση 16 2 2 3" xfId="48250" xr:uid="{00000000-0005-0000-0000-000083BC0000}"/>
    <cellStyle name="Σημείωση 16 2 3" xfId="48251" xr:uid="{00000000-0005-0000-0000-000084BC0000}"/>
    <cellStyle name="Σημείωση 16 2 3 2" xfId="48252" xr:uid="{00000000-0005-0000-0000-000085BC0000}"/>
    <cellStyle name="Σημείωση 16 2 4" xfId="48253" xr:uid="{00000000-0005-0000-0000-000086BC0000}"/>
    <cellStyle name="Σημείωση 16 2 4 2" xfId="48254" xr:uid="{00000000-0005-0000-0000-000087BC0000}"/>
    <cellStyle name="Σημείωση 16 2 5" xfId="48255" xr:uid="{00000000-0005-0000-0000-000088BC0000}"/>
    <cellStyle name="Σημείωση 16 2 5 2" xfId="48256" xr:uid="{00000000-0005-0000-0000-000089BC0000}"/>
    <cellStyle name="Σημείωση 16 2 6" xfId="48257" xr:uid="{00000000-0005-0000-0000-00008ABC0000}"/>
    <cellStyle name="Σημείωση 16 3" xfId="48258" xr:uid="{00000000-0005-0000-0000-00008BBC0000}"/>
    <cellStyle name="Σημείωση 16 3 2" xfId="48259" xr:uid="{00000000-0005-0000-0000-00008CBC0000}"/>
    <cellStyle name="Σημείωση 16 3 2 2" xfId="48260" xr:uid="{00000000-0005-0000-0000-00008DBC0000}"/>
    <cellStyle name="Σημείωση 16 3 2 2 2" xfId="48261" xr:uid="{00000000-0005-0000-0000-00008EBC0000}"/>
    <cellStyle name="Σημείωση 16 3 2 3" xfId="48262" xr:uid="{00000000-0005-0000-0000-00008FBC0000}"/>
    <cellStyle name="Σημείωση 16 3 3" xfId="48263" xr:uid="{00000000-0005-0000-0000-000090BC0000}"/>
    <cellStyle name="Σημείωση 16 3 3 2" xfId="48264" xr:uid="{00000000-0005-0000-0000-000091BC0000}"/>
    <cellStyle name="Σημείωση 16 3 4" xfId="48265" xr:uid="{00000000-0005-0000-0000-000092BC0000}"/>
    <cellStyle name="Σημείωση 16 3 4 2" xfId="48266" xr:uid="{00000000-0005-0000-0000-000093BC0000}"/>
    <cellStyle name="Σημείωση 16 3 5" xfId="48267" xr:uid="{00000000-0005-0000-0000-000094BC0000}"/>
    <cellStyle name="Σημείωση 16 3 5 2" xfId="48268" xr:uid="{00000000-0005-0000-0000-000095BC0000}"/>
    <cellStyle name="Σημείωση 16 3 6" xfId="48269" xr:uid="{00000000-0005-0000-0000-000096BC0000}"/>
    <cellStyle name="Σημείωση 16 3 7" xfId="48270" xr:uid="{00000000-0005-0000-0000-000097BC0000}"/>
    <cellStyle name="Σημείωση 16 3 8" xfId="48271" xr:uid="{00000000-0005-0000-0000-000098BC0000}"/>
    <cellStyle name="Σημείωση 16 4" xfId="48272" xr:uid="{00000000-0005-0000-0000-000099BC0000}"/>
    <cellStyle name="Σημείωση 16 4 2" xfId="48273" xr:uid="{00000000-0005-0000-0000-00009ABC0000}"/>
    <cellStyle name="Σημείωση 16 4 2 2" xfId="48274" xr:uid="{00000000-0005-0000-0000-00009BBC0000}"/>
    <cellStyle name="Σημείωση 16 4 3" xfId="48275" xr:uid="{00000000-0005-0000-0000-00009CBC0000}"/>
    <cellStyle name="Σημείωση 16 4 4" xfId="48276" xr:uid="{00000000-0005-0000-0000-00009DBC0000}"/>
    <cellStyle name="Σημείωση 16 4 5" xfId="48277" xr:uid="{00000000-0005-0000-0000-00009EBC0000}"/>
    <cellStyle name="Σημείωση 16 5" xfId="48278" xr:uid="{00000000-0005-0000-0000-00009FBC0000}"/>
    <cellStyle name="Σημείωση 16 5 2" xfId="48279" xr:uid="{00000000-0005-0000-0000-0000A0BC0000}"/>
    <cellStyle name="Σημείωση 16 5 2 2" xfId="48280" xr:uid="{00000000-0005-0000-0000-0000A1BC0000}"/>
    <cellStyle name="Σημείωση 16 5 3" xfId="48281" xr:uid="{00000000-0005-0000-0000-0000A2BC0000}"/>
    <cellStyle name="Σημείωση 16 5 4" xfId="48282" xr:uid="{00000000-0005-0000-0000-0000A3BC0000}"/>
    <cellStyle name="Σημείωση 16 5 5" xfId="48283" xr:uid="{00000000-0005-0000-0000-0000A4BC0000}"/>
    <cellStyle name="Σημείωση 16 6" xfId="48284" xr:uid="{00000000-0005-0000-0000-0000A5BC0000}"/>
    <cellStyle name="Σημείωση 16 6 2" xfId="48285" xr:uid="{00000000-0005-0000-0000-0000A6BC0000}"/>
    <cellStyle name="Σημείωση 16 6 2 2" xfId="48286" xr:uid="{00000000-0005-0000-0000-0000A7BC0000}"/>
    <cellStyle name="Σημείωση 16 6 3" xfId="48287" xr:uid="{00000000-0005-0000-0000-0000A8BC0000}"/>
    <cellStyle name="Σημείωση 16 6 4" xfId="48288" xr:uid="{00000000-0005-0000-0000-0000A9BC0000}"/>
    <cellStyle name="Σημείωση 16 6 5" xfId="48289" xr:uid="{00000000-0005-0000-0000-0000AABC0000}"/>
    <cellStyle name="Σημείωση 16 7" xfId="48290" xr:uid="{00000000-0005-0000-0000-0000ABBC0000}"/>
    <cellStyle name="Σημείωση 16 7 2" xfId="48291" xr:uid="{00000000-0005-0000-0000-0000ACBC0000}"/>
    <cellStyle name="Σημείωση 16 7 3" xfId="48292" xr:uid="{00000000-0005-0000-0000-0000ADBC0000}"/>
    <cellStyle name="Σημείωση 16 7 4" xfId="48293" xr:uid="{00000000-0005-0000-0000-0000AEBC0000}"/>
    <cellStyle name="Σημείωση 16 8" xfId="48294" xr:uid="{00000000-0005-0000-0000-0000AFBC0000}"/>
    <cellStyle name="Σημείωση 16 8 2" xfId="48295" xr:uid="{00000000-0005-0000-0000-0000B0BC0000}"/>
    <cellStyle name="Σημείωση 16 9" xfId="48296" xr:uid="{00000000-0005-0000-0000-0000B1BC0000}"/>
    <cellStyle name="Σημείωση 16 9 2" xfId="48297" xr:uid="{00000000-0005-0000-0000-0000B2BC0000}"/>
    <cellStyle name="Σημείωση 17" xfId="48298" xr:uid="{00000000-0005-0000-0000-0000B3BC0000}"/>
    <cellStyle name="Σημείωση 17 10" xfId="48299" xr:uid="{00000000-0005-0000-0000-0000B4BC0000}"/>
    <cellStyle name="Σημείωση 17 2" xfId="48300" xr:uid="{00000000-0005-0000-0000-0000B5BC0000}"/>
    <cellStyle name="Σημείωση 17 2 2" xfId="48301" xr:uid="{00000000-0005-0000-0000-0000B6BC0000}"/>
    <cellStyle name="Σημείωση 17 2 2 2" xfId="48302" xr:uid="{00000000-0005-0000-0000-0000B7BC0000}"/>
    <cellStyle name="Σημείωση 17 2 2 2 2" xfId="48303" xr:uid="{00000000-0005-0000-0000-0000B8BC0000}"/>
    <cellStyle name="Σημείωση 17 2 2 3" xfId="48304" xr:uid="{00000000-0005-0000-0000-0000B9BC0000}"/>
    <cellStyle name="Σημείωση 17 2 3" xfId="48305" xr:uid="{00000000-0005-0000-0000-0000BABC0000}"/>
    <cellStyle name="Σημείωση 17 2 3 2" xfId="48306" xr:uid="{00000000-0005-0000-0000-0000BBBC0000}"/>
    <cellStyle name="Σημείωση 17 2 4" xfId="48307" xr:uid="{00000000-0005-0000-0000-0000BCBC0000}"/>
    <cellStyle name="Σημείωση 17 2 4 2" xfId="48308" xr:uid="{00000000-0005-0000-0000-0000BDBC0000}"/>
    <cellStyle name="Σημείωση 17 2 5" xfId="48309" xr:uid="{00000000-0005-0000-0000-0000BEBC0000}"/>
    <cellStyle name="Σημείωση 17 2 5 2" xfId="48310" xr:uid="{00000000-0005-0000-0000-0000BFBC0000}"/>
    <cellStyle name="Σημείωση 17 2 6" xfId="48311" xr:uid="{00000000-0005-0000-0000-0000C0BC0000}"/>
    <cellStyle name="Σημείωση 17 3" xfId="48312" xr:uid="{00000000-0005-0000-0000-0000C1BC0000}"/>
    <cellStyle name="Σημείωση 17 3 2" xfId="48313" xr:uid="{00000000-0005-0000-0000-0000C2BC0000}"/>
    <cellStyle name="Σημείωση 17 3 2 2" xfId="48314" xr:uid="{00000000-0005-0000-0000-0000C3BC0000}"/>
    <cellStyle name="Σημείωση 17 3 2 2 2" xfId="48315" xr:uid="{00000000-0005-0000-0000-0000C4BC0000}"/>
    <cellStyle name="Σημείωση 17 3 2 3" xfId="48316" xr:uid="{00000000-0005-0000-0000-0000C5BC0000}"/>
    <cellStyle name="Σημείωση 17 3 3" xfId="48317" xr:uid="{00000000-0005-0000-0000-0000C6BC0000}"/>
    <cellStyle name="Σημείωση 17 3 3 2" xfId="48318" xr:uid="{00000000-0005-0000-0000-0000C7BC0000}"/>
    <cellStyle name="Σημείωση 17 3 4" xfId="48319" xr:uid="{00000000-0005-0000-0000-0000C8BC0000}"/>
    <cellStyle name="Σημείωση 17 3 4 2" xfId="48320" xr:uid="{00000000-0005-0000-0000-0000C9BC0000}"/>
    <cellStyle name="Σημείωση 17 3 5" xfId="48321" xr:uid="{00000000-0005-0000-0000-0000CABC0000}"/>
    <cellStyle name="Σημείωση 17 3 5 2" xfId="48322" xr:uid="{00000000-0005-0000-0000-0000CBBC0000}"/>
    <cellStyle name="Σημείωση 17 3 6" xfId="48323" xr:uid="{00000000-0005-0000-0000-0000CCBC0000}"/>
    <cellStyle name="Σημείωση 17 3 7" xfId="48324" xr:uid="{00000000-0005-0000-0000-0000CDBC0000}"/>
    <cellStyle name="Σημείωση 17 3 8" xfId="48325" xr:uid="{00000000-0005-0000-0000-0000CEBC0000}"/>
    <cellStyle name="Σημείωση 17 4" xfId="48326" xr:uid="{00000000-0005-0000-0000-0000CFBC0000}"/>
    <cellStyle name="Σημείωση 17 4 2" xfId="48327" xr:uid="{00000000-0005-0000-0000-0000D0BC0000}"/>
    <cellStyle name="Σημείωση 17 4 2 2" xfId="48328" xr:uid="{00000000-0005-0000-0000-0000D1BC0000}"/>
    <cellStyle name="Σημείωση 17 4 3" xfId="48329" xr:uid="{00000000-0005-0000-0000-0000D2BC0000}"/>
    <cellStyle name="Σημείωση 17 4 4" xfId="48330" xr:uid="{00000000-0005-0000-0000-0000D3BC0000}"/>
    <cellStyle name="Σημείωση 17 4 5" xfId="48331" xr:uid="{00000000-0005-0000-0000-0000D4BC0000}"/>
    <cellStyle name="Σημείωση 17 5" xfId="48332" xr:uid="{00000000-0005-0000-0000-0000D5BC0000}"/>
    <cellStyle name="Σημείωση 17 5 2" xfId="48333" xr:uid="{00000000-0005-0000-0000-0000D6BC0000}"/>
    <cellStyle name="Σημείωση 17 5 2 2" xfId="48334" xr:uid="{00000000-0005-0000-0000-0000D7BC0000}"/>
    <cellStyle name="Σημείωση 17 5 3" xfId="48335" xr:uid="{00000000-0005-0000-0000-0000D8BC0000}"/>
    <cellStyle name="Σημείωση 17 5 4" xfId="48336" xr:uid="{00000000-0005-0000-0000-0000D9BC0000}"/>
    <cellStyle name="Σημείωση 17 5 5" xfId="48337" xr:uid="{00000000-0005-0000-0000-0000DABC0000}"/>
    <cellStyle name="Σημείωση 17 6" xfId="48338" xr:uid="{00000000-0005-0000-0000-0000DBBC0000}"/>
    <cellStyle name="Σημείωση 17 6 2" xfId="48339" xr:uid="{00000000-0005-0000-0000-0000DCBC0000}"/>
    <cellStyle name="Σημείωση 17 6 2 2" xfId="48340" xr:uid="{00000000-0005-0000-0000-0000DDBC0000}"/>
    <cellStyle name="Σημείωση 17 6 3" xfId="48341" xr:uid="{00000000-0005-0000-0000-0000DEBC0000}"/>
    <cellStyle name="Σημείωση 17 6 4" xfId="48342" xr:uid="{00000000-0005-0000-0000-0000DFBC0000}"/>
    <cellStyle name="Σημείωση 17 6 5" xfId="48343" xr:uid="{00000000-0005-0000-0000-0000E0BC0000}"/>
    <cellStyle name="Σημείωση 17 7" xfId="48344" xr:uid="{00000000-0005-0000-0000-0000E1BC0000}"/>
    <cellStyle name="Σημείωση 17 7 2" xfId="48345" xr:uid="{00000000-0005-0000-0000-0000E2BC0000}"/>
    <cellStyle name="Σημείωση 17 7 3" xfId="48346" xr:uid="{00000000-0005-0000-0000-0000E3BC0000}"/>
    <cellStyle name="Σημείωση 17 7 4" xfId="48347" xr:uid="{00000000-0005-0000-0000-0000E4BC0000}"/>
    <cellStyle name="Σημείωση 17 8" xfId="48348" xr:uid="{00000000-0005-0000-0000-0000E5BC0000}"/>
    <cellStyle name="Σημείωση 17 8 2" xfId="48349" xr:uid="{00000000-0005-0000-0000-0000E6BC0000}"/>
    <cellStyle name="Σημείωση 17 9" xfId="48350" xr:uid="{00000000-0005-0000-0000-0000E7BC0000}"/>
    <cellStyle name="Σημείωση 17 9 2" xfId="48351" xr:uid="{00000000-0005-0000-0000-0000E8BC0000}"/>
    <cellStyle name="Σημείωση 18" xfId="48352" xr:uid="{00000000-0005-0000-0000-0000E9BC0000}"/>
    <cellStyle name="Σημείωση 18 2" xfId="48353" xr:uid="{00000000-0005-0000-0000-0000EABC0000}"/>
    <cellStyle name="Σημείωση 18 2 2" xfId="48354" xr:uid="{00000000-0005-0000-0000-0000EBBC0000}"/>
    <cellStyle name="Σημείωση 18 2 2 2" xfId="48355" xr:uid="{00000000-0005-0000-0000-0000ECBC0000}"/>
    <cellStyle name="Σημείωση 18 2 3" xfId="48356" xr:uid="{00000000-0005-0000-0000-0000EDBC0000}"/>
    <cellStyle name="Σημείωση 18 3" xfId="48357" xr:uid="{00000000-0005-0000-0000-0000EEBC0000}"/>
    <cellStyle name="Σημείωση 18 3 2" xfId="48358" xr:uid="{00000000-0005-0000-0000-0000EFBC0000}"/>
    <cellStyle name="Σημείωση 18 4" xfId="48359" xr:uid="{00000000-0005-0000-0000-0000F0BC0000}"/>
    <cellStyle name="Σημείωση 18 4 2" xfId="48360" xr:uid="{00000000-0005-0000-0000-0000F1BC0000}"/>
    <cellStyle name="Σημείωση 18 5" xfId="48361" xr:uid="{00000000-0005-0000-0000-0000F2BC0000}"/>
    <cellStyle name="Σημείωση 18 5 2" xfId="48362" xr:uid="{00000000-0005-0000-0000-0000F3BC0000}"/>
    <cellStyle name="Σημείωση 18 6" xfId="48363" xr:uid="{00000000-0005-0000-0000-0000F4BC0000}"/>
    <cellStyle name="Σημείωση 18 7" xfId="48364" xr:uid="{00000000-0005-0000-0000-0000F5BC0000}"/>
    <cellStyle name="Σημείωση 18 8" xfId="48365" xr:uid="{00000000-0005-0000-0000-0000F6BC0000}"/>
    <cellStyle name="Σημείωση 19" xfId="48366" xr:uid="{00000000-0005-0000-0000-0000F7BC0000}"/>
    <cellStyle name="Σημείωση 19 2" xfId="48367" xr:uid="{00000000-0005-0000-0000-0000F8BC0000}"/>
    <cellStyle name="Σημείωση 19 2 2" xfId="48368" xr:uid="{00000000-0005-0000-0000-0000F9BC0000}"/>
    <cellStyle name="Σημείωση 19 2 2 2" xfId="48369" xr:uid="{00000000-0005-0000-0000-0000FABC0000}"/>
    <cellStyle name="Σημείωση 19 2 3" xfId="48370" xr:uid="{00000000-0005-0000-0000-0000FBBC0000}"/>
    <cellStyle name="Σημείωση 19 3" xfId="48371" xr:uid="{00000000-0005-0000-0000-0000FCBC0000}"/>
    <cellStyle name="Σημείωση 19 3 2" xfId="48372" xr:uid="{00000000-0005-0000-0000-0000FDBC0000}"/>
    <cellStyle name="Σημείωση 19 4" xfId="48373" xr:uid="{00000000-0005-0000-0000-0000FEBC0000}"/>
    <cellStyle name="Σημείωση 19 4 2" xfId="48374" xr:uid="{00000000-0005-0000-0000-0000FFBC0000}"/>
    <cellStyle name="Σημείωση 19 5" xfId="48375" xr:uid="{00000000-0005-0000-0000-000000BD0000}"/>
    <cellStyle name="Σημείωση 19 5 2" xfId="48376" xr:uid="{00000000-0005-0000-0000-000001BD0000}"/>
    <cellStyle name="Σημείωση 19 6" xfId="48377" xr:uid="{00000000-0005-0000-0000-000002BD0000}"/>
    <cellStyle name="Σημείωση 19 7" xfId="48378" xr:uid="{00000000-0005-0000-0000-000003BD0000}"/>
    <cellStyle name="Σημείωση 19 8" xfId="48379" xr:uid="{00000000-0005-0000-0000-000004BD0000}"/>
    <cellStyle name="Σημείωση 2" xfId="48380" xr:uid="{00000000-0005-0000-0000-000005BD0000}"/>
    <cellStyle name="Σημείωση 2 10" xfId="48381" xr:uid="{00000000-0005-0000-0000-000006BD0000}"/>
    <cellStyle name="Σημείωση 2 10 10" xfId="48382" xr:uid="{00000000-0005-0000-0000-000007BD0000}"/>
    <cellStyle name="Σημείωση 2 10 2" xfId="48383" xr:uid="{00000000-0005-0000-0000-000008BD0000}"/>
    <cellStyle name="Σημείωση 2 10 2 2" xfId="48384" xr:uid="{00000000-0005-0000-0000-000009BD0000}"/>
    <cellStyle name="Σημείωση 2 10 2 2 2" xfId="48385" xr:uid="{00000000-0005-0000-0000-00000ABD0000}"/>
    <cellStyle name="Σημείωση 2 10 2 2 2 2" xfId="48386" xr:uid="{00000000-0005-0000-0000-00000BBD0000}"/>
    <cellStyle name="Σημείωση 2 10 2 2 3" xfId="48387" xr:uid="{00000000-0005-0000-0000-00000CBD0000}"/>
    <cellStyle name="Σημείωση 2 10 2 3" xfId="48388" xr:uid="{00000000-0005-0000-0000-00000DBD0000}"/>
    <cellStyle name="Σημείωση 2 10 2 3 2" xfId="48389" xr:uid="{00000000-0005-0000-0000-00000EBD0000}"/>
    <cellStyle name="Σημείωση 2 10 2 4" xfId="48390" xr:uid="{00000000-0005-0000-0000-00000FBD0000}"/>
    <cellStyle name="Σημείωση 2 10 2 4 2" xfId="48391" xr:uid="{00000000-0005-0000-0000-000010BD0000}"/>
    <cellStyle name="Σημείωση 2 10 2 5" xfId="48392" xr:uid="{00000000-0005-0000-0000-000011BD0000}"/>
    <cellStyle name="Σημείωση 2 10 2 5 2" xfId="48393" xr:uid="{00000000-0005-0000-0000-000012BD0000}"/>
    <cellStyle name="Σημείωση 2 10 2 6" xfId="48394" xr:uid="{00000000-0005-0000-0000-000013BD0000}"/>
    <cellStyle name="Σημείωση 2 10 3" xfId="48395" xr:uid="{00000000-0005-0000-0000-000014BD0000}"/>
    <cellStyle name="Σημείωση 2 10 3 2" xfId="48396" xr:uid="{00000000-0005-0000-0000-000015BD0000}"/>
    <cellStyle name="Σημείωση 2 10 3 2 2" xfId="48397" xr:uid="{00000000-0005-0000-0000-000016BD0000}"/>
    <cellStyle name="Σημείωση 2 10 3 2 2 2" xfId="48398" xr:uid="{00000000-0005-0000-0000-000017BD0000}"/>
    <cellStyle name="Σημείωση 2 10 3 2 3" xfId="48399" xr:uid="{00000000-0005-0000-0000-000018BD0000}"/>
    <cellStyle name="Σημείωση 2 10 3 3" xfId="48400" xr:uid="{00000000-0005-0000-0000-000019BD0000}"/>
    <cellStyle name="Σημείωση 2 10 3 3 2" xfId="48401" xr:uid="{00000000-0005-0000-0000-00001ABD0000}"/>
    <cellStyle name="Σημείωση 2 10 3 4" xfId="48402" xr:uid="{00000000-0005-0000-0000-00001BBD0000}"/>
    <cellStyle name="Σημείωση 2 10 3 4 2" xfId="48403" xr:uid="{00000000-0005-0000-0000-00001CBD0000}"/>
    <cellStyle name="Σημείωση 2 10 3 5" xfId="48404" xr:uid="{00000000-0005-0000-0000-00001DBD0000}"/>
    <cellStyle name="Σημείωση 2 10 3 5 2" xfId="48405" xr:uid="{00000000-0005-0000-0000-00001EBD0000}"/>
    <cellStyle name="Σημείωση 2 10 3 6" xfId="48406" xr:uid="{00000000-0005-0000-0000-00001FBD0000}"/>
    <cellStyle name="Σημείωση 2 10 3 7" xfId="48407" xr:uid="{00000000-0005-0000-0000-000020BD0000}"/>
    <cellStyle name="Σημείωση 2 10 3 8" xfId="48408" xr:uid="{00000000-0005-0000-0000-000021BD0000}"/>
    <cellStyle name="Σημείωση 2 10 4" xfId="48409" xr:uid="{00000000-0005-0000-0000-000022BD0000}"/>
    <cellStyle name="Σημείωση 2 10 4 2" xfId="48410" xr:uid="{00000000-0005-0000-0000-000023BD0000}"/>
    <cellStyle name="Σημείωση 2 10 4 2 2" xfId="48411" xr:uid="{00000000-0005-0000-0000-000024BD0000}"/>
    <cellStyle name="Σημείωση 2 10 4 3" xfId="48412" xr:uid="{00000000-0005-0000-0000-000025BD0000}"/>
    <cellStyle name="Σημείωση 2 10 4 4" xfId="48413" xr:uid="{00000000-0005-0000-0000-000026BD0000}"/>
    <cellStyle name="Σημείωση 2 10 4 5" xfId="48414" xr:uid="{00000000-0005-0000-0000-000027BD0000}"/>
    <cellStyle name="Σημείωση 2 10 5" xfId="48415" xr:uid="{00000000-0005-0000-0000-000028BD0000}"/>
    <cellStyle name="Σημείωση 2 10 5 2" xfId="48416" xr:uid="{00000000-0005-0000-0000-000029BD0000}"/>
    <cellStyle name="Σημείωση 2 10 5 2 2" xfId="48417" xr:uid="{00000000-0005-0000-0000-00002ABD0000}"/>
    <cellStyle name="Σημείωση 2 10 5 3" xfId="48418" xr:uid="{00000000-0005-0000-0000-00002BBD0000}"/>
    <cellStyle name="Σημείωση 2 10 5 4" xfId="48419" xr:uid="{00000000-0005-0000-0000-00002CBD0000}"/>
    <cellStyle name="Σημείωση 2 10 5 5" xfId="48420" xr:uid="{00000000-0005-0000-0000-00002DBD0000}"/>
    <cellStyle name="Σημείωση 2 10 6" xfId="48421" xr:uid="{00000000-0005-0000-0000-00002EBD0000}"/>
    <cellStyle name="Σημείωση 2 10 6 2" xfId="48422" xr:uid="{00000000-0005-0000-0000-00002FBD0000}"/>
    <cellStyle name="Σημείωση 2 10 6 2 2" xfId="48423" xr:uid="{00000000-0005-0000-0000-000030BD0000}"/>
    <cellStyle name="Σημείωση 2 10 6 3" xfId="48424" xr:uid="{00000000-0005-0000-0000-000031BD0000}"/>
    <cellStyle name="Σημείωση 2 10 6 4" xfId="48425" xr:uid="{00000000-0005-0000-0000-000032BD0000}"/>
    <cellStyle name="Σημείωση 2 10 6 5" xfId="48426" xr:uid="{00000000-0005-0000-0000-000033BD0000}"/>
    <cellStyle name="Σημείωση 2 10 7" xfId="48427" xr:uid="{00000000-0005-0000-0000-000034BD0000}"/>
    <cellStyle name="Σημείωση 2 10 7 2" xfId="48428" xr:uid="{00000000-0005-0000-0000-000035BD0000}"/>
    <cellStyle name="Σημείωση 2 10 7 3" xfId="48429" xr:uid="{00000000-0005-0000-0000-000036BD0000}"/>
    <cellStyle name="Σημείωση 2 10 7 4" xfId="48430" xr:uid="{00000000-0005-0000-0000-000037BD0000}"/>
    <cellStyle name="Σημείωση 2 10 8" xfId="48431" xr:uid="{00000000-0005-0000-0000-000038BD0000}"/>
    <cellStyle name="Σημείωση 2 10 8 2" xfId="48432" xr:uid="{00000000-0005-0000-0000-000039BD0000}"/>
    <cellStyle name="Σημείωση 2 10 9" xfId="48433" xr:uid="{00000000-0005-0000-0000-00003ABD0000}"/>
    <cellStyle name="Σημείωση 2 10 9 2" xfId="48434" xr:uid="{00000000-0005-0000-0000-00003BBD0000}"/>
    <cellStyle name="Σημείωση 2 11" xfId="48435" xr:uid="{00000000-0005-0000-0000-00003CBD0000}"/>
    <cellStyle name="Σημείωση 2 11 10" xfId="48436" xr:uid="{00000000-0005-0000-0000-00003DBD0000}"/>
    <cellStyle name="Σημείωση 2 11 2" xfId="48437" xr:uid="{00000000-0005-0000-0000-00003EBD0000}"/>
    <cellStyle name="Σημείωση 2 11 2 2" xfId="48438" xr:uid="{00000000-0005-0000-0000-00003FBD0000}"/>
    <cellStyle name="Σημείωση 2 11 2 2 2" xfId="48439" xr:uid="{00000000-0005-0000-0000-000040BD0000}"/>
    <cellStyle name="Σημείωση 2 11 2 2 2 2" xfId="48440" xr:uid="{00000000-0005-0000-0000-000041BD0000}"/>
    <cellStyle name="Σημείωση 2 11 2 2 3" xfId="48441" xr:uid="{00000000-0005-0000-0000-000042BD0000}"/>
    <cellStyle name="Σημείωση 2 11 2 3" xfId="48442" xr:uid="{00000000-0005-0000-0000-000043BD0000}"/>
    <cellStyle name="Σημείωση 2 11 2 3 2" xfId="48443" xr:uid="{00000000-0005-0000-0000-000044BD0000}"/>
    <cellStyle name="Σημείωση 2 11 2 4" xfId="48444" xr:uid="{00000000-0005-0000-0000-000045BD0000}"/>
    <cellStyle name="Σημείωση 2 11 2 4 2" xfId="48445" xr:uid="{00000000-0005-0000-0000-000046BD0000}"/>
    <cellStyle name="Σημείωση 2 11 2 5" xfId="48446" xr:uid="{00000000-0005-0000-0000-000047BD0000}"/>
    <cellStyle name="Σημείωση 2 11 2 5 2" xfId="48447" xr:uid="{00000000-0005-0000-0000-000048BD0000}"/>
    <cellStyle name="Σημείωση 2 11 2 6" xfId="48448" xr:uid="{00000000-0005-0000-0000-000049BD0000}"/>
    <cellStyle name="Σημείωση 2 11 3" xfId="48449" xr:uid="{00000000-0005-0000-0000-00004ABD0000}"/>
    <cellStyle name="Σημείωση 2 11 3 2" xfId="48450" xr:uid="{00000000-0005-0000-0000-00004BBD0000}"/>
    <cellStyle name="Σημείωση 2 11 3 2 2" xfId="48451" xr:uid="{00000000-0005-0000-0000-00004CBD0000}"/>
    <cellStyle name="Σημείωση 2 11 3 2 2 2" xfId="48452" xr:uid="{00000000-0005-0000-0000-00004DBD0000}"/>
    <cellStyle name="Σημείωση 2 11 3 2 3" xfId="48453" xr:uid="{00000000-0005-0000-0000-00004EBD0000}"/>
    <cellStyle name="Σημείωση 2 11 3 3" xfId="48454" xr:uid="{00000000-0005-0000-0000-00004FBD0000}"/>
    <cellStyle name="Σημείωση 2 11 3 3 2" xfId="48455" xr:uid="{00000000-0005-0000-0000-000050BD0000}"/>
    <cellStyle name="Σημείωση 2 11 3 4" xfId="48456" xr:uid="{00000000-0005-0000-0000-000051BD0000}"/>
    <cellStyle name="Σημείωση 2 11 3 4 2" xfId="48457" xr:uid="{00000000-0005-0000-0000-000052BD0000}"/>
    <cellStyle name="Σημείωση 2 11 3 5" xfId="48458" xr:uid="{00000000-0005-0000-0000-000053BD0000}"/>
    <cellStyle name="Σημείωση 2 11 3 5 2" xfId="48459" xr:uid="{00000000-0005-0000-0000-000054BD0000}"/>
    <cellStyle name="Σημείωση 2 11 3 6" xfId="48460" xr:uid="{00000000-0005-0000-0000-000055BD0000}"/>
    <cellStyle name="Σημείωση 2 11 3 7" xfId="48461" xr:uid="{00000000-0005-0000-0000-000056BD0000}"/>
    <cellStyle name="Σημείωση 2 11 3 8" xfId="48462" xr:uid="{00000000-0005-0000-0000-000057BD0000}"/>
    <cellStyle name="Σημείωση 2 11 4" xfId="48463" xr:uid="{00000000-0005-0000-0000-000058BD0000}"/>
    <cellStyle name="Σημείωση 2 11 4 2" xfId="48464" xr:uid="{00000000-0005-0000-0000-000059BD0000}"/>
    <cellStyle name="Σημείωση 2 11 4 2 2" xfId="48465" xr:uid="{00000000-0005-0000-0000-00005ABD0000}"/>
    <cellStyle name="Σημείωση 2 11 4 3" xfId="48466" xr:uid="{00000000-0005-0000-0000-00005BBD0000}"/>
    <cellStyle name="Σημείωση 2 11 4 4" xfId="48467" xr:uid="{00000000-0005-0000-0000-00005CBD0000}"/>
    <cellStyle name="Σημείωση 2 11 4 5" xfId="48468" xr:uid="{00000000-0005-0000-0000-00005DBD0000}"/>
    <cellStyle name="Σημείωση 2 11 5" xfId="48469" xr:uid="{00000000-0005-0000-0000-00005EBD0000}"/>
    <cellStyle name="Σημείωση 2 11 5 2" xfId="48470" xr:uid="{00000000-0005-0000-0000-00005FBD0000}"/>
    <cellStyle name="Σημείωση 2 11 5 2 2" xfId="48471" xr:uid="{00000000-0005-0000-0000-000060BD0000}"/>
    <cellStyle name="Σημείωση 2 11 5 3" xfId="48472" xr:uid="{00000000-0005-0000-0000-000061BD0000}"/>
    <cellStyle name="Σημείωση 2 11 5 4" xfId="48473" xr:uid="{00000000-0005-0000-0000-000062BD0000}"/>
    <cellStyle name="Σημείωση 2 11 5 5" xfId="48474" xr:uid="{00000000-0005-0000-0000-000063BD0000}"/>
    <cellStyle name="Σημείωση 2 11 6" xfId="48475" xr:uid="{00000000-0005-0000-0000-000064BD0000}"/>
    <cellStyle name="Σημείωση 2 11 6 2" xfId="48476" xr:uid="{00000000-0005-0000-0000-000065BD0000}"/>
    <cellStyle name="Σημείωση 2 11 6 2 2" xfId="48477" xr:uid="{00000000-0005-0000-0000-000066BD0000}"/>
    <cellStyle name="Σημείωση 2 11 6 3" xfId="48478" xr:uid="{00000000-0005-0000-0000-000067BD0000}"/>
    <cellStyle name="Σημείωση 2 11 6 4" xfId="48479" xr:uid="{00000000-0005-0000-0000-000068BD0000}"/>
    <cellStyle name="Σημείωση 2 11 6 5" xfId="48480" xr:uid="{00000000-0005-0000-0000-000069BD0000}"/>
    <cellStyle name="Σημείωση 2 11 7" xfId="48481" xr:uid="{00000000-0005-0000-0000-00006ABD0000}"/>
    <cellStyle name="Σημείωση 2 11 7 2" xfId="48482" xr:uid="{00000000-0005-0000-0000-00006BBD0000}"/>
    <cellStyle name="Σημείωση 2 11 7 3" xfId="48483" xr:uid="{00000000-0005-0000-0000-00006CBD0000}"/>
    <cellStyle name="Σημείωση 2 11 7 4" xfId="48484" xr:uid="{00000000-0005-0000-0000-00006DBD0000}"/>
    <cellStyle name="Σημείωση 2 11 8" xfId="48485" xr:uid="{00000000-0005-0000-0000-00006EBD0000}"/>
    <cellStyle name="Σημείωση 2 11 8 2" xfId="48486" xr:uid="{00000000-0005-0000-0000-00006FBD0000}"/>
    <cellStyle name="Σημείωση 2 11 9" xfId="48487" xr:uid="{00000000-0005-0000-0000-000070BD0000}"/>
    <cellStyle name="Σημείωση 2 11 9 2" xfId="48488" xr:uid="{00000000-0005-0000-0000-000071BD0000}"/>
    <cellStyle name="Σημείωση 2 12" xfId="48489" xr:uid="{00000000-0005-0000-0000-000072BD0000}"/>
    <cellStyle name="Σημείωση 2 12 10" xfId="48490" xr:uid="{00000000-0005-0000-0000-000073BD0000}"/>
    <cellStyle name="Σημείωση 2 12 2" xfId="48491" xr:uid="{00000000-0005-0000-0000-000074BD0000}"/>
    <cellStyle name="Σημείωση 2 12 2 2" xfId="48492" xr:uid="{00000000-0005-0000-0000-000075BD0000}"/>
    <cellStyle name="Σημείωση 2 12 2 2 2" xfId="48493" xr:uid="{00000000-0005-0000-0000-000076BD0000}"/>
    <cellStyle name="Σημείωση 2 12 2 2 2 2" xfId="48494" xr:uid="{00000000-0005-0000-0000-000077BD0000}"/>
    <cellStyle name="Σημείωση 2 12 2 2 3" xfId="48495" xr:uid="{00000000-0005-0000-0000-000078BD0000}"/>
    <cellStyle name="Σημείωση 2 12 2 3" xfId="48496" xr:uid="{00000000-0005-0000-0000-000079BD0000}"/>
    <cellStyle name="Σημείωση 2 12 2 3 2" xfId="48497" xr:uid="{00000000-0005-0000-0000-00007ABD0000}"/>
    <cellStyle name="Σημείωση 2 12 2 4" xfId="48498" xr:uid="{00000000-0005-0000-0000-00007BBD0000}"/>
    <cellStyle name="Σημείωση 2 12 2 4 2" xfId="48499" xr:uid="{00000000-0005-0000-0000-00007CBD0000}"/>
    <cellStyle name="Σημείωση 2 12 2 5" xfId="48500" xr:uid="{00000000-0005-0000-0000-00007DBD0000}"/>
    <cellStyle name="Σημείωση 2 12 2 5 2" xfId="48501" xr:uid="{00000000-0005-0000-0000-00007EBD0000}"/>
    <cellStyle name="Σημείωση 2 12 2 6" xfId="48502" xr:uid="{00000000-0005-0000-0000-00007FBD0000}"/>
    <cellStyle name="Σημείωση 2 12 3" xfId="48503" xr:uid="{00000000-0005-0000-0000-000080BD0000}"/>
    <cellStyle name="Σημείωση 2 12 3 2" xfId="48504" xr:uid="{00000000-0005-0000-0000-000081BD0000}"/>
    <cellStyle name="Σημείωση 2 12 3 2 2" xfId="48505" xr:uid="{00000000-0005-0000-0000-000082BD0000}"/>
    <cellStyle name="Σημείωση 2 12 3 2 2 2" xfId="48506" xr:uid="{00000000-0005-0000-0000-000083BD0000}"/>
    <cellStyle name="Σημείωση 2 12 3 2 3" xfId="48507" xr:uid="{00000000-0005-0000-0000-000084BD0000}"/>
    <cellStyle name="Σημείωση 2 12 3 3" xfId="48508" xr:uid="{00000000-0005-0000-0000-000085BD0000}"/>
    <cellStyle name="Σημείωση 2 12 3 3 2" xfId="48509" xr:uid="{00000000-0005-0000-0000-000086BD0000}"/>
    <cellStyle name="Σημείωση 2 12 3 4" xfId="48510" xr:uid="{00000000-0005-0000-0000-000087BD0000}"/>
    <cellStyle name="Σημείωση 2 12 3 4 2" xfId="48511" xr:uid="{00000000-0005-0000-0000-000088BD0000}"/>
    <cellStyle name="Σημείωση 2 12 3 5" xfId="48512" xr:uid="{00000000-0005-0000-0000-000089BD0000}"/>
    <cellStyle name="Σημείωση 2 12 3 5 2" xfId="48513" xr:uid="{00000000-0005-0000-0000-00008ABD0000}"/>
    <cellStyle name="Σημείωση 2 12 3 6" xfId="48514" xr:uid="{00000000-0005-0000-0000-00008BBD0000}"/>
    <cellStyle name="Σημείωση 2 12 3 7" xfId="48515" xr:uid="{00000000-0005-0000-0000-00008CBD0000}"/>
    <cellStyle name="Σημείωση 2 12 3 8" xfId="48516" xr:uid="{00000000-0005-0000-0000-00008DBD0000}"/>
    <cellStyle name="Σημείωση 2 12 4" xfId="48517" xr:uid="{00000000-0005-0000-0000-00008EBD0000}"/>
    <cellStyle name="Σημείωση 2 12 4 2" xfId="48518" xr:uid="{00000000-0005-0000-0000-00008FBD0000}"/>
    <cellStyle name="Σημείωση 2 12 4 2 2" xfId="48519" xr:uid="{00000000-0005-0000-0000-000090BD0000}"/>
    <cellStyle name="Σημείωση 2 12 4 3" xfId="48520" xr:uid="{00000000-0005-0000-0000-000091BD0000}"/>
    <cellStyle name="Σημείωση 2 12 4 4" xfId="48521" xr:uid="{00000000-0005-0000-0000-000092BD0000}"/>
    <cellStyle name="Σημείωση 2 12 4 5" xfId="48522" xr:uid="{00000000-0005-0000-0000-000093BD0000}"/>
    <cellStyle name="Σημείωση 2 12 5" xfId="48523" xr:uid="{00000000-0005-0000-0000-000094BD0000}"/>
    <cellStyle name="Σημείωση 2 12 5 2" xfId="48524" xr:uid="{00000000-0005-0000-0000-000095BD0000}"/>
    <cellStyle name="Σημείωση 2 12 5 2 2" xfId="48525" xr:uid="{00000000-0005-0000-0000-000096BD0000}"/>
    <cellStyle name="Σημείωση 2 12 5 3" xfId="48526" xr:uid="{00000000-0005-0000-0000-000097BD0000}"/>
    <cellStyle name="Σημείωση 2 12 5 4" xfId="48527" xr:uid="{00000000-0005-0000-0000-000098BD0000}"/>
    <cellStyle name="Σημείωση 2 12 5 5" xfId="48528" xr:uid="{00000000-0005-0000-0000-000099BD0000}"/>
    <cellStyle name="Σημείωση 2 12 6" xfId="48529" xr:uid="{00000000-0005-0000-0000-00009ABD0000}"/>
    <cellStyle name="Σημείωση 2 12 6 2" xfId="48530" xr:uid="{00000000-0005-0000-0000-00009BBD0000}"/>
    <cellStyle name="Σημείωση 2 12 6 2 2" xfId="48531" xr:uid="{00000000-0005-0000-0000-00009CBD0000}"/>
    <cellStyle name="Σημείωση 2 12 6 3" xfId="48532" xr:uid="{00000000-0005-0000-0000-00009DBD0000}"/>
    <cellStyle name="Σημείωση 2 12 6 4" xfId="48533" xr:uid="{00000000-0005-0000-0000-00009EBD0000}"/>
    <cellStyle name="Σημείωση 2 12 6 5" xfId="48534" xr:uid="{00000000-0005-0000-0000-00009FBD0000}"/>
    <cellStyle name="Σημείωση 2 12 7" xfId="48535" xr:uid="{00000000-0005-0000-0000-0000A0BD0000}"/>
    <cellStyle name="Σημείωση 2 12 7 2" xfId="48536" xr:uid="{00000000-0005-0000-0000-0000A1BD0000}"/>
    <cellStyle name="Σημείωση 2 12 7 3" xfId="48537" xr:uid="{00000000-0005-0000-0000-0000A2BD0000}"/>
    <cellStyle name="Σημείωση 2 12 7 4" xfId="48538" xr:uid="{00000000-0005-0000-0000-0000A3BD0000}"/>
    <cellStyle name="Σημείωση 2 12 8" xfId="48539" xr:uid="{00000000-0005-0000-0000-0000A4BD0000}"/>
    <cellStyle name="Σημείωση 2 12 8 2" xfId="48540" xr:uid="{00000000-0005-0000-0000-0000A5BD0000}"/>
    <cellStyle name="Σημείωση 2 12 9" xfId="48541" xr:uid="{00000000-0005-0000-0000-0000A6BD0000}"/>
    <cellStyle name="Σημείωση 2 12 9 2" xfId="48542" xr:uid="{00000000-0005-0000-0000-0000A7BD0000}"/>
    <cellStyle name="Σημείωση 2 13" xfId="48543" xr:uid="{00000000-0005-0000-0000-0000A8BD0000}"/>
    <cellStyle name="Σημείωση 2 13 10" xfId="48544" xr:uid="{00000000-0005-0000-0000-0000A9BD0000}"/>
    <cellStyle name="Σημείωση 2 13 2" xfId="48545" xr:uid="{00000000-0005-0000-0000-0000AABD0000}"/>
    <cellStyle name="Σημείωση 2 13 2 2" xfId="48546" xr:uid="{00000000-0005-0000-0000-0000ABBD0000}"/>
    <cellStyle name="Σημείωση 2 13 2 2 2" xfId="48547" xr:uid="{00000000-0005-0000-0000-0000ACBD0000}"/>
    <cellStyle name="Σημείωση 2 13 2 2 2 2" xfId="48548" xr:uid="{00000000-0005-0000-0000-0000ADBD0000}"/>
    <cellStyle name="Σημείωση 2 13 2 2 3" xfId="48549" xr:uid="{00000000-0005-0000-0000-0000AEBD0000}"/>
    <cellStyle name="Σημείωση 2 13 2 3" xfId="48550" xr:uid="{00000000-0005-0000-0000-0000AFBD0000}"/>
    <cellStyle name="Σημείωση 2 13 2 3 2" xfId="48551" xr:uid="{00000000-0005-0000-0000-0000B0BD0000}"/>
    <cellStyle name="Σημείωση 2 13 2 4" xfId="48552" xr:uid="{00000000-0005-0000-0000-0000B1BD0000}"/>
    <cellStyle name="Σημείωση 2 13 2 4 2" xfId="48553" xr:uid="{00000000-0005-0000-0000-0000B2BD0000}"/>
    <cellStyle name="Σημείωση 2 13 2 5" xfId="48554" xr:uid="{00000000-0005-0000-0000-0000B3BD0000}"/>
    <cellStyle name="Σημείωση 2 13 2 5 2" xfId="48555" xr:uid="{00000000-0005-0000-0000-0000B4BD0000}"/>
    <cellStyle name="Σημείωση 2 13 2 6" xfId="48556" xr:uid="{00000000-0005-0000-0000-0000B5BD0000}"/>
    <cellStyle name="Σημείωση 2 13 3" xfId="48557" xr:uid="{00000000-0005-0000-0000-0000B6BD0000}"/>
    <cellStyle name="Σημείωση 2 13 3 2" xfId="48558" xr:uid="{00000000-0005-0000-0000-0000B7BD0000}"/>
    <cellStyle name="Σημείωση 2 13 3 2 2" xfId="48559" xr:uid="{00000000-0005-0000-0000-0000B8BD0000}"/>
    <cellStyle name="Σημείωση 2 13 3 2 2 2" xfId="48560" xr:uid="{00000000-0005-0000-0000-0000B9BD0000}"/>
    <cellStyle name="Σημείωση 2 13 3 2 3" xfId="48561" xr:uid="{00000000-0005-0000-0000-0000BABD0000}"/>
    <cellStyle name="Σημείωση 2 13 3 3" xfId="48562" xr:uid="{00000000-0005-0000-0000-0000BBBD0000}"/>
    <cellStyle name="Σημείωση 2 13 3 3 2" xfId="48563" xr:uid="{00000000-0005-0000-0000-0000BCBD0000}"/>
    <cellStyle name="Σημείωση 2 13 3 4" xfId="48564" xr:uid="{00000000-0005-0000-0000-0000BDBD0000}"/>
    <cellStyle name="Σημείωση 2 13 3 4 2" xfId="48565" xr:uid="{00000000-0005-0000-0000-0000BEBD0000}"/>
    <cellStyle name="Σημείωση 2 13 3 5" xfId="48566" xr:uid="{00000000-0005-0000-0000-0000BFBD0000}"/>
    <cellStyle name="Σημείωση 2 13 3 5 2" xfId="48567" xr:uid="{00000000-0005-0000-0000-0000C0BD0000}"/>
    <cellStyle name="Σημείωση 2 13 3 6" xfId="48568" xr:uid="{00000000-0005-0000-0000-0000C1BD0000}"/>
    <cellStyle name="Σημείωση 2 13 3 7" xfId="48569" xr:uid="{00000000-0005-0000-0000-0000C2BD0000}"/>
    <cellStyle name="Σημείωση 2 13 3 8" xfId="48570" xr:uid="{00000000-0005-0000-0000-0000C3BD0000}"/>
    <cellStyle name="Σημείωση 2 13 4" xfId="48571" xr:uid="{00000000-0005-0000-0000-0000C4BD0000}"/>
    <cellStyle name="Σημείωση 2 13 4 2" xfId="48572" xr:uid="{00000000-0005-0000-0000-0000C5BD0000}"/>
    <cellStyle name="Σημείωση 2 13 4 2 2" xfId="48573" xr:uid="{00000000-0005-0000-0000-0000C6BD0000}"/>
    <cellStyle name="Σημείωση 2 13 4 3" xfId="48574" xr:uid="{00000000-0005-0000-0000-0000C7BD0000}"/>
    <cellStyle name="Σημείωση 2 13 4 4" xfId="48575" xr:uid="{00000000-0005-0000-0000-0000C8BD0000}"/>
    <cellStyle name="Σημείωση 2 13 4 5" xfId="48576" xr:uid="{00000000-0005-0000-0000-0000C9BD0000}"/>
    <cellStyle name="Σημείωση 2 13 5" xfId="48577" xr:uid="{00000000-0005-0000-0000-0000CABD0000}"/>
    <cellStyle name="Σημείωση 2 13 5 2" xfId="48578" xr:uid="{00000000-0005-0000-0000-0000CBBD0000}"/>
    <cellStyle name="Σημείωση 2 13 5 2 2" xfId="48579" xr:uid="{00000000-0005-0000-0000-0000CCBD0000}"/>
    <cellStyle name="Σημείωση 2 13 5 3" xfId="48580" xr:uid="{00000000-0005-0000-0000-0000CDBD0000}"/>
    <cellStyle name="Σημείωση 2 13 5 4" xfId="48581" xr:uid="{00000000-0005-0000-0000-0000CEBD0000}"/>
    <cellStyle name="Σημείωση 2 13 5 5" xfId="48582" xr:uid="{00000000-0005-0000-0000-0000CFBD0000}"/>
    <cellStyle name="Σημείωση 2 13 6" xfId="48583" xr:uid="{00000000-0005-0000-0000-0000D0BD0000}"/>
    <cellStyle name="Σημείωση 2 13 6 2" xfId="48584" xr:uid="{00000000-0005-0000-0000-0000D1BD0000}"/>
    <cellStyle name="Σημείωση 2 13 6 2 2" xfId="48585" xr:uid="{00000000-0005-0000-0000-0000D2BD0000}"/>
    <cellStyle name="Σημείωση 2 13 6 3" xfId="48586" xr:uid="{00000000-0005-0000-0000-0000D3BD0000}"/>
    <cellStyle name="Σημείωση 2 13 6 4" xfId="48587" xr:uid="{00000000-0005-0000-0000-0000D4BD0000}"/>
    <cellStyle name="Σημείωση 2 13 6 5" xfId="48588" xr:uid="{00000000-0005-0000-0000-0000D5BD0000}"/>
    <cellStyle name="Σημείωση 2 13 7" xfId="48589" xr:uid="{00000000-0005-0000-0000-0000D6BD0000}"/>
    <cellStyle name="Σημείωση 2 13 7 2" xfId="48590" xr:uid="{00000000-0005-0000-0000-0000D7BD0000}"/>
    <cellStyle name="Σημείωση 2 13 7 3" xfId="48591" xr:uid="{00000000-0005-0000-0000-0000D8BD0000}"/>
    <cellStyle name="Σημείωση 2 13 7 4" xfId="48592" xr:uid="{00000000-0005-0000-0000-0000D9BD0000}"/>
    <cellStyle name="Σημείωση 2 13 8" xfId="48593" xr:uid="{00000000-0005-0000-0000-0000DABD0000}"/>
    <cellStyle name="Σημείωση 2 13 8 2" xfId="48594" xr:uid="{00000000-0005-0000-0000-0000DBBD0000}"/>
    <cellStyle name="Σημείωση 2 13 9" xfId="48595" xr:uid="{00000000-0005-0000-0000-0000DCBD0000}"/>
    <cellStyle name="Σημείωση 2 13 9 2" xfId="48596" xr:uid="{00000000-0005-0000-0000-0000DDBD0000}"/>
    <cellStyle name="Σημείωση 2 14" xfId="48597" xr:uid="{00000000-0005-0000-0000-0000DEBD0000}"/>
    <cellStyle name="Σημείωση 2 14 10" xfId="48598" xr:uid="{00000000-0005-0000-0000-0000DFBD0000}"/>
    <cellStyle name="Σημείωση 2 14 2" xfId="48599" xr:uid="{00000000-0005-0000-0000-0000E0BD0000}"/>
    <cellStyle name="Σημείωση 2 14 2 2" xfId="48600" xr:uid="{00000000-0005-0000-0000-0000E1BD0000}"/>
    <cellStyle name="Σημείωση 2 14 2 2 2" xfId="48601" xr:uid="{00000000-0005-0000-0000-0000E2BD0000}"/>
    <cellStyle name="Σημείωση 2 14 2 2 2 2" xfId="48602" xr:uid="{00000000-0005-0000-0000-0000E3BD0000}"/>
    <cellStyle name="Σημείωση 2 14 2 2 3" xfId="48603" xr:uid="{00000000-0005-0000-0000-0000E4BD0000}"/>
    <cellStyle name="Σημείωση 2 14 2 3" xfId="48604" xr:uid="{00000000-0005-0000-0000-0000E5BD0000}"/>
    <cellStyle name="Σημείωση 2 14 2 3 2" xfId="48605" xr:uid="{00000000-0005-0000-0000-0000E6BD0000}"/>
    <cellStyle name="Σημείωση 2 14 2 4" xfId="48606" xr:uid="{00000000-0005-0000-0000-0000E7BD0000}"/>
    <cellStyle name="Σημείωση 2 14 2 4 2" xfId="48607" xr:uid="{00000000-0005-0000-0000-0000E8BD0000}"/>
    <cellStyle name="Σημείωση 2 14 2 5" xfId="48608" xr:uid="{00000000-0005-0000-0000-0000E9BD0000}"/>
    <cellStyle name="Σημείωση 2 14 2 5 2" xfId="48609" xr:uid="{00000000-0005-0000-0000-0000EABD0000}"/>
    <cellStyle name="Σημείωση 2 14 2 6" xfId="48610" xr:uid="{00000000-0005-0000-0000-0000EBBD0000}"/>
    <cellStyle name="Σημείωση 2 14 3" xfId="48611" xr:uid="{00000000-0005-0000-0000-0000ECBD0000}"/>
    <cellStyle name="Σημείωση 2 14 3 2" xfId="48612" xr:uid="{00000000-0005-0000-0000-0000EDBD0000}"/>
    <cellStyle name="Σημείωση 2 14 3 2 2" xfId="48613" xr:uid="{00000000-0005-0000-0000-0000EEBD0000}"/>
    <cellStyle name="Σημείωση 2 14 3 2 2 2" xfId="48614" xr:uid="{00000000-0005-0000-0000-0000EFBD0000}"/>
    <cellStyle name="Σημείωση 2 14 3 2 3" xfId="48615" xr:uid="{00000000-0005-0000-0000-0000F0BD0000}"/>
    <cellStyle name="Σημείωση 2 14 3 3" xfId="48616" xr:uid="{00000000-0005-0000-0000-0000F1BD0000}"/>
    <cellStyle name="Σημείωση 2 14 3 3 2" xfId="48617" xr:uid="{00000000-0005-0000-0000-0000F2BD0000}"/>
    <cellStyle name="Σημείωση 2 14 3 4" xfId="48618" xr:uid="{00000000-0005-0000-0000-0000F3BD0000}"/>
    <cellStyle name="Σημείωση 2 14 3 4 2" xfId="48619" xr:uid="{00000000-0005-0000-0000-0000F4BD0000}"/>
    <cellStyle name="Σημείωση 2 14 3 5" xfId="48620" xr:uid="{00000000-0005-0000-0000-0000F5BD0000}"/>
    <cellStyle name="Σημείωση 2 14 3 5 2" xfId="48621" xr:uid="{00000000-0005-0000-0000-0000F6BD0000}"/>
    <cellStyle name="Σημείωση 2 14 3 6" xfId="48622" xr:uid="{00000000-0005-0000-0000-0000F7BD0000}"/>
    <cellStyle name="Σημείωση 2 14 3 7" xfId="48623" xr:uid="{00000000-0005-0000-0000-0000F8BD0000}"/>
    <cellStyle name="Σημείωση 2 14 3 8" xfId="48624" xr:uid="{00000000-0005-0000-0000-0000F9BD0000}"/>
    <cellStyle name="Σημείωση 2 14 4" xfId="48625" xr:uid="{00000000-0005-0000-0000-0000FABD0000}"/>
    <cellStyle name="Σημείωση 2 14 4 2" xfId="48626" xr:uid="{00000000-0005-0000-0000-0000FBBD0000}"/>
    <cellStyle name="Σημείωση 2 14 4 2 2" xfId="48627" xr:uid="{00000000-0005-0000-0000-0000FCBD0000}"/>
    <cellStyle name="Σημείωση 2 14 4 3" xfId="48628" xr:uid="{00000000-0005-0000-0000-0000FDBD0000}"/>
    <cellStyle name="Σημείωση 2 14 4 4" xfId="48629" xr:uid="{00000000-0005-0000-0000-0000FEBD0000}"/>
    <cellStyle name="Σημείωση 2 14 4 5" xfId="48630" xr:uid="{00000000-0005-0000-0000-0000FFBD0000}"/>
    <cellStyle name="Σημείωση 2 14 5" xfId="48631" xr:uid="{00000000-0005-0000-0000-000000BE0000}"/>
    <cellStyle name="Σημείωση 2 14 5 2" xfId="48632" xr:uid="{00000000-0005-0000-0000-000001BE0000}"/>
    <cellStyle name="Σημείωση 2 14 5 2 2" xfId="48633" xr:uid="{00000000-0005-0000-0000-000002BE0000}"/>
    <cellStyle name="Σημείωση 2 14 5 3" xfId="48634" xr:uid="{00000000-0005-0000-0000-000003BE0000}"/>
    <cellStyle name="Σημείωση 2 14 5 4" xfId="48635" xr:uid="{00000000-0005-0000-0000-000004BE0000}"/>
    <cellStyle name="Σημείωση 2 14 5 5" xfId="48636" xr:uid="{00000000-0005-0000-0000-000005BE0000}"/>
    <cellStyle name="Σημείωση 2 14 6" xfId="48637" xr:uid="{00000000-0005-0000-0000-000006BE0000}"/>
    <cellStyle name="Σημείωση 2 14 6 2" xfId="48638" xr:uid="{00000000-0005-0000-0000-000007BE0000}"/>
    <cellStyle name="Σημείωση 2 14 6 2 2" xfId="48639" xr:uid="{00000000-0005-0000-0000-000008BE0000}"/>
    <cellStyle name="Σημείωση 2 14 6 3" xfId="48640" xr:uid="{00000000-0005-0000-0000-000009BE0000}"/>
    <cellStyle name="Σημείωση 2 14 6 4" xfId="48641" xr:uid="{00000000-0005-0000-0000-00000ABE0000}"/>
    <cellStyle name="Σημείωση 2 14 6 5" xfId="48642" xr:uid="{00000000-0005-0000-0000-00000BBE0000}"/>
    <cellStyle name="Σημείωση 2 14 7" xfId="48643" xr:uid="{00000000-0005-0000-0000-00000CBE0000}"/>
    <cellStyle name="Σημείωση 2 14 7 2" xfId="48644" xr:uid="{00000000-0005-0000-0000-00000DBE0000}"/>
    <cellStyle name="Σημείωση 2 14 7 3" xfId="48645" xr:uid="{00000000-0005-0000-0000-00000EBE0000}"/>
    <cellStyle name="Σημείωση 2 14 7 4" xfId="48646" xr:uid="{00000000-0005-0000-0000-00000FBE0000}"/>
    <cellStyle name="Σημείωση 2 14 8" xfId="48647" xr:uid="{00000000-0005-0000-0000-000010BE0000}"/>
    <cellStyle name="Σημείωση 2 14 8 2" xfId="48648" xr:uid="{00000000-0005-0000-0000-000011BE0000}"/>
    <cellStyle name="Σημείωση 2 14 9" xfId="48649" xr:uid="{00000000-0005-0000-0000-000012BE0000}"/>
    <cellStyle name="Σημείωση 2 14 9 2" xfId="48650" xr:uid="{00000000-0005-0000-0000-000013BE0000}"/>
    <cellStyle name="Σημείωση 2 15" xfId="48651" xr:uid="{00000000-0005-0000-0000-000014BE0000}"/>
    <cellStyle name="Σημείωση 2 15 10" xfId="48652" xr:uid="{00000000-0005-0000-0000-000015BE0000}"/>
    <cellStyle name="Σημείωση 2 15 2" xfId="48653" xr:uid="{00000000-0005-0000-0000-000016BE0000}"/>
    <cellStyle name="Σημείωση 2 15 2 2" xfId="48654" xr:uid="{00000000-0005-0000-0000-000017BE0000}"/>
    <cellStyle name="Σημείωση 2 15 2 2 2" xfId="48655" xr:uid="{00000000-0005-0000-0000-000018BE0000}"/>
    <cellStyle name="Σημείωση 2 15 2 2 2 2" xfId="48656" xr:uid="{00000000-0005-0000-0000-000019BE0000}"/>
    <cellStyle name="Σημείωση 2 15 2 2 3" xfId="48657" xr:uid="{00000000-0005-0000-0000-00001ABE0000}"/>
    <cellStyle name="Σημείωση 2 15 2 3" xfId="48658" xr:uid="{00000000-0005-0000-0000-00001BBE0000}"/>
    <cellStyle name="Σημείωση 2 15 2 3 2" xfId="48659" xr:uid="{00000000-0005-0000-0000-00001CBE0000}"/>
    <cellStyle name="Σημείωση 2 15 2 4" xfId="48660" xr:uid="{00000000-0005-0000-0000-00001DBE0000}"/>
    <cellStyle name="Σημείωση 2 15 2 4 2" xfId="48661" xr:uid="{00000000-0005-0000-0000-00001EBE0000}"/>
    <cellStyle name="Σημείωση 2 15 2 5" xfId="48662" xr:uid="{00000000-0005-0000-0000-00001FBE0000}"/>
    <cellStyle name="Σημείωση 2 15 2 5 2" xfId="48663" xr:uid="{00000000-0005-0000-0000-000020BE0000}"/>
    <cellStyle name="Σημείωση 2 15 2 6" xfId="48664" xr:uid="{00000000-0005-0000-0000-000021BE0000}"/>
    <cellStyle name="Σημείωση 2 15 3" xfId="48665" xr:uid="{00000000-0005-0000-0000-000022BE0000}"/>
    <cellStyle name="Σημείωση 2 15 3 2" xfId="48666" xr:uid="{00000000-0005-0000-0000-000023BE0000}"/>
    <cellStyle name="Σημείωση 2 15 3 2 2" xfId="48667" xr:uid="{00000000-0005-0000-0000-000024BE0000}"/>
    <cellStyle name="Σημείωση 2 15 3 2 2 2" xfId="48668" xr:uid="{00000000-0005-0000-0000-000025BE0000}"/>
    <cellStyle name="Σημείωση 2 15 3 2 3" xfId="48669" xr:uid="{00000000-0005-0000-0000-000026BE0000}"/>
    <cellStyle name="Σημείωση 2 15 3 3" xfId="48670" xr:uid="{00000000-0005-0000-0000-000027BE0000}"/>
    <cellStyle name="Σημείωση 2 15 3 3 2" xfId="48671" xr:uid="{00000000-0005-0000-0000-000028BE0000}"/>
    <cellStyle name="Σημείωση 2 15 3 4" xfId="48672" xr:uid="{00000000-0005-0000-0000-000029BE0000}"/>
    <cellStyle name="Σημείωση 2 15 3 4 2" xfId="48673" xr:uid="{00000000-0005-0000-0000-00002ABE0000}"/>
    <cellStyle name="Σημείωση 2 15 3 5" xfId="48674" xr:uid="{00000000-0005-0000-0000-00002BBE0000}"/>
    <cellStyle name="Σημείωση 2 15 3 5 2" xfId="48675" xr:uid="{00000000-0005-0000-0000-00002CBE0000}"/>
    <cellStyle name="Σημείωση 2 15 3 6" xfId="48676" xr:uid="{00000000-0005-0000-0000-00002DBE0000}"/>
    <cellStyle name="Σημείωση 2 15 3 7" xfId="48677" xr:uid="{00000000-0005-0000-0000-00002EBE0000}"/>
    <cellStyle name="Σημείωση 2 15 3 8" xfId="48678" xr:uid="{00000000-0005-0000-0000-00002FBE0000}"/>
    <cellStyle name="Σημείωση 2 15 4" xfId="48679" xr:uid="{00000000-0005-0000-0000-000030BE0000}"/>
    <cellStyle name="Σημείωση 2 15 4 2" xfId="48680" xr:uid="{00000000-0005-0000-0000-000031BE0000}"/>
    <cellStyle name="Σημείωση 2 15 4 2 2" xfId="48681" xr:uid="{00000000-0005-0000-0000-000032BE0000}"/>
    <cellStyle name="Σημείωση 2 15 4 3" xfId="48682" xr:uid="{00000000-0005-0000-0000-000033BE0000}"/>
    <cellStyle name="Σημείωση 2 15 4 4" xfId="48683" xr:uid="{00000000-0005-0000-0000-000034BE0000}"/>
    <cellStyle name="Σημείωση 2 15 4 5" xfId="48684" xr:uid="{00000000-0005-0000-0000-000035BE0000}"/>
    <cellStyle name="Σημείωση 2 15 5" xfId="48685" xr:uid="{00000000-0005-0000-0000-000036BE0000}"/>
    <cellStyle name="Σημείωση 2 15 5 2" xfId="48686" xr:uid="{00000000-0005-0000-0000-000037BE0000}"/>
    <cellStyle name="Σημείωση 2 15 5 2 2" xfId="48687" xr:uid="{00000000-0005-0000-0000-000038BE0000}"/>
    <cellStyle name="Σημείωση 2 15 5 3" xfId="48688" xr:uid="{00000000-0005-0000-0000-000039BE0000}"/>
    <cellStyle name="Σημείωση 2 15 5 4" xfId="48689" xr:uid="{00000000-0005-0000-0000-00003ABE0000}"/>
    <cellStyle name="Σημείωση 2 15 5 5" xfId="48690" xr:uid="{00000000-0005-0000-0000-00003BBE0000}"/>
    <cellStyle name="Σημείωση 2 15 6" xfId="48691" xr:uid="{00000000-0005-0000-0000-00003CBE0000}"/>
    <cellStyle name="Σημείωση 2 15 6 2" xfId="48692" xr:uid="{00000000-0005-0000-0000-00003DBE0000}"/>
    <cellStyle name="Σημείωση 2 15 6 2 2" xfId="48693" xr:uid="{00000000-0005-0000-0000-00003EBE0000}"/>
    <cellStyle name="Σημείωση 2 15 6 3" xfId="48694" xr:uid="{00000000-0005-0000-0000-00003FBE0000}"/>
    <cellStyle name="Σημείωση 2 15 6 4" xfId="48695" xr:uid="{00000000-0005-0000-0000-000040BE0000}"/>
    <cellStyle name="Σημείωση 2 15 6 5" xfId="48696" xr:uid="{00000000-0005-0000-0000-000041BE0000}"/>
    <cellStyle name="Σημείωση 2 15 7" xfId="48697" xr:uid="{00000000-0005-0000-0000-000042BE0000}"/>
    <cellStyle name="Σημείωση 2 15 7 2" xfId="48698" xr:uid="{00000000-0005-0000-0000-000043BE0000}"/>
    <cellStyle name="Σημείωση 2 15 7 3" xfId="48699" xr:uid="{00000000-0005-0000-0000-000044BE0000}"/>
    <cellStyle name="Σημείωση 2 15 7 4" xfId="48700" xr:uid="{00000000-0005-0000-0000-000045BE0000}"/>
    <cellStyle name="Σημείωση 2 15 8" xfId="48701" xr:uid="{00000000-0005-0000-0000-000046BE0000}"/>
    <cellStyle name="Σημείωση 2 15 8 2" xfId="48702" xr:uid="{00000000-0005-0000-0000-000047BE0000}"/>
    <cellStyle name="Σημείωση 2 15 9" xfId="48703" xr:uid="{00000000-0005-0000-0000-000048BE0000}"/>
    <cellStyle name="Σημείωση 2 15 9 2" xfId="48704" xr:uid="{00000000-0005-0000-0000-000049BE0000}"/>
    <cellStyle name="Σημείωση 2 16" xfId="48705" xr:uid="{00000000-0005-0000-0000-00004ABE0000}"/>
    <cellStyle name="Σημείωση 2 16 10" xfId="48706" xr:uid="{00000000-0005-0000-0000-00004BBE0000}"/>
    <cellStyle name="Σημείωση 2 16 2" xfId="48707" xr:uid="{00000000-0005-0000-0000-00004CBE0000}"/>
    <cellStyle name="Σημείωση 2 16 2 2" xfId="48708" xr:uid="{00000000-0005-0000-0000-00004DBE0000}"/>
    <cellStyle name="Σημείωση 2 16 2 2 2" xfId="48709" xr:uid="{00000000-0005-0000-0000-00004EBE0000}"/>
    <cellStyle name="Σημείωση 2 16 2 2 2 2" xfId="48710" xr:uid="{00000000-0005-0000-0000-00004FBE0000}"/>
    <cellStyle name="Σημείωση 2 16 2 2 3" xfId="48711" xr:uid="{00000000-0005-0000-0000-000050BE0000}"/>
    <cellStyle name="Σημείωση 2 16 2 3" xfId="48712" xr:uid="{00000000-0005-0000-0000-000051BE0000}"/>
    <cellStyle name="Σημείωση 2 16 2 3 2" xfId="48713" xr:uid="{00000000-0005-0000-0000-000052BE0000}"/>
    <cellStyle name="Σημείωση 2 16 2 4" xfId="48714" xr:uid="{00000000-0005-0000-0000-000053BE0000}"/>
    <cellStyle name="Σημείωση 2 16 2 4 2" xfId="48715" xr:uid="{00000000-0005-0000-0000-000054BE0000}"/>
    <cellStyle name="Σημείωση 2 16 2 5" xfId="48716" xr:uid="{00000000-0005-0000-0000-000055BE0000}"/>
    <cellStyle name="Σημείωση 2 16 2 5 2" xfId="48717" xr:uid="{00000000-0005-0000-0000-000056BE0000}"/>
    <cellStyle name="Σημείωση 2 16 2 6" xfId="48718" xr:uid="{00000000-0005-0000-0000-000057BE0000}"/>
    <cellStyle name="Σημείωση 2 16 3" xfId="48719" xr:uid="{00000000-0005-0000-0000-000058BE0000}"/>
    <cellStyle name="Σημείωση 2 16 3 2" xfId="48720" xr:uid="{00000000-0005-0000-0000-000059BE0000}"/>
    <cellStyle name="Σημείωση 2 16 3 2 2" xfId="48721" xr:uid="{00000000-0005-0000-0000-00005ABE0000}"/>
    <cellStyle name="Σημείωση 2 16 3 2 2 2" xfId="48722" xr:uid="{00000000-0005-0000-0000-00005BBE0000}"/>
    <cellStyle name="Σημείωση 2 16 3 2 3" xfId="48723" xr:uid="{00000000-0005-0000-0000-00005CBE0000}"/>
    <cellStyle name="Σημείωση 2 16 3 3" xfId="48724" xr:uid="{00000000-0005-0000-0000-00005DBE0000}"/>
    <cellStyle name="Σημείωση 2 16 3 3 2" xfId="48725" xr:uid="{00000000-0005-0000-0000-00005EBE0000}"/>
    <cellStyle name="Σημείωση 2 16 3 4" xfId="48726" xr:uid="{00000000-0005-0000-0000-00005FBE0000}"/>
    <cellStyle name="Σημείωση 2 16 3 4 2" xfId="48727" xr:uid="{00000000-0005-0000-0000-000060BE0000}"/>
    <cellStyle name="Σημείωση 2 16 3 5" xfId="48728" xr:uid="{00000000-0005-0000-0000-000061BE0000}"/>
    <cellStyle name="Σημείωση 2 16 3 5 2" xfId="48729" xr:uid="{00000000-0005-0000-0000-000062BE0000}"/>
    <cellStyle name="Σημείωση 2 16 3 6" xfId="48730" xr:uid="{00000000-0005-0000-0000-000063BE0000}"/>
    <cellStyle name="Σημείωση 2 16 3 7" xfId="48731" xr:uid="{00000000-0005-0000-0000-000064BE0000}"/>
    <cellStyle name="Σημείωση 2 16 3 8" xfId="48732" xr:uid="{00000000-0005-0000-0000-000065BE0000}"/>
    <cellStyle name="Σημείωση 2 16 4" xfId="48733" xr:uid="{00000000-0005-0000-0000-000066BE0000}"/>
    <cellStyle name="Σημείωση 2 16 4 2" xfId="48734" xr:uid="{00000000-0005-0000-0000-000067BE0000}"/>
    <cellStyle name="Σημείωση 2 16 4 2 2" xfId="48735" xr:uid="{00000000-0005-0000-0000-000068BE0000}"/>
    <cellStyle name="Σημείωση 2 16 4 3" xfId="48736" xr:uid="{00000000-0005-0000-0000-000069BE0000}"/>
    <cellStyle name="Σημείωση 2 16 4 4" xfId="48737" xr:uid="{00000000-0005-0000-0000-00006ABE0000}"/>
    <cellStyle name="Σημείωση 2 16 4 5" xfId="48738" xr:uid="{00000000-0005-0000-0000-00006BBE0000}"/>
    <cellStyle name="Σημείωση 2 16 5" xfId="48739" xr:uid="{00000000-0005-0000-0000-00006CBE0000}"/>
    <cellStyle name="Σημείωση 2 16 5 2" xfId="48740" xr:uid="{00000000-0005-0000-0000-00006DBE0000}"/>
    <cellStyle name="Σημείωση 2 16 5 2 2" xfId="48741" xr:uid="{00000000-0005-0000-0000-00006EBE0000}"/>
    <cellStyle name="Σημείωση 2 16 5 3" xfId="48742" xr:uid="{00000000-0005-0000-0000-00006FBE0000}"/>
    <cellStyle name="Σημείωση 2 16 5 4" xfId="48743" xr:uid="{00000000-0005-0000-0000-000070BE0000}"/>
    <cellStyle name="Σημείωση 2 16 5 5" xfId="48744" xr:uid="{00000000-0005-0000-0000-000071BE0000}"/>
    <cellStyle name="Σημείωση 2 16 6" xfId="48745" xr:uid="{00000000-0005-0000-0000-000072BE0000}"/>
    <cellStyle name="Σημείωση 2 16 6 2" xfId="48746" xr:uid="{00000000-0005-0000-0000-000073BE0000}"/>
    <cellStyle name="Σημείωση 2 16 6 2 2" xfId="48747" xr:uid="{00000000-0005-0000-0000-000074BE0000}"/>
    <cellStyle name="Σημείωση 2 16 6 3" xfId="48748" xr:uid="{00000000-0005-0000-0000-000075BE0000}"/>
    <cellStyle name="Σημείωση 2 16 6 4" xfId="48749" xr:uid="{00000000-0005-0000-0000-000076BE0000}"/>
    <cellStyle name="Σημείωση 2 16 6 5" xfId="48750" xr:uid="{00000000-0005-0000-0000-000077BE0000}"/>
    <cellStyle name="Σημείωση 2 16 7" xfId="48751" xr:uid="{00000000-0005-0000-0000-000078BE0000}"/>
    <cellStyle name="Σημείωση 2 16 7 2" xfId="48752" xr:uid="{00000000-0005-0000-0000-000079BE0000}"/>
    <cellStyle name="Σημείωση 2 16 7 3" xfId="48753" xr:uid="{00000000-0005-0000-0000-00007ABE0000}"/>
    <cellStyle name="Σημείωση 2 16 7 4" xfId="48754" xr:uid="{00000000-0005-0000-0000-00007BBE0000}"/>
    <cellStyle name="Σημείωση 2 16 8" xfId="48755" xr:uid="{00000000-0005-0000-0000-00007CBE0000}"/>
    <cellStyle name="Σημείωση 2 16 8 2" xfId="48756" xr:uid="{00000000-0005-0000-0000-00007DBE0000}"/>
    <cellStyle name="Σημείωση 2 16 9" xfId="48757" xr:uid="{00000000-0005-0000-0000-00007EBE0000}"/>
    <cellStyle name="Σημείωση 2 16 9 2" xfId="48758" xr:uid="{00000000-0005-0000-0000-00007FBE0000}"/>
    <cellStyle name="Σημείωση 2 17" xfId="48759" xr:uid="{00000000-0005-0000-0000-000080BE0000}"/>
    <cellStyle name="Σημείωση 2 17 10" xfId="48760" xr:uid="{00000000-0005-0000-0000-000081BE0000}"/>
    <cellStyle name="Σημείωση 2 17 2" xfId="48761" xr:uid="{00000000-0005-0000-0000-000082BE0000}"/>
    <cellStyle name="Σημείωση 2 17 2 2" xfId="48762" xr:uid="{00000000-0005-0000-0000-000083BE0000}"/>
    <cellStyle name="Σημείωση 2 17 2 2 2" xfId="48763" xr:uid="{00000000-0005-0000-0000-000084BE0000}"/>
    <cellStyle name="Σημείωση 2 17 2 2 2 2" xfId="48764" xr:uid="{00000000-0005-0000-0000-000085BE0000}"/>
    <cellStyle name="Σημείωση 2 17 2 2 3" xfId="48765" xr:uid="{00000000-0005-0000-0000-000086BE0000}"/>
    <cellStyle name="Σημείωση 2 17 2 3" xfId="48766" xr:uid="{00000000-0005-0000-0000-000087BE0000}"/>
    <cellStyle name="Σημείωση 2 17 2 3 2" xfId="48767" xr:uid="{00000000-0005-0000-0000-000088BE0000}"/>
    <cellStyle name="Σημείωση 2 17 2 4" xfId="48768" xr:uid="{00000000-0005-0000-0000-000089BE0000}"/>
    <cellStyle name="Σημείωση 2 17 2 4 2" xfId="48769" xr:uid="{00000000-0005-0000-0000-00008ABE0000}"/>
    <cellStyle name="Σημείωση 2 17 2 5" xfId="48770" xr:uid="{00000000-0005-0000-0000-00008BBE0000}"/>
    <cellStyle name="Σημείωση 2 17 2 5 2" xfId="48771" xr:uid="{00000000-0005-0000-0000-00008CBE0000}"/>
    <cellStyle name="Σημείωση 2 17 2 6" xfId="48772" xr:uid="{00000000-0005-0000-0000-00008DBE0000}"/>
    <cellStyle name="Σημείωση 2 17 3" xfId="48773" xr:uid="{00000000-0005-0000-0000-00008EBE0000}"/>
    <cellStyle name="Σημείωση 2 17 3 2" xfId="48774" xr:uid="{00000000-0005-0000-0000-00008FBE0000}"/>
    <cellStyle name="Σημείωση 2 17 3 2 2" xfId="48775" xr:uid="{00000000-0005-0000-0000-000090BE0000}"/>
    <cellStyle name="Σημείωση 2 17 3 2 2 2" xfId="48776" xr:uid="{00000000-0005-0000-0000-000091BE0000}"/>
    <cellStyle name="Σημείωση 2 17 3 2 3" xfId="48777" xr:uid="{00000000-0005-0000-0000-000092BE0000}"/>
    <cellStyle name="Σημείωση 2 17 3 3" xfId="48778" xr:uid="{00000000-0005-0000-0000-000093BE0000}"/>
    <cellStyle name="Σημείωση 2 17 3 3 2" xfId="48779" xr:uid="{00000000-0005-0000-0000-000094BE0000}"/>
    <cellStyle name="Σημείωση 2 17 3 4" xfId="48780" xr:uid="{00000000-0005-0000-0000-000095BE0000}"/>
    <cellStyle name="Σημείωση 2 17 3 4 2" xfId="48781" xr:uid="{00000000-0005-0000-0000-000096BE0000}"/>
    <cellStyle name="Σημείωση 2 17 3 5" xfId="48782" xr:uid="{00000000-0005-0000-0000-000097BE0000}"/>
    <cellStyle name="Σημείωση 2 17 3 5 2" xfId="48783" xr:uid="{00000000-0005-0000-0000-000098BE0000}"/>
    <cellStyle name="Σημείωση 2 17 3 6" xfId="48784" xr:uid="{00000000-0005-0000-0000-000099BE0000}"/>
    <cellStyle name="Σημείωση 2 17 3 7" xfId="48785" xr:uid="{00000000-0005-0000-0000-00009ABE0000}"/>
    <cellStyle name="Σημείωση 2 17 3 8" xfId="48786" xr:uid="{00000000-0005-0000-0000-00009BBE0000}"/>
    <cellStyle name="Σημείωση 2 17 4" xfId="48787" xr:uid="{00000000-0005-0000-0000-00009CBE0000}"/>
    <cellStyle name="Σημείωση 2 17 4 2" xfId="48788" xr:uid="{00000000-0005-0000-0000-00009DBE0000}"/>
    <cellStyle name="Σημείωση 2 17 4 2 2" xfId="48789" xr:uid="{00000000-0005-0000-0000-00009EBE0000}"/>
    <cellStyle name="Σημείωση 2 17 4 3" xfId="48790" xr:uid="{00000000-0005-0000-0000-00009FBE0000}"/>
    <cellStyle name="Σημείωση 2 17 4 4" xfId="48791" xr:uid="{00000000-0005-0000-0000-0000A0BE0000}"/>
    <cellStyle name="Σημείωση 2 17 4 5" xfId="48792" xr:uid="{00000000-0005-0000-0000-0000A1BE0000}"/>
    <cellStyle name="Σημείωση 2 17 5" xfId="48793" xr:uid="{00000000-0005-0000-0000-0000A2BE0000}"/>
    <cellStyle name="Σημείωση 2 17 5 2" xfId="48794" xr:uid="{00000000-0005-0000-0000-0000A3BE0000}"/>
    <cellStyle name="Σημείωση 2 17 5 2 2" xfId="48795" xr:uid="{00000000-0005-0000-0000-0000A4BE0000}"/>
    <cellStyle name="Σημείωση 2 17 5 3" xfId="48796" xr:uid="{00000000-0005-0000-0000-0000A5BE0000}"/>
    <cellStyle name="Σημείωση 2 17 5 4" xfId="48797" xr:uid="{00000000-0005-0000-0000-0000A6BE0000}"/>
    <cellStyle name="Σημείωση 2 17 5 5" xfId="48798" xr:uid="{00000000-0005-0000-0000-0000A7BE0000}"/>
    <cellStyle name="Σημείωση 2 17 6" xfId="48799" xr:uid="{00000000-0005-0000-0000-0000A8BE0000}"/>
    <cellStyle name="Σημείωση 2 17 6 2" xfId="48800" xr:uid="{00000000-0005-0000-0000-0000A9BE0000}"/>
    <cellStyle name="Σημείωση 2 17 6 2 2" xfId="48801" xr:uid="{00000000-0005-0000-0000-0000AABE0000}"/>
    <cellStyle name="Σημείωση 2 17 6 3" xfId="48802" xr:uid="{00000000-0005-0000-0000-0000ABBE0000}"/>
    <cellStyle name="Σημείωση 2 17 6 4" xfId="48803" xr:uid="{00000000-0005-0000-0000-0000ACBE0000}"/>
    <cellStyle name="Σημείωση 2 17 6 5" xfId="48804" xr:uid="{00000000-0005-0000-0000-0000ADBE0000}"/>
    <cellStyle name="Σημείωση 2 17 7" xfId="48805" xr:uid="{00000000-0005-0000-0000-0000AEBE0000}"/>
    <cellStyle name="Σημείωση 2 17 7 2" xfId="48806" xr:uid="{00000000-0005-0000-0000-0000AFBE0000}"/>
    <cellStyle name="Σημείωση 2 17 7 3" xfId="48807" xr:uid="{00000000-0005-0000-0000-0000B0BE0000}"/>
    <cellStyle name="Σημείωση 2 17 7 4" xfId="48808" xr:uid="{00000000-0005-0000-0000-0000B1BE0000}"/>
    <cellStyle name="Σημείωση 2 17 8" xfId="48809" xr:uid="{00000000-0005-0000-0000-0000B2BE0000}"/>
    <cellStyle name="Σημείωση 2 17 8 2" xfId="48810" xr:uid="{00000000-0005-0000-0000-0000B3BE0000}"/>
    <cellStyle name="Σημείωση 2 17 9" xfId="48811" xr:uid="{00000000-0005-0000-0000-0000B4BE0000}"/>
    <cellStyle name="Σημείωση 2 17 9 2" xfId="48812" xr:uid="{00000000-0005-0000-0000-0000B5BE0000}"/>
    <cellStyle name="Σημείωση 2 18" xfId="48813" xr:uid="{00000000-0005-0000-0000-0000B6BE0000}"/>
    <cellStyle name="Σημείωση 2 18 10" xfId="48814" xr:uid="{00000000-0005-0000-0000-0000B7BE0000}"/>
    <cellStyle name="Σημείωση 2 18 2" xfId="48815" xr:uid="{00000000-0005-0000-0000-0000B8BE0000}"/>
    <cellStyle name="Σημείωση 2 18 2 2" xfId="48816" xr:uid="{00000000-0005-0000-0000-0000B9BE0000}"/>
    <cellStyle name="Σημείωση 2 18 2 2 2" xfId="48817" xr:uid="{00000000-0005-0000-0000-0000BABE0000}"/>
    <cellStyle name="Σημείωση 2 18 2 2 2 2" xfId="48818" xr:uid="{00000000-0005-0000-0000-0000BBBE0000}"/>
    <cellStyle name="Σημείωση 2 18 2 2 3" xfId="48819" xr:uid="{00000000-0005-0000-0000-0000BCBE0000}"/>
    <cellStyle name="Σημείωση 2 18 2 3" xfId="48820" xr:uid="{00000000-0005-0000-0000-0000BDBE0000}"/>
    <cellStyle name="Σημείωση 2 18 2 3 2" xfId="48821" xr:uid="{00000000-0005-0000-0000-0000BEBE0000}"/>
    <cellStyle name="Σημείωση 2 18 2 4" xfId="48822" xr:uid="{00000000-0005-0000-0000-0000BFBE0000}"/>
    <cellStyle name="Σημείωση 2 18 2 4 2" xfId="48823" xr:uid="{00000000-0005-0000-0000-0000C0BE0000}"/>
    <cellStyle name="Σημείωση 2 18 2 5" xfId="48824" xr:uid="{00000000-0005-0000-0000-0000C1BE0000}"/>
    <cellStyle name="Σημείωση 2 18 2 5 2" xfId="48825" xr:uid="{00000000-0005-0000-0000-0000C2BE0000}"/>
    <cellStyle name="Σημείωση 2 18 2 6" xfId="48826" xr:uid="{00000000-0005-0000-0000-0000C3BE0000}"/>
    <cellStyle name="Σημείωση 2 18 3" xfId="48827" xr:uid="{00000000-0005-0000-0000-0000C4BE0000}"/>
    <cellStyle name="Σημείωση 2 18 3 2" xfId="48828" xr:uid="{00000000-0005-0000-0000-0000C5BE0000}"/>
    <cellStyle name="Σημείωση 2 18 3 2 2" xfId="48829" xr:uid="{00000000-0005-0000-0000-0000C6BE0000}"/>
    <cellStyle name="Σημείωση 2 18 3 2 2 2" xfId="48830" xr:uid="{00000000-0005-0000-0000-0000C7BE0000}"/>
    <cellStyle name="Σημείωση 2 18 3 2 3" xfId="48831" xr:uid="{00000000-0005-0000-0000-0000C8BE0000}"/>
    <cellStyle name="Σημείωση 2 18 3 3" xfId="48832" xr:uid="{00000000-0005-0000-0000-0000C9BE0000}"/>
    <cellStyle name="Σημείωση 2 18 3 3 2" xfId="48833" xr:uid="{00000000-0005-0000-0000-0000CABE0000}"/>
    <cellStyle name="Σημείωση 2 18 3 4" xfId="48834" xr:uid="{00000000-0005-0000-0000-0000CBBE0000}"/>
    <cellStyle name="Σημείωση 2 18 3 4 2" xfId="48835" xr:uid="{00000000-0005-0000-0000-0000CCBE0000}"/>
    <cellStyle name="Σημείωση 2 18 3 5" xfId="48836" xr:uid="{00000000-0005-0000-0000-0000CDBE0000}"/>
    <cellStyle name="Σημείωση 2 18 3 5 2" xfId="48837" xr:uid="{00000000-0005-0000-0000-0000CEBE0000}"/>
    <cellStyle name="Σημείωση 2 18 3 6" xfId="48838" xr:uid="{00000000-0005-0000-0000-0000CFBE0000}"/>
    <cellStyle name="Σημείωση 2 18 3 7" xfId="48839" xr:uid="{00000000-0005-0000-0000-0000D0BE0000}"/>
    <cellStyle name="Σημείωση 2 18 3 8" xfId="48840" xr:uid="{00000000-0005-0000-0000-0000D1BE0000}"/>
    <cellStyle name="Σημείωση 2 18 4" xfId="48841" xr:uid="{00000000-0005-0000-0000-0000D2BE0000}"/>
    <cellStyle name="Σημείωση 2 18 4 2" xfId="48842" xr:uid="{00000000-0005-0000-0000-0000D3BE0000}"/>
    <cellStyle name="Σημείωση 2 18 4 2 2" xfId="48843" xr:uid="{00000000-0005-0000-0000-0000D4BE0000}"/>
    <cellStyle name="Σημείωση 2 18 4 3" xfId="48844" xr:uid="{00000000-0005-0000-0000-0000D5BE0000}"/>
    <cellStyle name="Σημείωση 2 18 4 4" xfId="48845" xr:uid="{00000000-0005-0000-0000-0000D6BE0000}"/>
    <cellStyle name="Σημείωση 2 18 4 5" xfId="48846" xr:uid="{00000000-0005-0000-0000-0000D7BE0000}"/>
    <cellStyle name="Σημείωση 2 18 5" xfId="48847" xr:uid="{00000000-0005-0000-0000-0000D8BE0000}"/>
    <cellStyle name="Σημείωση 2 18 5 2" xfId="48848" xr:uid="{00000000-0005-0000-0000-0000D9BE0000}"/>
    <cellStyle name="Σημείωση 2 18 5 2 2" xfId="48849" xr:uid="{00000000-0005-0000-0000-0000DABE0000}"/>
    <cellStyle name="Σημείωση 2 18 5 3" xfId="48850" xr:uid="{00000000-0005-0000-0000-0000DBBE0000}"/>
    <cellStyle name="Σημείωση 2 18 5 4" xfId="48851" xr:uid="{00000000-0005-0000-0000-0000DCBE0000}"/>
    <cellStyle name="Σημείωση 2 18 5 5" xfId="48852" xr:uid="{00000000-0005-0000-0000-0000DDBE0000}"/>
    <cellStyle name="Σημείωση 2 18 6" xfId="48853" xr:uid="{00000000-0005-0000-0000-0000DEBE0000}"/>
    <cellStyle name="Σημείωση 2 18 6 2" xfId="48854" xr:uid="{00000000-0005-0000-0000-0000DFBE0000}"/>
    <cellStyle name="Σημείωση 2 18 6 2 2" xfId="48855" xr:uid="{00000000-0005-0000-0000-0000E0BE0000}"/>
    <cellStyle name="Σημείωση 2 18 6 3" xfId="48856" xr:uid="{00000000-0005-0000-0000-0000E1BE0000}"/>
    <cellStyle name="Σημείωση 2 18 6 4" xfId="48857" xr:uid="{00000000-0005-0000-0000-0000E2BE0000}"/>
    <cellStyle name="Σημείωση 2 18 6 5" xfId="48858" xr:uid="{00000000-0005-0000-0000-0000E3BE0000}"/>
    <cellStyle name="Σημείωση 2 18 7" xfId="48859" xr:uid="{00000000-0005-0000-0000-0000E4BE0000}"/>
    <cellStyle name="Σημείωση 2 18 7 2" xfId="48860" xr:uid="{00000000-0005-0000-0000-0000E5BE0000}"/>
    <cellStyle name="Σημείωση 2 18 7 3" xfId="48861" xr:uid="{00000000-0005-0000-0000-0000E6BE0000}"/>
    <cellStyle name="Σημείωση 2 18 7 4" xfId="48862" xr:uid="{00000000-0005-0000-0000-0000E7BE0000}"/>
    <cellStyle name="Σημείωση 2 18 8" xfId="48863" xr:uid="{00000000-0005-0000-0000-0000E8BE0000}"/>
    <cellStyle name="Σημείωση 2 18 8 2" xfId="48864" xr:uid="{00000000-0005-0000-0000-0000E9BE0000}"/>
    <cellStyle name="Σημείωση 2 18 9" xfId="48865" xr:uid="{00000000-0005-0000-0000-0000EABE0000}"/>
    <cellStyle name="Σημείωση 2 18 9 2" xfId="48866" xr:uid="{00000000-0005-0000-0000-0000EBBE0000}"/>
    <cellStyle name="Σημείωση 2 19" xfId="48867" xr:uid="{00000000-0005-0000-0000-0000ECBE0000}"/>
    <cellStyle name="Σημείωση 2 19 10" xfId="48868" xr:uid="{00000000-0005-0000-0000-0000EDBE0000}"/>
    <cellStyle name="Σημείωση 2 19 2" xfId="48869" xr:uid="{00000000-0005-0000-0000-0000EEBE0000}"/>
    <cellStyle name="Σημείωση 2 19 2 2" xfId="48870" xr:uid="{00000000-0005-0000-0000-0000EFBE0000}"/>
    <cellStyle name="Σημείωση 2 19 2 2 2" xfId="48871" xr:uid="{00000000-0005-0000-0000-0000F0BE0000}"/>
    <cellStyle name="Σημείωση 2 19 2 2 2 2" xfId="48872" xr:uid="{00000000-0005-0000-0000-0000F1BE0000}"/>
    <cellStyle name="Σημείωση 2 19 2 2 3" xfId="48873" xr:uid="{00000000-0005-0000-0000-0000F2BE0000}"/>
    <cellStyle name="Σημείωση 2 19 2 3" xfId="48874" xr:uid="{00000000-0005-0000-0000-0000F3BE0000}"/>
    <cellStyle name="Σημείωση 2 19 2 3 2" xfId="48875" xr:uid="{00000000-0005-0000-0000-0000F4BE0000}"/>
    <cellStyle name="Σημείωση 2 19 2 4" xfId="48876" xr:uid="{00000000-0005-0000-0000-0000F5BE0000}"/>
    <cellStyle name="Σημείωση 2 19 2 4 2" xfId="48877" xr:uid="{00000000-0005-0000-0000-0000F6BE0000}"/>
    <cellStyle name="Σημείωση 2 19 2 5" xfId="48878" xr:uid="{00000000-0005-0000-0000-0000F7BE0000}"/>
    <cellStyle name="Σημείωση 2 19 2 5 2" xfId="48879" xr:uid="{00000000-0005-0000-0000-0000F8BE0000}"/>
    <cellStyle name="Σημείωση 2 19 2 6" xfId="48880" xr:uid="{00000000-0005-0000-0000-0000F9BE0000}"/>
    <cellStyle name="Σημείωση 2 19 3" xfId="48881" xr:uid="{00000000-0005-0000-0000-0000FABE0000}"/>
    <cellStyle name="Σημείωση 2 19 3 2" xfId="48882" xr:uid="{00000000-0005-0000-0000-0000FBBE0000}"/>
    <cellStyle name="Σημείωση 2 19 3 2 2" xfId="48883" xr:uid="{00000000-0005-0000-0000-0000FCBE0000}"/>
    <cellStyle name="Σημείωση 2 19 3 2 2 2" xfId="48884" xr:uid="{00000000-0005-0000-0000-0000FDBE0000}"/>
    <cellStyle name="Σημείωση 2 19 3 2 3" xfId="48885" xr:uid="{00000000-0005-0000-0000-0000FEBE0000}"/>
    <cellStyle name="Σημείωση 2 19 3 3" xfId="48886" xr:uid="{00000000-0005-0000-0000-0000FFBE0000}"/>
    <cellStyle name="Σημείωση 2 19 3 3 2" xfId="48887" xr:uid="{00000000-0005-0000-0000-000000BF0000}"/>
    <cellStyle name="Σημείωση 2 19 3 4" xfId="48888" xr:uid="{00000000-0005-0000-0000-000001BF0000}"/>
    <cellStyle name="Σημείωση 2 19 3 4 2" xfId="48889" xr:uid="{00000000-0005-0000-0000-000002BF0000}"/>
    <cellStyle name="Σημείωση 2 19 3 5" xfId="48890" xr:uid="{00000000-0005-0000-0000-000003BF0000}"/>
    <cellStyle name="Σημείωση 2 19 3 5 2" xfId="48891" xr:uid="{00000000-0005-0000-0000-000004BF0000}"/>
    <cellStyle name="Σημείωση 2 19 3 6" xfId="48892" xr:uid="{00000000-0005-0000-0000-000005BF0000}"/>
    <cellStyle name="Σημείωση 2 19 3 7" xfId="48893" xr:uid="{00000000-0005-0000-0000-000006BF0000}"/>
    <cellStyle name="Σημείωση 2 19 3 8" xfId="48894" xr:uid="{00000000-0005-0000-0000-000007BF0000}"/>
    <cellStyle name="Σημείωση 2 19 4" xfId="48895" xr:uid="{00000000-0005-0000-0000-000008BF0000}"/>
    <cellStyle name="Σημείωση 2 19 4 2" xfId="48896" xr:uid="{00000000-0005-0000-0000-000009BF0000}"/>
    <cellStyle name="Σημείωση 2 19 4 2 2" xfId="48897" xr:uid="{00000000-0005-0000-0000-00000ABF0000}"/>
    <cellStyle name="Σημείωση 2 19 4 3" xfId="48898" xr:uid="{00000000-0005-0000-0000-00000BBF0000}"/>
    <cellStyle name="Σημείωση 2 19 4 4" xfId="48899" xr:uid="{00000000-0005-0000-0000-00000CBF0000}"/>
    <cellStyle name="Σημείωση 2 19 4 5" xfId="48900" xr:uid="{00000000-0005-0000-0000-00000DBF0000}"/>
    <cellStyle name="Σημείωση 2 19 5" xfId="48901" xr:uid="{00000000-0005-0000-0000-00000EBF0000}"/>
    <cellStyle name="Σημείωση 2 19 5 2" xfId="48902" xr:uid="{00000000-0005-0000-0000-00000FBF0000}"/>
    <cellStyle name="Σημείωση 2 19 5 2 2" xfId="48903" xr:uid="{00000000-0005-0000-0000-000010BF0000}"/>
    <cellStyle name="Σημείωση 2 19 5 3" xfId="48904" xr:uid="{00000000-0005-0000-0000-000011BF0000}"/>
    <cellStyle name="Σημείωση 2 19 5 4" xfId="48905" xr:uid="{00000000-0005-0000-0000-000012BF0000}"/>
    <cellStyle name="Σημείωση 2 19 5 5" xfId="48906" xr:uid="{00000000-0005-0000-0000-000013BF0000}"/>
    <cellStyle name="Σημείωση 2 19 6" xfId="48907" xr:uid="{00000000-0005-0000-0000-000014BF0000}"/>
    <cellStyle name="Σημείωση 2 19 6 2" xfId="48908" xr:uid="{00000000-0005-0000-0000-000015BF0000}"/>
    <cellStyle name="Σημείωση 2 19 6 2 2" xfId="48909" xr:uid="{00000000-0005-0000-0000-000016BF0000}"/>
    <cellStyle name="Σημείωση 2 19 6 3" xfId="48910" xr:uid="{00000000-0005-0000-0000-000017BF0000}"/>
    <cellStyle name="Σημείωση 2 19 6 4" xfId="48911" xr:uid="{00000000-0005-0000-0000-000018BF0000}"/>
    <cellStyle name="Σημείωση 2 19 6 5" xfId="48912" xr:uid="{00000000-0005-0000-0000-000019BF0000}"/>
    <cellStyle name="Σημείωση 2 19 7" xfId="48913" xr:uid="{00000000-0005-0000-0000-00001ABF0000}"/>
    <cellStyle name="Σημείωση 2 19 7 2" xfId="48914" xr:uid="{00000000-0005-0000-0000-00001BBF0000}"/>
    <cellStyle name="Σημείωση 2 19 7 3" xfId="48915" xr:uid="{00000000-0005-0000-0000-00001CBF0000}"/>
    <cellStyle name="Σημείωση 2 19 7 4" xfId="48916" xr:uid="{00000000-0005-0000-0000-00001DBF0000}"/>
    <cellStyle name="Σημείωση 2 19 8" xfId="48917" xr:uid="{00000000-0005-0000-0000-00001EBF0000}"/>
    <cellStyle name="Σημείωση 2 19 8 2" xfId="48918" xr:uid="{00000000-0005-0000-0000-00001FBF0000}"/>
    <cellStyle name="Σημείωση 2 19 9" xfId="48919" xr:uid="{00000000-0005-0000-0000-000020BF0000}"/>
    <cellStyle name="Σημείωση 2 19 9 2" xfId="48920" xr:uid="{00000000-0005-0000-0000-000021BF0000}"/>
    <cellStyle name="Σημείωση 2 2" xfId="48921" xr:uid="{00000000-0005-0000-0000-000022BF0000}"/>
    <cellStyle name="Σημείωση 2 2 10" xfId="48922" xr:uid="{00000000-0005-0000-0000-000023BF0000}"/>
    <cellStyle name="Σημείωση 2 2 10 2" xfId="48923" xr:uid="{00000000-0005-0000-0000-000024BF0000}"/>
    <cellStyle name="Σημείωση 2 2 11" xfId="48924" xr:uid="{00000000-0005-0000-0000-000025BF0000}"/>
    <cellStyle name="Σημείωση 2 2 2" xfId="48925" xr:uid="{00000000-0005-0000-0000-000026BF0000}"/>
    <cellStyle name="Σημείωση 2 2 2 2" xfId="48926" xr:uid="{00000000-0005-0000-0000-000027BF0000}"/>
    <cellStyle name="Σημείωση 2 2 2 2 2" xfId="48927" xr:uid="{00000000-0005-0000-0000-000028BF0000}"/>
    <cellStyle name="Σημείωση 2 2 2 2 2 2" xfId="48928" xr:uid="{00000000-0005-0000-0000-000029BF0000}"/>
    <cellStyle name="Σημείωση 2 2 2 2 3" xfId="48929" xr:uid="{00000000-0005-0000-0000-00002ABF0000}"/>
    <cellStyle name="Σημείωση 2 2 2 3" xfId="48930" xr:uid="{00000000-0005-0000-0000-00002BBF0000}"/>
    <cellStyle name="Σημείωση 2 2 2 3 2" xfId="48931" xr:uid="{00000000-0005-0000-0000-00002CBF0000}"/>
    <cellStyle name="Σημείωση 2 2 2 4" xfId="48932" xr:uid="{00000000-0005-0000-0000-00002DBF0000}"/>
    <cellStyle name="Σημείωση 2 2 2 4 2" xfId="48933" xr:uid="{00000000-0005-0000-0000-00002EBF0000}"/>
    <cellStyle name="Σημείωση 2 2 2 5" xfId="48934" xr:uid="{00000000-0005-0000-0000-00002FBF0000}"/>
    <cellStyle name="Σημείωση 2 2 2 5 2" xfId="48935" xr:uid="{00000000-0005-0000-0000-000030BF0000}"/>
    <cellStyle name="Σημείωση 2 2 2 6" xfId="48936" xr:uid="{00000000-0005-0000-0000-000031BF0000}"/>
    <cellStyle name="Σημείωση 2 2 3" xfId="48937" xr:uid="{00000000-0005-0000-0000-000032BF0000}"/>
    <cellStyle name="Σημείωση 2 2 3 2" xfId="48938" xr:uid="{00000000-0005-0000-0000-000033BF0000}"/>
    <cellStyle name="Σημείωση 2 2 3 2 2" xfId="48939" xr:uid="{00000000-0005-0000-0000-000034BF0000}"/>
    <cellStyle name="Σημείωση 2 2 3 2 2 2" xfId="48940" xr:uid="{00000000-0005-0000-0000-000035BF0000}"/>
    <cellStyle name="Σημείωση 2 2 3 2 3" xfId="48941" xr:uid="{00000000-0005-0000-0000-000036BF0000}"/>
    <cellStyle name="Σημείωση 2 2 3 3" xfId="48942" xr:uid="{00000000-0005-0000-0000-000037BF0000}"/>
    <cellStyle name="Σημείωση 2 2 3 3 2" xfId="48943" xr:uid="{00000000-0005-0000-0000-000038BF0000}"/>
    <cellStyle name="Σημείωση 2 2 3 4" xfId="48944" xr:uid="{00000000-0005-0000-0000-000039BF0000}"/>
    <cellStyle name="Σημείωση 2 2 3 4 2" xfId="48945" xr:uid="{00000000-0005-0000-0000-00003ABF0000}"/>
    <cellStyle name="Σημείωση 2 2 3 5" xfId="48946" xr:uid="{00000000-0005-0000-0000-00003BBF0000}"/>
    <cellStyle name="Σημείωση 2 2 3 5 2" xfId="48947" xr:uid="{00000000-0005-0000-0000-00003CBF0000}"/>
    <cellStyle name="Σημείωση 2 2 3 6" xfId="48948" xr:uid="{00000000-0005-0000-0000-00003DBF0000}"/>
    <cellStyle name="Σημείωση 2 2 3 7" xfId="48949" xr:uid="{00000000-0005-0000-0000-00003EBF0000}"/>
    <cellStyle name="Σημείωση 2 2 3 8" xfId="48950" xr:uid="{00000000-0005-0000-0000-00003FBF0000}"/>
    <cellStyle name="Σημείωση 2 2 4" xfId="48951" xr:uid="{00000000-0005-0000-0000-000040BF0000}"/>
    <cellStyle name="Σημείωση 2 2 4 2" xfId="48952" xr:uid="{00000000-0005-0000-0000-000041BF0000}"/>
    <cellStyle name="Σημείωση 2 2 4 2 2" xfId="48953" xr:uid="{00000000-0005-0000-0000-000042BF0000}"/>
    <cellStyle name="Σημείωση 2 2 4 2 2 2" xfId="48954" xr:uid="{00000000-0005-0000-0000-000043BF0000}"/>
    <cellStyle name="Σημείωση 2 2 4 2 3" xfId="48955" xr:uid="{00000000-0005-0000-0000-000044BF0000}"/>
    <cellStyle name="Σημείωση 2 2 4 3" xfId="48956" xr:uid="{00000000-0005-0000-0000-000045BF0000}"/>
    <cellStyle name="Σημείωση 2 2 4 3 2" xfId="48957" xr:uid="{00000000-0005-0000-0000-000046BF0000}"/>
    <cellStyle name="Σημείωση 2 2 4 4" xfId="48958" xr:uid="{00000000-0005-0000-0000-000047BF0000}"/>
    <cellStyle name="Σημείωση 2 2 4 4 2" xfId="48959" xr:uid="{00000000-0005-0000-0000-000048BF0000}"/>
    <cellStyle name="Σημείωση 2 2 4 5" xfId="48960" xr:uid="{00000000-0005-0000-0000-000049BF0000}"/>
    <cellStyle name="Σημείωση 2 2 4 5 2" xfId="48961" xr:uid="{00000000-0005-0000-0000-00004ABF0000}"/>
    <cellStyle name="Σημείωση 2 2 4 6" xfId="48962" xr:uid="{00000000-0005-0000-0000-00004BBF0000}"/>
    <cellStyle name="Σημείωση 2 2 4 7" xfId="48963" xr:uid="{00000000-0005-0000-0000-00004CBF0000}"/>
    <cellStyle name="Σημείωση 2 2 4 8" xfId="48964" xr:uid="{00000000-0005-0000-0000-00004DBF0000}"/>
    <cellStyle name="Σημείωση 2 2 5" xfId="48965" xr:uid="{00000000-0005-0000-0000-00004EBF0000}"/>
    <cellStyle name="Σημείωση 2 2 5 2" xfId="48966" xr:uid="{00000000-0005-0000-0000-00004FBF0000}"/>
    <cellStyle name="Σημείωση 2 2 5 2 2" xfId="48967" xr:uid="{00000000-0005-0000-0000-000050BF0000}"/>
    <cellStyle name="Σημείωση 2 2 5 3" xfId="48968" xr:uid="{00000000-0005-0000-0000-000051BF0000}"/>
    <cellStyle name="Σημείωση 2 2 5 4" xfId="48969" xr:uid="{00000000-0005-0000-0000-000052BF0000}"/>
    <cellStyle name="Σημείωση 2 2 5 5" xfId="48970" xr:uid="{00000000-0005-0000-0000-000053BF0000}"/>
    <cellStyle name="Σημείωση 2 2 6" xfId="48971" xr:uid="{00000000-0005-0000-0000-000054BF0000}"/>
    <cellStyle name="Σημείωση 2 2 6 2" xfId="48972" xr:uid="{00000000-0005-0000-0000-000055BF0000}"/>
    <cellStyle name="Σημείωση 2 2 6 2 2" xfId="48973" xr:uid="{00000000-0005-0000-0000-000056BF0000}"/>
    <cellStyle name="Σημείωση 2 2 6 3" xfId="48974" xr:uid="{00000000-0005-0000-0000-000057BF0000}"/>
    <cellStyle name="Σημείωση 2 2 6 4" xfId="48975" xr:uid="{00000000-0005-0000-0000-000058BF0000}"/>
    <cellStyle name="Σημείωση 2 2 6 5" xfId="48976" xr:uid="{00000000-0005-0000-0000-000059BF0000}"/>
    <cellStyle name="Σημείωση 2 2 7" xfId="48977" xr:uid="{00000000-0005-0000-0000-00005ABF0000}"/>
    <cellStyle name="Σημείωση 2 2 7 2" xfId="48978" xr:uid="{00000000-0005-0000-0000-00005BBF0000}"/>
    <cellStyle name="Σημείωση 2 2 7 2 2" xfId="48979" xr:uid="{00000000-0005-0000-0000-00005CBF0000}"/>
    <cellStyle name="Σημείωση 2 2 7 3" xfId="48980" xr:uid="{00000000-0005-0000-0000-00005DBF0000}"/>
    <cellStyle name="Σημείωση 2 2 7 4" xfId="48981" xr:uid="{00000000-0005-0000-0000-00005EBF0000}"/>
    <cellStyle name="Σημείωση 2 2 7 5" xfId="48982" xr:uid="{00000000-0005-0000-0000-00005FBF0000}"/>
    <cellStyle name="Σημείωση 2 2 8" xfId="48983" xr:uid="{00000000-0005-0000-0000-000060BF0000}"/>
    <cellStyle name="Σημείωση 2 2 8 2" xfId="48984" xr:uid="{00000000-0005-0000-0000-000061BF0000}"/>
    <cellStyle name="Σημείωση 2 2 9" xfId="48985" xr:uid="{00000000-0005-0000-0000-000062BF0000}"/>
    <cellStyle name="Σημείωση 2 2 9 2" xfId="48986" xr:uid="{00000000-0005-0000-0000-000063BF0000}"/>
    <cellStyle name="Σημείωση 2 20" xfId="48987" xr:uid="{00000000-0005-0000-0000-000064BF0000}"/>
    <cellStyle name="Σημείωση 2 20 10" xfId="48988" xr:uid="{00000000-0005-0000-0000-000065BF0000}"/>
    <cellStyle name="Σημείωση 2 20 2" xfId="48989" xr:uid="{00000000-0005-0000-0000-000066BF0000}"/>
    <cellStyle name="Σημείωση 2 20 2 2" xfId="48990" xr:uid="{00000000-0005-0000-0000-000067BF0000}"/>
    <cellStyle name="Σημείωση 2 20 2 2 2" xfId="48991" xr:uid="{00000000-0005-0000-0000-000068BF0000}"/>
    <cellStyle name="Σημείωση 2 20 2 2 2 2" xfId="48992" xr:uid="{00000000-0005-0000-0000-000069BF0000}"/>
    <cellStyle name="Σημείωση 2 20 2 2 3" xfId="48993" xr:uid="{00000000-0005-0000-0000-00006ABF0000}"/>
    <cellStyle name="Σημείωση 2 20 2 3" xfId="48994" xr:uid="{00000000-0005-0000-0000-00006BBF0000}"/>
    <cellStyle name="Σημείωση 2 20 2 3 2" xfId="48995" xr:uid="{00000000-0005-0000-0000-00006CBF0000}"/>
    <cellStyle name="Σημείωση 2 20 2 4" xfId="48996" xr:uid="{00000000-0005-0000-0000-00006DBF0000}"/>
    <cellStyle name="Σημείωση 2 20 2 4 2" xfId="48997" xr:uid="{00000000-0005-0000-0000-00006EBF0000}"/>
    <cellStyle name="Σημείωση 2 20 2 5" xfId="48998" xr:uid="{00000000-0005-0000-0000-00006FBF0000}"/>
    <cellStyle name="Σημείωση 2 20 2 5 2" xfId="48999" xr:uid="{00000000-0005-0000-0000-000070BF0000}"/>
    <cellStyle name="Σημείωση 2 20 2 6" xfId="49000" xr:uid="{00000000-0005-0000-0000-000071BF0000}"/>
    <cellStyle name="Σημείωση 2 20 3" xfId="49001" xr:uid="{00000000-0005-0000-0000-000072BF0000}"/>
    <cellStyle name="Σημείωση 2 20 3 2" xfId="49002" xr:uid="{00000000-0005-0000-0000-000073BF0000}"/>
    <cellStyle name="Σημείωση 2 20 3 2 2" xfId="49003" xr:uid="{00000000-0005-0000-0000-000074BF0000}"/>
    <cellStyle name="Σημείωση 2 20 3 2 2 2" xfId="49004" xr:uid="{00000000-0005-0000-0000-000075BF0000}"/>
    <cellStyle name="Σημείωση 2 20 3 2 3" xfId="49005" xr:uid="{00000000-0005-0000-0000-000076BF0000}"/>
    <cellStyle name="Σημείωση 2 20 3 3" xfId="49006" xr:uid="{00000000-0005-0000-0000-000077BF0000}"/>
    <cellStyle name="Σημείωση 2 20 3 3 2" xfId="49007" xr:uid="{00000000-0005-0000-0000-000078BF0000}"/>
    <cellStyle name="Σημείωση 2 20 3 4" xfId="49008" xr:uid="{00000000-0005-0000-0000-000079BF0000}"/>
    <cellStyle name="Σημείωση 2 20 3 4 2" xfId="49009" xr:uid="{00000000-0005-0000-0000-00007ABF0000}"/>
    <cellStyle name="Σημείωση 2 20 3 5" xfId="49010" xr:uid="{00000000-0005-0000-0000-00007BBF0000}"/>
    <cellStyle name="Σημείωση 2 20 3 5 2" xfId="49011" xr:uid="{00000000-0005-0000-0000-00007CBF0000}"/>
    <cellStyle name="Σημείωση 2 20 3 6" xfId="49012" xr:uid="{00000000-0005-0000-0000-00007DBF0000}"/>
    <cellStyle name="Σημείωση 2 20 3 7" xfId="49013" xr:uid="{00000000-0005-0000-0000-00007EBF0000}"/>
    <cellStyle name="Σημείωση 2 20 3 8" xfId="49014" xr:uid="{00000000-0005-0000-0000-00007FBF0000}"/>
    <cellStyle name="Σημείωση 2 20 4" xfId="49015" xr:uid="{00000000-0005-0000-0000-000080BF0000}"/>
    <cellStyle name="Σημείωση 2 20 4 2" xfId="49016" xr:uid="{00000000-0005-0000-0000-000081BF0000}"/>
    <cellStyle name="Σημείωση 2 20 4 2 2" xfId="49017" xr:uid="{00000000-0005-0000-0000-000082BF0000}"/>
    <cellStyle name="Σημείωση 2 20 4 3" xfId="49018" xr:uid="{00000000-0005-0000-0000-000083BF0000}"/>
    <cellStyle name="Σημείωση 2 20 4 4" xfId="49019" xr:uid="{00000000-0005-0000-0000-000084BF0000}"/>
    <cellStyle name="Σημείωση 2 20 4 5" xfId="49020" xr:uid="{00000000-0005-0000-0000-000085BF0000}"/>
    <cellStyle name="Σημείωση 2 20 5" xfId="49021" xr:uid="{00000000-0005-0000-0000-000086BF0000}"/>
    <cellStyle name="Σημείωση 2 20 5 2" xfId="49022" xr:uid="{00000000-0005-0000-0000-000087BF0000}"/>
    <cellStyle name="Σημείωση 2 20 5 2 2" xfId="49023" xr:uid="{00000000-0005-0000-0000-000088BF0000}"/>
    <cellStyle name="Σημείωση 2 20 5 3" xfId="49024" xr:uid="{00000000-0005-0000-0000-000089BF0000}"/>
    <cellStyle name="Σημείωση 2 20 5 4" xfId="49025" xr:uid="{00000000-0005-0000-0000-00008ABF0000}"/>
    <cellStyle name="Σημείωση 2 20 5 5" xfId="49026" xr:uid="{00000000-0005-0000-0000-00008BBF0000}"/>
    <cellStyle name="Σημείωση 2 20 6" xfId="49027" xr:uid="{00000000-0005-0000-0000-00008CBF0000}"/>
    <cellStyle name="Σημείωση 2 20 6 2" xfId="49028" xr:uid="{00000000-0005-0000-0000-00008DBF0000}"/>
    <cellStyle name="Σημείωση 2 20 6 2 2" xfId="49029" xr:uid="{00000000-0005-0000-0000-00008EBF0000}"/>
    <cellStyle name="Σημείωση 2 20 6 3" xfId="49030" xr:uid="{00000000-0005-0000-0000-00008FBF0000}"/>
    <cellStyle name="Σημείωση 2 20 6 4" xfId="49031" xr:uid="{00000000-0005-0000-0000-000090BF0000}"/>
    <cellStyle name="Σημείωση 2 20 6 5" xfId="49032" xr:uid="{00000000-0005-0000-0000-000091BF0000}"/>
    <cellStyle name="Σημείωση 2 20 7" xfId="49033" xr:uid="{00000000-0005-0000-0000-000092BF0000}"/>
    <cellStyle name="Σημείωση 2 20 7 2" xfId="49034" xr:uid="{00000000-0005-0000-0000-000093BF0000}"/>
    <cellStyle name="Σημείωση 2 20 7 3" xfId="49035" xr:uid="{00000000-0005-0000-0000-000094BF0000}"/>
    <cellStyle name="Σημείωση 2 20 7 4" xfId="49036" xr:uid="{00000000-0005-0000-0000-000095BF0000}"/>
    <cellStyle name="Σημείωση 2 20 8" xfId="49037" xr:uid="{00000000-0005-0000-0000-000096BF0000}"/>
    <cellStyle name="Σημείωση 2 20 8 2" xfId="49038" xr:uid="{00000000-0005-0000-0000-000097BF0000}"/>
    <cellStyle name="Σημείωση 2 20 9" xfId="49039" xr:uid="{00000000-0005-0000-0000-000098BF0000}"/>
    <cellStyle name="Σημείωση 2 20 9 2" xfId="49040" xr:uid="{00000000-0005-0000-0000-000099BF0000}"/>
    <cellStyle name="Σημείωση 2 21" xfId="49041" xr:uid="{00000000-0005-0000-0000-00009ABF0000}"/>
    <cellStyle name="Σημείωση 2 21 10" xfId="49042" xr:uid="{00000000-0005-0000-0000-00009BBF0000}"/>
    <cellStyle name="Σημείωση 2 21 2" xfId="49043" xr:uid="{00000000-0005-0000-0000-00009CBF0000}"/>
    <cellStyle name="Σημείωση 2 21 2 2" xfId="49044" xr:uid="{00000000-0005-0000-0000-00009DBF0000}"/>
    <cellStyle name="Σημείωση 2 21 2 2 2" xfId="49045" xr:uid="{00000000-0005-0000-0000-00009EBF0000}"/>
    <cellStyle name="Σημείωση 2 21 2 2 2 2" xfId="49046" xr:uid="{00000000-0005-0000-0000-00009FBF0000}"/>
    <cellStyle name="Σημείωση 2 21 2 2 3" xfId="49047" xr:uid="{00000000-0005-0000-0000-0000A0BF0000}"/>
    <cellStyle name="Σημείωση 2 21 2 3" xfId="49048" xr:uid="{00000000-0005-0000-0000-0000A1BF0000}"/>
    <cellStyle name="Σημείωση 2 21 2 3 2" xfId="49049" xr:uid="{00000000-0005-0000-0000-0000A2BF0000}"/>
    <cellStyle name="Σημείωση 2 21 2 4" xfId="49050" xr:uid="{00000000-0005-0000-0000-0000A3BF0000}"/>
    <cellStyle name="Σημείωση 2 21 2 4 2" xfId="49051" xr:uid="{00000000-0005-0000-0000-0000A4BF0000}"/>
    <cellStyle name="Σημείωση 2 21 2 5" xfId="49052" xr:uid="{00000000-0005-0000-0000-0000A5BF0000}"/>
    <cellStyle name="Σημείωση 2 21 2 5 2" xfId="49053" xr:uid="{00000000-0005-0000-0000-0000A6BF0000}"/>
    <cellStyle name="Σημείωση 2 21 2 6" xfId="49054" xr:uid="{00000000-0005-0000-0000-0000A7BF0000}"/>
    <cellStyle name="Σημείωση 2 21 3" xfId="49055" xr:uid="{00000000-0005-0000-0000-0000A8BF0000}"/>
    <cellStyle name="Σημείωση 2 21 3 2" xfId="49056" xr:uid="{00000000-0005-0000-0000-0000A9BF0000}"/>
    <cellStyle name="Σημείωση 2 21 3 2 2" xfId="49057" xr:uid="{00000000-0005-0000-0000-0000AABF0000}"/>
    <cellStyle name="Σημείωση 2 21 3 2 2 2" xfId="49058" xr:uid="{00000000-0005-0000-0000-0000ABBF0000}"/>
    <cellStyle name="Σημείωση 2 21 3 2 3" xfId="49059" xr:uid="{00000000-0005-0000-0000-0000ACBF0000}"/>
    <cellStyle name="Σημείωση 2 21 3 3" xfId="49060" xr:uid="{00000000-0005-0000-0000-0000ADBF0000}"/>
    <cellStyle name="Σημείωση 2 21 3 3 2" xfId="49061" xr:uid="{00000000-0005-0000-0000-0000AEBF0000}"/>
    <cellStyle name="Σημείωση 2 21 3 4" xfId="49062" xr:uid="{00000000-0005-0000-0000-0000AFBF0000}"/>
    <cellStyle name="Σημείωση 2 21 3 4 2" xfId="49063" xr:uid="{00000000-0005-0000-0000-0000B0BF0000}"/>
    <cellStyle name="Σημείωση 2 21 3 5" xfId="49064" xr:uid="{00000000-0005-0000-0000-0000B1BF0000}"/>
    <cellStyle name="Σημείωση 2 21 3 5 2" xfId="49065" xr:uid="{00000000-0005-0000-0000-0000B2BF0000}"/>
    <cellStyle name="Σημείωση 2 21 3 6" xfId="49066" xr:uid="{00000000-0005-0000-0000-0000B3BF0000}"/>
    <cellStyle name="Σημείωση 2 21 3 7" xfId="49067" xr:uid="{00000000-0005-0000-0000-0000B4BF0000}"/>
    <cellStyle name="Σημείωση 2 21 3 8" xfId="49068" xr:uid="{00000000-0005-0000-0000-0000B5BF0000}"/>
    <cellStyle name="Σημείωση 2 21 4" xfId="49069" xr:uid="{00000000-0005-0000-0000-0000B6BF0000}"/>
    <cellStyle name="Σημείωση 2 21 4 2" xfId="49070" xr:uid="{00000000-0005-0000-0000-0000B7BF0000}"/>
    <cellStyle name="Σημείωση 2 21 4 2 2" xfId="49071" xr:uid="{00000000-0005-0000-0000-0000B8BF0000}"/>
    <cellStyle name="Σημείωση 2 21 4 3" xfId="49072" xr:uid="{00000000-0005-0000-0000-0000B9BF0000}"/>
    <cellStyle name="Σημείωση 2 21 4 4" xfId="49073" xr:uid="{00000000-0005-0000-0000-0000BABF0000}"/>
    <cellStyle name="Σημείωση 2 21 4 5" xfId="49074" xr:uid="{00000000-0005-0000-0000-0000BBBF0000}"/>
    <cellStyle name="Σημείωση 2 21 5" xfId="49075" xr:uid="{00000000-0005-0000-0000-0000BCBF0000}"/>
    <cellStyle name="Σημείωση 2 21 5 2" xfId="49076" xr:uid="{00000000-0005-0000-0000-0000BDBF0000}"/>
    <cellStyle name="Σημείωση 2 21 5 2 2" xfId="49077" xr:uid="{00000000-0005-0000-0000-0000BEBF0000}"/>
    <cellStyle name="Σημείωση 2 21 5 3" xfId="49078" xr:uid="{00000000-0005-0000-0000-0000BFBF0000}"/>
    <cellStyle name="Σημείωση 2 21 5 4" xfId="49079" xr:uid="{00000000-0005-0000-0000-0000C0BF0000}"/>
    <cellStyle name="Σημείωση 2 21 5 5" xfId="49080" xr:uid="{00000000-0005-0000-0000-0000C1BF0000}"/>
    <cellStyle name="Σημείωση 2 21 6" xfId="49081" xr:uid="{00000000-0005-0000-0000-0000C2BF0000}"/>
    <cellStyle name="Σημείωση 2 21 6 2" xfId="49082" xr:uid="{00000000-0005-0000-0000-0000C3BF0000}"/>
    <cellStyle name="Σημείωση 2 21 6 2 2" xfId="49083" xr:uid="{00000000-0005-0000-0000-0000C4BF0000}"/>
    <cellStyle name="Σημείωση 2 21 6 3" xfId="49084" xr:uid="{00000000-0005-0000-0000-0000C5BF0000}"/>
    <cellStyle name="Σημείωση 2 21 6 4" xfId="49085" xr:uid="{00000000-0005-0000-0000-0000C6BF0000}"/>
    <cellStyle name="Σημείωση 2 21 6 5" xfId="49086" xr:uid="{00000000-0005-0000-0000-0000C7BF0000}"/>
    <cellStyle name="Σημείωση 2 21 7" xfId="49087" xr:uid="{00000000-0005-0000-0000-0000C8BF0000}"/>
    <cellStyle name="Σημείωση 2 21 7 2" xfId="49088" xr:uid="{00000000-0005-0000-0000-0000C9BF0000}"/>
    <cellStyle name="Σημείωση 2 21 7 3" xfId="49089" xr:uid="{00000000-0005-0000-0000-0000CABF0000}"/>
    <cellStyle name="Σημείωση 2 21 7 4" xfId="49090" xr:uid="{00000000-0005-0000-0000-0000CBBF0000}"/>
    <cellStyle name="Σημείωση 2 21 8" xfId="49091" xr:uid="{00000000-0005-0000-0000-0000CCBF0000}"/>
    <cellStyle name="Σημείωση 2 21 8 2" xfId="49092" xr:uid="{00000000-0005-0000-0000-0000CDBF0000}"/>
    <cellStyle name="Σημείωση 2 21 9" xfId="49093" xr:uid="{00000000-0005-0000-0000-0000CEBF0000}"/>
    <cellStyle name="Σημείωση 2 21 9 2" xfId="49094" xr:uid="{00000000-0005-0000-0000-0000CFBF0000}"/>
    <cellStyle name="Σημείωση 2 22" xfId="49095" xr:uid="{00000000-0005-0000-0000-0000D0BF0000}"/>
    <cellStyle name="Σημείωση 2 22 2" xfId="49096" xr:uid="{00000000-0005-0000-0000-0000D1BF0000}"/>
    <cellStyle name="Σημείωση 2 22 2 2" xfId="49097" xr:uid="{00000000-0005-0000-0000-0000D2BF0000}"/>
    <cellStyle name="Σημείωση 2 22 2 2 2" xfId="49098" xr:uid="{00000000-0005-0000-0000-0000D3BF0000}"/>
    <cellStyle name="Σημείωση 2 22 2 3" xfId="49099" xr:uid="{00000000-0005-0000-0000-0000D4BF0000}"/>
    <cellStyle name="Σημείωση 2 22 3" xfId="49100" xr:uid="{00000000-0005-0000-0000-0000D5BF0000}"/>
    <cellStyle name="Σημείωση 2 22 3 2" xfId="49101" xr:uid="{00000000-0005-0000-0000-0000D6BF0000}"/>
    <cellStyle name="Σημείωση 2 22 4" xfId="49102" xr:uid="{00000000-0005-0000-0000-0000D7BF0000}"/>
    <cellStyle name="Σημείωση 2 22 4 2" xfId="49103" xr:uid="{00000000-0005-0000-0000-0000D8BF0000}"/>
    <cellStyle name="Σημείωση 2 22 5" xfId="49104" xr:uid="{00000000-0005-0000-0000-0000D9BF0000}"/>
    <cellStyle name="Σημείωση 2 22 5 2" xfId="49105" xr:uid="{00000000-0005-0000-0000-0000DABF0000}"/>
    <cellStyle name="Σημείωση 2 22 6" xfId="49106" xr:uid="{00000000-0005-0000-0000-0000DBBF0000}"/>
    <cellStyle name="Σημείωση 2 22 7" xfId="49107" xr:uid="{00000000-0005-0000-0000-0000DCBF0000}"/>
    <cellStyle name="Σημείωση 2 22 8" xfId="49108" xr:uid="{00000000-0005-0000-0000-0000DDBF0000}"/>
    <cellStyle name="Σημείωση 2 23" xfId="49109" xr:uid="{00000000-0005-0000-0000-0000DEBF0000}"/>
    <cellStyle name="Σημείωση 2 23 2" xfId="49110" xr:uid="{00000000-0005-0000-0000-0000DFBF0000}"/>
    <cellStyle name="Σημείωση 2 23 2 2" xfId="49111" xr:uid="{00000000-0005-0000-0000-0000E0BF0000}"/>
    <cellStyle name="Σημείωση 2 23 2 2 2" xfId="49112" xr:uid="{00000000-0005-0000-0000-0000E1BF0000}"/>
    <cellStyle name="Σημείωση 2 23 2 3" xfId="49113" xr:uid="{00000000-0005-0000-0000-0000E2BF0000}"/>
    <cellStyle name="Σημείωση 2 23 3" xfId="49114" xr:uid="{00000000-0005-0000-0000-0000E3BF0000}"/>
    <cellStyle name="Σημείωση 2 23 3 2" xfId="49115" xr:uid="{00000000-0005-0000-0000-0000E4BF0000}"/>
    <cellStyle name="Σημείωση 2 23 4" xfId="49116" xr:uid="{00000000-0005-0000-0000-0000E5BF0000}"/>
    <cellStyle name="Σημείωση 2 23 4 2" xfId="49117" xr:uid="{00000000-0005-0000-0000-0000E6BF0000}"/>
    <cellStyle name="Σημείωση 2 23 5" xfId="49118" xr:uid="{00000000-0005-0000-0000-0000E7BF0000}"/>
    <cellStyle name="Σημείωση 2 23 5 2" xfId="49119" xr:uid="{00000000-0005-0000-0000-0000E8BF0000}"/>
    <cellStyle name="Σημείωση 2 23 6" xfId="49120" xr:uid="{00000000-0005-0000-0000-0000E9BF0000}"/>
    <cellStyle name="Σημείωση 2 23 7" xfId="49121" xr:uid="{00000000-0005-0000-0000-0000EABF0000}"/>
    <cellStyle name="Σημείωση 2 23 8" xfId="49122" xr:uid="{00000000-0005-0000-0000-0000EBBF0000}"/>
    <cellStyle name="Σημείωση 2 24" xfId="49123" xr:uid="{00000000-0005-0000-0000-0000ECBF0000}"/>
    <cellStyle name="Σημείωση 2 24 2" xfId="49124" xr:uid="{00000000-0005-0000-0000-0000EDBF0000}"/>
    <cellStyle name="Σημείωση 2 24 2 2" xfId="49125" xr:uid="{00000000-0005-0000-0000-0000EEBF0000}"/>
    <cellStyle name="Σημείωση 2 24 2 2 2" xfId="49126" xr:uid="{00000000-0005-0000-0000-0000EFBF0000}"/>
    <cellStyle name="Σημείωση 2 24 2 3" xfId="49127" xr:uid="{00000000-0005-0000-0000-0000F0BF0000}"/>
    <cellStyle name="Σημείωση 2 24 3" xfId="49128" xr:uid="{00000000-0005-0000-0000-0000F1BF0000}"/>
    <cellStyle name="Σημείωση 2 24 3 2" xfId="49129" xr:uid="{00000000-0005-0000-0000-0000F2BF0000}"/>
    <cellStyle name="Σημείωση 2 24 4" xfId="49130" xr:uid="{00000000-0005-0000-0000-0000F3BF0000}"/>
    <cellStyle name="Σημείωση 2 24 4 2" xfId="49131" xr:uid="{00000000-0005-0000-0000-0000F4BF0000}"/>
    <cellStyle name="Σημείωση 2 24 5" xfId="49132" xr:uid="{00000000-0005-0000-0000-0000F5BF0000}"/>
    <cellStyle name="Σημείωση 2 24 5 2" xfId="49133" xr:uid="{00000000-0005-0000-0000-0000F6BF0000}"/>
    <cellStyle name="Σημείωση 2 24 6" xfId="49134" xr:uid="{00000000-0005-0000-0000-0000F7BF0000}"/>
    <cellStyle name="Σημείωση 2 24 7" xfId="49135" xr:uid="{00000000-0005-0000-0000-0000F8BF0000}"/>
    <cellStyle name="Σημείωση 2 25" xfId="49136" xr:uid="{00000000-0005-0000-0000-0000F9BF0000}"/>
    <cellStyle name="Σημείωση 2 25 2" xfId="49137" xr:uid="{00000000-0005-0000-0000-0000FABF0000}"/>
    <cellStyle name="Σημείωση 2 25 2 2" xfId="49138" xr:uid="{00000000-0005-0000-0000-0000FBBF0000}"/>
    <cellStyle name="Σημείωση 2 25 3" xfId="49139" xr:uid="{00000000-0005-0000-0000-0000FCBF0000}"/>
    <cellStyle name="Σημείωση 2 25 4" xfId="49140" xr:uid="{00000000-0005-0000-0000-0000FDBF0000}"/>
    <cellStyle name="Σημείωση 2 26" xfId="49141" xr:uid="{00000000-0005-0000-0000-0000FEBF0000}"/>
    <cellStyle name="Σημείωση 2 26 2" xfId="49142" xr:uid="{00000000-0005-0000-0000-0000FFBF0000}"/>
    <cellStyle name="Σημείωση 2 26 2 2" xfId="49143" xr:uid="{00000000-0005-0000-0000-000000C00000}"/>
    <cellStyle name="Σημείωση 2 26 3" xfId="49144" xr:uid="{00000000-0005-0000-0000-000001C00000}"/>
    <cellStyle name="Σημείωση 2 26 4" xfId="49145" xr:uid="{00000000-0005-0000-0000-000002C00000}"/>
    <cellStyle name="Σημείωση 2 26 5" xfId="49146" xr:uid="{00000000-0005-0000-0000-000003C00000}"/>
    <cellStyle name="Σημείωση 2 27" xfId="49147" xr:uid="{00000000-0005-0000-0000-000004C00000}"/>
    <cellStyle name="Σημείωση 2 27 2" xfId="49148" xr:uid="{00000000-0005-0000-0000-000005C00000}"/>
    <cellStyle name="Σημείωση 2 27 2 2" xfId="49149" xr:uid="{00000000-0005-0000-0000-000006C00000}"/>
    <cellStyle name="Σημείωση 2 27 3" xfId="49150" xr:uid="{00000000-0005-0000-0000-000007C00000}"/>
    <cellStyle name="Σημείωση 2 27 4" xfId="49151" xr:uid="{00000000-0005-0000-0000-000008C00000}"/>
    <cellStyle name="Σημείωση 2 27 5" xfId="49152" xr:uid="{00000000-0005-0000-0000-000009C00000}"/>
    <cellStyle name="Σημείωση 2 28" xfId="49153" xr:uid="{00000000-0005-0000-0000-00000AC00000}"/>
    <cellStyle name="Σημείωση 2 28 2" xfId="49154" xr:uid="{00000000-0005-0000-0000-00000BC00000}"/>
    <cellStyle name="Σημείωση 2 29" xfId="49155" xr:uid="{00000000-0005-0000-0000-00000CC00000}"/>
    <cellStyle name="Σημείωση 2 29 2" xfId="49156" xr:uid="{00000000-0005-0000-0000-00000DC00000}"/>
    <cellStyle name="Σημείωση 2 3" xfId="49157" xr:uid="{00000000-0005-0000-0000-00000EC00000}"/>
    <cellStyle name="Σημείωση 2 3 10" xfId="49158" xr:uid="{00000000-0005-0000-0000-00000FC00000}"/>
    <cellStyle name="Σημείωση 2 3 2" xfId="49159" xr:uid="{00000000-0005-0000-0000-000010C00000}"/>
    <cellStyle name="Σημείωση 2 3 2 2" xfId="49160" xr:uid="{00000000-0005-0000-0000-000011C00000}"/>
    <cellStyle name="Σημείωση 2 3 2 2 2" xfId="49161" xr:uid="{00000000-0005-0000-0000-000012C00000}"/>
    <cellStyle name="Σημείωση 2 3 2 2 2 2" xfId="49162" xr:uid="{00000000-0005-0000-0000-000013C00000}"/>
    <cellStyle name="Σημείωση 2 3 2 2 3" xfId="49163" xr:uid="{00000000-0005-0000-0000-000014C00000}"/>
    <cellStyle name="Σημείωση 2 3 2 3" xfId="49164" xr:uid="{00000000-0005-0000-0000-000015C00000}"/>
    <cellStyle name="Σημείωση 2 3 2 3 2" xfId="49165" xr:uid="{00000000-0005-0000-0000-000016C00000}"/>
    <cellStyle name="Σημείωση 2 3 2 4" xfId="49166" xr:uid="{00000000-0005-0000-0000-000017C00000}"/>
    <cellStyle name="Σημείωση 2 3 2 4 2" xfId="49167" xr:uid="{00000000-0005-0000-0000-000018C00000}"/>
    <cellStyle name="Σημείωση 2 3 2 5" xfId="49168" xr:uid="{00000000-0005-0000-0000-000019C00000}"/>
    <cellStyle name="Σημείωση 2 3 2 5 2" xfId="49169" xr:uid="{00000000-0005-0000-0000-00001AC00000}"/>
    <cellStyle name="Σημείωση 2 3 2 6" xfId="49170" xr:uid="{00000000-0005-0000-0000-00001BC00000}"/>
    <cellStyle name="Σημείωση 2 3 3" xfId="49171" xr:uid="{00000000-0005-0000-0000-00001CC00000}"/>
    <cellStyle name="Σημείωση 2 3 3 2" xfId="49172" xr:uid="{00000000-0005-0000-0000-00001DC00000}"/>
    <cellStyle name="Σημείωση 2 3 3 2 2" xfId="49173" xr:uid="{00000000-0005-0000-0000-00001EC00000}"/>
    <cellStyle name="Σημείωση 2 3 3 2 2 2" xfId="49174" xr:uid="{00000000-0005-0000-0000-00001FC00000}"/>
    <cellStyle name="Σημείωση 2 3 3 2 3" xfId="49175" xr:uid="{00000000-0005-0000-0000-000020C00000}"/>
    <cellStyle name="Σημείωση 2 3 3 3" xfId="49176" xr:uid="{00000000-0005-0000-0000-000021C00000}"/>
    <cellStyle name="Σημείωση 2 3 3 3 2" xfId="49177" xr:uid="{00000000-0005-0000-0000-000022C00000}"/>
    <cellStyle name="Σημείωση 2 3 3 4" xfId="49178" xr:uid="{00000000-0005-0000-0000-000023C00000}"/>
    <cellStyle name="Σημείωση 2 3 3 4 2" xfId="49179" xr:uid="{00000000-0005-0000-0000-000024C00000}"/>
    <cellStyle name="Σημείωση 2 3 3 5" xfId="49180" xr:uid="{00000000-0005-0000-0000-000025C00000}"/>
    <cellStyle name="Σημείωση 2 3 3 5 2" xfId="49181" xr:uid="{00000000-0005-0000-0000-000026C00000}"/>
    <cellStyle name="Σημείωση 2 3 3 6" xfId="49182" xr:uid="{00000000-0005-0000-0000-000027C00000}"/>
    <cellStyle name="Σημείωση 2 3 3 7" xfId="49183" xr:uid="{00000000-0005-0000-0000-000028C00000}"/>
    <cellStyle name="Σημείωση 2 3 3 8" xfId="49184" xr:uid="{00000000-0005-0000-0000-000029C00000}"/>
    <cellStyle name="Σημείωση 2 3 4" xfId="49185" xr:uid="{00000000-0005-0000-0000-00002AC00000}"/>
    <cellStyle name="Σημείωση 2 3 4 2" xfId="49186" xr:uid="{00000000-0005-0000-0000-00002BC00000}"/>
    <cellStyle name="Σημείωση 2 3 4 2 2" xfId="49187" xr:uid="{00000000-0005-0000-0000-00002CC00000}"/>
    <cellStyle name="Σημείωση 2 3 4 3" xfId="49188" xr:uid="{00000000-0005-0000-0000-00002DC00000}"/>
    <cellStyle name="Σημείωση 2 3 4 4" xfId="49189" xr:uid="{00000000-0005-0000-0000-00002EC00000}"/>
    <cellStyle name="Σημείωση 2 3 4 5" xfId="49190" xr:uid="{00000000-0005-0000-0000-00002FC00000}"/>
    <cellStyle name="Σημείωση 2 3 5" xfId="49191" xr:uid="{00000000-0005-0000-0000-000030C00000}"/>
    <cellStyle name="Σημείωση 2 3 5 2" xfId="49192" xr:uid="{00000000-0005-0000-0000-000031C00000}"/>
    <cellStyle name="Σημείωση 2 3 5 2 2" xfId="49193" xr:uid="{00000000-0005-0000-0000-000032C00000}"/>
    <cellStyle name="Σημείωση 2 3 5 3" xfId="49194" xr:uid="{00000000-0005-0000-0000-000033C00000}"/>
    <cellStyle name="Σημείωση 2 3 5 4" xfId="49195" xr:uid="{00000000-0005-0000-0000-000034C00000}"/>
    <cellStyle name="Σημείωση 2 3 5 5" xfId="49196" xr:uid="{00000000-0005-0000-0000-000035C00000}"/>
    <cellStyle name="Σημείωση 2 3 6" xfId="49197" xr:uid="{00000000-0005-0000-0000-000036C00000}"/>
    <cellStyle name="Σημείωση 2 3 6 2" xfId="49198" xr:uid="{00000000-0005-0000-0000-000037C00000}"/>
    <cellStyle name="Σημείωση 2 3 6 2 2" xfId="49199" xr:uid="{00000000-0005-0000-0000-000038C00000}"/>
    <cellStyle name="Σημείωση 2 3 6 3" xfId="49200" xr:uid="{00000000-0005-0000-0000-000039C00000}"/>
    <cellStyle name="Σημείωση 2 3 6 4" xfId="49201" xr:uid="{00000000-0005-0000-0000-00003AC00000}"/>
    <cellStyle name="Σημείωση 2 3 6 5" xfId="49202" xr:uid="{00000000-0005-0000-0000-00003BC00000}"/>
    <cellStyle name="Σημείωση 2 3 7" xfId="49203" xr:uid="{00000000-0005-0000-0000-00003CC00000}"/>
    <cellStyle name="Σημείωση 2 3 7 2" xfId="49204" xr:uid="{00000000-0005-0000-0000-00003DC00000}"/>
    <cellStyle name="Σημείωση 2 3 7 3" xfId="49205" xr:uid="{00000000-0005-0000-0000-00003EC00000}"/>
    <cellStyle name="Σημείωση 2 3 7 4" xfId="49206" xr:uid="{00000000-0005-0000-0000-00003FC00000}"/>
    <cellStyle name="Σημείωση 2 3 8" xfId="49207" xr:uid="{00000000-0005-0000-0000-000040C00000}"/>
    <cellStyle name="Σημείωση 2 3 8 2" xfId="49208" xr:uid="{00000000-0005-0000-0000-000041C00000}"/>
    <cellStyle name="Σημείωση 2 3 9" xfId="49209" xr:uid="{00000000-0005-0000-0000-000042C00000}"/>
    <cellStyle name="Σημείωση 2 3 9 2" xfId="49210" xr:uid="{00000000-0005-0000-0000-000043C00000}"/>
    <cellStyle name="Σημείωση 2 30" xfId="49211" xr:uid="{00000000-0005-0000-0000-000044C00000}"/>
    <cellStyle name="Σημείωση 2 30 2" xfId="49212" xr:uid="{00000000-0005-0000-0000-000045C00000}"/>
    <cellStyle name="Σημείωση 2 31" xfId="49213" xr:uid="{00000000-0005-0000-0000-000046C00000}"/>
    <cellStyle name="Σημείωση 2 32" xfId="49214" xr:uid="{00000000-0005-0000-0000-000047C00000}"/>
    <cellStyle name="Σημείωση 2 4" xfId="49215" xr:uid="{00000000-0005-0000-0000-000048C00000}"/>
    <cellStyle name="Σημείωση 2 4 10" xfId="49216" xr:uid="{00000000-0005-0000-0000-000049C00000}"/>
    <cellStyle name="Σημείωση 2 4 2" xfId="49217" xr:uid="{00000000-0005-0000-0000-00004AC00000}"/>
    <cellStyle name="Σημείωση 2 4 2 2" xfId="49218" xr:uid="{00000000-0005-0000-0000-00004BC00000}"/>
    <cellStyle name="Σημείωση 2 4 2 2 2" xfId="49219" xr:uid="{00000000-0005-0000-0000-00004CC00000}"/>
    <cellStyle name="Σημείωση 2 4 2 2 2 2" xfId="49220" xr:uid="{00000000-0005-0000-0000-00004DC00000}"/>
    <cellStyle name="Σημείωση 2 4 2 2 3" xfId="49221" xr:uid="{00000000-0005-0000-0000-00004EC00000}"/>
    <cellStyle name="Σημείωση 2 4 2 3" xfId="49222" xr:uid="{00000000-0005-0000-0000-00004FC00000}"/>
    <cellStyle name="Σημείωση 2 4 2 3 2" xfId="49223" xr:uid="{00000000-0005-0000-0000-000050C00000}"/>
    <cellStyle name="Σημείωση 2 4 2 4" xfId="49224" xr:uid="{00000000-0005-0000-0000-000051C00000}"/>
    <cellStyle name="Σημείωση 2 4 2 4 2" xfId="49225" xr:uid="{00000000-0005-0000-0000-000052C00000}"/>
    <cellStyle name="Σημείωση 2 4 2 5" xfId="49226" xr:uid="{00000000-0005-0000-0000-000053C00000}"/>
    <cellStyle name="Σημείωση 2 4 2 5 2" xfId="49227" xr:uid="{00000000-0005-0000-0000-000054C00000}"/>
    <cellStyle name="Σημείωση 2 4 2 6" xfId="49228" xr:uid="{00000000-0005-0000-0000-000055C00000}"/>
    <cellStyle name="Σημείωση 2 4 3" xfId="49229" xr:uid="{00000000-0005-0000-0000-000056C00000}"/>
    <cellStyle name="Σημείωση 2 4 3 2" xfId="49230" xr:uid="{00000000-0005-0000-0000-000057C00000}"/>
    <cellStyle name="Σημείωση 2 4 3 2 2" xfId="49231" xr:uid="{00000000-0005-0000-0000-000058C00000}"/>
    <cellStyle name="Σημείωση 2 4 3 2 2 2" xfId="49232" xr:uid="{00000000-0005-0000-0000-000059C00000}"/>
    <cellStyle name="Σημείωση 2 4 3 2 3" xfId="49233" xr:uid="{00000000-0005-0000-0000-00005AC00000}"/>
    <cellStyle name="Σημείωση 2 4 3 3" xfId="49234" xr:uid="{00000000-0005-0000-0000-00005BC00000}"/>
    <cellStyle name="Σημείωση 2 4 3 3 2" xfId="49235" xr:uid="{00000000-0005-0000-0000-00005CC00000}"/>
    <cellStyle name="Σημείωση 2 4 3 4" xfId="49236" xr:uid="{00000000-0005-0000-0000-00005DC00000}"/>
    <cellStyle name="Σημείωση 2 4 3 4 2" xfId="49237" xr:uid="{00000000-0005-0000-0000-00005EC00000}"/>
    <cellStyle name="Σημείωση 2 4 3 5" xfId="49238" xr:uid="{00000000-0005-0000-0000-00005FC00000}"/>
    <cellStyle name="Σημείωση 2 4 3 5 2" xfId="49239" xr:uid="{00000000-0005-0000-0000-000060C00000}"/>
    <cellStyle name="Σημείωση 2 4 3 6" xfId="49240" xr:uid="{00000000-0005-0000-0000-000061C00000}"/>
    <cellStyle name="Σημείωση 2 4 3 7" xfId="49241" xr:uid="{00000000-0005-0000-0000-000062C00000}"/>
    <cellStyle name="Σημείωση 2 4 3 8" xfId="49242" xr:uid="{00000000-0005-0000-0000-000063C00000}"/>
    <cellStyle name="Σημείωση 2 4 4" xfId="49243" xr:uid="{00000000-0005-0000-0000-000064C00000}"/>
    <cellStyle name="Σημείωση 2 4 4 2" xfId="49244" xr:uid="{00000000-0005-0000-0000-000065C00000}"/>
    <cellStyle name="Σημείωση 2 4 4 2 2" xfId="49245" xr:uid="{00000000-0005-0000-0000-000066C00000}"/>
    <cellStyle name="Σημείωση 2 4 4 3" xfId="49246" xr:uid="{00000000-0005-0000-0000-000067C00000}"/>
    <cellStyle name="Σημείωση 2 4 4 4" xfId="49247" xr:uid="{00000000-0005-0000-0000-000068C00000}"/>
    <cellStyle name="Σημείωση 2 4 4 5" xfId="49248" xr:uid="{00000000-0005-0000-0000-000069C00000}"/>
    <cellStyle name="Σημείωση 2 4 5" xfId="49249" xr:uid="{00000000-0005-0000-0000-00006AC00000}"/>
    <cellStyle name="Σημείωση 2 4 5 2" xfId="49250" xr:uid="{00000000-0005-0000-0000-00006BC00000}"/>
    <cellStyle name="Σημείωση 2 4 5 2 2" xfId="49251" xr:uid="{00000000-0005-0000-0000-00006CC00000}"/>
    <cellStyle name="Σημείωση 2 4 5 3" xfId="49252" xr:uid="{00000000-0005-0000-0000-00006DC00000}"/>
    <cellStyle name="Σημείωση 2 4 5 4" xfId="49253" xr:uid="{00000000-0005-0000-0000-00006EC00000}"/>
    <cellStyle name="Σημείωση 2 4 5 5" xfId="49254" xr:uid="{00000000-0005-0000-0000-00006FC00000}"/>
    <cellStyle name="Σημείωση 2 4 6" xfId="49255" xr:uid="{00000000-0005-0000-0000-000070C00000}"/>
    <cellStyle name="Σημείωση 2 4 6 2" xfId="49256" xr:uid="{00000000-0005-0000-0000-000071C00000}"/>
    <cellStyle name="Σημείωση 2 4 6 2 2" xfId="49257" xr:uid="{00000000-0005-0000-0000-000072C00000}"/>
    <cellStyle name="Σημείωση 2 4 6 3" xfId="49258" xr:uid="{00000000-0005-0000-0000-000073C00000}"/>
    <cellStyle name="Σημείωση 2 4 6 4" xfId="49259" xr:uid="{00000000-0005-0000-0000-000074C00000}"/>
    <cellStyle name="Σημείωση 2 4 6 5" xfId="49260" xr:uid="{00000000-0005-0000-0000-000075C00000}"/>
    <cellStyle name="Σημείωση 2 4 7" xfId="49261" xr:uid="{00000000-0005-0000-0000-000076C00000}"/>
    <cellStyle name="Σημείωση 2 4 7 2" xfId="49262" xr:uid="{00000000-0005-0000-0000-000077C00000}"/>
    <cellStyle name="Σημείωση 2 4 7 3" xfId="49263" xr:uid="{00000000-0005-0000-0000-000078C00000}"/>
    <cellStyle name="Σημείωση 2 4 7 4" xfId="49264" xr:uid="{00000000-0005-0000-0000-000079C00000}"/>
    <cellStyle name="Σημείωση 2 4 8" xfId="49265" xr:uid="{00000000-0005-0000-0000-00007AC00000}"/>
    <cellStyle name="Σημείωση 2 4 8 2" xfId="49266" xr:uid="{00000000-0005-0000-0000-00007BC00000}"/>
    <cellStyle name="Σημείωση 2 4 9" xfId="49267" xr:uid="{00000000-0005-0000-0000-00007CC00000}"/>
    <cellStyle name="Σημείωση 2 4 9 2" xfId="49268" xr:uid="{00000000-0005-0000-0000-00007DC00000}"/>
    <cellStyle name="Σημείωση 2 5" xfId="49269" xr:uid="{00000000-0005-0000-0000-00007EC00000}"/>
    <cellStyle name="Σημείωση 2 5 10" xfId="49270" xr:uid="{00000000-0005-0000-0000-00007FC00000}"/>
    <cellStyle name="Σημείωση 2 5 2" xfId="49271" xr:uid="{00000000-0005-0000-0000-000080C00000}"/>
    <cellStyle name="Σημείωση 2 5 2 2" xfId="49272" xr:uid="{00000000-0005-0000-0000-000081C00000}"/>
    <cellStyle name="Σημείωση 2 5 2 2 2" xfId="49273" xr:uid="{00000000-0005-0000-0000-000082C00000}"/>
    <cellStyle name="Σημείωση 2 5 2 2 2 2" xfId="49274" xr:uid="{00000000-0005-0000-0000-000083C00000}"/>
    <cellStyle name="Σημείωση 2 5 2 2 3" xfId="49275" xr:uid="{00000000-0005-0000-0000-000084C00000}"/>
    <cellStyle name="Σημείωση 2 5 2 3" xfId="49276" xr:uid="{00000000-0005-0000-0000-000085C00000}"/>
    <cellStyle name="Σημείωση 2 5 2 3 2" xfId="49277" xr:uid="{00000000-0005-0000-0000-000086C00000}"/>
    <cellStyle name="Σημείωση 2 5 2 4" xfId="49278" xr:uid="{00000000-0005-0000-0000-000087C00000}"/>
    <cellStyle name="Σημείωση 2 5 2 4 2" xfId="49279" xr:uid="{00000000-0005-0000-0000-000088C00000}"/>
    <cellStyle name="Σημείωση 2 5 2 5" xfId="49280" xr:uid="{00000000-0005-0000-0000-000089C00000}"/>
    <cellStyle name="Σημείωση 2 5 2 5 2" xfId="49281" xr:uid="{00000000-0005-0000-0000-00008AC00000}"/>
    <cellStyle name="Σημείωση 2 5 2 6" xfId="49282" xr:uid="{00000000-0005-0000-0000-00008BC00000}"/>
    <cellStyle name="Σημείωση 2 5 3" xfId="49283" xr:uid="{00000000-0005-0000-0000-00008CC00000}"/>
    <cellStyle name="Σημείωση 2 5 3 2" xfId="49284" xr:uid="{00000000-0005-0000-0000-00008DC00000}"/>
    <cellStyle name="Σημείωση 2 5 3 2 2" xfId="49285" xr:uid="{00000000-0005-0000-0000-00008EC00000}"/>
    <cellStyle name="Σημείωση 2 5 3 2 2 2" xfId="49286" xr:uid="{00000000-0005-0000-0000-00008FC00000}"/>
    <cellStyle name="Σημείωση 2 5 3 2 3" xfId="49287" xr:uid="{00000000-0005-0000-0000-000090C00000}"/>
    <cellStyle name="Σημείωση 2 5 3 3" xfId="49288" xr:uid="{00000000-0005-0000-0000-000091C00000}"/>
    <cellStyle name="Σημείωση 2 5 3 3 2" xfId="49289" xr:uid="{00000000-0005-0000-0000-000092C00000}"/>
    <cellStyle name="Σημείωση 2 5 3 4" xfId="49290" xr:uid="{00000000-0005-0000-0000-000093C00000}"/>
    <cellStyle name="Σημείωση 2 5 3 4 2" xfId="49291" xr:uid="{00000000-0005-0000-0000-000094C00000}"/>
    <cellStyle name="Σημείωση 2 5 3 5" xfId="49292" xr:uid="{00000000-0005-0000-0000-000095C00000}"/>
    <cellStyle name="Σημείωση 2 5 3 5 2" xfId="49293" xr:uid="{00000000-0005-0000-0000-000096C00000}"/>
    <cellStyle name="Σημείωση 2 5 3 6" xfId="49294" xr:uid="{00000000-0005-0000-0000-000097C00000}"/>
    <cellStyle name="Σημείωση 2 5 3 7" xfId="49295" xr:uid="{00000000-0005-0000-0000-000098C00000}"/>
    <cellStyle name="Σημείωση 2 5 3 8" xfId="49296" xr:uid="{00000000-0005-0000-0000-000099C00000}"/>
    <cellStyle name="Σημείωση 2 5 4" xfId="49297" xr:uid="{00000000-0005-0000-0000-00009AC00000}"/>
    <cellStyle name="Σημείωση 2 5 4 2" xfId="49298" xr:uid="{00000000-0005-0000-0000-00009BC00000}"/>
    <cellStyle name="Σημείωση 2 5 4 2 2" xfId="49299" xr:uid="{00000000-0005-0000-0000-00009CC00000}"/>
    <cellStyle name="Σημείωση 2 5 4 3" xfId="49300" xr:uid="{00000000-0005-0000-0000-00009DC00000}"/>
    <cellStyle name="Σημείωση 2 5 4 4" xfId="49301" xr:uid="{00000000-0005-0000-0000-00009EC00000}"/>
    <cellStyle name="Σημείωση 2 5 4 5" xfId="49302" xr:uid="{00000000-0005-0000-0000-00009FC00000}"/>
    <cellStyle name="Σημείωση 2 5 5" xfId="49303" xr:uid="{00000000-0005-0000-0000-0000A0C00000}"/>
    <cellStyle name="Σημείωση 2 5 5 2" xfId="49304" xr:uid="{00000000-0005-0000-0000-0000A1C00000}"/>
    <cellStyle name="Σημείωση 2 5 5 2 2" xfId="49305" xr:uid="{00000000-0005-0000-0000-0000A2C00000}"/>
    <cellStyle name="Σημείωση 2 5 5 3" xfId="49306" xr:uid="{00000000-0005-0000-0000-0000A3C00000}"/>
    <cellStyle name="Σημείωση 2 5 5 4" xfId="49307" xr:uid="{00000000-0005-0000-0000-0000A4C00000}"/>
    <cellStyle name="Σημείωση 2 5 5 5" xfId="49308" xr:uid="{00000000-0005-0000-0000-0000A5C00000}"/>
    <cellStyle name="Σημείωση 2 5 6" xfId="49309" xr:uid="{00000000-0005-0000-0000-0000A6C00000}"/>
    <cellStyle name="Σημείωση 2 5 6 2" xfId="49310" xr:uid="{00000000-0005-0000-0000-0000A7C00000}"/>
    <cellStyle name="Σημείωση 2 5 6 2 2" xfId="49311" xr:uid="{00000000-0005-0000-0000-0000A8C00000}"/>
    <cellStyle name="Σημείωση 2 5 6 3" xfId="49312" xr:uid="{00000000-0005-0000-0000-0000A9C00000}"/>
    <cellStyle name="Σημείωση 2 5 6 4" xfId="49313" xr:uid="{00000000-0005-0000-0000-0000AAC00000}"/>
    <cellStyle name="Σημείωση 2 5 6 5" xfId="49314" xr:uid="{00000000-0005-0000-0000-0000ABC00000}"/>
    <cellStyle name="Σημείωση 2 5 7" xfId="49315" xr:uid="{00000000-0005-0000-0000-0000ACC00000}"/>
    <cellStyle name="Σημείωση 2 5 7 2" xfId="49316" xr:uid="{00000000-0005-0000-0000-0000ADC00000}"/>
    <cellStyle name="Σημείωση 2 5 7 3" xfId="49317" xr:uid="{00000000-0005-0000-0000-0000AEC00000}"/>
    <cellStyle name="Σημείωση 2 5 7 4" xfId="49318" xr:uid="{00000000-0005-0000-0000-0000AFC00000}"/>
    <cellStyle name="Σημείωση 2 5 8" xfId="49319" xr:uid="{00000000-0005-0000-0000-0000B0C00000}"/>
    <cellStyle name="Σημείωση 2 5 8 2" xfId="49320" xr:uid="{00000000-0005-0000-0000-0000B1C00000}"/>
    <cellStyle name="Σημείωση 2 5 9" xfId="49321" xr:uid="{00000000-0005-0000-0000-0000B2C00000}"/>
    <cellStyle name="Σημείωση 2 5 9 2" xfId="49322" xr:uid="{00000000-0005-0000-0000-0000B3C00000}"/>
    <cellStyle name="Σημείωση 2 6" xfId="49323" xr:uid="{00000000-0005-0000-0000-0000B4C00000}"/>
    <cellStyle name="Σημείωση 2 6 10" xfId="49324" xr:uid="{00000000-0005-0000-0000-0000B5C00000}"/>
    <cellStyle name="Σημείωση 2 6 2" xfId="49325" xr:uid="{00000000-0005-0000-0000-0000B6C00000}"/>
    <cellStyle name="Σημείωση 2 6 2 2" xfId="49326" xr:uid="{00000000-0005-0000-0000-0000B7C00000}"/>
    <cellStyle name="Σημείωση 2 6 2 2 2" xfId="49327" xr:uid="{00000000-0005-0000-0000-0000B8C00000}"/>
    <cellStyle name="Σημείωση 2 6 2 2 2 2" xfId="49328" xr:uid="{00000000-0005-0000-0000-0000B9C00000}"/>
    <cellStyle name="Σημείωση 2 6 2 2 3" xfId="49329" xr:uid="{00000000-0005-0000-0000-0000BAC00000}"/>
    <cellStyle name="Σημείωση 2 6 2 3" xfId="49330" xr:uid="{00000000-0005-0000-0000-0000BBC00000}"/>
    <cellStyle name="Σημείωση 2 6 2 3 2" xfId="49331" xr:uid="{00000000-0005-0000-0000-0000BCC00000}"/>
    <cellStyle name="Σημείωση 2 6 2 4" xfId="49332" xr:uid="{00000000-0005-0000-0000-0000BDC00000}"/>
    <cellStyle name="Σημείωση 2 6 2 4 2" xfId="49333" xr:uid="{00000000-0005-0000-0000-0000BEC00000}"/>
    <cellStyle name="Σημείωση 2 6 2 5" xfId="49334" xr:uid="{00000000-0005-0000-0000-0000BFC00000}"/>
    <cellStyle name="Σημείωση 2 6 2 5 2" xfId="49335" xr:uid="{00000000-0005-0000-0000-0000C0C00000}"/>
    <cellStyle name="Σημείωση 2 6 2 6" xfId="49336" xr:uid="{00000000-0005-0000-0000-0000C1C00000}"/>
    <cellStyle name="Σημείωση 2 6 3" xfId="49337" xr:uid="{00000000-0005-0000-0000-0000C2C00000}"/>
    <cellStyle name="Σημείωση 2 6 3 2" xfId="49338" xr:uid="{00000000-0005-0000-0000-0000C3C00000}"/>
    <cellStyle name="Σημείωση 2 6 3 2 2" xfId="49339" xr:uid="{00000000-0005-0000-0000-0000C4C00000}"/>
    <cellStyle name="Σημείωση 2 6 3 2 2 2" xfId="49340" xr:uid="{00000000-0005-0000-0000-0000C5C00000}"/>
    <cellStyle name="Σημείωση 2 6 3 2 3" xfId="49341" xr:uid="{00000000-0005-0000-0000-0000C6C00000}"/>
    <cellStyle name="Σημείωση 2 6 3 3" xfId="49342" xr:uid="{00000000-0005-0000-0000-0000C7C00000}"/>
    <cellStyle name="Σημείωση 2 6 3 3 2" xfId="49343" xr:uid="{00000000-0005-0000-0000-0000C8C00000}"/>
    <cellStyle name="Σημείωση 2 6 3 4" xfId="49344" xr:uid="{00000000-0005-0000-0000-0000C9C00000}"/>
    <cellStyle name="Σημείωση 2 6 3 4 2" xfId="49345" xr:uid="{00000000-0005-0000-0000-0000CAC00000}"/>
    <cellStyle name="Σημείωση 2 6 3 5" xfId="49346" xr:uid="{00000000-0005-0000-0000-0000CBC00000}"/>
    <cellStyle name="Σημείωση 2 6 3 5 2" xfId="49347" xr:uid="{00000000-0005-0000-0000-0000CCC00000}"/>
    <cellStyle name="Σημείωση 2 6 3 6" xfId="49348" xr:uid="{00000000-0005-0000-0000-0000CDC00000}"/>
    <cellStyle name="Σημείωση 2 6 3 7" xfId="49349" xr:uid="{00000000-0005-0000-0000-0000CEC00000}"/>
    <cellStyle name="Σημείωση 2 6 3 8" xfId="49350" xr:uid="{00000000-0005-0000-0000-0000CFC00000}"/>
    <cellStyle name="Σημείωση 2 6 4" xfId="49351" xr:uid="{00000000-0005-0000-0000-0000D0C00000}"/>
    <cellStyle name="Σημείωση 2 6 4 2" xfId="49352" xr:uid="{00000000-0005-0000-0000-0000D1C00000}"/>
    <cellStyle name="Σημείωση 2 6 4 2 2" xfId="49353" xr:uid="{00000000-0005-0000-0000-0000D2C00000}"/>
    <cellStyle name="Σημείωση 2 6 4 3" xfId="49354" xr:uid="{00000000-0005-0000-0000-0000D3C00000}"/>
    <cellStyle name="Σημείωση 2 6 4 4" xfId="49355" xr:uid="{00000000-0005-0000-0000-0000D4C00000}"/>
    <cellStyle name="Σημείωση 2 6 4 5" xfId="49356" xr:uid="{00000000-0005-0000-0000-0000D5C00000}"/>
    <cellStyle name="Σημείωση 2 6 5" xfId="49357" xr:uid="{00000000-0005-0000-0000-0000D6C00000}"/>
    <cellStyle name="Σημείωση 2 6 5 2" xfId="49358" xr:uid="{00000000-0005-0000-0000-0000D7C00000}"/>
    <cellStyle name="Σημείωση 2 6 5 2 2" xfId="49359" xr:uid="{00000000-0005-0000-0000-0000D8C00000}"/>
    <cellStyle name="Σημείωση 2 6 5 3" xfId="49360" xr:uid="{00000000-0005-0000-0000-0000D9C00000}"/>
    <cellStyle name="Σημείωση 2 6 5 4" xfId="49361" xr:uid="{00000000-0005-0000-0000-0000DAC00000}"/>
    <cellStyle name="Σημείωση 2 6 5 5" xfId="49362" xr:uid="{00000000-0005-0000-0000-0000DBC00000}"/>
    <cellStyle name="Σημείωση 2 6 6" xfId="49363" xr:uid="{00000000-0005-0000-0000-0000DCC00000}"/>
    <cellStyle name="Σημείωση 2 6 6 2" xfId="49364" xr:uid="{00000000-0005-0000-0000-0000DDC00000}"/>
    <cellStyle name="Σημείωση 2 6 6 2 2" xfId="49365" xr:uid="{00000000-0005-0000-0000-0000DEC00000}"/>
    <cellStyle name="Σημείωση 2 6 6 3" xfId="49366" xr:uid="{00000000-0005-0000-0000-0000DFC00000}"/>
    <cellStyle name="Σημείωση 2 6 6 4" xfId="49367" xr:uid="{00000000-0005-0000-0000-0000E0C00000}"/>
    <cellStyle name="Σημείωση 2 6 6 5" xfId="49368" xr:uid="{00000000-0005-0000-0000-0000E1C00000}"/>
    <cellStyle name="Σημείωση 2 6 7" xfId="49369" xr:uid="{00000000-0005-0000-0000-0000E2C00000}"/>
    <cellStyle name="Σημείωση 2 6 7 2" xfId="49370" xr:uid="{00000000-0005-0000-0000-0000E3C00000}"/>
    <cellStyle name="Σημείωση 2 6 7 3" xfId="49371" xr:uid="{00000000-0005-0000-0000-0000E4C00000}"/>
    <cellStyle name="Σημείωση 2 6 7 4" xfId="49372" xr:uid="{00000000-0005-0000-0000-0000E5C00000}"/>
    <cellStyle name="Σημείωση 2 6 8" xfId="49373" xr:uid="{00000000-0005-0000-0000-0000E6C00000}"/>
    <cellStyle name="Σημείωση 2 6 8 2" xfId="49374" xr:uid="{00000000-0005-0000-0000-0000E7C00000}"/>
    <cellStyle name="Σημείωση 2 6 9" xfId="49375" xr:uid="{00000000-0005-0000-0000-0000E8C00000}"/>
    <cellStyle name="Σημείωση 2 6 9 2" xfId="49376" xr:uid="{00000000-0005-0000-0000-0000E9C00000}"/>
    <cellStyle name="Σημείωση 2 7" xfId="49377" xr:uid="{00000000-0005-0000-0000-0000EAC00000}"/>
    <cellStyle name="Σημείωση 2 7 10" xfId="49378" xr:uid="{00000000-0005-0000-0000-0000EBC00000}"/>
    <cellStyle name="Σημείωση 2 7 2" xfId="49379" xr:uid="{00000000-0005-0000-0000-0000ECC00000}"/>
    <cellStyle name="Σημείωση 2 7 2 2" xfId="49380" xr:uid="{00000000-0005-0000-0000-0000EDC00000}"/>
    <cellStyle name="Σημείωση 2 7 2 2 2" xfId="49381" xr:uid="{00000000-0005-0000-0000-0000EEC00000}"/>
    <cellStyle name="Σημείωση 2 7 2 2 2 2" xfId="49382" xr:uid="{00000000-0005-0000-0000-0000EFC00000}"/>
    <cellStyle name="Σημείωση 2 7 2 2 3" xfId="49383" xr:uid="{00000000-0005-0000-0000-0000F0C00000}"/>
    <cellStyle name="Σημείωση 2 7 2 3" xfId="49384" xr:uid="{00000000-0005-0000-0000-0000F1C00000}"/>
    <cellStyle name="Σημείωση 2 7 2 3 2" xfId="49385" xr:uid="{00000000-0005-0000-0000-0000F2C00000}"/>
    <cellStyle name="Σημείωση 2 7 2 4" xfId="49386" xr:uid="{00000000-0005-0000-0000-0000F3C00000}"/>
    <cellStyle name="Σημείωση 2 7 2 4 2" xfId="49387" xr:uid="{00000000-0005-0000-0000-0000F4C00000}"/>
    <cellStyle name="Σημείωση 2 7 2 5" xfId="49388" xr:uid="{00000000-0005-0000-0000-0000F5C00000}"/>
    <cellStyle name="Σημείωση 2 7 2 5 2" xfId="49389" xr:uid="{00000000-0005-0000-0000-0000F6C00000}"/>
    <cellStyle name="Σημείωση 2 7 2 6" xfId="49390" xr:uid="{00000000-0005-0000-0000-0000F7C00000}"/>
    <cellStyle name="Σημείωση 2 7 3" xfId="49391" xr:uid="{00000000-0005-0000-0000-0000F8C00000}"/>
    <cellStyle name="Σημείωση 2 7 3 2" xfId="49392" xr:uid="{00000000-0005-0000-0000-0000F9C00000}"/>
    <cellStyle name="Σημείωση 2 7 3 2 2" xfId="49393" xr:uid="{00000000-0005-0000-0000-0000FAC00000}"/>
    <cellStyle name="Σημείωση 2 7 3 2 2 2" xfId="49394" xr:uid="{00000000-0005-0000-0000-0000FBC00000}"/>
    <cellStyle name="Σημείωση 2 7 3 2 3" xfId="49395" xr:uid="{00000000-0005-0000-0000-0000FCC00000}"/>
    <cellStyle name="Σημείωση 2 7 3 3" xfId="49396" xr:uid="{00000000-0005-0000-0000-0000FDC00000}"/>
    <cellStyle name="Σημείωση 2 7 3 3 2" xfId="49397" xr:uid="{00000000-0005-0000-0000-0000FEC00000}"/>
    <cellStyle name="Σημείωση 2 7 3 4" xfId="49398" xr:uid="{00000000-0005-0000-0000-0000FFC00000}"/>
    <cellStyle name="Σημείωση 2 7 3 4 2" xfId="49399" xr:uid="{00000000-0005-0000-0000-000000C10000}"/>
    <cellStyle name="Σημείωση 2 7 3 5" xfId="49400" xr:uid="{00000000-0005-0000-0000-000001C10000}"/>
    <cellStyle name="Σημείωση 2 7 3 5 2" xfId="49401" xr:uid="{00000000-0005-0000-0000-000002C10000}"/>
    <cellStyle name="Σημείωση 2 7 3 6" xfId="49402" xr:uid="{00000000-0005-0000-0000-000003C10000}"/>
    <cellStyle name="Σημείωση 2 7 3 7" xfId="49403" xr:uid="{00000000-0005-0000-0000-000004C10000}"/>
    <cellStyle name="Σημείωση 2 7 3 8" xfId="49404" xr:uid="{00000000-0005-0000-0000-000005C10000}"/>
    <cellStyle name="Σημείωση 2 7 4" xfId="49405" xr:uid="{00000000-0005-0000-0000-000006C10000}"/>
    <cellStyle name="Σημείωση 2 7 4 2" xfId="49406" xr:uid="{00000000-0005-0000-0000-000007C10000}"/>
    <cellStyle name="Σημείωση 2 7 4 2 2" xfId="49407" xr:uid="{00000000-0005-0000-0000-000008C10000}"/>
    <cellStyle name="Σημείωση 2 7 4 3" xfId="49408" xr:uid="{00000000-0005-0000-0000-000009C10000}"/>
    <cellStyle name="Σημείωση 2 7 4 4" xfId="49409" xr:uid="{00000000-0005-0000-0000-00000AC10000}"/>
    <cellStyle name="Σημείωση 2 7 4 5" xfId="49410" xr:uid="{00000000-0005-0000-0000-00000BC10000}"/>
    <cellStyle name="Σημείωση 2 7 5" xfId="49411" xr:uid="{00000000-0005-0000-0000-00000CC10000}"/>
    <cellStyle name="Σημείωση 2 7 5 2" xfId="49412" xr:uid="{00000000-0005-0000-0000-00000DC10000}"/>
    <cellStyle name="Σημείωση 2 7 5 2 2" xfId="49413" xr:uid="{00000000-0005-0000-0000-00000EC10000}"/>
    <cellStyle name="Σημείωση 2 7 5 3" xfId="49414" xr:uid="{00000000-0005-0000-0000-00000FC10000}"/>
    <cellStyle name="Σημείωση 2 7 5 4" xfId="49415" xr:uid="{00000000-0005-0000-0000-000010C10000}"/>
    <cellStyle name="Σημείωση 2 7 5 5" xfId="49416" xr:uid="{00000000-0005-0000-0000-000011C10000}"/>
    <cellStyle name="Σημείωση 2 7 6" xfId="49417" xr:uid="{00000000-0005-0000-0000-000012C10000}"/>
    <cellStyle name="Σημείωση 2 7 6 2" xfId="49418" xr:uid="{00000000-0005-0000-0000-000013C10000}"/>
    <cellStyle name="Σημείωση 2 7 6 2 2" xfId="49419" xr:uid="{00000000-0005-0000-0000-000014C10000}"/>
    <cellStyle name="Σημείωση 2 7 6 3" xfId="49420" xr:uid="{00000000-0005-0000-0000-000015C10000}"/>
    <cellStyle name="Σημείωση 2 7 6 4" xfId="49421" xr:uid="{00000000-0005-0000-0000-000016C10000}"/>
    <cellStyle name="Σημείωση 2 7 6 5" xfId="49422" xr:uid="{00000000-0005-0000-0000-000017C10000}"/>
    <cellStyle name="Σημείωση 2 7 7" xfId="49423" xr:uid="{00000000-0005-0000-0000-000018C10000}"/>
    <cellStyle name="Σημείωση 2 7 7 2" xfId="49424" xr:uid="{00000000-0005-0000-0000-000019C10000}"/>
    <cellStyle name="Σημείωση 2 7 7 3" xfId="49425" xr:uid="{00000000-0005-0000-0000-00001AC10000}"/>
    <cellStyle name="Σημείωση 2 7 7 4" xfId="49426" xr:uid="{00000000-0005-0000-0000-00001BC10000}"/>
    <cellStyle name="Σημείωση 2 7 8" xfId="49427" xr:uid="{00000000-0005-0000-0000-00001CC10000}"/>
    <cellStyle name="Σημείωση 2 7 8 2" xfId="49428" xr:uid="{00000000-0005-0000-0000-00001DC10000}"/>
    <cellStyle name="Σημείωση 2 7 9" xfId="49429" xr:uid="{00000000-0005-0000-0000-00001EC10000}"/>
    <cellStyle name="Σημείωση 2 7 9 2" xfId="49430" xr:uid="{00000000-0005-0000-0000-00001FC10000}"/>
    <cellStyle name="Σημείωση 2 8" xfId="49431" xr:uid="{00000000-0005-0000-0000-000020C10000}"/>
    <cellStyle name="Σημείωση 2 8 10" xfId="49432" xr:uid="{00000000-0005-0000-0000-000021C10000}"/>
    <cellStyle name="Σημείωση 2 8 2" xfId="49433" xr:uid="{00000000-0005-0000-0000-000022C10000}"/>
    <cellStyle name="Σημείωση 2 8 2 2" xfId="49434" xr:uid="{00000000-0005-0000-0000-000023C10000}"/>
    <cellStyle name="Σημείωση 2 8 2 2 2" xfId="49435" xr:uid="{00000000-0005-0000-0000-000024C10000}"/>
    <cellStyle name="Σημείωση 2 8 2 2 2 2" xfId="49436" xr:uid="{00000000-0005-0000-0000-000025C10000}"/>
    <cellStyle name="Σημείωση 2 8 2 2 3" xfId="49437" xr:uid="{00000000-0005-0000-0000-000026C10000}"/>
    <cellStyle name="Σημείωση 2 8 2 3" xfId="49438" xr:uid="{00000000-0005-0000-0000-000027C10000}"/>
    <cellStyle name="Σημείωση 2 8 2 3 2" xfId="49439" xr:uid="{00000000-0005-0000-0000-000028C10000}"/>
    <cellStyle name="Σημείωση 2 8 2 4" xfId="49440" xr:uid="{00000000-0005-0000-0000-000029C10000}"/>
    <cellStyle name="Σημείωση 2 8 2 4 2" xfId="49441" xr:uid="{00000000-0005-0000-0000-00002AC10000}"/>
    <cellStyle name="Σημείωση 2 8 2 5" xfId="49442" xr:uid="{00000000-0005-0000-0000-00002BC10000}"/>
    <cellStyle name="Σημείωση 2 8 2 5 2" xfId="49443" xr:uid="{00000000-0005-0000-0000-00002CC10000}"/>
    <cellStyle name="Σημείωση 2 8 2 6" xfId="49444" xr:uid="{00000000-0005-0000-0000-00002DC10000}"/>
    <cellStyle name="Σημείωση 2 8 3" xfId="49445" xr:uid="{00000000-0005-0000-0000-00002EC10000}"/>
    <cellStyle name="Σημείωση 2 8 3 2" xfId="49446" xr:uid="{00000000-0005-0000-0000-00002FC10000}"/>
    <cellStyle name="Σημείωση 2 8 3 2 2" xfId="49447" xr:uid="{00000000-0005-0000-0000-000030C10000}"/>
    <cellStyle name="Σημείωση 2 8 3 2 2 2" xfId="49448" xr:uid="{00000000-0005-0000-0000-000031C10000}"/>
    <cellStyle name="Σημείωση 2 8 3 2 3" xfId="49449" xr:uid="{00000000-0005-0000-0000-000032C10000}"/>
    <cellStyle name="Σημείωση 2 8 3 3" xfId="49450" xr:uid="{00000000-0005-0000-0000-000033C10000}"/>
    <cellStyle name="Σημείωση 2 8 3 3 2" xfId="49451" xr:uid="{00000000-0005-0000-0000-000034C10000}"/>
    <cellStyle name="Σημείωση 2 8 3 4" xfId="49452" xr:uid="{00000000-0005-0000-0000-000035C10000}"/>
    <cellStyle name="Σημείωση 2 8 3 4 2" xfId="49453" xr:uid="{00000000-0005-0000-0000-000036C10000}"/>
    <cellStyle name="Σημείωση 2 8 3 5" xfId="49454" xr:uid="{00000000-0005-0000-0000-000037C10000}"/>
    <cellStyle name="Σημείωση 2 8 3 5 2" xfId="49455" xr:uid="{00000000-0005-0000-0000-000038C10000}"/>
    <cellStyle name="Σημείωση 2 8 3 6" xfId="49456" xr:uid="{00000000-0005-0000-0000-000039C10000}"/>
    <cellStyle name="Σημείωση 2 8 3 7" xfId="49457" xr:uid="{00000000-0005-0000-0000-00003AC10000}"/>
    <cellStyle name="Σημείωση 2 8 3 8" xfId="49458" xr:uid="{00000000-0005-0000-0000-00003BC10000}"/>
    <cellStyle name="Σημείωση 2 8 4" xfId="49459" xr:uid="{00000000-0005-0000-0000-00003CC10000}"/>
    <cellStyle name="Σημείωση 2 8 4 2" xfId="49460" xr:uid="{00000000-0005-0000-0000-00003DC10000}"/>
    <cellStyle name="Σημείωση 2 8 4 2 2" xfId="49461" xr:uid="{00000000-0005-0000-0000-00003EC10000}"/>
    <cellStyle name="Σημείωση 2 8 4 3" xfId="49462" xr:uid="{00000000-0005-0000-0000-00003FC10000}"/>
    <cellStyle name="Σημείωση 2 8 4 4" xfId="49463" xr:uid="{00000000-0005-0000-0000-000040C10000}"/>
    <cellStyle name="Σημείωση 2 8 4 5" xfId="49464" xr:uid="{00000000-0005-0000-0000-000041C10000}"/>
    <cellStyle name="Σημείωση 2 8 5" xfId="49465" xr:uid="{00000000-0005-0000-0000-000042C10000}"/>
    <cellStyle name="Σημείωση 2 8 5 2" xfId="49466" xr:uid="{00000000-0005-0000-0000-000043C10000}"/>
    <cellStyle name="Σημείωση 2 8 5 2 2" xfId="49467" xr:uid="{00000000-0005-0000-0000-000044C10000}"/>
    <cellStyle name="Σημείωση 2 8 5 3" xfId="49468" xr:uid="{00000000-0005-0000-0000-000045C10000}"/>
    <cellStyle name="Σημείωση 2 8 5 4" xfId="49469" xr:uid="{00000000-0005-0000-0000-000046C10000}"/>
    <cellStyle name="Σημείωση 2 8 5 5" xfId="49470" xr:uid="{00000000-0005-0000-0000-000047C10000}"/>
    <cellStyle name="Σημείωση 2 8 6" xfId="49471" xr:uid="{00000000-0005-0000-0000-000048C10000}"/>
    <cellStyle name="Σημείωση 2 8 6 2" xfId="49472" xr:uid="{00000000-0005-0000-0000-000049C10000}"/>
    <cellStyle name="Σημείωση 2 8 6 2 2" xfId="49473" xr:uid="{00000000-0005-0000-0000-00004AC10000}"/>
    <cellStyle name="Σημείωση 2 8 6 3" xfId="49474" xr:uid="{00000000-0005-0000-0000-00004BC10000}"/>
    <cellStyle name="Σημείωση 2 8 6 4" xfId="49475" xr:uid="{00000000-0005-0000-0000-00004CC10000}"/>
    <cellStyle name="Σημείωση 2 8 6 5" xfId="49476" xr:uid="{00000000-0005-0000-0000-00004DC10000}"/>
    <cellStyle name="Σημείωση 2 8 7" xfId="49477" xr:uid="{00000000-0005-0000-0000-00004EC10000}"/>
    <cellStyle name="Σημείωση 2 8 7 2" xfId="49478" xr:uid="{00000000-0005-0000-0000-00004FC10000}"/>
    <cellStyle name="Σημείωση 2 8 7 3" xfId="49479" xr:uid="{00000000-0005-0000-0000-000050C10000}"/>
    <cellStyle name="Σημείωση 2 8 7 4" xfId="49480" xr:uid="{00000000-0005-0000-0000-000051C10000}"/>
    <cellStyle name="Σημείωση 2 8 8" xfId="49481" xr:uid="{00000000-0005-0000-0000-000052C10000}"/>
    <cellStyle name="Σημείωση 2 8 8 2" xfId="49482" xr:uid="{00000000-0005-0000-0000-000053C10000}"/>
    <cellStyle name="Σημείωση 2 8 9" xfId="49483" xr:uid="{00000000-0005-0000-0000-000054C10000}"/>
    <cellStyle name="Σημείωση 2 8 9 2" xfId="49484" xr:uid="{00000000-0005-0000-0000-000055C10000}"/>
    <cellStyle name="Σημείωση 2 9" xfId="49485" xr:uid="{00000000-0005-0000-0000-000056C10000}"/>
    <cellStyle name="Σημείωση 2 9 10" xfId="49486" xr:uid="{00000000-0005-0000-0000-000057C10000}"/>
    <cellStyle name="Σημείωση 2 9 2" xfId="49487" xr:uid="{00000000-0005-0000-0000-000058C10000}"/>
    <cellStyle name="Σημείωση 2 9 2 2" xfId="49488" xr:uid="{00000000-0005-0000-0000-000059C10000}"/>
    <cellStyle name="Σημείωση 2 9 2 2 2" xfId="49489" xr:uid="{00000000-0005-0000-0000-00005AC10000}"/>
    <cellStyle name="Σημείωση 2 9 2 2 2 2" xfId="49490" xr:uid="{00000000-0005-0000-0000-00005BC10000}"/>
    <cellStyle name="Σημείωση 2 9 2 2 3" xfId="49491" xr:uid="{00000000-0005-0000-0000-00005CC10000}"/>
    <cellStyle name="Σημείωση 2 9 2 3" xfId="49492" xr:uid="{00000000-0005-0000-0000-00005DC10000}"/>
    <cellStyle name="Σημείωση 2 9 2 3 2" xfId="49493" xr:uid="{00000000-0005-0000-0000-00005EC10000}"/>
    <cellStyle name="Σημείωση 2 9 2 4" xfId="49494" xr:uid="{00000000-0005-0000-0000-00005FC10000}"/>
    <cellStyle name="Σημείωση 2 9 2 4 2" xfId="49495" xr:uid="{00000000-0005-0000-0000-000060C10000}"/>
    <cellStyle name="Σημείωση 2 9 2 5" xfId="49496" xr:uid="{00000000-0005-0000-0000-000061C10000}"/>
    <cellStyle name="Σημείωση 2 9 2 5 2" xfId="49497" xr:uid="{00000000-0005-0000-0000-000062C10000}"/>
    <cellStyle name="Σημείωση 2 9 2 6" xfId="49498" xr:uid="{00000000-0005-0000-0000-000063C10000}"/>
    <cellStyle name="Σημείωση 2 9 3" xfId="49499" xr:uid="{00000000-0005-0000-0000-000064C10000}"/>
    <cellStyle name="Σημείωση 2 9 3 2" xfId="49500" xr:uid="{00000000-0005-0000-0000-000065C10000}"/>
    <cellStyle name="Σημείωση 2 9 3 2 2" xfId="49501" xr:uid="{00000000-0005-0000-0000-000066C10000}"/>
    <cellStyle name="Σημείωση 2 9 3 2 2 2" xfId="49502" xr:uid="{00000000-0005-0000-0000-000067C10000}"/>
    <cellStyle name="Σημείωση 2 9 3 2 3" xfId="49503" xr:uid="{00000000-0005-0000-0000-000068C10000}"/>
    <cellStyle name="Σημείωση 2 9 3 3" xfId="49504" xr:uid="{00000000-0005-0000-0000-000069C10000}"/>
    <cellStyle name="Σημείωση 2 9 3 3 2" xfId="49505" xr:uid="{00000000-0005-0000-0000-00006AC10000}"/>
    <cellStyle name="Σημείωση 2 9 3 4" xfId="49506" xr:uid="{00000000-0005-0000-0000-00006BC10000}"/>
    <cellStyle name="Σημείωση 2 9 3 4 2" xfId="49507" xr:uid="{00000000-0005-0000-0000-00006CC10000}"/>
    <cellStyle name="Σημείωση 2 9 3 5" xfId="49508" xr:uid="{00000000-0005-0000-0000-00006DC10000}"/>
    <cellStyle name="Σημείωση 2 9 3 5 2" xfId="49509" xr:uid="{00000000-0005-0000-0000-00006EC10000}"/>
    <cellStyle name="Σημείωση 2 9 3 6" xfId="49510" xr:uid="{00000000-0005-0000-0000-00006FC10000}"/>
    <cellStyle name="Σημείωση 2 9 3 7" xfId="49511" xr:uid="{00000000-0005-0000-0000-000070C10000}"/>
    <cellStyle name="Σημείωση 2 9 3 8" xfId="49512" xr:uid="{00000000-0005-0000-0000-000071C10000}"/>
    <cellStyle name="Σημείωση 2 9 4" xfId="49513" xr:uid="{00000000-0005-0000-0000-000072C10000}"/>
    <cellStyle name="Σημείωση 2 9 4 2" xfId="49514" xr:uid="{00000000-0005-0000-0000-000073C10000}"/>
    <cellStyle name="Σημείωση 2 9 4 2 2" xfId="49515" xr:uid="{00000000-0005-0000-0000-000074C10000}"/>
    <cellStyle name="Σημείωση 2 9 4 3" xfId="49516" xr:uid="{00000000-0005-0000-0000-000075C10000}"/>
    <cellStyle name="Σημείωση 2 9 4 4" xfId="49517" xr:uid="{00000000-0005-0000-0000-000076C10000}"/>
    <cellStyle name="Σημείωση 2 9 4 5" xfId="49518" xr:uid="{00000000-0005-0000-0000-000077C10000}"/>
    <cellStyle name="Σημείωση 2 9 5" xfId="49519" xr:uid="{00000000-0005-0000-0000-000078C10000}"/>
    <cellStyle name="Σημείωση 2 9 5 2" xfId="49520" xr:uid="{00000000-0005-0000-0000-000079C10000}"/>
    <cellStyle name="Σημείωση 2 9 5 2 2" xfId="49521" xr:uid="{00000000-0005-0000-0000-00007AC10000}"/>
    <cellStyle name="Σημείωση 2 9 5 3" xfId="49522" xr:uid="{00000000-0005-0000-0000-00007BC10000}"/>
    <cellStyle name="Σημείωση 2 9 5 4" xfId="49523" xr:uid="{00000000-0005-0000-0000-00007CC10000}"/>
    <cellStyle name="Σημείωση 2 9 5 5" xfId="49524" xr:uid="{00000000-0005-0000-0000-00007DC10000}"/>
    <cellStyle name="Σημείωση 2 9 6" xfId="49525" xr:uid="{00000000-0005-0000-0000-00007EC10000}"/>
    <cellStyle name="Σημείωση 2 9 6 2" xfId="49526" xr:uid="{00000000-0005-0000-0000-00007FC10000}"/>
    <cellStyle name="Σημείωση 2 9 6 2 2" xfId="49527" xr:uid="{00000000-0005-0000-0000-000080C10000}"/>
    <cellStyle name="Σημείωση 2 9 6 3" xfId="49528" xr:uid="{00000000-0005-0000-0000-000081C10000}"/>
    <cellStyle name="Σημείωση 2 9 6 4" xfId="49529" xr:uid="{00000000-0005-0000-0000-000082C10000}"/>
    <cellStyle name="Σημείωση 2 9 6 5" xfId="49530" xr:uid="{00000000-0005-0000-0000-000083C10000}"/>
    <cellStyle name="Σημείωση 2 9 7" xfId="49531" xr:uid="{00000000-0005-0000-0000-000084C10000}"/>
    <cellStyle name="Σημείωση 2 9 7 2" xfId="49532" xr:uid="{00000000-0005-0000-0000-000085C10000}"/>
    <cellStyle name="Σημείωση 2 9 7 3" xfId="49533" xr:uid="{00000000-0005-0000-0000-000086C10000}"/>
    <cellStyle name="Σημείωση 2 9 7 4" xfId="49534" xr:uid="{00000000-0005-0000-0000-000087C10000}"/>
    <cellStyle name="Σημείωση 2 9 8" xfId="49535" xr:uid="{00000000-0005-0000-0000-000088C10000}"/>
    <cellStyle name="Σημείωση 2 9 8 2" xfId="49536" xr:uid="{00000000-0005-0000-0000-000089C10000}"/>
    <cellStyle name="Σημείωση 2 9 9" xfId="49537" xr:uid="{00000000-0005-0000-0000-00008AC10000}"/>
    <cellStyle name="Σημείωση 2 9 9 2" xfId="49538" xr:uid="{00000000-0005-0000-0000-00008BC10000}"/>
    <cellStyle name="Σημείωση 2_Liquidity 8 Oct 2011" xfId="49539" xr:uid="{00000000-0005-0000-0000-00008CC10000}"/>
    <cellStyle name="Σημείωση 20" xfId="49540" xr:uid="{00000000-0005-0000-0000-00008DC10000}"/>
    <cellStyle name="Σημείωση 20 2" xfId="49541" xr:uid="{00000000-0005-0000-0000-00008EC10000}"/>
    <cellStyle name="Σημείωση 20 2 2" xfId="49542" xr:uid="{00000000-0005-0000-0000-00008FC10000}"/>
    <cellStyle name="Σημείωση 20 2 2 2" xfId="49543" xr:uid="{00000000-0005-0000-0000-000090C10000}"/>
    <cellStyle name="Σημείωση 20 2 3" xfId="49544" xr:uid="{00000000-0005-0000-0000-000091C10000}"/>
    <cellStyle name="Σημείωση 20 3" xfId="49545" xr:uid="{00000000-0005-0000-0000-000092C10000}"/>
    <cellStyle name="Σημείωση 20 3 2" xfId="49546" xr:uid="{00000000-0005-0000-0000-000093C10000}"/>
    <cellStyle name="Σημείωση 20 4" xfId="49547" xr:uid="{00000000-0005-0000-0000-000094C10000}"/>
    <cellStyle name="Σημείωση 20 4 2" xfId="49548" xr:uid="{00000000-0005-0000-0000-000095C10000}"/>
    <cellStyle name="Σημείωση 20 5" xfId="49549" xr:uid="{00000000-0005-0000-0000-000096C10000}"/>
    <cellStyle name="Σημείωση 20 5 2" xfId="49550" xr:uid="{00000000-0005-0000-0000-000097C10000}"/>
    <cellStyle name="Σημείωση 20 6" xfId="49551" xr:uid="{00000000-0005-0000-0000-000098C10000}"/>
    <cellStyle name="Σημείωση 20 7" xfId="49552" xr:uid="{00000000-0005-0000-0000-000099C10000}"/>
    <cellStyle name="Σημείωση 21" xfId="49553" xr:uid="{00000000-0005-0000-0000-00009AC10000}"/>
    <cellStyle name="Σημείωση 21 2" xfId="49554" xr:uid="{00000000-0005-0000-0000-00009BC10000}"/>
    <cellStyle name="Σημείωση 21 2 2" xfId="49555" xr:uid="{00000000-0005-0000-0000-00009CC10000}"/>
    <cellStyle name="Σημείωση 21 3" xfId="49556" xr:uid="{00000000-0005-0000-0000-00009DC10000}"/>
    <cellStyle name="Σημείωση 21 4" xfId="49557" xr:uid="{00000000-0005-0000-0000-00009EC10000}"/>
    <cellStyle name="Σημείωση 22" xfId="49558" xr:uid="{00000000-0005-0000-0000-00009FC10000}"/>
    <cellStyle name="Σημείωση 22 2" xfId="49559" xr:uid="{00000000-0005-0000-0000-0000A0C10000}"/>
    <cellStyle name="Σημείωση 22 2 2" xfId="49560" xr:uid="{00000000-0005-0000-0000-0000A1C10000}"/>
    <cellStyle name="Σημείωση 22 3" xfId="49561" xr:uid="{00000000-0005-0000-0000-0000A2C10000}"/>
    <cellStyle name="Σημείωση 22 4" xfId="49562" xr:uid="{00000000-0005-0000-0000-0000A3C10000}"/>
    <cellStyle name="Σημείωση 22 5" xfId="49563" xr:uid="{00000000-0005-0000-0000-0000A4C10000}"/>
    <cellStyle name="Σημείωση 23" xfId="49564" xr:uid="{00000000-0005-0000-0000-0000A5C10000}"/>
    <cellStyle name="Σημείωση 23 2" xfId="49565" xr:uid="{00000000-0005-0000-0000-0000A6C10000}"/>
    <cellStyle name="Σημείωση 23 2 2" xfId="49566" xr:uid="{00000000-0005-0000-0000-0000A7C10000}"/>
    <cellStyle name="Σημείωση 23 3" xfId="49567" xr:uid="{00000000-0005-0000-0000-0000A8C10000}"/>
    <cellStyle name="Σημείωση 23 4" xfId="49568" xr:uid="{00000000-0005-0000-0000-0000A9C10000}"/>
    <cellStyle name="Σημείωση 23 5" xfId="49569" xr:uid="{00000000-0005-0000-0000-0000AAC10000}"/>
    <cellStyle name="Σημείωση 24" xfId="49570" xr:uid="{00000000-0005-0000-0000-0000ABC10000}"/>
    <cellStyle name="Σημείωση 24 2" xfId="49571" xr:uid="{00000000-0005-0000-0000-0000ACC10000}"/>
    <cellStyle name="Σημείωση 24 2 2" xfId="49572" xr:uid="{00000000-0005-0000-0000-0000ADC10000}"/>
    <cellStyle name="Σημείωση 24 3" xfId="49573" xr:uid="{00000000-0005-0000-0000-0000AEC10000}"/>
    <cellStyle name="Σημείωση 25" xfId="49574" xr:uid="{00000000-0005-0000-0000-0000AFC10000}"/>
    <cellStyle name="Σημείωση 25 2" xfId="49575" xr:uid="{00000000-0005-0000-0000-0000B0C10000}"/>
    <cellStyle name="Σημείωση 25 2 2" xfId="49576" xr:uid="{00000000-0005-0000-0000-0000B1C10000}"/>
    <cellStyle name="Σημείωση 25 3" xfId="49577" xr:uid="{00000000-0005-0000-0000-0000B2C10000}"/>
    <cellStyle name="Σημείωση 26" xfId="49578" xr:uid="{00000000-0005-0000-0000-0000B3C10000}"/>
    <cellStyle name="Σημείωση 26 2" xfId="49579" xr:uid="{00000000-0005-0000-0000-0000B4C10000}"/>
    <cellStyle name="Σημείωση 26 2 2" xfId="49580" xr:uid="{00000000-0005-0000-0000-0000B5C10000}"/>
    <cellStyle name="Σημείωση 26 3" xfId="49581" xr:uid="{00000000-0005-0000-0000-0000B6C10000}"/>
    <cellStyle name="Σημείωση 26 3 2" xfId="49582" xr:uid="{00000000-0005-0000-0000-0000B7C10000}"/>
    <cellStyle name="Σημείωση 26 4" xfId="49583" xr:uid="{00000000-0005-0000-0000-0000B8C10000}"/>
    <cellStyle name="Σημείωση 27" xfId="49584" xr:uid="{00000000-0005-0000-0000-0000B9C10000}"/>
    <cellStyle name="Σημείωση 27 2" xfId="49585" xr:uid="{00000000-0005-0000-0000-0000BAC10000}"/>
    <cellStyle name="Σημείωση 27 2 2" xfId="49586" xr:uid="{00000000-0005-0000-0000-0000BBC10000}"/>
    <cellStyle name="Σημείωση 27 3" xfId="49587" xr:uid="{00000000-0005-0000-0000-0000BCC10000}"/>
    <cellStyle name="Σημείωση 28" xfId="49588" xr:uid="{00000000-0005-0000-0000-0000BDC10000}"/>
    <cellStyle name="Σημείωση 28 2" xfId="49589" xr:uid="{00000000-0005-0000-0000-0000BEC10000}"/>
    <cellStyle name="Σημείωση 28 2 2" xfId="49590" xr:uid="{00000000-0005-0000-0000-0000BFC10000}"/>
    <cellStyle name="Σημείωση 28 3" xfId="49591" xr:uid="{00000000-0005-0000-0000-0000C0C10000}"/>
    <cellStyle name="Σημείωση 29" xfId="49592" xr:uid="{00000000-0005-0000-0000-0000C1C10000}"/>
    <cellStyle name="Σημείωση 29 2" xfId="49593" xr:uid="{00000000-0005-0000-0000-0000C2C10000}"/>
    <cellStyle name="Σημείωση 29 2 2" xfId="49594" xr:uid="{00000000-0005-0000-0000-0000C3C10000}"/>
    <cellStyle name="Σημείωση 29 3" xfId="49595" xr:uid="{00000000-0005-0000-0000-0000C4C10000}"/>
    <cellStyle name="Σημείωση 3" xfId="49596" xr:uid="{00000000-0005-0000-0000-0000C5C10000}"/>
    <cellStyle name="Σημείωση 3 10" xfId="49597" xr:uid="{00000000-0005-0000-0000-0000C6C10000}"/>
    <cellStyle name="Σημείωση 3 10 2" xfId="49598" xr:uid="{00000000-0005-0000-0000-0000C7C10000}"/>
    <cellStyle name="Σημείωση 3 11" xfId="49599" xr:uid="{00000000-0005-0000-0000-0000C8C10000}"/>
    <cellStyle name="Σημείωση 3 2" xfId="49600" xr:uid="{00000000-0005-0000-0000-0000C9C10000}"/>
    <cellStyle name="Σημείωση 3 2 2" xfId="49601" xr:uid="{00000000-0005-0000-0000-0000CAC10000}"/>
    <cellStyle name="Σημείωση 3 2 2 2" xfId="49602" xr:uid="{00000000-0005-0000-0000-0000CBC10000}"/>
    <cellStyle name="Σημείωση 3 2 2 2 2" xfId="49603" xr:uid="{00000000-0005-0000-0000-0000CCC10000}"/>
    <cellStyle name="Σημείωση 3 2 2 3" xfId="49604" xr:uid="{00000000-0005-0000-0000-0000CDC10000}"/>
    <cellStyle name="Σημείωση 3 2 3" xfId="49605" xr:uid="{00000000-0005-0000-0000-0000CEC10000}"/>
    <cellStyle name="Σημείωση 3 2 3 2" xfId="49606" xr:uid="{00000000-0005-0000-0000-0000CFC10000}"/>
    <cellStyle name="Σημείωση 3 2 4" xfId="49607" xr:uid="{00000000-0005-0000-0000-0000D0C10000}"/>
    <cellStyle name="Σημείωση 3 2 4 2" xfId="49608" xr:uid="{00000000-0005-0000-0000-0000D1C10000}"/>
    <cellStyle name="Σημείωση 3 2 5" xfId="49609" xr:uid="{00000000-0005-0000-0000-0000D2C10000}"/>
    <cellStyle name="Σημείωση 3 2 5 2" xfId="49610" xr:uid="{00000000-0005-0000-0000-0000D3C10000}"/>
    <cellStyle name="Σημείωση 3 2 6" xfId="49611" xr:uid="{00000000-0005-0000-0000-0000D4C10000}"/>
    <cellStyle name="Σημείωση 3 3" xfId="49612" xr:uid="{00000000-0005-0000-0000-0000D5C10000}"/>
    <cellStyle name="Σημείωση 3 3 2" xfId="49613" xr:uid="{00000000-0005-0000-0000-0000D6C10000}"/>
    <cellStyle name="Σημείωση 3 3 2 2" xfId="49614" xr:uid="{00000000-0005-0000-0000-0000D7C10000}"/>
    <cellStyle name="Σημείωση 3 3 2 2 2" xfId="49615" xr:uid="{00000000-0005-0000-0000-0000D8C10000}"/>
    <cellStyle name="Σημείωση 3 3 2 3" xfId="49616" xr:uid="{00000000-0005-0000-0000-0000D9C10000}"/>
    <cellStyle name="Σημείωση 3 3 3" xfId="49617" xr:uid="{00000000-0005-0000-0000-0000DAC10000}"/>
    <cellStyle name="Σημείωση 3 3 3 2" xfId="49618" xr:uid="{00000000-0005-0000-0000-0000DBC10000}"/>
    <cellStyle name="Σημείωση 3 3 4" xfId="49619" xr:uid="{00000000-0005-0000-0000-0000DCC10000}"/>
    <cellStyle name="Σημείωση 3 3 4 2" xfId="49620" xr:uid="{00000000-0005-0000-0000-0000DDC10000}"/>
    <cellStyle name="Σημείωση 3 3 5" xfId="49621" xr:uid="{00000000-0005-0000-0000-0000DEC10000}"/>
    <cellStyle name="Σημείωση 3 3 5 2" xfId="49622" xr:uid="{00000000-0005-0000-0000-0000DFC10000}"/>
    <cellStyle name="Σημείωση 3 3 6" xfId="49623" xr:uid="{00000000-0005-0000-0000-0000E0C10000}"/>
    <cellStyle name="Σημείωση 3 3 7" xfId="49624" xr:uid="{00000000-0005-0000-0000-0000E1C10000}"/>
    <cellStyle name="Σημείωση 3 3 8" xfId="49625" xr:uid="{00000000-0005-0000-0000-0000E2C10000}"/>
    <cellStyle name="Σημείωση 3 4" xfId="49626" xr:uid="{00000000-0005-0000-0000-0000E3C10000}"/>
    <cellStyle name="Σημείωση 3 4 2" xfId="49627" xr:uid="{00000000-0005-0000-0000-0000E4C10000}"/>
    <cellStyle name="Σημείωση 3 4 2 2" xfId="49628" xr:uid="{00000000-0005-0000-0000-0000E5C10000}"/>
    <cellStyle name="Σημείωση 3 4 2 2 2" xfId="49629" xr:uid="{00000000-0005-0000-0000-0000E6C10000}"/>
    <cellStyle name="Σημείωση 3 4 2 3" xfId="49630" xr:uid="{00000000-0005-0000-0000-0000E7C10000}"/>
    <cellStyle name="Σημείωση 3 4 3" xfId="49631" xr:uid="{00000000-0005-0000-0000-0000E8C10000}"/>
    <cellStyle name="Σημείωση 3 4 3 2" xfId="49632" xr:uid="{00000000-0005-0000-0000-0000E9C10000}"/>
    <cellStyle name="Σημείωση 3 4 4" xfId="49633" xr:uid="{00000000-0005-0000-0000-0000EAC10000}"/>
    <cellStyle name="Σημείωση 3 4 4 2" xfId="49634" xr:uid="{00000000-0005-0000-0000-0000EBC10000}"/>
    <cellStyle name="Σημείωση 3 4 5" xfId="49635" xr:uid="{00000000-0005-0000-0000-0000ECC10000}"/>
    <cellStyle name="Σημείωση 3 4 5 2" xfId="49636" xr:uid="{00000000-0005-0000-0000-0000EDC10000}"/>
    <cellStyle name="Σημείωση 3 4 6" xfId="49637" xr:uid="{00000000-0005-0000-0000-0000EEC10000}"/>
    <cellStyle name="Σημείωση 3 4 7" xfId="49638" xr:uid="{00000000-0005-0000-0000-0000EFC10000}"/>
    <cellStyle name="Σημείωση 3 4 8" xfId="49639" xr:uid="{00000000-0005-0000-0000-0000F0C10000}"/>
    <cellStyle name="Σημείωση 3 5" xfId="49640" xr:uid="{00000000-0005-0000-0000-0000F1C10000}"/>
    <cellStyle name="Σημείωση 3 5 2" xfId="49641" xr:uid="{00000000-0005-0000-0000-0000F2C10000}"/>
    <cellStyle name="Σημείωση 3 5 2 2" xfId="49642" xr:uid="{00000000-0005-0000-0000-0000F3C10000}"/>
    <cellStyle name="Σημείωση 3 5 3" xfId="49643" xr:uid="{00000000-0005-0000-0000-0000F4C10000}"/>
    <cellStyle name="Σημείωση 3 5 4" xfId="49644" xr:uid="{00000000-0005-0000-0000-0000F5C10000}"/>
    <cellStyle name="Σημείωση 3 5 5" xfId="49645" xr:uid="{00000000-0005-0000-0000-0000F6C10000}"/>
    <cellStyle name="Σημείωση 3 6" xfId="49646" xr:uid="{00000000-0005-0000-0000-0000F7C10000}"/>
    <cellStyle name="Σημείωση 3 6 2" xfId="49647" xr:uid="{00000000-0005-0000-0000-0000F8C10000}"/>
    <cellStyle name="Σημείωση 3 6 2 2" xfId="49648" xr:uid="{00000000-0005-0000-0000-0000F9C10000}"/>
    <cellStyle name="Σημείωση 3 6 3" xfId="49649" xr:uid="{00000000-0005-0000-0000-0000FAC10000}"/>
    <cellStyle name="Σημείωση 3 6 4" xfId="49650" xr:uid="{00000000-0005-0000-0000-0000FBC10000}"/>
    <cellStyle name="Σημείωση 3 6 5" xfId="49651" xr:uid="{00000000-0005-0000-0000-0000FCC10000}"/>
    <cellStyle name="Σημείωση 3 7" xfId="49652" xr:uid="{00000000-0005-0000-0000-0000FDC10000}"/>
    <cellStyle name="Σημείωση 3 7 2" xfId="49653" xr:uid="{00000000-0005-0000-0000-0000FEC10000}"/>
    <cellStyle name="Σημείωση 3 7 2 2" xfId="49654" xr:uid="{00000000-0005-0000-0000-0000FFC10000}"/>
    <cellStyle name="Σημείωση 3 7 3" xfId="49655" xr:uid="{00000000-0005-0000-0000-000000C20000}"/>
    <cellStyle name="Σημείωση 3 7 4" xfId="49656" xr:uid="{00000000-0005-0000-0000-000001C20000}"/>
    <cellStyle name="Σημείωση 3 7 5" xfId="49657" xr:uid="{00000000-0005-0000-0000-000002C20000}"/>
    <cellStyle name="Σημείωση 3 8" xfId="49658" xr:uid="{00000000-0005-0000-0000-000003C20000}"/>
    <cellStyle name="Σημείωση 3 8 2" xfId="49659" xr:uid="{00000000-0005-0000-0000-000004C20000}"/>
    <cellStyle name="Σημείωση 3 9" xfId="49660" xr:uid="{00000000-0005-0000-0000-000005C20000}"/>
    <cellStyle name="Σημείωση 3 9 2" xfId="49661" xr:uid="{00000000-0005-0000-0000-000006C20000}"/>
    <cellStyle name="Σημείωση 30" xfId="49662" xr:uid="{00000000-0005-0000-0000-000007C20000}"/>
    <cellStyle name="Σημείωση 30 2" xfId="49663" xr:uid="{00000000-0005-0000-0000-000008C20000}"/>
    <cellStyle name="Σημείωση 31" xfId="49664" xr:uid="{00000000-0005-0000-0000-000009C20000}"/>
    <cellStyle name="Σημείωση 31 2" xfId="49665" xr:uid="{00000000-0005-0000-0000-00000AC20000}"/>
    <cellStyle name="Σημείωση 32" xfId="49666" xr:uid="{00000000-0005-0000-0000-00000BC20000}"/>
    <cellStyle name="Σημείωση 33" xfId="49667" xr:uid="{00000000-0005-0000-0000-00000CC20000}"/>
    <cellStyle name="Σημείωση 4" xfId="49668" xr:uid="{00000000-0005-0000-0000-00000DC20000}"/>
    <cellStyle name="Σημείωση 4 2" xfId="49669" xr:uid="{00000000-0005-0000-0000-00000EC20000}"/>
    <cellStyle name="Σημείωση 4 2 2" xfId="49670" xr:uid="{00000000-0005-0000-0000-00000FC20000}"/>
    <cellStyle name="Σημείωση 4 2 2 2" xfId="49671" xr:uid="{00000000-0005-0000-0000-000010C20000}"/>
    <cellStyle name="Σημείωση 4 2 2 2 2" xfId="49672" xr:uid="{00000000-0005-0000-0000-000011C20000}"/>
    <cellStyle name="Σημείωση 4 2 2 3" xfId="49673" xr:uid="{00000000-0005-0000-0000-000012C20000}"/>
    <cellStyle name="Σημείωση 4 2 3" xfId="49674" xr:uid="{00000000-0005-0000-0000-000013C20000}"/>
    <cellStyle name="Σημείωση 4 2 3 2" xfId="49675" xr:uid="{00000000-0005-0000-0000-000014C20000}"/>
    <cellStyle name="Σημείωση 4 2 4" xfId="49676" xr:uid="{00000000-0005-0000-0000-000015C20000}"/>
    <cellStyle name="Σημείωση 4 2 4 2" xfId="49677" xr:uid="{00000000-0005-0000-0000-000016C20000}"/>
    <cellStyle name="Σημείωση 4 2 5" xfId="49678" xr:uid="{00000000-0005-0000-0000-000017C20000}"/>
    <cellStyle name="Σημείωση 4 2 5 2" xfId="49679" xr:uid="{00000000-0005-0000-0000-000018C20000}"/>
    <cellStyle name="Σημείωση 4 2 6" xfId="49680" xr:uid="{00000000-0005-0000-0000-000019C20000}"/>
    <cellStyle name="Σημείωση 4 3" xfId="49681" xr:uid="{00000000-0005-0000-0000-00001AC20000}"/>
    <cellStyle name="Σημείωση 4 3 2" xfId="49682" xr:uid="{00000000-0005-0000-0000-00001BC20000}"/>
    <cellStyle name="Σημείωση 4 3 2 2" xfId="49683" xr:uid="{00000000-0005-0000-0000-00001CC20000}"/>
    <cellStyle name="Σημείωση 4 3 2 2 2" xfId="49684" xr:uid="{00000000-0005-0000-0000-00001DC20000}"/>
    <cellStyle name="Σημείωση 4 3 2 3" xfId="49685" xr:uid="{00000000-0005-0000-0000-00001EC20000}"/>
    <cellStyle name="Σημείωση 4 3 3" xfId="49686" xr:uid="{00000000-0005-0000-0000-00001FC20000}"/>
    <cellStyle name="Σημείωση 4 3 3 2" xfId="49687" xr:uid="{00000000-0005-0000-0000-000020C20000}"/>
    <cellStyle name="Σημείωση 4 3 4" xfId="49688" xr:uid="{00000000-0005-0000-0000-000021C20000}"/>
    <cellStyle name="Σημείωση 4 3 4 2" xfId="49689" xr:uid="{00000000-0005-0000-0000-000022C20000}"/>
    <cellStyle name="Σημείωση 4 3 5" xfId="49690" xr:uid="{00000000-0005-0000-0000-000023C20000}"/>
    <cellStyle name="Σημείωση 4 3 5 2" xfId="49691" xr:uid="{00000000-0005-0000-0000-000024C20000}"/>
    <cellStyle name="Σημείωση 4 3 6" xfId="49692" xr:uid="{00000000-0005-0000-0000-000025C20000}"/>
    <cellStyle name="Σημείωση 4 3 7" xfId="49693" xr:uid="{00000000-0005-0000-0000-000026C20000}"/>
    <cellStyle name="Σημείωση 4 3 8" xfId="49694" xr:uid="{00000000-0005-0000-0000-000027C20000}"/>
    <cellStyle name="Σημείωση 4 4" xfId="49695" xr:uid="{00000000-0005-0000-0000-000028C20000}"/>
    <cellStyle name="Σημείωση 4 4 2" xfId="49696" xr:uid="{00000000-0005-0000-0000-000029C20000}"/>
    <cellStyle name="Σημείωση 4 4 2 2" xfId="49697" xr:uid="{00000000-0005-0000-0000-00002AC20000}"/>
    <cellStyle name="Σημείωση 4 4 3" xfId="49698" xr:uid="{00000000-0005-0000-0000-00002BC20000}"/>
    <cellStyle name="Σημείωση 4 4 4" xfId="49699" xr:uid="{00000000-0005-0000-0000-00002CC20000}"/>
    <cellStyle name="Σημείωση 4 4 5" xfId="49700" xr:uid="{00000000-0005-0000-0000-00002DC20000}"/>
    <cellStyle name="Σημείωση 4 5" xfId="49701" xr:uid="{00000000-0005-0000-0000-00002EC20000}"/>
    <cellStyle name="Σημείωση 4 5 2" xfId="49702" xr:uid="{00000000-0005-0000-0000-00002FC20000}"/>
    <cellStyle name="Σημείωση 4 5 3" xfId="49703" xr:uid="{00000000-0005-0000-0000-000030C20000}"/>
    <cellStyle name="Σημείωση 4 5 4" xfId="49704" xr:uid="{00000000-0005-0000-0000-000031C20000}"/>
    <cellStyle name="Σημείωση 4 6" xfId="49705" xr:uid="{00000000-0005-0000-0000-000032C20000}"/>
    <cellStyle name="Σημείωση 4 6 2" xfId="49706" xr:uid="{00000000-0005-0000-0000-000033C20000}"/>
    <cellStyle name="Σημείωση 4 6 3" xfId="49707" xr:uid="{00000000-0005-0000-0000-000034C20000}"/>
    <cellStyle name="Σημείωση 4 6 4" xfId="49708" xr:uid="{00000000-0005-0000-0000-000035C20000}"/>
    <cellStyle name="Σημείωση 4 7" xfId="49709" xr:uid="{00000000-0005-0000-0000-000036C20000}"/>
    <cellStyle name="Σημείωση 4 7 2" xfId="49710" xr:uid="{00000000-0005-0000-0000-000037C20000}"/>
    <cellStyle name="Σημείωση 4 7 3" xfId="49711" xr:uid="{00000000-0005-0000-0000-000038C20000}"/>
    <cellStyle name="Σημείωση 4 7 4" xfId="49712" xr:uid="{00000000-0005-0000-0000-000039C20000}"/>
    <cellStyle name="Σημείωση 4 8" xfId="49713" xr:uid="{00000000-0005-0000-0000-00003AC20000}"/>
    <cellStyle name="Σημείωση 5" xfId="49714" xr:uid="{00000000-0005-0000-0000-00003BC20000}"/>
    <cellStyle name="Σημείωση 5 2" xfId="49715" xr:uid="{00000000-0005-0000-0000-00003CC20000}"/>
    <cellStyle name="Σημείωση 5 2 2" xfId="49716" xr:uid="{00000000-0005-0000-0000-00003DC20000}"/>
    <cellStyle name="Σημείωση 5 2 2 2" xfId="49717" xr:uid="{00000000-0005-0000-0000-00003EC20000}"/>
    <cellStyle name="Σημείωση 5 2 2 2 2" xfId="49718" xr:uid="{00000000-0005-0000-0000-00003FC20000}"/>
    <cellStyle name="Σημείωση 5 2 2 3" xfId="49719" xr:uid="{00000000-0005-0000-0000-000040C20000}"/>
    <cellStyle name="Σημείωση 5 2 3" xfId="49720" xr:uid="{00000000-0005-0000-0000-000041C20000}"/>
    <cellStyle name="Σημείωση 5 2 3 2" xfId="49721" xr:uid="{00000000-0005-0000-0000-000042C20000}"/>
    <cellStyle name="Σημείωση 5 2 4" xfId="49722" xr:uid="{00000000-0005-0000-0000-000043C20000}"/>
    <cellStyle name="Σημείωση 5 2 4 2" xfId="49723" xr:uid="{00000000-0005-0000-0000-000044C20000}"/>
    <cellStyle name="Σημείωση 5 2 5" xfId="49724" xr:uid="{00000000-0005-0000-0000-000045C20000}"/>
    <cellStyle name="Σημείωση 5 2 5 2" xfId="49725" xr:uid="{00000000-0005-0000-0000-000046C20000}"/>
    <cellStyle name="Σημείωση 5 2 6" xfId="49726" xr:uid="{00000000-0005-0000-0000-000047C20000}"/>
    <cellStyle name="Σημείωση 5 3" xfId="49727" xr:uid="{00000000-0005-0000-0000-000048C20000}"/>
    <cellStyle name="Σημείωση 5 3 2" xfId="49728" xr:uid="{00000000-0005-0000-0000-000049C20000}"/>
    <cellStyle name="Σημείωση 5 3 2 2" xfId="49729" xr:uid="{00000000-0005-0000-0000-00004AC20000}"/>
    <cellStyle name="Σημείωση 5 3 2 2 2" xfId="49730" xr:uid="{00000000-0005-0000-0000-00004BC20000}"/>
    <cellStyle name="Σημείωση 5 3 2 3" xfId="49731" xr:uid="{00000000-0005-0000-0000-00004CC20000}"/>
    <cellStyle name="Σημείωση 5 3 3" xfId="49732" xr:uid="{00000000-0005-0000-0000-00004DC20000}"/>
    <cellStyle name="Σημείωση 5 3 3 2" xfId="49733" xr:uid="{00000000-0005-0000-0000-00004EC20000}"/>
    <cellStyle name="Σημείωση 5 3 4" xfId="49734" xr:uid="{00000000-0005-0000-0000-00004FC20000}"/>
    <cellStyle name="Σημείωση 5 3 4 2" xfId="49735" xr:uid="{00000000-0005-0000-0000-000050C20000}"/>
    <cellStyle name="Σημείωση 5 3 5" xfId="49736" xr:uid="{00000000-0005-0000-0000-000051C20000}"/>
    <cellStyle name="Σημείωση 5 3 5 2" xfId="49737" xr:uid="{00000000-0005-0000-0000-000052C20000}"/>
    <cellStyle name="Σημείωση 5 3 6" xfId="49738" xr:uid="{00000000-0005-0000-0000-000053C20000}"/>
    <cellStyle name="Σημείωση 5 3 7" xfId="49739" xr:uid="{00000000-0005-0000-0000-000054C20000}"/>
    <cellStyle name="Σημείωση 5 3 8" xfId="49740" xr:uid="{00000000-0005-0000-0000-000055C20000}"/>
    <cellStyle name="Σημείωση 5 4" xfId="49741" xr:uid="{00000000-0005-0000-0000-000056C20000}"/>
    <cellStyle name="Σημείωση 5 4 2" xfId="49742" xr:uid="{00000000-0005-0000-0000-000057C20000}"/>
    <cellStyle name="Σημείωση 5 4 2 2" xfId="49743" xr:uid="{00000000-0005-0000-0000-000058C20000}"/>
    <cellStyle name="Σημείωση 5 4 3" xfId="49744" xr:uid="{00000000-0005-0000-0000-000059C20000}"/>
    <cellStyle name="Σημείωση 5 4 4" xfId="49745" xr:uid="{00000000-0005-0000-0000-00005AC20000}"/>
    <cellStyle name="Σημείωση 5 4 5" xfId="49746" xr:uid="{00000000-0005-0000-0000-00005BC20000}"/>
    <cellStyle name="Σημείωση 5 5" xfId="49747" xr:uid="{00000000-0005-0000-0000-00005CC20000}"/>
    <cellStyle name="Σημείωση 5 5 2" xfId="49748" xr:uid="{00000000-0005-0000-0000-00005DC20000}"/>
    <cellStyle name="Σημείωση 5 5 3" xfId="49749" xr:uid="{00000000-0005-0000-0000-00005EC20000}"/>
    <cellStyle name="Σημείωση 5 5 4" xfId="49750" xr:uid="{00000000-0005-0000-0000-00005FC20000}"/>
    <cellStyle name="Σημείωση 5 6" xfId="49751" xr:uid="{00000000-0005-0000-0000-000060C20000}"/>
    <cellStyle name="Σημείωση 5 6 2" xfId="49752" xr:uid="{00000000-0005-0000-0000-000061C20000}"/>
    <cellStyle name="Σημείωση 5 6 3" xfId="49753" xr:uid="{00000000-0005-0000-0000-000062C20000}"/>
    <cellStyle name="Σημείωση 5 6 4" xfId="49754" xr:uid="{00000000-0005-0000-0000-000063C20000}"/>
    <cellStyle name="Σημείωση 5 7" xfId="49755" xr:uid="{00000000-0005-0000-0000-000064C20000}"/>
    <cellStyle name="Σημείωση 5 7 2" xfId="49756" xr:uid="{00000000-0005-0000-0000-000065C20000}"/>
    <cellStyle name="Σημείωση 5 7 3" xfId="49757" xr:uid="{00000000-0005-0000-0000-000066C20000}"/>
    <cellStyle name="Σημείωση 5 7 4" xfId="49758" xr:uid="{00000000-0005-0000-0000-000067C20000}"/>
    <cellStyle name="Σημείωση 5 8" xfId="49759" xr:uid="{00000000-0005-0000-0000-000068C20000}"/>
    <cellStyle name="Σημείωση 6" xfId="49760" xr:uid="{00000000-0005-0000-0000-000069C20000}"/>
    <cellStyle name="Σημείωση 6 10" xfId="49761" xr:uid="{00000000-0005-0000-0000-00006AC20000}"/>
    <cellStyle name="Σημείωση 6 2" xfId="49762" xr:uid="{00000000-0005-0000-0000-00006BC20000}"/>
    <cellStyle name="Σημείωση 6 2 2" xfId="49763" xr:uid="{00000000-0005-0000-0000-00006CC20000}"/>
    <cellStyle name="Σημείωση 6 2 2 2" xfId="49764" xr:uid="{00000000-0005-0000-0000-00006DC20000}"/>
    <cellStyle name="Σημείωση 6 2 2 2 2" xfId="49765" xr:uid="{00000000-0005-0000-0000-00006EC20000}"/>
    <cellStyle name="Σημείωση 6 2 2 3" xfId="49766" xr:uid="{00000000-0005-0000-0000-00006FC20000}"/>
    <cellStyle name="Σημείωση 6 2 3" xfId="49767" xr:uid="{00000000-0005-0000-0000-000070C20000}"/>
    <cellStyle name="Σημείωση 6 2 3 2" xfId="49768" xr:uid="{00000000-0005-0000-0000-000071C20000}"/>
    <cellStyle name="Σημείωση 6 2 4" xfId="49769" xr:uid="{00000000-0005-0000-0000-000072C20000}"/>
    <cellStyle name="Σημείωση 6 2 4 2" xfId="49770" xr:uid="{00000000-0005-0000-0000-000073C20000}"/>
    <cellStyle name="Σημείωση 6 2 5" xfId="49771" xr:uid="{00000000-0005-0000-0000-000074C20000}"/>
    <cellStyle name="Σημείωση 6 2 5 2" xfId="49772" xr:uid="{00000000-0005-0000-0000-000075C20000}"/>
    <cellStyle name="Σημείωση 6 2 6" xfId="49773" xr:uid="{00000000-0005-0000-0000-000076C20000}"/>
    <cellStyle name="Σημείωση 6 3" xfId="49774" xr:uid="{00000000-0005-0000-0000-000077C20000}"/>
    <cellStyle name="Σημείωση 6 3 2" xfId="49775" xr:uid="{00000000-0005-0000-0000-000078C20000}"/>
    <cellStyle name="Σημείωση 6 3 2 2" xfId="49776" xr:uid="{00000000-0005-0000-0000-000079C20000}"/>
    <cellStyle name="Σημείωση 6 3 2 2 2" xfId="49777" xr:uid="{00000000-0005-0000-0000-00007AC20000}"/>
    <cellStyle name="Σημείωση 6 3 2 3" xfId="49778" xr:uid="{00000000-0005-0000-0000-00007BC20000}"/>
    <cellStyle name="Σημείωση 6 3 3" xfId="49779" xr:uid="{00000000-0005-0000-0000-00007CC20000}"/>
    <cellStyle name="Σημείωση 6 3 3 2" xfId="49780" xr:uid="{00000000-0005-0000-0000-00007DC20000}"/>
    <cellStyle name="Σημείωση 6 3 4" xfId="49781" xr:uid="{00000000-0005-0000-0000-00007EC20000}"/>
    <cellStyle name="Σημείωση 6 3 4 2" xfId="49782" xr:uid="{00000000-0005-0000-0000-00007FC20000}"/>
    <cellStyle name="Σημείωση 6 3 5" xfId="49783" xr:uid="{00000000-0005-0000-0000-000080C20000}"/>
    <cellStyle name="Σημείωση 6 3 5 2" xfId="49784" xr:uid="{00000000-0005-0000-0000-000081C20000}"/>
    <cellStyle name="Σημείωση 6 3 6" xfId="49785" xr:uid="{00000000-0005-0000-0000-000082C20000}"/>
    <cellStyle name="Σημείωση 6 3 7" xfId="49786" xr:uid="{00000000-0005-0000-0000-000083C20000}"/>
    <cellStyle name="Σημείωση 6 3 8" xfId="49787" xr:uid="{00000000-0005-0000-0000-000084C20000}"/>
    <cellStyle name="Σημείωση 6 4" xfId="49788" xr:uid="{00000000-0005-0000-0000-000085C20000}"/>
    <cellStyle name="Σημείωση 6 4 2" xfId="49789" xr:uid="{00000000-0005-0000-0000-000086C20000}"/>
    <cellStyle name="Σημείωση 6 4 2 2" xfId="49790" xr:uid="{00000000-0005-0000-0000-000087C20000}"/>
    <cellStyle name="Σημείωση 6 4 3" xfId="49791" xr:uid="{00000000-0005-0000-0000-000088C20000}"/>
    <cellStyle name="Σημείωση 6 4 4" xfId="49792" xr:uid="{00000000-0005-0000-0000-000089C20000}"/>
    <cellStyle name="Σημείωση 6 4 5" xfId="49793" xr:uid="{00000000-0005-0000-0000-00008AC20000}"/>
    <cellStyle name="Σημείωση 6 5" xfId="49794" xr:uid="{00000000-0005-0000-0000-00008BC20000}"/>
    <cellStyle name="Σημείωση 6 5 2" xfId="49795" xr:uid="{00000000-0005-0000-0000-00008CC20000}"/>
    <cellStyle name="Σημείωση 6 5 2 2" xfId="49796" xr:uid="{00000000-0005-0000-0000-00008DC20000}"/>
    <cellStyle name="Σημείωση 6 5 3" xfId="49797" xr:uid="{00000000-0005-0000-0000-00008EC20000}"/>
    <cellStyle name="Σημείωση 6 5 4" xfId="49798" xr:uid="{00000000-0005-0000-0000-00008FC20000}"/>
    <cellStyle name="Σημείωση 6 5 5" xfId="49799" xr:uid="{00000000-0005-0000-0000-000090C20000}"/>
    <cellStyle name="Σημείωση 6 6" xfId="49800" xr:uid="{00000000-0005-0000-0000-000091C20000}"/>
    <cellStyle name="Σημείωση 6 6 2" xfId="49801" xr:uid="{00000000-0005-0000-0000-000092C20000}"/>
    <cellStyle name="Σημείωση 6 6 2 2" xfId="49802" xr:uid="{00000000-0005-0000-0000-000093C20000}"/>
    <cellStyle name="Σημείωση 6 6 3" xfId="49803" xr:uid="{00000000-0005-0000-0000-000094C20000}"/>
    <cellStyle name="Σημείωση 6 6 4" xfId="49804" xr:uid="{00000000-0005-0000-0000-000095C20000}"/>
    <cellStyle name="Σημείωση 6 6 5" xfId="49805" xr:uid="{00000000-0005-0000-0000-000096C20000}"/>
    <cellStyle name="Σημείωση 6 7" xfId="49806" xr:uid="{00000000-0005-0000-0000-000097C20000}"/>
    <cellStyle name="Σημείωση 6 7 2" xfId="49807" xr:uid="{00000000-0005-0000-0000-000098C20000}"/>
    <cellStyle name="Σημείωση 6 7 3" xfId="49808" xr:uid="{00000000-0005-0000-0000-000099C20000}"/>
    <cellStyle name="Σημείωση 6 7 4" xfId="49809" xr:uid="{00000000-0005-0000-0000-00009AC20000}"/>
    <cellStyle name="Σημείωση 6 8" xfId="49810" xr:uid="{00000000-0005-0000-0000-00009BC20000}"/>
    <cellStyle name="Σημείωση 6 8 2" xfId="49811" xr:uid="{00000000-0005-0000-0000-00009CC20000}"/>
    <cellStyle name="Σημείωση 6 9" xfId="49812" xr:uid="{00000000-0005-0000-0000-00009DC20000}"/>
    <cellStyle name="Σημείωση 6 9 2" xfId="49813" xr:uid="{00000000-0005-0000-0000-00009EC20000}"/>
    <cellStyle name="Σημείωση 7" xfId="49814" xr:uid="{00000000-0005-0000-0000-00009FC20000}"/>
    <cellStyle name="Σημείωση 7 10" xfId="49815" xr:uid="{00000000-0005-0000-0000-0000A0C20000}"/>
    <cellStyle name="Σημείωση 7 2" xfId="49816" xr:uid="{00000000-0005-0000-0000-0000A1C20000}"/>
    <cellStyle name="Σημείωση 7 2 2" xfId="49817" xr:uid="{00000000-0005-0000-0000-0000A2C20000}"/>
    <cellStyle name="Σημείωση 7 2 2 2" xfId="49818" xr:uid="{00000000-0005-0000-0000-0000A3C20000}"/>
    <cellStyle name="Σημείωση 7 2 2 2 2" xfId="49819" xr:uid="{00000000-0005-0000-0000-0000A4C20000}"/>
    <cellStyle name="Σημείωση 7 2 2 3" xfId="49820" xr:uid="{00000000-0005-0000-0000-0000A5C20000}"/>
    <cellStyle name="Σημείωση 7 2 3" xfId="49821" xr:uid="{00000000-0005-0000-0000-0000A6C20000}"/>
    <cellStyle name="Σημείωση 7 2 3 2" xfId="49822" xr:uid="{00000000-0005-0000-0000-0000A7C20000}"/>
    <cellStyle name="Σημείωση 7 2 4" xfId="49823" xr:uid="{00000000-0005-0000-0000-0000A8C20000}"/>
    <cellStyle name="Σημείωση 7 2 4 2" xfId="49824" xr:uid="{00000000-0005-0000-0000-0000A9C20000}"/>
    <cellStyle name="Σημείωση 7 2 5" xfId="49825" xr:uid="{00000000-0005-0000-0000-0000AAC20000}"/>
    <cellStyle name="Σημείωση 7 2 5 2" xfId="49826" xr:uid="{00000000-0005-0000-0000-0000ABC20000}"/>
    <cellStyle name="Σημείωση 7 2 6" xfId="49827" xr:uid="{00000000-0005-0000-0000-0000ACC20000}"/>
    <cellStyle name="Σημείωση 7 3" xfId="49828" xr:uid="{00000000-0005-0000-0000-0000ADC20000}"/>
    <cellStyle name="Σημείωση 7 3 2" xfId="49829" xr:uid="{00000000-0005-0000-0000-0000AEC20000}"/>
    <cellStyle name="Σημείωση 7 3 2 2" xfId="49830" xr:uid="{00000000-0005-0000-0000-0000AFC20000}"/>
    <cellStyle name="Σημείωση 7 3 2 2 2" xfId="49831" xr:uid="{00000000-0005-0000-0000-0000B0C20000}"/>
    <cellStyle name="Σημείωση 7 3 2 3" xfId="49832" xr:uid="{00000000-0005-0000-0000-0000B1C20000}"/>
    <cellStyle name="Σημείωση 7 3 3" xfId="49833" xr:uid="{00000000-0005-0000-0000-0000B2C20000}"/>
    <cellStyle name="Σημείωση 7 3 3 2" xfId="49834" xr:uid="{00000000-0005-0000-0000-0000B3C20000}"/>
    <cellStyle name="Σημείωση 7 3 4" xfId="49835" xr:uid="{00000000-0005-0000-0000-0000B4C20000}"/>
    <cellStyle name="Σημείωση 7 3 4 2" xfId="49836" xr:uid="{00000000-0005-0000-0000-0000B5C20000}"/>
    <cellStyle name="Σημείωση 7 3 5" xfId="49837" xr:uid="{00000000-0005-0000-0000-0000B6C20000}"/>
    <cellStyle name="Σημείωση 7 3 5 2" xfId="49838" xr:uid="{00000000-0005-0000-0000-0000B7C20000}"/>
    <cellStyle name="Σημείωση 7 3 6" xfId="49839" xr:uid="{00000000-0005-0000-0000-0000B8C20000}"/>
    <cellStyle name="Σημείωση 7 3 7" xfId="49840" xr:uid="{00000000-0005-0000-0000-0000B9C20000}"/>
    <cellStyle name="Σημείωση 7 3 8" xfId="49841" xr:uid="{00000000-0005-0000-0000-0000BAC20000}"/>
    <cellStyle name="Σημείωση 7 4" xfId="49842" xr:uid="{00000000-0005-0000-0000-0000BBC20000}"/>
    <cellStyle name="Σημείωση 7 4 2" xfId="49843" xr:uid="{00000000-0005-0000-0000-0000BCC20000}"/>
    <cellStyle name="Σημείωση 7 4 2 2" xfId="49844" xr:uid="{00000000-0005-0000-0000-0000BDC20000}"/>
    <cellStyle name="Σημείωση 7 4 3" xfId="49845" xr:uid="{00000000-0005-0000-0000-0000BEC20000}"/>
    <cellStyle name="Σημείωση 7 4 4" xfId="49846" xr:uid="{00000000-0005-0000-0000-0000BFC20000}"/>
    <cellStyle name="Σημείωση 7 4 5" xfId="49847" xr:uid="{00000000-0005-0000-0000-0000C0C20000}"/>
    <cellStyle name="Σημείωση 7 5" xfId="49848" xr:uid="{00000000-0005-0000-0000-0000C1C20000}"/>
    <cellStyle name="Σημείωση 7 5 2" xfId="49849" xr:uid="{00000000-0005-0000-0000-0000C2C20000}"/>
    <cellStyle name="Σημείωση 7 5 2 2" xfId="49850" xr:uid="{00000000-0005-0000-0000-0000C3C20000}"/>
    <cellStyle name="Σημείωση 7 5 3" xfId="49851" xr:uid="{00000000-0005-0000-0000-0000C4C20000}"/>
    <cellStyle name="Σημείωση 7 5 4" xfId="49852" xr:uid="{00000000-0005-0000-0000-0000C5C20000}"/>
    <cellStyle name="Σημείωση 7 5 5" xfId="49853" xr:uid="{00000000-0005-0000-0000-0000C6C20000}"/>
    <cellStyle name="Σημείωση 7 6" xfId="49854" xr:uid="{00000000-0005-0000-0000-0000C7C20000}"/>
    <cellStyle name="Σημείωση 7 6 2" xfId="49855" xr:uid="{00000000-0005-0000-0000-0000C8C20000}"/>
    <cellStyle name="Σημείωση 7 6 2 2" xfId="49856" xr:uid="{00000000-0005-0000-0000-0000C9C20000}"/>
    <cellStyle name="Σημείωση 7 6 3" xfId="49857" xr:uid="{00000000-0005-0000-0000-0000CAC20000}"/>
    <cellStyle name="Σημείωση 7 6 4" xfId="49858" xr:uid="{00000000-0005-0000-0000-0000CBC20000}"/>
    <cellStyle name="Σημείωση 7 6 5" xfId="49859" xr:uid="{00000000-0005-0000-0000-0000CCC20000}"/>
    <cellStyle name="Σημείωση 7 7" xfId="49860" xr:uid="{00000000-0005-0000-0000-0000CDC20000}"/>
    <cellStyle name="Σημείωση 7 7 2" xfId="49861" xr:uid="{00000000-0005-0000-0000-0000CEC20000}"/>
    <cellStyle name="Σημείωση 7 7 3" xfId="49862" xr:uid="{00000000-0005-0000-0000-0000CFC20000}"/>
    <cellStyle name="Σημείωση 7 7 4" xfId="49863" xr:uid="{00000000-0005-0000-0000-0000D0C20000}"/>
    <cellStyle name="Σημείωση 7 8" xfId="49864" xr:uid="{00000000-0005-0000-0000-0000D1C20000}"/>
    <cellStyle name="Σημείωση 7 8 2" xfId="49865" xr:uid="{00000000-0005-0000-0000-0000D2C20000}"/>
    <cellStyle name="Σημείωση 7 9" xfId="49866" xr:uid="{00000000-0005-0000-0000-0000D3C20000}"/>
    <cellStyle name="Σημείωση 7 9 2" xfId="49867" xr:uid="{00000000-0005-0000-0000-0000D4C20000}"/>
    <cellStyle name="Σημείωση 8" xfId="49868" xr:uid="{00000000-0005-0000-0000-0000D5C20000}"/>
    <cellStyle name="Σημείωση 8 10" xfId="49869" xr:uid="{00000000-0005-0000-0000-0000D6C20000}"/>
    <cellStyle name="Σημείωση 8 2" xfId="49870" xr:uid="{00000000-0005-0000-0000-0000D7C20000}"/>
    <cellStyle name="Σημείωση 8 2 2" xfId="49871" xr:uid="{00000000-0005-0000-0000-0000D8C20000}"/>
    <cellStyle name="Σημείωση 8 2 2 2" xfId="49872" xr:uid="{00000000-0005-0000-0000-0000D9C20000}"/>
    <cellStyle name="Σημείωση 8 2 2 2 2" xfId="49873" xr:uid="{00000000-0005-0000-0000-0000DAC20000}"/>
    <cellStyle name="Σημείωση 8 2 2 3" xfId="49874" xr:uid="{00000000-0005-0000-0000-0000DBC20000}"/>
    <cellStyle name="Σημείωση 8 2 3" xfId="49875" xr:uid="{00000000-0005-0000-0000-0000DCC20000}"/>
    <cellStyle name="Σημείωση 8 2 3 2" xfId="49876" xr:uid="{00000000-0005-0000-0000-0000DDC20000}"/>
    <cellStyle name="Σημείωση 8 2 4" xfId="49877" xr:uid="{00000000-0005-0000-0000-0000DEC20000}"/>
    <cellStyle name="Σημείωση 8 2 4 2" xfId="49878" xr:uid="{00000000-0005-0000-0000-0000DFC20000}"/>
    <cellStyle name="Σημείωση 8 2 5" xfId="49879" xr:uid="{00000000-0005-0000-0000-0000E0C20000}"/>
    <cellStyle name="Σημείωση 8 2 5 2" xfId="49880" xr:uid="{00000000-0005-0000-0000-0000E1C20000}"/>
    <cellStyle name="Σημείωση 8 2 6" xfId="49881" xr:uid="{00000000-0005-0000-0000-0000E2C20000}"/>
    <cellStyle name="Σημείωση 8 3" xfId="49882" xr:uid="{00000000-0005-0000-0000-0000E3C20000}"/>
    <cellStyle name="Σημείωση 8 3 2" xfId="49883" xr:uid="{00000000-0005-0000-0000-0000E4C20000}"/>
    <cellStyle name="Σημείωση 8 3 2 2" xfId="49884" xr:uid="{00000000-0005-0000-0000-0000E5C20000}"/>
    <cellStyle name="Σημείωση 8 3 2 2 2" xfId="49885" xr:uid="{00000000-0005-0000-0000-0000E6C20000}"/>
    <cellStyle name="Σημείωση 8 3 2 3" xfId="49886" xr:uid="{00000000-0005-0000-0000-0000E7C20000}"/>
    <cellStyle name="Σημείωση 8 3 3" xfId="49887" xr:uid="{00000000-0005-0000-0000-0000E8C20000}"/>
    <cellStyle name="Σημείωση 8 3 3 2" xfId="49888" xr:uid="{00000000-0005-0000-0000-0000E9C20000}"/>
    <cellStyle name="Σημείωση 8 3 4" xfId="49889" xr:uid="{00000000-0005-0000-0000-0000EAC20000}"/>
    <cellStyle name="Σημείωση 8 3 4 2" xfId="49890" xr:uid="{00000000-0005-0000-0000-0000EBC20000}"/>
    <cellStyle name="Σημείωση 8 3 5" xfId="49891" xr:uid="{00000000-0005-0000-0000-0000ECC20000}"/>
    <cellStyle name="Σημείωση 8 3 5 2" xfId="49892" xr:uid="{00000000-0005-0000-0000-0000EDC20000}"/>
    <cellStyle name="Σημείωση 8 3 6" xfId="49893" xr:uid="{00000000-0005-0000-0000-0000EEC20000}"/>
    <cellStyle name="Σημείωση 8 3 7" xfId="49894" xr:uid="{00000000-0005-0000-0000-0000EFC20000}"/>
    <cellStyle name="Σημείωση 8 3 8" xfId="49895" xr:uid="{00000000-0005-0000-0000-0000F0C20000}"/>
    <cellStyle name="Σημείωση 8 4" xfId="49896" xr:uid="{00000000-0005-0000-0000-0000F1C20000}"/>
    <cellStyle name="Σημείωση 8 4 2" xfId="49897" xr:uid="{00000000-0005-0000-0000-0000F2C20000}"/>
    <cellStyle name="Σημείωση 8 4 2 2" xfId="49898" xr:uid="{00000000-0005-0000-0000-0000F3C20000}"/>
    <cellStyle name="Σημείωση 8 4 3" xfId="49899" xr:uid="{00000000-0005-0000-0000-0000F4C20000}"/>
    <cellStyle name="Σημείωση 8 4 4" xfId="49900" xr:uid="{00000000-0005-0000-0000-0000F5C20000}"/>
    <cellStyle name="Σημείωση 8 4 5" xfId="49901" xr:uid="{00000000-0005-0000-0000-0000F6C20000}"/>
    <cellStyle name="Σημείωση 8 5" xfId="49902" xr:uid="{00000000-0005-0000-0000-0000F7C20000}"/>
    <cellStyle name="Σημείωση 8 5 2" xfId="49903" xr:uid="{00000000-0005-0000-0000-0000F8C20000}"/>
    <cellStyle name="Σημείωση 8 5 2 2" xfId="49904" xr:uid="{00000000-0005-0000-0000-0000F9C20000}"/>
    <cellStyle name="Σημείωση 8 5 3" xfId="49905" xr:uid="{00000000-0005-0000-0000-0000FAC20000}"/>
    <cellStyle name="Σημείωση 8 5 4" xfId="49906" xr:uid="{00000000-0005-0000-0000-0000FBC20000}"/>
    <cellStyle name="Σημείωση 8 5 5" xfId="49907" xr:uid="{00000000-0005-0000-0000-0000FCC20000}"/>
    <cellStyle name="Σημείωση 8 6" xfId="49908" xr:uid="{00000000-0005-0000-0000-0000FDC20000}"/>
    <cellStyle name="Σημείωση 8 6 2" xfId="49909" xr:uid="{00000000-0005-0000-0000-0000FEC20000}"/>
    <cellStyle name="Σημείωση 8 6 2 2" xfId="49910" xr:uid="{00000000-0005-0000-0000-0000FFC20000}"/>
    <cellStyle name="Σημείωση 8 6 3" xfId="49911" xr:uid="{00000000-0005-0000-0000-000000C30000}"/>
    <cellStyle name="Σημείωση 8 6 4" xfId="49912" xr:uid="{00000000-0005-0000-0000-000001C30000}"/>
    <cellStyle name="Σημείωση 8 6 5" xfId="49913" xr:uid="{00000000-0005-0000-0000-000002C30000}"/>
    <cellStyle name="Σημείωση 8 7" xfId="49914" xr:uid="{00000000-0005-0000-0000-000003C30000}"/>
    <cellStyle name="Σημείωση 8 7 2" xfId="49915" xr:uid="{00000000-0005-0000-0000-000004C30000}"/>
    <cellStyle name="Σημείωση 8 7 3" xfId="49916" xr:uid="{00000000-0005-0000-0000-000005C30000}"/>
    <cellStyle name="Σημείωση 8 7 4" xfId="49917" xr:uid="{00000000-0005-0000-0000-000006C30000}"/>
    <cellStyle name="Σημείωση 8 8" xfId="49918" xr:uid="{00000000-0005-0000-0000-000007C30000}"/>
    <cellStyle name="Σημείωση 8 8 2" xfId="49919" xr:uid="{00000000-0005-0000-0000-000008C30000}"/>
    <cellStyle name="Σημείωση 8 9" xfId="49920" xr:uid="{00000000-0005-0000-0000-000009C30000}"/>
    <cellStyle name="Σημείωση 8 9 2" xfId="49921" xr:uid="{00000000-0005-0000-0000-00000AC30000}"/>
    <cellStyle name="Σημείωση 9" xfId="49922" xr:uid="{00000000-0005-0000-0000-00000BC30000}"/>
    <cellStyle name="Σημείωση 9 10" xfId="49923" xr:uid="{00000000-0005-0000-0000-00000CC30000}"/>
    <cellStyle name="Σημείωση 9 2" xfId="49924" xr:uid="{00000000-0005-0000-0000-00000DC30000}"/>
    <cellStyle name="Σημείωση 9 2 2" xfId="49925" xr:uid="{00000000-0005-0000-0000-00000EC30000}"/>
    <cellStyle name="Σημείωση 9 2 2 2" xfId="49926" xr:uid="{00000000-0005-0000-0000-00000FC30000}"/>
    <cellStyle name="Σημείωση 9 2 2 2 2" xfId="49927" xr:uid="{00000000-0005-0000-0000-000010C30000}"/>
    <cellStyle name="Σημείωση 9 2 2 3" xfId="49928" xr:uid="{00000000-0005-0000-0000-000011C30000}"/>
    <cellStyle name="Σημείωση 9 2 3" xfId="49929" xr:uid="{00000000-0005-0000-0000-000012C30000}"/>
    <cellStyle name="Σημείωση 9 2 3 2" xfId="49930" xr:uid="{00000000-0005-0000-0000-000013C30000}"/>
    <cellStyle name="Σημείωση 9 2 4" xfId="49931" xr:uid="{00000000-0005-0000-0000-000014C30000}"/>
    <cellStyle name="Σημείωση 9 2 4 2" xfId="49932" xr:uid="{00000000-0005-0000-0000-000015C30000}"/>
    <cellStyle name="Σημείωση 9 2 5" xfId="49933" xr:uid="{00000000-0005-0000-0000-000016C30000}"/>
    <cellStyle name="Σημείωση 9 2 5 2" xfId="49934" xr:uid="{00000000-0005-0000-0000-000017C30000}"/>
    <cellStyle name="Σημείωση 9 2 6" xfId="49935" xr:uid="{00000000-0005-0000-0000-000018C30000}"/>
    <cellStyle name="Σημείωση 9 3" xfId="49936" xr:uid="{00000000-0005-0000-0000-000019C30000}"/>
    <cellStyle name="Σημείωση 9 3 2" xfId="49937" xr:uid="{00000000-0005-0000-0000-00001AC30000}"/>
    <cellStyle name="Σημείωση 9 3 2 2" xfId="49938" xr:uid="{00000000-0005-0000-0000-00001BC30000}"/>
    <cellStyle name="Σημείωση 9 3 2 2 2" xfId="49939" xr:uid="{00000000-0005-0000-0000-00001CC30000}"/>
    <cellStyle name="Σημείωση 9 3 2 3" xfId="49940" xr:uid="{00000000-0005-0000-0000-00001DC30000}"/>
    <cellStyle name="Σημείωση 9 3 3" xfId="49941" xr:uid="{00000000-0005-0000-0000-00001EC30000}"/>
    <cellStyle name="Σημείωση 9 3 3 2" xfId="49942" xr:uid="{00000000-0005-0000-0000-00001FC30000}"/>
    <cellStyle name="Σημείωση 9 3 4" xfId="49943" xr:uid="{00000000-0005-0000-0000-000020C30000}"/>
    <cellStyle name="Σημείωση 9 3 4 2" xfId="49944" xr:uid="{00000000-0005-0000-0000-000021C30000}"/>
    <cellStyle name="Σημείωση 9 3 5" xfId="49945" xr:uid="{00000000-0005-0000-0000-000022C30000}"/>
    <cellStyle name="Σημείωση 9 3 5 2" xfId="49946" xr:uid="{00000000-0005-0000-0000-000023C30000}"/>
    <cellStyle name="Σημείωση 9 3 6" xfId="49947" xr:uid="{00000000-0005-0000-0000-000024C30000}"/>
    <cellStyle name="Σημείωση 9 3 7" xfId="49948" xr:uid="{00000000-0005-0000-0000-000025C30000}"/>
    <cellStyle name="Σημείωση 9 3 8" xfId="49949" xr:uid="{00000000-0005-0000-0000-000026C30000}"/>
    <cellStyle name="Σημείωση 9 4" xfId="49950" xr:uid="{00000000-0005-0000-0000-000027C30000}"/>
    <cellStyle name="Σημείωση 9 4 2" xfId="49951" xr:uid="{00000000-0005-0000-0000-000028C30000}"/>
    <cellStyle name="Σημείωση 9 4 2 2" xfId="49952" xr:uid="{00000000-0005-0000-0000-000029C30000}"/>
    <cellStyle name="Σημείωση 9 4 3" xfId="49953" xr:uid="{00000000-0005-0000-0000-00002AC30000}"/>
    <cellStyle name="Σημείωση 9 4 4" xfId="49954" xr:uid="{00000000-0005-0000-0000-00002BC30000}"/>
    <cellStyle name="Σημείωση 9 4 5" xfId="49955" xr:uid="{00000000-0005-0000-0000-00002CC30000}"/>
    <cellStyle name="Σημείωση 9 5" xfId="49956" xr:uid="{00000000-0005-0000-0000-00002DC30000}"/>
    <cellStyle name="Σημείωση 9 5 2" xfId="49957" xr:uid="{00000000-0005-0000-0000-00002EC30000}"/>
    <cellStyle name="Σημείωση 9 5 2 2" xfId="49958" xr:uid="{00000000-0005-0000-0000-00002FC30000}"/>
    <cellStyle name="Σημείωση 9 5 3" xfId="49959" xr:uid="{00000000-0005-0000-0000-000030C30000}"/>
    <cellStyle name="Σημείωση 9 5 4" xfId="49960" xr:uid="{00000000-0005-0000-0000-000031C30000}"/>
    <cellStyle name="Σημείωση 9 5 5" xfId="49961" xr:uid="{00000000-0005-0000-0000-000032C30000}"/>
    <cellStyle name="Σημείωση 9 6" xfId="49962" xr:uid="{00000000-0005-0000-0000-000033C30000}"/>
    <cellStyle name="Σημείωση 9 6 2" xfId="49963" xr:uid="{00000000-0005-0000-0000-000034C30000}"/>
    <cellStyle name="Σημείωση 9 6 2 2" xfId="49964" xr:uid="{00000000-0005-0000-0000-000035C30000}"/>
    <cellStyle name="Σημείωση 9 6 3" xfId="49965" xr:uid="{00000000-0005-0000-0000-000036C30000}"/>
    <cellStyle name="Σημείωση 9 6 4" xfId="49966" xr:uid="{00000000-0005-0000-0000-000037C30000}"/>
    <cellStyle name="Σημείωση 9 6 5" xfId="49967" xr:uid="{00000000-0005-0000-0000-000038C30000}"/>
    <cellStyle name="Σημείωση 9 7" xfId="49968" xr:uid="{00000000-0005-0000-0000-000039C30000}"/>
    <cellStyle name="Σημείωση 9 7 2" xfId="49969" xr:uid="{00000000-0005-0000-0000-00003AC30000}"/>
    <cellStyle name="Σημείωση 9 7 3" xfId="49970" xr:uid="{00000000-0005-0000-0000-00003BC30000}"/>
    <cellStyle name="Σημείωση 9 7 4" xfId="49971" xr:uid="{00000000-0005-0000-0000-00003CC30000}"/>
    <cellStyle name="Σημείωση 9 8" xfId="49972" xr:uid="{00000000-0005-0000-0000-00003DC30000}"/>
    <cellStyle name="Σημείωση 9 8 2" xfId="49973" xr:uid="{00000000-0005-0000-0000-00003EC30000}"/>
    <cellStyle name="Σημείωση 9 9" xfId="49974" xr:uid="{00000000-0005-0000-0000-00003FC30000}"/>
    <cellStyle name="Σημείωση 9 9 2" xfId="49975" xr:uid="{00000000-0005-0000-0000-000040C30000}"/>
    <cellStyle name="Στυλ 1" xfId="49976" xr:uid="{00000000-0005-0000-0000-000041C30000}"/>
    <cellStyle name="Συνδεδεμένο κελί 2" xfId="49977" xr:uid="{00000000-0005-0000-0000-000042C30000}"/>
    <cellStyle name="Συνδεδεμένο κελί 2 2" xfId="49978" xr:uid="{00000000-0005-0000-0000-000043C30000}"/>
    <cellStyle name="Συνδεδεμένο κελί 2 3" xfId="49979" xr:uid="{00000000-0005-0000-0000-000044C30000}"/>
    <cellStyle name="Συνδεδεμένο κελί 2 4" xfId="49980" xr:uid="{00000000-0005-0000-0000-000045C30000}"/>
    <cellStyle name="Συνδεδεμένο κελί 2 5" xfId="49981" xr:uid="{00000000-0005-0000-0000-000046C30000}"/>
    <cellStyle name="Συνδεδεμένο κελί 3" xfId="49982" xr:uid="{00000000-0005-0000-0000-000047C30000}"/>
    <cellStyle name="Συνδεδεμένο κελί 4" xfId="49983" xr:uid="{00000000-0005-0000-0000-000048C30000}"/>
    <cellStyle name="Συνδεδεμένο κελί 5" xfId="49984" xr:uid="{00000000-0005-0000-0000-000049C30000}"/>
    <cellStyle name="Συνδεδεμένο κελί 6" xfId="49985" xr:uid="{00000000-0005-0000-0000-00004AC30000}"/>
    <cellStyle name="Συνδεδεμένο κελί 7" xfId="49986" xr:uid="{00000000-0005-0000-0000-00004BC30000}"/>
    <cellStyle name="Σύνολο 10" xfId="49987" xr:uid="{00000000-0005-0000-0000-00004DC30000}"/>
    <cellStyle name="Σύνολο 10 2" xfId="49988" xr:uid="{00000000-0005-0000-0000-00004EC30000}"/>
    <cellStyle name="Σύνολο 10 2 2" xfId="49989" xr:uid="{00000000-0005-0000-0000-00004FC30000}"/>
    <cellStyle name="Σύνολο 10 3" xfId="49990" xr:uid="{00000000-0005-0000-0000-000050C30000}"/>
    <cellStyle name="Σύνολο 10 4" xfId="49991" xr:uid="{00000000-0005-0000-0000-000051C30000}"/>
    <cellStyle name="Σύνολο 11" xfId="49992" xr:uid="{00000000-0005-0000-0000-000052C30000}"/>
    <cellStyle name="Σύνολο 11 2" xfId="49993" xr:uid="{00000000-0005-0000-0000-000053C30000}"/>
    <cellStyle name="Σύνολο 11 2 2" xfId="49994" xr:uid="{00000000-0005-0000-0000-000054C30000}"/>
    <cellStyle name="Σύνολο 11 3" xfId="49995" xr:uid="{00000000-0005-0000-0000-000055C30000}"/>
    <cellStyle name="Σύνολο 11 4" xfId="49996" xr:uid="{00000000-0005-0000-0000-000056C30000}"/>
    <cellStyle name="Σύνολο 11 5" xfId="49997" xr:uid="{00000000-0005-0000-0000-000057C30000}"/>
    <cellStyle name="Σύνολο 12" xfId="49998" xr:uid="{00000000-0005-0000-0000-000058C30000}"/>
    <cellStyle name="Σύνολο 12 2" xfId="49999" xr:uid="{00000000-0005-0000-0000-000059C30000}"/>
    <cellStyle name="Σύνολο 12 3" xfId="50000" xr:uid="{00000000-0005-0000-0000-00005AC30000}"/>
    <cellStyle name="Σύνολο 12 4" xfId="50001" xr:uid="{00000000-0005-0000-0000-00005BC30000}"/>
    <cellStyle name="Σύνολο 13" xfId="50002" xr:uid="{00000000-0005-0000-0000-00005CC30000}"/>
    <cellStyle name="Σύνολο 13 2" xfId="50003" xr:uid="{00000000-0005-0000-0000-00005DC30000}"/>
    <cellStyle name="Σύνολο 13 3" xfId="50004" xr:uid="{00000000-0005-0000-0000-00005EC30000}"/>
    <cellStyle name="Σύνολο 13 4" xfId="50005" xr:uid="{00000000-0005-0000-0000-00005FC30000}"/>
    <cellStyle name="Σύνολο 14" xfId="50006" xr:uid="{00000000-0005-0000-0000-000060C30000}"/>
    <cellStyle name="Σύνολο 14 2" xfId="50007" xr:uid="{00000000-0005-0000-0000-000061C30000}"/>
    <cellStyle name="Σύνολο 15" xfId="50008" xr:uid="{00000000-0005-0000-0000-000062C30000}"/>
    <cellStyle name="Σύνολο 16" xfId="50009" xr:uid="{00000000-0005-0000-0000-000063C30000}"/>
    <cellStyle name="Σύνολο 2" xfId="50010" xr:uid="{00000000-0005-0000-0000-000064C30000}"/>
    <cellStyle name="Σύνολο 2 10" xfId="50011" xr:uid="{00000000-0005-0000-0000-000065C30000}"/>
    <cellStyle name="Σύνολο 2 10 10" xfId="50012" xr:uid="{00000000-0005-0000-0000-000066C30000}"/>
    <cellStyle name="Σύνολο 2 10 2" xfId="50013" xr:uid="{00000000-0005-0000-0000-000067C30000}"/>
    <cellStyle name="Σύνολο 2 10 2 2" xfId="50014" xr:uid="{00000000-0005-0000-0000-000068C30000}"/>
    <cellStyle name="Σύνολο 2 10 2 2 2" xfId="50015" xr:uid="{00000000-0005-0000-0000-000069C30000}"/>
    <cellStyle name="Σύνολο 2 10 2 2 2 2" xfId="50016" xr:uid="{00000000-0005-0000-0000-00006AC30000}"/>
    <cellStyle name="Σύνολο 2 10 2 2 3" xfId="50017" xr:uid="{00000000-0005-0000-0000-00006BC30000}"/>
    <cellStyle name="Σύνολο 2 10 2 3" xfId="50018" xr:uid="{00000000-0005-0000-0000-00006CC30000}"/>
    <cellStyle name="Σύνολο 2 10 2 3 2" xfId="50019" xr:uid="{00000000-0005-0000-0000-00006DC30000}"/>
    <cellStyle name="Σύνολο 2 10 2 4" xfId="50020" xr:uid="{00000000-0005-0000-0000-00006EC30000}"/>
    <cellStyle name="Σύνολο 2 10 2 4 2" xfId="50021" xr:uid="{00000000-0005-0000-0000-00006FC30000}"/>
    <cellStyle name="Σύνολο 2 10 2 5" xfId="50022" xr:uid="{00000000-0005-0000-0000-000070C30000}"/>
    <cellStyle name="Σύνολο 2 10 2 5 2" xfId="50023" xr:uid="{00000000-0005-0000-0000-000071C30000}"/>
    <cellStyle name="Σύνολο 2 10 2 6" xfId="50024" xr:uid="{00000000-0005-0000-0000-000072C30000}"/>
    <cellStyle name="Σύνολο 2 10 3" xfId="50025" xr:uid="{00000000-0005-0000-0000-000073C30000}"/>
    <cellStyle name="Σύνολο 2 10 3 2" xfId="50026" xr:uid="{00000000-0005-0000-0000-000074C30000}"/>
    <cellStyle name="Σύνολο 2 10 3 2 2" xfId="50027" xr:uid="{00000000-0005-0000-0000-000075C30000}"/>
    <cellStyle name="Σύνολο 2 10 3 2 2 2" xfId="50028" xr:uid="{00000000-0005-0000-0000-000076C30000}"/>
    <cellStyle name="Σύνολο 2 10 3 2 3" xfId="50029" xr:uid="{00000000-0005-0000-0000-000077C30000}"/>
    <cellStyle name="Σύνολο 2 10 3 3" xfId="50030" xr:uid="{00000000-0005-0000-0000-000078C30000}"/>
    <cellStyle name="Σύνολο 2 10 3 3 2" xfId="50031" xr:uid="{00000000-0005-0000-0000-000079C30000}"/>
    <cellStyle name="Σύνολο 2 10 3 4" xfId="50032" xr:uid="{00000000-0005-0000-0000-00007AC30000}"/>
    <cellStyle name="Σύνολο 2 10 3 4 2" xfId="50033" xr:uid="{00000000-0005-0000-0000-00007BC30000}"/>
    <cellStyle name="Σύνολο 2 10 3 5" xfId="50034" xr:uid="{00000000-0005-0000-0000-00007CC30000}"/>
    <cellStyle name="Σύνολο 2 10 3 5 2" xfId="50035" xr:uid="{00000000-0005-0000-0000-00007DC30000}"/>
    <cellStyle name="Σύνολο 2 10 3 6" xfId="50036" xr:uid="{00000000-0005-0000-0000-00007EC30000}"/>
    <cellStyle name="Σύνολο 2 10 3 7" xfId="50037" xr:uid="{00000000-0005-0000-0000-00007FC30000}"/>
    <cellStyle name="Σύνολο 2 10 3 8" xfId="50038" xr:uid="{00000000-0005-0000-0000-000080C30000}"/>
    <cellStyle name="Σύνολο 2 10 4" xfId="50039" xr:uid="{00000000-0005-0000-0000-000081C30000}"/>
    <cellStyle name="Σύνολο 2 10 4 2" xfId="50040" xr:uid="{00000000-0005-0000-0000-000082C30000}"/>
    <cellStyle name="Σύνολο 2 10 4 2 2" xfId="50041" xr:uid="{00000000-0005-0000-0000-000083C30000}"/>
    <cellStyle name="Σύνολο 2 10 4 3" xfId="50042" xr:uid="{00000000-0005-0000-0000-000084C30000}"/>
    <cellStyle name="Σύνολο 2 10 4 4" xfId="50043" xr:uid="{00000000-0005-0000-0000-000085C30000}"/>
    <cellStyle name="Σύνολο 2 10 4 5" xfId="50044" xr:uid="{00000000-0005-0000-0000-000086C30000}"/>
    <cellStyle name="Σύνολο 2 10 5" xfId="50045" xr:uid="{00000000-0005-0000-0000-000087C30000}"/>
    <cellStyle name="Σύνολο 2 10 5 2" xfId="50046" xr:uid="{00000000-0005-0000-0000-000088C30000}"/>
    <cellStyle name="Σύνολο 2 10 5 2 2" xfId="50047" xr:uid="{00000000-0005-0000-0000-000089C30000}"/>
    <cellStyle name="Σύνολο 2 10 5 3" xfId="50048" xr:uid="{00000000-0005-0000-0000-00008AC30000}"/>
    <cellStyle name="Σύνολο 2 10 5 4" xfId="50049" xr:uid="{00000000-0005-0000-0000-00008BC30000}"/>
    <cellStyle name="Σύνολο 2 10 5 5" xfId="50050" xr:uid="{00000000-0005-0000-0000-00008CC30000}"/>
    <cellStyle name="Σύνολο 2 10 6" xfId="50051" xr:uid="{00000000-0005-0000-0000-00008DC30000}"/>
    <cellStyle name="Σύνολο 2 10 6 2" xfId="50052" xr:uid="{00000000-0005-0000-0000-00008EC30000}"/>
    <cellStyle name="Σύνολο 2 10 6 2 2" xfId="50053" xr:uid="{00000000-0005-0000-0000-00008FC30000}"/>
    <cellStyle name="Σύνολο 2 10 6 3" xfId="50054" xr:uid="{00000000-0005-0000-0000-000090C30000}"/>
    <cellStyle name="Σύνολο 2 10 6 4" xfId="50055" xr:uid="{00000000-0005-0000-0000-000091C30000}"/>
    <cellStyle name="Σύνολο 2 10 6 5" xfId="50056" xr:uid="{00000000-0005-0000-0000-000092C30000}"/>
    <cellStyle name="Σύνολο 2 10 7" xfId="50057" xr:uid="{00000000-0005-0000-0000-000093C30000}"/>
    <cellStyle name="Σύνολο 2 10 7 2" xfId="50058" xr:uid="{00000000-0005-0000-0000-000094C30000}"/>
    <cellStyle name="Σύνολο 2 10 7 3" xfId="50059" xr:uid="{00000000-0005-0000-0000-000095C30000}"/>
    <cellStyle name="Σύνολο 2 10 7 4" xfId="50060" xr:uid="{00000000-0005-0000-0000-000096C30000}"/>
    <cellStyle name="Σύνολο 2 10 8" xfId="50061" xr:uid="{00000000-0005-0000-0000-000097C30000}"/>
    <cellStyle name="Σύνολο 2 10 8 2" xfId="50062" xr:uid="{00000000-0005-0000-0000-000098C30000}"/>
    <cellStyle name="Σύνολο 2 10 9" xfId="50063" xr:uid="{00000000-0005-0000-0000-000099C30000}"/>
    <cellStyle name="Σύνολο 2 10 9 2" xfId="50064" xr:uid="{00000000-0005-0000-0000-00009AC30000}"/>
    <cellStyle name="Σύνολο 2 11" xfId="50065" xr:uid="{00000000-0005-0000-0000-00009BC30000}"/>
    <cellStyle name="Σύνολο 2 11 10" xfId="50066" xr:uid="{00000000-0005-0000-0000-00009CC30000}"/>
    <cellStyle name="Σύνολο 2 11 2" xfId="50067" xr:uid="{00000000-0005-0000-0000-00009DC30000}"/>
    <cellStyle name="Σύνολο 2 11 2 2" xfId="50068" xr:uid="{00000000-0005-0000-0000-00009EC30000}"/>
    <cellStyle name="Σύνολο 2 11 2 2 2" xfId="50069" xr:uid="{00000000-0005-0000-0000-00009FC30000}"/>
    <cellStyle name="Σύνολο 2 11 2 2 2 2" xfId="50070" xr:uid="{00000000-0005-0000-0000-0000A0C30000}"/>
    <cellStyle name="Σύνολο 2 11 2 2 3" xfId="50071" xr:uid="{00000000-0005-0000-0000-0000A1C30000}"/>
    <cellStyle name="Σύνολο 2 11 2 3" xfId="50072" xr:uid="{00000000-0005-0000-0000-0000A2C30000}"/>
    <cellStyle name="Σύνολο 2 11 2 3 2" xfId="50073" xr:uid="{00000000-0005-0000-0000-0000A3C30000}"/>
    <cellStyle name="Σύνολο 2 11 2 4" xfId="50074" xr:uid="{00000000-0005-0000-0000-0000A4C30000}"/>
    <cellStyle name="Σύνολο 2 11 2 4 2" xfId="50075" xr:uid="{00000000-0005-0000-0000-0000A5C30000}"/>
    <cellStyle name="Σύνολο 2 11 2 5" xfId="50076" xr:uid="{00000000-0005-0000-0000-0000A6C30000}"/>
    <cellStyle name="Σύνολο 2 11 2 5 2" xfId="50077" xr:uid="{00000000-0005-0000-0000-0000A7C30000}"/>
    <cellStyle name="Σύνολο 2 11 2 6" xfId="50078" xr:uid="{00000000-0005-0000-0000-0000A8C30000}"/>
    <cellStyle name="Σύνολο 2 11 3" xfId="50079" xr:uid="{00000000-0005-0000-0000-0000A9C30000}"/>
    <cellStyle name="Σύνολο 2 11 3 2" xfId="50080" xr:uid="{00000000-0005-0000-0000-0000AAC30000}"/>
    <cellStyle name="Σύνολο 2 11 3 2 2" xfId="50081" xr:uid="{00000000-0005-0000-0000-0000ABC30000}"/>
    <cellStyle name="Σύνολο 2 11 3 2 2 2" xfId="50082" xr:uid="{00000000-0005-0000-0000-0000ACC30000}"/>
    <cellStyle name="Σύνολο 2 11 3 2 3" xfId="50083" xr:uid="{00000000-0005-0000-0000-0000ADC30000}"/>
    <cellStyle name="Σύνολο 2 11 3 3" xfId="50084" xr:uid="{00000000-0005-0000-0000-0000AEC30000}"/>
    <cellStyle name="Σύνολο 2 11 3 3 2" xfId="50085" xr:uid="{00000000-0005-0000-0000-0000AFC30000}"/>
    <cellStyle name="Σύνολο 2 11 3 4" xfId="50086" xr:uid="{00000000-0005-0000-0000-0000B0C30000}"/>
    <cellStyle name="Σύνολο 2 11 3 4 2" xfId="50087" xr:uid="{00000000-0005-0000-0000-0000B1C30000}"/>
    <cellStyle name="Σύνολο 2 11 3 5" xfId="50088" xr:uid="{00000000-0005-0000-0000-0000B2C30000}"/>
    <cellStyle name="Σύνολο 2 11 3 5 2" xfId="50089" xr:uid="{00000000-0005-0000-0000-0000B3C30000}"/>
    <cellStyle name="Σύνολο 2 11 3 6" xfId="50090" xr:uid="{00000000-0005-0000-0000-0000B4C30000}"/>
    <cellStyle name="Σύνολο 2 11 3 7" xfId="50091" xr:uid="{00000000-0005-0000-0000-0000B5C30000}"/>
    <cellStyle name="Σύνολο 2 11 3 8" xfId="50092" xr:uid="{00000000-0005-0000-0000-0000B6C30000}"/>
    <cellStyle name="Σύνολο 2 11 4" xfId="50093" xr:uid="{00000000-0005-0000-0000-0000B7C30000}"/>
    <cellStyle name="Σύνολο 2 11 4 2" xfId="50094" xr:uid="{00000000-0005-0000-0000-0000B8C30000}"/>
    <cellStyle name="Σύνολο 2 11 4 2 2" xfId="50095" xr:uid="{00000000-0005-0000-0000-0000B9C30000}"/>
    <cellStyle name="Σύνολο 2 11 4 3" xfId="50096" xr:uid="{00000000-0005-0000-0000-0000BAC30000}"/>
    <cellStyle name="Σύνολο 2 11 4 4" xfId="50097" xr:uid="{00000000-0005-0000-0000-0000BBC30000}"/>
    <cellStyle name="Σύνολο 2 11 4 5" xfId="50098" xr:uid="{00000000-0005-0000-0000-0000BCC30000}"/>
    <cellStyle name="Σύνολο 2 11 5" xfId="50099" xr:uid="{00000000-0005-0000-0000-0000BDC30000}"/>
    <cellStyle name="Σύνολο 2 11 5 2" xfId="50100" xr:uid="{00000000-0005-0000-0000-0000BEC30000}"/>
    <cellStyle name="Σύνολο 2 11 5 2 2" xfId="50101" xr:uid="{00000000-0005-0000-0000-0000BFC30000}"/>
    <cellStyle name="Σύνολο 2 11 5 3" xfId="50102" xr:uid="{00000000-0005-0000-0000-0000C0C30000}"/>
    <cellStyle name="Σύνολο 2 11 5 4" xfId="50103" xr:uid="{00000000-0005-0000-0000-0000C1C30000}"/>
    <cellStyle name="Σύνολο 2 11 5 5" xfId="50104" xr:uid="{00000000-0005-0000-0000-0000C2C30000}"/>
    <cellStyle name="Σύνολο 2 11 6" xfId="50105" xr:uid="{00000000-0005-0000-0000-0000C3C30000}"/>
    <cellStyle name="Σύνολο 2 11 6 2" xfId="50106" xr:uid="{00000000-0005-0000-0000-0000C4C30000}"/>
    <cellStyle name="Σύνολο 2 11 6 2 2" xfId="50107" xr:uid="{00000000-0005-0000-0000-0000C5C30000}"/>
    <cellStyle name="Σύνολο 2 11 6 3" xfId="50108" xr:uid="{00000000-0005-0000-0000-0000C6C30000}"/>
    <cellStyle name="Σύνολο 2 11 6 4" xfId="50109" xr:uid="{00000000-0005-0000-0000-0000C7C30000}"/>
    <cellStyle name="Σύνολο 2 11 6 5" xfId="50110" xr:uid="{00000000-0005-0000-0000-0000C8C30000}"/>
    <cellStyle name="Σύνολο 2 11 7" xfId="50111" xr:uid="{00000000-0005-0000-0000-0000C9C30000}"/>
    <cellStyle name="Σύνολο 2 11 7 2" xfId="50112" xr:uid="{00000000-0005-0000-0000-0000CAC30000}"/>
    <cellStyle name="Σύνολο 2 11 7 3" xfId="50113" xr:uid="{00000000-0005-0000-0000-0000CBC30000}"/>
    <cellStyle name="Σύνολο 2 11 7 4" xfId="50114" xr:uid="{00000000-0005-0000-0000-0000CCC30000}"/>
    <cellStyle name="Σύνολο 2 11 8" xfId="50115" xr:uid="{00000000-0005-0000-0000-0000CDC30000}"/>
    <cellStyle name="Σύνολο 2 11 8 2" xfId="50116" xr:uid="{00000000-0005-0000-0000-0000CEC30000}"/>
    <cellStyle name="Σύνολο 2 11 9" xfId="50117" xr:uid="{00000000-0005-0000-0000-0000CFC30000}"/>
    <cellStyle name="Σύνολο 2 11 9 2" xfId="50118" xr:uid="{00000000-0005-0000-0000-0000D0C30000}"/>
    <cellStyle name="Σύνολο 2 12" xfId="50119" xr:uid="{00000000-0005-0000-0000-0000D1C30000}"/>
    <cellStyle name="Σύνολο 2 12 10" xfId="50120" xr:uid="{00000000-0005-0000-0000-0000D2C30000}"/>
    <cellStyle name="Σύνολο 2 12 2" xfId="50121" xr:uid="{00000000-0005-0000-0000-0000D3C30000}"/>
    <cellStyle name="Σύνολο 2 12 2 2" xfId="50122" xr:uid="{00000000-0005-0000-0000-0000D4C30000}"/>
    <cellStyle name="Σύνολο 2 12 2 2 2" xfId="50123" xr:uid="{00000000-0005-0000-0000-0000D5C30000}"/>
    <cellStyle name="Σύνολο 2 12 2 2 2 2" xfId="50124" xr:uid="{00000000-0005-0000-0000-0000D6C30000}"/>
    <cellStyle name="Σύνολο 2 12 2 2 3" xfId="50125" xr:uid="{00000000-0005-0000-0000-0000D7C30000}"/>
    <cellStyle name="Σύνολο 2 12 2 3" xfId="50126" xr:uid="{00000000-0005-0000-0000-0000D8C30000}"/>
    <cellStyle name="Σύνολο 2 12 2 3 2" xfId="50127" xr:uid="{00000000-0005-0000-0000-0000D9C30000}"/>
    <cellStyle name="Σύνολο 2 12 2 4" xfId="50128" xr:uid="{00000000-0005-0000-0000-0000DAC30000}"/>
    <cellStyle name="Σύνολο 2 12 2 4 2" xfId="50129" xr:uid="{00000000-0005-0000-0000-0000DBC30000}"/>
    <cellStyle name="Σύνολο 2 12 2 5" xfId="50130" xr:uid="{00000000-0005-0000-0000-0000DCC30000}"/>
    <cellStyle name="Σύνολο 2 12 2 5 2" xfId="50131" xr:uid="{00000000-0005-0000-0000-0000DDC30000}"/>
    <cellStyle name="Σύνολο 2 12 2 6" xfId="50132" xr:uid="{00000000-0005-0000-0000-0000DEC30000}"/>
    <cellStyle name="Σύνολο 2 12 3" xfId="50133" xr:uid="{00000000-0005-0000-0000-0000DFC30000}"/>
    <cellStyle name="Σύνολο 2 12 3 2" xfId="50134" xr:uid="{00000000-0005-0000-0000-0000E0C30000}"/>
    <cellStyle name="Σύνολο 2 12 3 2 2" xfId="50135" xr:uid="{00000000-0005-0000-0000-0000E1C30000}"/>
    <cellStyle name="Σύνολο 2 12 3 2 2 2" xfId="50136" xr:uid="{00000000-0005-0000-0000-0000E2C30000}"/>
    <cellStyle name="Σύνολο 2 12 3 2 3" xfId="50137" xr:uid="{00000000-0005-0000-0000-0000E3C30000}"/>
    <cellStyle name="Σύνολο 2 12 3 3" xfId="50138" xr:uid="{00000000-0005-0000-0000-0000E4C30000}"/>
    <cellStyle name="Σύνολο 2 12 3 3 2" xfId="50139" xr:uid="{00000000-0005-0000-0000-0000E5C30000}"/>
    <cellStyle name="Σύνολο 2 12 3 4" xfId="50140" xr:uid="{00000000-0005-0000-0000-0000E6C30000}"/>
    <cellStyle name="Σύνολο 2 12 3 4 2" xfId="50141" xr:uid="{00000000-0005-0000-0000-0000E7C30000}"/>
    <cellStyle name="Σύνολο 2 12 3 5" xfId="50142" xr:uid="{00000000-0005-0000-0000-0000E8C30000}"/>
    <cellStyle name="Σύνολο 2 12 3 5 2" xfId="50143" xr:uid="{00000000-0005-0000-0000-0000E9C30000}"/>
    <cellStyle name="Σύνολο 2 12 3 6" xfId="50144" xr:uid="{00000000-0005-0000-0000-0000EAC30000}"/>
    <cellStyle name="Σύνολο 2 12 3 7" xfId="50145" xr:uid="{00000000-0005-0000-0000-0000EBC30000}"/>
    <cellStyle name="Σύνολο 2 12 3 8" xfId="50146" xr:uid="{00000000-0005-0000-0000-0000ECC30000}"/>
    <cellStyle name="Σύνολο 2 12 4" xfId="50147" xr:uid="{00000000-0005-0000-0000-0000EDC30000}"/>
    <cellStyle name="Σύνολο 2 12 4 2" xfId="50148" xr:uid="{00000000-0005-0000-0000-0000EEC30000}"/>
    <cellStyle name="Σύνολο 2 12 4 2 2" xfId="50149" xr:uid="{00000000-0005-0000-0000-0000EFC30000}"/>
    <cellStyle name="Σύνολο 2 12 4 3" xfId="50150" xr:uid="{00000000-0005-0000-0000-0000F0C30000}"/>
    <cellStyle name="Σύνολο 2 12 4 4" xfId="50151" xr:uid="{00000000-0005-0000-0000-0000F1C30000}"/>
    <cellStyle name="Σύνολο 2 12 4 5" xfId="50152" xr:uid="{00000000-0005-0000-0000-0000F2C30000}"/>
    <cellStyle name="Σύνολο 2 12 5" xfId="50153" xr:uid="{00000000-0005-0000-0000-0000F3C30000}"/>
    <cellStyle name="Σύνολο 2 12 5 2" xfId="50154" xr:uid="{00000000-0005-0000-0000-0000F4C30000}"/>
    <cellStyle name="Σύνολο 2 12 5 2 2" xfId="50155" xr:uid="{00000000-0005-0000-0000-0000F5C30000}"/>
    <cellStyle name="Σύνολο 2 12 5 3" xfId="50156" xr:uid="{00000000-0005-0000-0000-0000F6C30000}"/>
    <cellStyle name="Σύνολο 2 12 5 4" xfId="50157" xr:uid="{00000000-0005-0000-0000-0000F7C30000}"/>
    <cellStyle name="Σύνολο 2 12 5 5" xfId="50158" xr:uid="{00000000-0005-0000-0000-0000F8C30000}"/>
    <cellStyle name="Σύνολο 2 12 6" xfId="50159" xr:uid="{00000000-0005-0000-0000-0000F9C30000}"/>
    <cellStyle name="Σύνολο 2 12 6 2" xfId="50160" xr:uid="{00000000-0005-0000-0000-0000FAC30000}"/>
    <cellStyle name="Σύνολο 2 12 6 2 2" xfId="50161" xr:uid="{00000000-0005-0000-0000-0000FBC30000}"/>
    <cellStyle name="Σύνολο 2 12 6 3" xfId="50162" xr:uid="{00000000-0005-0000-0000-0000FCC30000}"/>
    <cellStyle name="Σύνολο 2 12 6 4" xfId="50163" xr:uid="{00000000-0005-0000-0000-0000FDC30000}"/>
    <cellStyle name="Σύνολο 2 12 6 5" xfId="50164" xr:uid="{00000000-0005-0000-0000-0000FEC30000}"/>
    <cellStyle name="Σύνολο 2 12 7" xfId="50165" xr:uid="{00000000-0005-0000-0000-0000FFC30000}"/>
    <cellStyle name="Σύνολο 2 12 7 2" xfId="50166" xr:uid="{00000000-0005-0000-0000-000000C40000}"/>
    <cellStyle name="Σύνολο 2 12 7 3" xfId="50167" xr:uid="{00000000-0005-0000-0000-000001C40000}"/>
    <cellStyle name="Σύνολο 2 12 7 4" xfId="50168" xr:uid="{00000000-0005-0000-0000-000002C40000}"/>
    <cellStyle name="Σύνολο 2 12 8" xfId="50169" xr:uid="{00000000-0005-0000-0000-000003C40000}"/>
    <cellStyle name="Σύνολο 2 12 8 2" xfId="50170" xr:uid="{00000000-0005-0000-0000-000004C40000}"/>
    <cellStyle name="Σύνολο 2 12 9" xfId="50171" xr:uid="{00000000-0005-0000-0000-000005C40000}"/>
    <cellStyle name="Σύνολο 2 12 9 2" xfId="50172" xr:uid="{00000000-0005-0000-0000-000006C40000}"/>
    <cellStyle name="Σύνολο 2 13" xfId="50173" xr:uid="{00000000-0005-0000-0000-000007C40000}"/>
    <cellStyle name="Σύνολο 2 13 10" xfId="50174" xr:uid="{00000000-0005-0000-0000-000008C40000}"/>
    <cellStyle name="Σύνολο 2 13 2" xfId="50175" xr:uid="{00000000-0005-0000-0000-000009C40000}"/>
    <cellStyle name="Σύνολο 2 13 2 2" xfId="50176" xr:uid="{00000000-0005-0000-0000-00000AC40000}"/>
    <cellStyle name="Σύνολο 2 13 2 2 2" xfId="50177" xr:uid="{00000000-0005-0000-0000-00000BC40000}"/>
    <cellStyle name="Σύνολο 2 13 2 2 2 2" xfId="50178" xr:uid="{00000000-0005-0000-0000-00000CC40000}"/>
    <cellStyle name="Σύνολο 2 13 2 2 3" xfId="50179" xr:uid="{00000000-0005-0000-0000-00000DC40000}"/>
    <cellStyle name="Σύνολο 2 13 2 3" xfId="50180" xr:uid="{00000000-0005-0000-0000-00000EC40000}"/>
    <cellStyle name="Σύνολο 2 13 2 3 2" xfId="50181" xr:uid="{00000000-0005-0000-0000-00000FC40000}"/>
    <cellStyle name="Σύνολο 2 13 2 4" xfId="50182" xr:uid="{00000000-0005-0000-0000-000010C40000}"/>
    <cellStyle name="Σύνολο 2 13 2 4 2" xfId="50183" xr:uid="{00000000-0005-0000-0000-000011C40000}"/>
    <cellStyle name="Σύνολο 2 13 2 5" xfId="50184" xr:uid="{00000000-0005-0000-0000-000012C40000}"/>
    <cellStyle name="Σύνολο 2 13 2 5 2" xfId="50185" xr:uid="{00000000-0005-0000-0000-000013C40000}"/>
    <cellStyle name="Σύνολο 2 13 2 6" xfId="50186" xr:uid="{00000000-0005-0000-0000-000014C40000}"/>
    <cellStyle name="Σύνολο 2 13 3" xfId="50187" xr:uid="{00000000-0005-0000-0000-000015C40000}"/>
    <cellStyle name="Σύνολο 2 13 3 2" xfId="50188" xr:uid="{00000000-0005-0000-0000-000016C40000}"/>
    <cellStyle name="Σύνολο 2 13 3 2 2" xfId="50189" xr:uid="{00000000-0005-0000-0000-000017C40000}"/>
    <cellStyle name="Σύνολο 2 13 3 2 2 2" xfId="50190" xr:uid="{00000000-0005-0000-0000-000018C40000}"/>
    <cellStyle name="Σύνολο 2 13 3 2 3" xfId="50191" xr:uid="{00000000-0005-0000-0000-000019C40000}"/>
    <cellStyle name="Σύνολο 2 13 3 3" xfId="50192" xr:uid="{00000000-0005-0000-0000-00001AC40000}"/>
    <cellStyle name="Σύνολο 2 13 3 3 2" xfId="50193" xr:uid="{00000000-0005-0000-0000-00001BC40000}"/>
    <cellStyle name="Σύνολο 2 13 3 4" xfId="50194" xr:uid="{00000000-0005-0000-0000-00001CC40000}"/>
    <cellStyle name="Σύνολο 2 13 3 4 2" xfId="50195" xr:uid="{00000000-0005-0000-0000-00001DC40000}"/>
    <cellStyle name="Σύνολο 2 13 3 5" xfId="50196" xr:uid="{00000000-0005-0000-0000-00001EC40000}"/>
    <cellStyle name="Σύνολο 2 13 3 5 2" xfId="50197" xr:uid="{00000000-0005-0000-0000-00001FC40000}"/>
    <cellStyle name="Σύνολο 2 13 3 6" xfId="50198" xr:uid="{00000000-0005-0000-0000-000020C40000}"/>
    <cellStyle name="Σύνολο 2 13 3 7" xfId="50199" xr:uid="{00000000-0005-0000-0000-000021C40000}"/>
    <cellStyle name="Σύνολο 2 13 3 8" xfId="50200" xr:uid="{00000000-0005-0000-0000-000022C40000}"/>
    <cellStyle name="Σύνολο 2 13 4" xfId="50201" xr:uid="{00000000-0005-0000-0000-000023C40000}"/>
    <cellStyle name="Σύνολο 2 13 4 2" xfId="50202" xr:uid="{00000000-0005-0000-0000-000024C40000}"/>
    <cellStyle name="Σύνολο 2 13 4 2 2" xfId="50203" xr:uid="{00000000-0005-0000-0000-000025C40000}"/>
    <cellStyle name="Σύνολο 2 13 4 3" xfId="50204" xr:uid="{00000000-0005-0000-0000-000026C40000}"/>
    <cellStyle name="Σύνολο 2 13 4 4" xfId="50205" xr:uid="{00000000-0005-0000-0000-000027C40000}"/>
    <cellStyle name="Σύνολο 2 13 4 5" xfId="50206" xr:uid="{00000000-0005-0000-0000-000028C40000}"/>
    <cellStyle name="Σύνολο 2 13 5" xfId="50207" xr:uid="{00000000-0005-0000-0000-000029C40000}"/>
    <cellStyle name="Σύνολο 2 13 5 2" xfId="50208" xr:uid="{00000000-0005-0000-0000-00002AC40000}"/>
    <cellStyle name="Σύνολο 2 13 5 2 2" xfId="50209" xr:uid="{00000000-0005-0000-0000-00002BC40000}"/>
    <cellStyle name="Σύνολο 2 13 5 3" xfId="50210" xr:uid="{00000000-0005-0000-0000-00002CC40000}"/>
    <cellStyle name="Σύνολο 2 13 5 4" xfId="50211" xr:uid="{00000000-0005-0000-0000-00002DC40000}"/>
    <cellStyle name="Σύνολο 2 13 5 5" xfId="50212" xr:uid="{00000000-0005-0000-0000-00002EC40000}"/>
    <cellStyle name="Σύνολο 2 13 6" xfId="50213" xr:uid="{00000000-0005-0000-0000-00002FC40000}"/>
    <cellStyle name="Σύνολο 2 13 6 2" xfId="50214" xr:uid="{00000000-0005-0000-0000-000030C40000}"/>
    <cellStyle name="Σύνολο 2 13 6 2 2" xfId="50215" xr:uid="{00000000-0005-0000-0000-000031C40000}"/>
    <cellStyle name="Σύνολο 2 13 6 3" xfId="50216" xr:uid="{00000000-0005-0000-0000-000032C40000}"/>
    <cellStyle name="Σύνολο 2 13 6 4" xfId="50217" xr:uid="{00000000-0005-0000-0000-000033C40000}"/>
    <cellStyle name="Σύνολο 2 13 6 5" xfId="50218" xr:uid="{00000000-0005-0000-0000-000034C40000}"/>
    <cellStyle name="Σύνολο 2 13 7" xfId="50219" xr:uid="{00000000-0005-0000-0000-000035C40000}"/>
    <cellStyle name="Σύνολο 2 13 7 2" xfId="50220" xr:uid="{00000000-0005-0000-0000-000036C40000}"/>
    <cellStyle name="Σύνολο 2 13 7 3" xfId="50221" xr:uid="{00000000-0005-0000-0000-000037C40000}"/>
    <cellStyle name="Σύνολο 2 13 7 4" xfId="50222" xr:uid="{00000000-0005-0000-0000-000038C40000}"/>
    <cellStyle name="Σύνολο 2 13 8" xfId="50223" xr:uid="{00000000-0005-0000-0000-000039C40000}"/>
    <cellStyle name="Σύνολο 2 13 8 2" xfId="50224" xr:uid="{00000000-0005-0000-0000-00003AC40000}"/>
    <cellStyle name="Σύνολο 2 13 9" xfId="50225" xr:uid="{00000000-0005-0000-0000-00003BC40000}"/>
    <cellStyle name="Σύνολο 2 13 9 2" xfId="50226" xr:uid="{00000000-0005-0000-0000-00003CC40000}"/>
    <cellStyle name="Σύνολο 2 14" xfId="50227" xr:uid="{00000000-0005-0000-0000-00003DC40000}"/>
    <cellStyle name="Σύνολο 2 14 10" xfId="50228" xr:uid="{00000000-0005-0000-0000-00003EC40000}"/>
    <cellStyle name="Σύνολο 2 14 2" xfId="50229" xr:uid="{00000000-0005-0000-0000-00003FC40000}"/>
    <cellStyle name="Σύνολο 2 14 2 2" xfId="50230" xr:uid="{00000000-0005-0000-0000-000040C40000}"/>
    <cellStyle name="Σύνολο 2 14 2 2 2" xfId="50231" xr:uid="{00000000-0005-0000-0000-000041C40000}"/>
    <cellStyle name="Σύνολο 2 14 2 2 2 2" xfId="50232" xr:uid="{00000000-0005-0000-0000-000042C40000}"/>
    <cellStyle name="Σύνολο 2 14 2 2 3" xfId="50233" xr:uid="{00000000-0005-0000-0000-000043C40000}"/>
    <cellStyle name="Σύνολο 2 14 2 3" xfId="50234" xr:uid="{00000000-0005-0000-0000-000044C40000}"/>
    <cellStyle name="Σύνολο 2 14 2 3 2" xfId="50235" xr:uid="{00000000-0005-0000-0000-000045C40000}"/>
    <cellStyle name="Σύνολο 2 14 2 4" xfId="50236" xr:uid="{00000000-0005-0000-0000-000046C40000}"/>
    <cellStyle name="Σύνολο 2 14 2 4 2" xfId="50237" xr:uid="{00000000-0005-0000-0000-000047C40000}"/>
    <cellStyle name="Σύνολο 2 14 2 5" xfId="50238" xr:uid="{00000000-0005-0000-0000-000048C40000}"/>
    <cellStyle name="Σύνολο 2 14 2 5 2" xfId="50239" xr:uid="{00000000-0005-0000-0000-000049C40000}"/>
    <cellStyle name="Σύνολο 2 14 2 6" xfId="50240" xr:uid="{00000000-0005-0000-0000-00004AC40000}"/>
    <cellStyle name="Σύνολο 2 14 3" xfId="50241" xr:uid="{00000000-0005-0000-0000-00004BC40000}"/>
    <cellStyle name="Σύνολο 2 14 3 2" xfId="50242" xr:uid="{00000000-0005-0000-0000-00004CC40000}"/>
    <cellStyle name="Σύνολο 2 14 3 2 2" xfId="50243" xr:uid="{00000000-0005-0000-0000-00004DC40000}"/>
    <cellStyle name="Σύνολο 2 14 3 2 2 2" xfId="50244" xr:uid="{00000000-0005-0000-0000-00004EC40000}"/>
    <cellStyle name="Σύνολο 2 14 3 2 3" xfId="50245" xr:uid="{00000000-0005-0000-0000-00004FC40000}"/>
    <cellStyle name="Σύνολο 2 14 3 3" xfId="50246" xr:uid="{00000000-0005-0000-0000-000050C40000}"/>
    <cellStyle name="Σύνολο 2 14 3 3 2" xfId="50247" xr:uid="{00000000-0005-0000-0000-000051C40000}"/>
    <cellStyle name="Σύνολο 2 14 3 4" xfId="50248" xr:uid="{00000000-0005-0000-0000-000052C40000}"/>
    <cellStyle name="Σύνολο 2 14 3 4 2" xfId="50249" xr:uid="{00000000-0005-0000-0000-000053C40000}"/>
    <cellStyle name="Σύνολο 2 14 3 5" xfId="50250" xr:uid="{00000000-0005-0000-0000-000054C40000}"/>
    <cellStyle name="Σύνολο 2 14 3 5 2" xfId="50251" xr:uid="{00000000-0005-0000-0000-000055C40000}"/>
    <cellStyle name="Σύνολο 2 14 3 6" xfId="50252" xr:uid="{00000000-0005-0000-0000-000056C40000}"/>
    <cellStyle name="Σύνολο 2 14 3 7" xfId="50253" xr:uid="{00000000-0005-0000-0000-000057C40000}"/>
    <cellStyle name="Σύνολο 2 14 3 8" xfId="50254" xr:uid="{00000000-0005-0000-0000-000058C40000}"/>
    <cellStyle name="Σύνολο 2 14 4" xfId="50255" xr:uid="{00000000-0005-0000-0000-000059C40000}"/>
    <cellStyle name="Σύνολο 2 14 4 2" xfId="50256" xr:uid="{00000000-0005-0000-0000-00005AC40000}"/>
    <cellStyle name="Σύνολο 2 14 4 2 2" xfId="50257" xr:uid="{00000000-0005-0000-0000-00005BC40000}"/>
    <cellStyle name="Σύνολο 2 14 4 3" xfId="50258" xr:uid="{00000000-0005-0000-0000-00005CC40000}"/>
    <cellStyle name="Σύνολο 2 14 4 4" xfId="50259" xr:uid="{00000000-0005-0000-0000-00005DC40000}"/>
    <cellStyle name="Σύνολο 2 14 4 5" xfId="50260" xr:uid="{00000000-0005-0000-0000-00005EC40000}"/>
    <cellStyle name="Σύνολο 2 14 5" xfId="50261" xr:uid="{00000000-0005-0000-0000-00005FC40000}"/>
    <cellStyle name="Σύνολο 2 14 5 2" xfId="50262" xr:uid="{00000000-0005-0000-0000-000060C40000}"/>
    <cellStyle name="Σύνολο 2 14 5 2 2" xfId="50263" xr:uid="{00000000-0005-0000-0000-000061C40000}"/>
    <cellStyle name="Σύνολο 2 14 5 3" xfId="50264" xr:uid="{00000000-0005-0000-0000-000062C40000}"/>
    <cellStyle name="Σύνολο 2 14 5 4" xfId="50265" xr:uid="{00000000-0005-0000-0000-000063C40000}"/>
    <cellStyle name="Σύνολο 2 14 5 5" xfId="50266" xr:uid="{00000000-0005-0000-0000-000064C40000}"/>
    <cellStyle name="Σύνολο 2 14 6" xfId="50267" xr:uid="{00000000-0005-0000-0000-000065C40000}"/>
    <cellStyle name="Σύνολο 2 14 6 2" xfId="50268" xr:uid="{00000000-0005-0000-0000-000066C40000}"/>
    <cellStyle name="Σύνολο 2 14 6 2 2" xfId="50269" xr:uid="{00000000-0005-0000-0000-000067C40000}"/>
    <cellStyle name="Σύνολο 2 14 6 3" xfId="50270" xr:uid="{00000000-0005-0000-0000-000068C40000}"/>
    <cellStyle name="Σύνολο 2 14 6 4" xfId="50271" xr:uid="{00000000-0005-0000-0000-000069C40000}"/>
    <cellStyle name="Σύνολο 2 14 6 5" xfId="50272" xr:uid="{00000000-0005-0000-0000-00006AC40000}"/>
    <cellStyle name="Σύνολο 2 14 7" xfId="50273" xr:uid="{00000000-0005-0000-0000-00006BC40000}"/>
    <cellStyle name="Σύνολο 2 14 7 2" xfId="50274" xr:uid="{00000000-0005-0000-0000-00006CC40000}"/>
    <cellStyle name="Σύνολο 2 14 7 3" xfId="50275" xr:uid="{00000000-0005-0000-0000-00006DC40000}"/>
    <cellStyle name="Σύνολο 2 14 7 4" xfId="50276" xr:uid="{00000000-0005-0000-0000-00006EC40000}"/>
    <cellStyle name="Σύνολο 2 14 8" xfId="50277" xr:uid="{00000000-0005-0000-0000-00006FC40000}"/>
    <cellStyle name="Σύνολο 2 14 8 2" xfId="50278" xr:uid="{00000000-0005-0000-0000-000070C40000}"/>
    <cellStyle name="Σύνολο 2 14 9" xfId="50279" xr:uid="{00000000-0005-0000-0000-000071C40000}"/>
    <cellStyle name="Σύνολο 2 14 9 2" xfId="50280" xr:uid="{00000000-0005-0000-0000-000072C40000}"/>
    <cellStyle name="Σύνολο 2 15" xfId="50281" xr:uid="{00000000-0005-0000-0000-000073C40000}"/>
    <cellStyle name="Σύνολο 2 15 10" xfId="50282" xr:uid="{00000000-0005-0000-0000-000074C40000}"/>
    <cellStyle name="Σύνολο 2 15 2" xfId="50283" xr:uid="{00000000-0005-0000-0000-000075C40000}"/>
    <cellStyle name="Σύνολο 2 15 2 2" xfId="50284" xr:uid="{00000000-0005-0000-0000-000076C40000}"/>
    <cellStyle name="Σύνολο 2 15 2 2 2" xfId="50285" xr:uid="{00000000-0005-0000-0000-000077C40000}"/>
    <cellStyle name="Σύνολο 2 15 2 2 2 2" xfId="50286" xr:uid="{00000000-0005-0000-0000-000078C40000}"/>
    <cellStyle name="Σύνολο 2 15 2 2 3" xfId="50287" xr:uid="{00000000-0005-0000-0000-000079C40000}"/>
    <cellStyle name="Σύνολο 2 15 2 3" xfId="50288" xr:uid="{00000000-0005-0000-0000-00007AC40000}"/>
    <cellStyle name="Σύνολο 2 15 2 3 2" xfId="50289" xr:uid="{00000000-0005-0000-0000-00007BC40000}"/>
    <cellStyle name="Σύνολο 2 15 2 4" xfId="50290" xr:uid="{00000000-0005-0000-0000-00007CC40000}"/>
    <cellStyle name="Σύνολο 2 15 2 4 2" xfId="50291" xr:uid="{00000000-0005-0000-0000-00007DC40000}"/>
    <cellStyle name="Σύνολο 2 15 2 5" xfId="50292" xr:uid="{00000000-0005-0000-0000-00007EC40000}"/>
    <cellStyle name="Σύνολο 2 15 2 5 2" xfId="50293" xr:uid="{00000000-0005-0000-0000-00007FC40000}"/>
    <cellStyle name="Σύνολο 2 15 2 6" xfId="50294" xr:uid="{00000000-0005-0000-0000-000080C40000}"/>
    <cellStyle name="Σύνολο 2 15 3" xfId="50295" xr:uid="{00000000-0005-0000-0000-000081C40000}"/>
    <cellStyle name="Σύνολο 2 15 3 2" xfId="50296" xr:uid="{00000000-0005-0000-0000-000082C40000}"/>
    <cellStyle name="Σύνολο 2 15 3 2 2" xfId="50297" xr:uid="{00000000-0005-0000-0000-000083C40000}"/>
    <cellStyle name="Σύνολο 2 15 3 2 2 2" xfId="50298" xr:uid="{00000000-0005-0000-0000-000084C40000}"/>
    <cellStyle name="Σύνολο 2 15 3 2 3" xfId="50299" xr:uid="{00000000-0005-0000-0000-000085C40000}"/>
    <cellStyle name="Σύνολο 2 15 3 3" xfId="50300" xr:uid="{00000000-0005-0000-0000-000086C40000}"/>
    <cellStyle name="Σύνολο 2 15 3 3 2" xfId="50301" xr:uid="{00000000-0005-0000-0000-000087C40000}"/>
    <cellStyle name="Σύνολο 2 15 3 4" xfId="50302" xr:uid="{00000000-0005-0000-0000-000088C40000}"/>
    <cellStyle name="Σύνολο 2 15 3 4 2" xfId="50303" xr:uid="{00000000-0005-0000-0000-000089C40000}"/>
    <cellStyle name="Σύνολο 2 15 3 5" xfId="50304" xr:uid="{00000000-0005-0000-0000-00008AC40000}"/>
    <cellStyle name="Σύνολο 2 15 3 5 2" xfId="50305" xr:uid="{00000000-0005-0000-0000-00008BC40000}"/>
    <cellStyle name="Σύνολο 2 15 3 6" xfId="50306" xr:uid="{00000000-0005-0000-0000-00008CC40000}"/>
    <cellStyle name="Σύνολο 2 15 3 7" xfId="50307" xr:uid="{00000000-0005-0000-0000-00008DC40000}"/>
    <cellStyle name="Σύνολο 2 15 3 8" xfId="50308" xr:uid="{00000000-0005-0000-0000-00008EC40000}"/>
    <cellStyle name="Σύνολο 2 15 4" xfId="50309" xr:uid="{00000000-0005-0000-0000-00008FC40000}"/>
    <cellStyle name="Σύνολο 2 15 4 2" xfId="50310" xr:uid="{00000000-0005-0000-0000-000090C40000}"/>
    <cellStyle name="Σύνολο 2 15 4 2 2" xfId="50311" xr:uid="{00000000-0005-0000-0000-000091C40000}"/>
    <cellStyle name="Σύνολο 2 15 4 3" xfId="50312" xr:uid="{00000000-0005-0000-0000-000092C40000}"/>
    <cellStyle name="Σύνολο 2 15 4 4" xfId="50313" xr:uid="{00000000-0005-0000-0000-000093C40000}"/>
    <cellStyle name="Σύνολο 2 15 4 5" xfId="50314" xr:uid="{00000000-0005-0000-0000-000094C40000}"/>
    <cellStyle name="Σύνολο 2 15 5" xfId="50315" xr:uid="{00000000-0005-0000-0000-000095C40000}"/>
    <cellStyle name="Σύνολο 2 15 5 2" xfId="50316" xr:uid="{00000000-0005-0000-0000-000096C40000}"/>
    <cellStyle name="Σύνολο 2 15 5 2 2" xfId="50317" xr:uid="{00000000-0005-0000-0000-000097C40000}"/>
    <cellStyle name="Σύνολο 2 15 5 3" xfId="50318" xr:uid="{00000000-0005-0000-0000-000098C40000}"/>
    <cellStyle name="Σύνολο 2 15 5 4" xfId="50319" xr:uid="{00000000-0005-0000-0000-000099C40000}"/>
    <cellStyle name="Σύνολο 2 15 5 5" xfId="50320" xr:uid="{00000000-0005-0000-0000-00009AC40000}"/>
    <cellStyle name="Σύνολο 2 15 6" xfId="50321" xr:uid="{00000000-0005-0000-0000-00009BC40000}"/>
    <cellStyle name="Σύνολο 2 15 6 2" xfId="50322" xr:uid="{00000000-0005-0000-0000-00009CC40000}"/>
    <cellStyle name="Σύνολο 2 15 6 2 2" xfId="50323" xr:uid="{00000000-0005-0000-0000-00009DC40000}"/>
    <cellStyle name="Σύνολο 2 15 6 3" xfId="50324" xr:uid="{00000000-0005-0000-0000-00009EC40000}"/>
    <cellStyle name="Σύνολο 2 15 6 4" xfId="50325" xr:uid="{00000000-0005-0000-0000-00009FC40000}"/>
    <cellStyle name="Σύνολο 2 15 6 5" xfId="50326" xr:uid="{00000000-0005-0000-0000-0000A0C40000}"/>
    <cellStyle name="Σύνολο 2 15 7" xfId="50327" xr:uid="{00000000-0005-0000-0000-0000A1C40000}"/>
    <cellStyle name="Σύνολο 2 15 7 2" xfId="50328" xr:uid="{00000000-0005-0000-0000-0000A2C40000}"/>
    <cellStyle name="Σύνολο 2 15 7 3" xfId="50329" xr:uid="{00000000-0005-0000-0000-0000A3C40000}"/>
    <cellStyle name="Σύνολο 2 15 7 4" xfId="50330" xr:uid="{00000000-0005-0000-0000-0000A4C40000}"/>
    <cellStyle name="Σύνολο 2 15 8" xfId="50331" xr:uid="{00000000-0005-0000-0000-0000A5C40000}"/>
    <cellStyle name="Σύνολο 2 15 8 2" xfId="50332" xr:uid="{00000000-0005-0000-0000-0000A6C40000}"/>
    <cellStyle name="Σύνολο 2 15 9" xfId="50333" xr:uid="{00000000-0005-0000-0000-0000A7C40000}"/>
    <cellStyle name="Σύνολο 2 15 9 2" xfId="50334" xr:uid="{00000000-0005-0000-0000-0000A8C40000}"/>
    <cellStyle name="Σύνολο 2 16" xfId="50335" xr:uid="{00000000-0005-0000-0000-0000A9C40000}"/>
    <cellStyle name="Σύνολο 2 16 10" xfId="50336" xr:uid="{00000000-0005-0000-0000-0000AAC40000}"/>
    <cellStyle name="Σύνολο 2 16 2" xfId="50337" xr:uid="{00000000-0005-0000-0000-0000ABC40000}"/>
    <cellStyle name="Σύνολο 2 16 2 2" xfId="50338" xr:uid="{00000000-0005-0000-0000-0000ACC40000}"/>
    <cellStyle name="Σύνολο 2 16 2 2 2" xfId="50339" xr:uid="{00000000-0005-0000-0000-0000ADC40000}"/>
    <cellStyle name="Σύνολο 2 16 2 2 2 2" xfId="50340" xr:uid="{00000000-0005-0000-0000-0000AEC40000}"/>
    <cellStyle name="Σύνολο 2 16 2 2 3" xfId="50341" xr:uid="{00000000-0005-0000-0000-0000AFC40000}"/>
    <cellStyle name="Σύνολο 2 16 2 3" xfId="50342" xr:uid="{00000000-0005-0000-0000-0000B0C40000}"/>
    <cellStyle name="Σύνολο 2 16 2 3 2" xfId="50343" xr:uid="{00000000-0005-0000-0000-0000B1C40000}"/>
    <cellStyle name="Σύνολο 2 16 2 4" xfId="50344" xr:uid="{00000000-0005-0000-0000-0000B2C40000}"/>
    <cellStyle name="Σύνολο 2 16 2 4 2" xfId="50345" xr:uid="{00000000-0005-0000-0000-0000B3C40000}"/>
    <cellStyle name="Σύνολο 2 16 2 5" xfId="50346" xr:uid="{00000000-0005-0000-0000-0000B4C40000}"/>
    <cellStyle name="Σύνολο 2 16 2 5 2" xfId="50347" xr:uid="{00000000-0005-0000-0000-0000B5C40000}"/>
    <cellStyle name="Σύνολο 2 16 2 6" xfId="50348" xr:uid="{00000000-0005-0000-0000-0000B6C40000}"/>
    <cellStyle name="Σύνολο 2 16 3" xfId="50349" xr:uid="{00000000-0005-0000-0000-0000B7C40000}"/>
    <cellStyle name="Σύνολο 2 16 3 2" xfId="50350" xr:uid="{00000000-0005-0000-0000-0000B8C40000}"/>
    <cellStyle name="Σύνολο 2 16 3 2 2" xfId="50351" xr:uid="{00000000-0005-0000-0000-0000B9C40000}"/>
    <cellStyle name="Σύνολο 2 16 3 2 2 2" xfId="50352" xr:uid="{00000000-0005-0000-0000-0000BAC40000}"/>
    <cellStyle name="Σύνολο 2 16 3 2 3" xfId="50353" xr:uid="{00000000-0005-0000-0000-0000BBC40000}"/>
    <cellStyle name="Σύνολο 2 16 3 3" xfId="50354" xr:uid="{00000000-0005-0000-0000-0000BCC40000}"/>
    <cellStyle name="Σύνολο 2 16 3 3 2" xfId="50355" xr:uid="{00000000-0005-0000-0000-0000BDC40000}"/>
    <cellStyle name="Σύνολο 2 16 3 4" xfId="50356" xr:uid="{00000000-0005-0000-0000-0000BEC40000}"/>
    <cellStyle name="Σύνολο 2 16 3 4 2" xfId="50357" xr:uid="{00000000-0005-0000-0000-0000BFC40000}"/>
    <cellStyle name="Σύνολο 2 16 3 5" xfId="50358" xr:uid="{00000000-0005-0000-0000-0000C0C40000}"/>
    <cellStyle name="Σύνολο 2 16 3 5 2" xfId="50359" xr:uid="{00000000-0005-0000-0000-0000C1C40000}"/>
    <cellStyle name="Σύνολο 2 16 3 6" xfId="50360" xr:uid="{00000000-0005-0000-0000-0000C2C40000}"/>
    <cellStyle name="Σύνολο 2 16 3 7" xfId="50361" xr:uid="{00000000-0005-0000-0000-0000C3C40000}"/>
    <cellStyle name="Σύνολο 2 16 3 8" xfId="50362" xr:uid="{00000000-0005-0000-0000-0000C4C40000}"/>
    <cellStyle name="Σύνολο 2 16 4" xfId="50363" xr:uid="{00000000-0005-0000-0000-0000C5C40000}"/>
    <cellStyle name="Σύνολο 2 16 4 2" xfId="50364" xr:uid="{00000000-0005-0000-0000-0000C6C40000}"/>
    <cellStyle name="Σύνολο 2 16 4 2 2" xfId="50365" xr:uid="{00000000-0005-0000-0000-0000C7C40000}"/>
    <cellStyle name="Σύνολο 2 16 4 3" xfId="50366" xr:uid="{00000000-0005-0000-0000-0000C8C40000}"/>
    <cellStyle name="Σύνολο 2 16 4 4" xfId="50367" xr:uid="{00000000-0005-0000-0000-0000C9C40000}"/>
    <cellStyle name="Σύνολο 2 16 4 5" xfId="50368" xr:uid="{00000000-0005-0000-0000-0000CAC40000}"/>
    <cellStyle name="Σύνολο 2 16 5" xfId="50369" xr:uid="{00000000-0005-0000-0000-0000CBC40000}"/>
    <cellStyle name="Σύνολο 2 16 5 2" xfId="50370" xr:uid="{00000000-0005-0000-0000-0000CCC40000}"/>
    <cellStyle name="Σύνολο 2 16 5 2 2" xfId="50371" xr:uid="{00000000-0005-0000-0000-0000CDC40000}"/>
    <cellStyle name="Σύνολο 2 16 5 3" xfId="50372" xr:uid="{00000000-0005-0000-0000-0000CEC40000}"/>
    <cellStyle name="Σύνολο 2 16 5 4" xfId="50373" xr:uid="{00000000-0005-0000-0000-0000CFC40000}"/>
    <cellStyle name="Σύνολο 2 16 5 5" xfId="50374" xr:uid="{00000000-0005-0000-0000-0000D0C40000}"/>
    <cellStyle name="Σύνολο 2 16 6" xfId="50375" xr:uid="{00000000-0005-0000-0000-0000D1C40000}"/>
    <cellStyle name="Σύνολο 2 16 6 2" xfId="50376" xr:uid="{00000000-0005-0000-0000-0000D2C40000}"/>
    <cellStyle name="Σύνολο 2 16 6 2 2" xfId="50377" xr:uid="{00000000-0005-0000-0000-0000D3C40000}"/>
    <cellStyle name="Σύνολο 2 16 6 3" xfId="50378" xr:uid="{00000000-0005-0000-0000-0000D4C40000}"/>
    <cellStyle name="Σύνολο 2 16 6 4" xfId="50379" xr:uid="{00000000-0005-0000-0000-0000D5C40000}"/>
    <cellStyle name="Σύνολο 2 16 6 5" xfId="50380" xr:uid="{00000000-0005-0000-0000-0000D6C40000}"/>
    <cellStyle name="Σύνολο 2 16 7" xfId="50381" xr:uid="{00000000-0005-0000-0000-0000D7C40000}"/>
    <cellStyle name="Σύνολο 2 16 7 2" xfId="50382" xr:uid="{00000000-0005-0000-0000-0000D8C40000}"/>
    <cellStyle name="Σύνολο 2 16 7 3" xfId="50383" xr:uid="{00000000-0005-0000-0000-0000D9C40000}"/>
    <cellStyle name="Σύνολο 2 16 7 4" xfId="50384" xr:uid="{00000000-0005-0000-0000-0000DAC40000}"/>
    <cellStyle name="Σύνολο 2 16 8" xfId="50385" xr:uid="{00000000-0005-0000-0000-0000DBC40000}"/>
    <cellStyle name="Σύνολο 2 16 8 2" xfId="50386" xr:uid="{00000000-0005-0000-0000-0000DCC40000}"/>
    <cellStyle name="Σύνολο 2 16 9" xfId="50387" xr:uid="{00000000-0005-0000-0000-0000DDC40000}"/>
    <cellStyle name="Σύνολο 2 16 9 2" xfId="50388" xr:uid="{00000000-0005-0000-0000-0000DEC40000}"/>
    <cellStyle name="Σύνολο 2 17" xfId="50389" xr:uid="{00000000-0005-0000-0000-0000DFC40000}"/>
    <cellStyle name="Σύνολο 2 17 10" xfId="50390" xr:uid="{00000000-0005-0000-0000-0000E0C40000}"/>
    <cellStyle name="Σύνολο 2 17 2" xfId="50391" xr:uid="{00000000-0005-0000-0000-0000E1C40000}"/>
    <cellStyle name="Σύνολο 2 17 2 2" xfId="50392" xr:uid="{00000000-0005-0000-0000-0000E2C40000}"/>
    <cellStyle name="Σύνολο 2 17 2 2 2" xfId="50393" xr:uid="{00000000-0005-0000-0000-0000E3C40000}"/>
    <cellStyle name="Σύνολο 2 17 2 2 2 2" xfId="50394" xr:uid="{00000000-0005-0000-0000-0000E4C40000}"/>
    <cellStyle name="Σύνολο 2 17 2 2 3" xfId="50395" xr:uid="{00000000-0005-0000-0000-0000E5C40000}"/>
    <cellStyle name="Σύνολο 2 17 2 3" xfId="50396" xr:uid="{00000000-0005-0000-0000-0000E6C40000}"/>
    <cellStyle name="Σύνολο 2 17 2 3 2" xfId="50397" xr:uid="{00000000-0005-0000-0000-0000E7C40000}"/>
    <cellStyle name="Σύνολο 2 17 2 4" xfId="50398" xr:uid="{00000000-0005-0000-0000-0000E8C40000}"/>
    <cellStyle name="Σύνολο 2 17 2 4 2" xfId="50399" xr:uid="{00000000-0005-0000-0000-0000E9C40000}"/>
    <cellStyle name="Σύνολο 2 17 2 5" xfId="50400" xr:uid="{00000000-0005-0000-0000-0000EAC40000}"/>
    <cellStyle name="Σύνολο 2 17 2 5 2" xfId="50401" xr:uid="{00000000-0005-0000-0000-0000EBC40000}"/>
    <cellStyle name="Σύνολο 2 17 2 6" xfId="50402" xr:uid="{00000000-0005-0000-0000-0000ECC40000}"/>
    <cellStyle name="Σύνολο 2 17 3" xfId="50403" xr:uid="{00000000-0005-0000-0000-0000EDC40000}"/>
    <cellStyle name="Σύνολο 2 17 3 2" xfId="50404" xr:uid="{00000000-0005-0000-0000-0000EEC40000}"/>
    <cellStyle name="Σύνολο 2 17 3 2 2" xfId="50405" xr:uid="{00000000-0005-0000-0000-0000EFC40000}"/>
    <cellStyle name="Σύνολο 2 17 3 2 2 2" xfId="50406" xr:uid="{00000000-0005-0000-0000-0000F0C40000}"/>
    <cellStyle name="Σύνολο 2 17 3 2 3" xfId="50407" xr:uid="{00000000-0005-0000-0000-0000F1C40000}"/>
    <cellStyle name="Σύνολο 2 17 3 3" xfId="50408" xr:uid="{00000000-0005-0000-0000-0000F2C40000}"/>
    <cellStyle name="Σύνολο 2 17 3 3 2" xfId="50409" xr:uid="{00000000-0005-0000-0000-0000F3C40000}"/>
    <cellStyle name="Σύνολο 2 17 3 4" xfId="50410" xr:uid="{00000000-0005-0000-0000-0000F4C40000}"/>
    <cellStyle name="Σύνολο 2 17 3 4 2" xfId="50411" xr:uid="{00000000-0005-0000-0000-0000F5C40000}"/>
    <cellStyle name="Σύνολο 2 17 3 5" xfId="50412" xr:uid="{00000000-0005-0000-0000-0000F6C40000}"/>
    <cellStyle name="Σύνολο 2 17 3 5 2" xfId="50413" xr:uid="{00000000-0005-0000-0000-0000F7C40000}"/>
    <cellStyle name="Σύνολο 2 17 3 6" xfId="50414" xr:uid="{00000000-0005-0000-0000-0000F8C40000}"/>
    <cellStyle name="Σύνολο 2 17 3 7" xfId="50415" xr:uid="{00000000-0005-0000-0000-0000F9C40000}"/>
    <cellStyle name="Σύνολο 2 17 3 8" xfId="50416" xr:uid="{00000000-0005-0000-0000-0000FAC40000}"/>
    <cellStyle name="Σύνολο 2 17 4" xfId="50417" xr:uid="{00000000-0005-0000-0000-0000FBC40000}"/>
    <cellStyle name="Σύνολο 2 17 4 2" xfId="50418" xr:uid="{00000000-0005-0000-0000-0000FCC40000}"/>
    <cellStyle name="Σύνολο 2 17 4 2 2" xfId="50419" xr:uid="{00000000-0005-0000-0000-0000FDC40000}"/>
    <cellStyle name="Σύνολο 2 17 4 3" xfId="50420" xr:uid="{00000000-0005-0000-0000-0000FEC40000}"/>
    <cellStyle name="Σύνολο 2 17 4 4" xfId="50421" xr:uid="{00000000-0005-0000-0000-0000FFC40000}"/>
    <cellStyle name="Σύνολο 2 17 4 5" xfId="50422" xr:uid="{00000000-0005-0000-0000-000000C50000}"/>
    <cellStyle name="Σύνολο 2 17 5" xfId="50423" xr:uid="{00000000-0005-0000-0000-000001C50000}"/>
    <cellStyle name="Σύνολο 2 17 5 2" xfId="50424" xr:uid="{00000000-0005-0000-0000-000002C50000}"/>
    <cellStyle name="Σύνολο 2 17 5 2 2" xfId="50425" xr:uid="{00000000-0005-0000-0000-000003C50000}"/>
    <cellStyle name="Σύνολο 2 17 5 3" xfId="50426" xr:uid="{00000000-0005-0000-0000-000004C50000}"/>
    <cellStyle name="Σύνολο 2 17 5 4" xfId="50427" xr:uid="{00000000-0005-0000-0000-000005C50000}"/>
    <cellStyle name="Σύνολο 2 17 5 5" xfId="50428" xr:uid="{00000000-0005-0000-0000-000006C50000}"/>
    <cellStyle name="Σύνολο 2 17 6" xfId="50429" xr:uid="{00000000-0005-0000-0000-000007C50000}"/>
    <cellStyle name="Σύνολο 2 17 6 2" xfId="50430" xr:uid="{00000000-0005-0000-0000-000008C50000}"/>
    <cellStyle name="Σύνολο 2 17 6 2 2" xfId="50431" xr:uid="{00000000-0005-0000-0000-000009C50000}"/>
    <cellStyle name="Σύνολο 2 17 6 3" xfId="50432" xr:uid="{00000000-0005-0000-0000-00000AC50000}"/>
    <cellStyle name="Σύνολο 2 17 6 4" xfId="50433" xr:uid="{00000000-0005-0000-0000-00000BC50000}"/>
    <cellStyle name="Σύνολο 2 17 6 5" xfId="50434" xr:uid="{00000000-0005-0000-0000-00000CC50000}"/>
    <cellStyle name="Σύνολο 2 17 7" xfId="50435" xr:uid="{00000000-0005-0000-0000-00000DC50000}"/>
    <cellStyle name="Σύνολο 2 17 7 2" xfId="50436" xr:uid="{00000000-0005-0000-0000-00000EC50000}"/>
    <cellStyle name="Σύνολο 2 17 7 3" xfId="50437" xr:uid="{00000000-0005-0000-0000-00000FC50000}"/>
    <cellStyle name="Σύνολο 2 17 7 4" xfId="50438" xr:uid="{00000000-0005-0000-0000-000010C50000}"/>
    <cellStyle name="Σύνολο 2 17 8" xfId="50439" xr:uid="{00000000-0005-0000-0000-000011C50000}"/>
    <cellStyle name="Σύνολο 2 17 8 2" xfId="50440" xr:uid="{00000000-0005-0000-0000-000012C50000}"/>
    <cellStyle name="Σύνολο 2 17 9" xfId="50441" xr:uid="{00000000-0005-0000-0000-000013C50000}"/>
    <cellStyle name="Σύνολο 2 17 9 2" xfId="50442" xr:uid="{00000000-0005-0000-0000-000014C50000}"/>
    <cellStyle name="Σύνολο 2 18" xfId="50443" xr:uid="{00000000-0005-0000-0000-000015C50000}"/>
    <cellStyle name="Σύνολο 2 18 2" xfId="50444" xr:uid="{00000000-0005-0000-0000-000016C50000}"/>
    <cellStyle name="Σύνολο 2 18 2 2" xfId="50445" xr:uid="{00000000-0005-0000-0000-000017C50000}"/>
    <cellStyle name="Σύνολο 2 18 2 2 2" xfId="50446" xr:uid="{00000000-0005-0000-0000-000018C50000}"/>
    <cellStyle name="Σύνολο 2 18 2 3" xfId="50447" xr:uid="{00000000-0005-0000-0000-000019C50000}"/>
    <cellStyle name="Σύνολο 2 18 3" xfId="50448" xr:uid="{00000000-0005-0000-0000-00001AC50000}"/>
    <cellStyle name="Σύνολο 2 18 3 2" xfId="50449" xr:uid="{00000000-0005-0000-0000-00001BC50000}"/>
    <cellStyle name="Σύνολο 2 18 4" xfId="50450" xr:uid="{00000000-0005-0000-0000-00001CC50000}"/>
    <cellStyle name="Σύνολο 2 18 4 2" xfId="50451" xr:uid="{00000000-0005-0000-0000-00001DC50000}"/>
    <cellStyle name="Σύνολο 2 18 5" xfId="50452" xr:uid="{00000000-0005-0000-0000-00001EC50000}"/>
    <cellStyle name="Σύνολο 2 18 5 2" xfId="50453" xr:uid="{00000000-0005-0000-0000-00001FC50000}"/>
    <cellStyle name="Σύνολο 2 18 6" xfId="50454" xr:uid="{00000000-0005-0000-0000-000020C50000}"/>
    <cellStyle name="Σύνολο 2 18 7" xfId="50455" xr:uid="{00000000-0005-0000-0000-000021C50000}"/>
    <cellStyle name="Σύνολο 2 18 8" xfId="50456" xr:uid="{00000000-0005-0000-0000-000022C50000}"/>
    <cellStyle name="Σύνολο 2 19" xfId="50457" xr:uid="{00000000-0005-0000-0000-000023C50000}"/>
    <cellStyle name="Σύνολο 2 19 2" xfId="50458" xr:uid="{00000000-0005-0000-0000-000024C50000}"/>
    <cellStyle name="Σύνολο 2 19 2 2" xfId="50459" xr:uid="{00000000-0005-0000-0000-000025C50000}"/>
    <cellStyle name="Σύνολο 2 19 2 2 2" xfId="50460" xr:uid="{00000000-0005-0000-0000-000026C50000}"/>
    <cellStyle name="Σύνολο 2 19 2 3" xfId="50461" xr:uid="{00000000-0005-0000-0000-000027C50000}"/>
    <cellStyle name="Σύνολο 2 19 3" xfId="50462" xr:uid="{00000000-0005-0000-0000-000028C50000}"/>
    <cellStyle name="Σύνολο 2 19 3 2" xfId="50463" xr:uid="{00000000-0005-0000-0000-000029C50000}"/>
    <cellStyle name="Σύνολο 2 19 4" xfId="50464" xr:uid="{00000000-0005-0000-0000-00002AC50000}"/>
    <cellStyle name="Σύνολο 2 19 4 2" xfId="50465" xr:uid="{00000000-0005-0000-0000-00002BC50000}"/>
    <cellStyle name="Σύνολο 2 19 5" xfId="50466" xr:uid="{00000000-0005-0000-0000-00002CC50000}"/>
    <cellStyle name="Σύνολο 2 19 5 2" xfId="50467" xr:uid="{00000000-0005-0000-0000-00002DC50000}"/>
    <cellStyle name="Σύνολο 2 19 6" xfId="50468" xr:uid="{00000000-0005-0000-0000-00002EC50000}"/>
    <cellStyle name="Σύνολο 2 19 7" xfId="50469" xr:uid="{00000000-0005-0000-0000-00002FC50000}"/>
    <cellStyle name="Σύνολο 2 19 8" xfId="50470" xr:uid="{00000000-0005-0000-0000-000030C50000}"/>
    <cellStyle name="Σύνολο 2 2" xfId="50471" xr:uid="{00000000-0005-0000-0000-000031C50000}"/>
    <cellStyle name="Σύνολο 2 2 10" xfId="50472" xr:uid="{00000000-0005-0000-0000-000032C50000}"/>
    <cellStyle name="Σύνολο 2 2 10 2" xfId="50473" xr:uid="{00000000-0005-0000-0000-000033C50000}"/>
    <cellStyle name="Σύνολο 2 2 11" xfId="50474" xr:uid="{00000000-0005-0000-0000-000034C50000}"/>
    <cellStyle name="Σύνολο 2 2 2" xfId="50475" xr:uid="{00000000-0005-0000-0000-000035C50000}"/>
    <cellStyle name="Σύνολο 2 2 2 2" xfId="50476" xr:uid="{00000000-0005-0000-0000-000036C50000}"/>
    <cellStyle name="Σύνολο 2 2 2 2 2" xfId="50477" xr:uid="{00000000-0005-0000-0000-000037C50000}"/>
    <cellStyle name="Σύνολο 2 2 2 2 2 2" xfId="50478" xr:uid="{00000000-0005-0000-0000-000038C50000}"/>
    <cellStyle name="Σύνολο 2 2 2 2 3" xfId="50479" xr:uid="{00000000-0005-0000-0000-000039C50000}"/>
    <cellStyle name="Σύνολο 2 2 2 3" xfId="50480" xr:uid="{00000000-0005-0000-0000-00003AC50000}"/>
    <cellStyle name="Σύνολο 2 2 2 3 2" xfId="50481" xr:uid="{00000000-0005-0000-0000-00003BC50000}"/>
    <cellStyle name="Σύνολο 2 2 2 4" xfId="50482" xr:uid="{00000000-0005-0000-0000-00003CC50000}"/>
    <cellStyle name="Σύνολο 2 2 2 4 2" xfId="50483" xr:uid="{00000000-0005-0000-0000-00003DC50000}"/>
    <cellStyle name="Σύνολο 2 2 2 5" xfId="50484" xr:uid="{00000000-0005-0000-0000-00003EC50000}"/>
    <cellStyle name="Σύνολο 2 2 2 5 2" xfId="50485" xr:uid="{00000000-0005-0000-0000-00003FC50000}"/>
    <cellStyle name="Σύνολο 2 2 2 6" xfId="50486" xr:uid="{00000000-0005-0000-0000-000040C50000}"/>
    <cellStyle name="Σύνολο 2 2 3" xfId="50487" xr:uid="{00000000-0005-0000-0000-000041C50000}"/>
    <cellStyle name="Σύνολο 2 2 3 2" xfId="50488" xr:uid="{00000000-0005-0000-0000-000042C50000}"/>
    <cellStyle name="Σύνολο 2 2 3 2 2" xfId="50489" xr:uid="{00000000-0005-0000-0000-000043C50000}"/>
    <cellStyle name="Σύνολο 2 2 3 2 2 2" xfId="50490" xr:uid="{00000000-0005-0000-0000-000044C50000}"/>
    <cellStyle name="Σύνολο 2 2 3 2 3" xfId="50491" xr:uid="{00000000-0005-0000-0000-000045C50000}"/>
    <cellStyle name="Σύνολο 2 2 3 3" xfId="50492" xr:uid="{00000000-0005-0000-0000-000046C50000}"/>
    <cellStyle name="Σύνολο 2 2 3 3 2" xfId="50493" xr:uid="{00000000-0005-0000-0000-000047C50000}"/>
    <cellStyle name="Σύνολο 2 2 3 4" xfId="50494" xr:uid="{00000000-0005-0000-0000-000048C50000}"/>
    <cellStyle name="Σύνολο 2 2 3 4 2" xfId="50495" xr:uid="{00000000-0005-0000-0000-000049C50000}"/>
    <cellStyle name="Σύνολο 2 2 3 5" xfId="50496" xr:uid="{00000000-0005-0000-0000-00004AC50000}"/>
    <cellStyle name="Σύνολο 2 2 3 5 2" xfId="50497" xr:uid="{00000000-0005-0000-0000-00004BC50000}"/>
    <cellStyle name="Σύνολο 2 2 3 6" xfId="50498" xr:uid="{00000000-0005-0000-0000-00004CC50000}"/>
    <cellStyle name="Σύνολο 2 2 3 7" xfId="50499" xr:uid="{00000000-0005-0000-0000-00004DC50000}"/>
    <cellStyle name="Σύνολο 2 2 3 8" xfId="50500" xr:uid="{00000000-0005-0000-0000-00004EC50000}"/>
    <cellStyle name="Σύνολο 2 2 4" xfId="50501" xr:uid="{00000000-0005-0000-0000-00004FC50000}"/>
    <cellStyle name="Σύνολο 2 2 4 2" xfId="50502" xr:uid="{00000000-0005-0000-0000-000050C50000}"/>
    <cellStyle name="Σύνολο 2 2 4 2 2" xfId="50503" xr:uid="{00000000-0005-0000-0000-000051C50000}"/>
    <cellStyle name="Σύνολο 2 2 4 2 2 2" xfId="50504" xr:uid="{00000000-0005-0000-0000-000052C50000}"/>
    <cellStyle name="Σύνολο 2 2 4 2 3" xfId="50505" xr:uid="{00000000-0005-0000-0000-000053C50000}"/>
    <cellStyle name="Σύνολο 2 2 4 3" xfId="50506" xr:uid="{00000000-0005-0000-0000-000054C50000}"/>
    <cellStyle name="Σύνολο 2 2 4 3 2" xfId="50507" xr:uid="{00000000-0005-0000-0000-000055C50000}"/>
    <cellStyle name="Σύνολο 2 2 4 4" xfId="50508" xr:uid="{00000000-0005-0000-0000-000056C50000}"/>
    <cellStyle name="Σύνολο 2 2 4 4 2" xfId="50509" xr:uid="{00000000-0005-0000-0000-000057C50000}"/>
    <cellStyle name="Σύνολο 2 2 4 5" xfId="50510" xr:uid="{00000000-0005-0000-0000-000058C50000}"/>
    <cellStyle name="Σύνολο 2 2 4 5 2" xfId="50511" xr:uid="{00000000-0005-0000-0000-000059C50000}"/>
    <cellStyle name="Σύνολο 2 2 4 6" xfId="50512" xr:uid="{00000000-0005-0000-0000-00005AC50000}"/>
    <cellStyle name="Σύνολο 2 2 4 7" xfId="50513" xr:uid="{00000000-0005-0000-0000-00005BC50000}"/>
    <cellStyle name="Σύνολο 2 2 4 8" xfId="50514" xr:uid="{00000000-0005-0000-0000-00005CC50000}"/>
    <cellStyle name="Σύνολο 2 2 5" xfId="50515" xr:uid="{00000000-0005-0000-0000-00005DC50000}"/>
    <cellStyle name="Σύνολο 2 2 5 2" xfId="50516" xr:uid="{00000000-0005-0000-0000-00005EC50000}"/>
    <cellStyle name="Σύνολο 2 2 5 2 2" xfId="50517" xr:uid="{00000000-0005-0000-0000-00005FC50000}"/>
    <cellStyle name="Σύνολο 2 2 5 3" xfId="50518" xr:uid="{00000000-0005-0000-0000-000060C50000}"/>
    <cellStyle name="Σύνολο 2 2 5 4" xfId="50519" xr:uid="{00000000-0005-0000-0000-000061C50000}"/>
    <cellStyle name="Σύνολο 2 2 5 5" xfId="50520" xr:uid="{00000000-0005-0000-0000-000062C50000}"/>
    <cellStyle name="Σύνολο 2 2 6" xfId="50521" xr:uid="{00000000-0005-0000-0000-000063C50000}"/>
    <cellStyle name="Σύνολο 2 2 6 2" xfId="50522" xr:uid="{00000000-0005-0000-0000-000064C50000}"/>
    <cellStyle name="Σύνολο 2 2 6 2 2" xfId="50523" xr:uid="{00000000-0005-0000-0000-000065C50000}"/>
    <cellStyle name="Σύνολο 2 2 6 3" xfId="50524" xr:uid="{00000000-0005-0000-0000-000066C50000}"/>
    <cellStyle name="Σύνολο 2 2 6 4" xfId="50525" xr:uid="{00000000-0005-0000-0000-000067C50000}"/>
    <cellStyle name="Σύνολο 2 2 6 5" xfId="50526" xr:uid="{00000000-0005-0000-0000-000068C50000}"/>
    <cellStyle name="Σύνολο 2 2 7" xfId="50527" xr:uid="{00000000-0005-0000-0000-000069C50000}"/>
    <cellStyle name="Σύνολο 2 2 7 2" xfId="50528" xr:uid="{00000000-0005-0000-0000-00006AC50000}"/>
    <cellStyle name="Σύνολο 2 2 7 2 2" xfId="50529" xr:uid="{00000000-0005-0000-0000-00006BC50000}"/>
    <cellStyle name="Σύνολο 2 2 7 3" xfId="50530" xr:uid="{00000000-0005-0000-0000-00006CC50000}"/>
    <cellStyle name="Σύνολο 2 2 7 4" xfId="50531" xr:uid="{00000000-0005-0000-0000-00006DC50000}"/>
    <cellStyle name="Σύνολο 2 2 7 5" xfId="50532" xr:uid="{00000000-0005-0000-0000-00006EC50000}"/>
    <cellStyle name="Σύνολο 2 2 8" xfId="50533" xr:uid="{00000000-0005-0000-0000-00006FC50000}"/>
    <cellStyle name="Σύνολο 2 2 8 2" xfId="50534" xr:uid="{00000000-0005-0000-0000-000070C50000}"/>
    <cellStyle name="Σύνολο 2 2 9" xfId="50535" xr:uid="{00000000-0005-0000-0000-000071C50000}"/>
    <cellStyle name="Σύνολο 2 2 9 2" xfId="50536" xr:uid="{00000000-0005-0000-0000-000072C50000}"/>
    <cellStyle name="Σύνολο 2 20" xfId="50537" xr:uid="{00000000-0005-0000-0000-000073C50000}"/>
    <cellStyle name="Σύνολο 2 20 2" xfId="50538" xr:uid="{00000000-0005-0000-0000-000074C50000}"/>
    <cellStyle name="Σύνολο 2 20 2 2" xfId="50539" xr:uid="{00000000-0005-0000-0000-000075C50000}"/>
    <cellStyle name="Σύνολο 2 20 2 2 2" xfId="50540" xr:uid="{00000000-0005-0000-0000-000076C50000}"/>
    <cellStyle name="Σύνολο 2 20 2 3" xfId="50541" xr:uid="{00000000-0005-0000-0000-000077C50000}"/>
    <cellStyle name="Σύνολο 2 20 3" xfId="50542" xr:uid="{00000000-0005-0000-0000-000078C50000}"/>
    <cellStyle name="Σύνολο 2 20 3 2" xfId="50543" xr:uid="{00000000-0005-0000-0000-000079C50000}"/>
    <cellStyle name="Σύνολο 2 20 4" xfId="50544" xr:uid="{00000000-0005-0000-0000-00007AC50000}"/>
    <cellStyle name="Σύνολο 2 20 4 2" xfId="50545" xr:uid="{00000000-0005-0000-0000-00007BC50000}"/>
    <cellStyle name="Σύνολο 2 20 5" xfId="50546" xr:uid="{00000000-0005-0000-0000-00007CC50000}"/>
    <cellStyle name="Σύνολο 2 20 5 2" xfId="50547" xr:uid="{00000000-0005-0000-0000-00007DC50000}"/>
    <cellStyle name="Σύνολο 2 20 6" xfId="50548" xr:uid="{00000000-0005-0000-0000-00007EC50000}"/>
    <cellStyle name="Σύνολο 2 20 7" xfId="50549" xr:uid="{00000000-0005-0000-0000-00007FC50000}"/>
    <cellStyle name="Σύνολο 2 21" xfId="50550" xr:uid="{00000000-0005-0000-0000-000080C50000}"/>
    <cellStyle name="Σύνολο 2 21 2" xfId="50551" xr:uid="{00000000-0005-0000-0000-000081C50000}"/>
    <cellStyle name="Σύνολο 2 21 2 2" xfId="50552" xr:uid="{00000000-0005-0000-0000-000082C50000}"/>
    <cellStyle name="Σύνολο 2 21 3" xfId="50553" xr:uid="{00000000-0005-0000-0000-000083C50000}"/>
    <cellStyle name="Σύνολο 2 21 4" xfId="50554" xr:uid="{00000000-0005-0000-0000-000084C50000}"/>
    <cellStyle name="Σύνολο 2 22" xfId="50555" xr:uid="{00000000-0005-0000-0000-000085C50000}"/>
    <cellStyle name="Σύνολο 2 22 2" xfId="50556" xr:uid="{00000000-0005-0000-0000-000086C50000}"/>
    <cellStyle name="Σύνολο 2 22 2 2" xfId="50557" xr:uid="{00000000-0005-0000-0000-000087C50000}"/>
    <cellStyle name="Σύνολο 2 22 3" xfId="50558" xr:uid="{00000000-0005-0000-0000-000088C50000}"/>
    <cellStyle name="Σύνολο 2 22 4" xfId="50559" xr:uid="{00000000-0005-0000-0000-000089C50000}"/>
    <cellStyle name="Σύνολο 2 22 5" xfId="50560" xr:uid="{00000000-0005-0000-0000-00008AC50000}"/>
    <cellStyle name="Σύνολο 2 23" xfId="50561" xr:uid="{00000000-0005-0000-0000-00008BC50000}"/>
    <cellStyle name="Σύνολο 2 23 2" xfId="50562" xr:uid="{00000000-0005-0000-0000-00008CC50000}"/>
    <cellStyle name="Σύνολο 2 23 2 2" xfId="50563" xr:uid="{00000000-0005-0000-0000-00008DC50000}"/>
    <cellStyle name="Σύνολο 2 23 3" xfId="50564" xr:uid="{00000000-0005-0000-0000-00008EC50000}"/>
    <cellStyle name="Σύνολο 2 23 4" xfId="50565" xr:uid="{00000000-0005-0000-0000-00008FC50000}"/>
    <cellStyle name="Σύνολο 2 23 5" xfId="50566" xr:uid="{00000000-0005-0000-0000-000090C50000}"/>
    <cellStyle name="Σύνολο 2 24" xfId="50567" xr:uid="{00000000-0005-0000-0000-000091C50000}"/>
    <cellStyle name="Σύνολο 2 24 2" xfId="50568" xr:uid="{00000000-0005-0000-0000-000092C50000}"/>
    <cellStyle name="Σύνολο 2 25" xfId="50569" xr:uid="{00000000-0005-0000-0000-000093C50000}"/>
    <cellStyle name="Σύνολο 2 25 2" xfId="50570" xr:uid="{00000000-0005-0000-0000-000094C50000}"/>
    <cellStyle name="Σύνολο 2 26" xfId="50571" xr:uid="{00000000-0005-0000-0000-000095C50000}"/>
    <cellStyle name="Σύνολο 2 26 2" xfId="50572" xr:uid="{00000000-0005-0000-0000-000096C50000}"/>
    <cellStyle name="Σύνολο 2 27" xfId="50573" xr:uid="{00000000-0005-0000-0000-000097C50000}"/>
    <cellStyle name="Σύνολο 2 28" xfId="50574" xr:uid="{00000000-0005-0000-0000-000098C50000}"/>
    <cellStyle name="Σύνολο 2 3" xfId="50575" xr:uid="{00000000-0005-0000-0000-000099C50000}"/>
    <cellStyle name="Σύνολο 2 3 10" xfId="50576" xr:uid="{00000000-0005-0000-0000-00009AC50000}"/>
    <cellStyle name="Σύνολο 2 3 2" xfId="50577" xr:uid="{00000000-0005-0000-0000-00009BC50000}"/>
    <cellStyle name="Σύνολο 2 3 2 2" xfId="50578" xr:uid="{00000000-0005-0000-0000-00009CC50000}"/>
    <cellStyle name="Σύνολο 2 3 2 2 2" xfId="50579" xr:uid="{00000000-0005-0000-0000-00009DC50000}"/>
    <cellStyle name="Σύνολο 2 3 2 2 2 2" xfId="50580" xr:uid="{00000000-0005-0000-0000-00009EC50000}"/>
    <cellStyle name="Σύνολο 2 3 2 2 3" xfId="50581" xr:uid="{00000000-0005-0000-0000-00009FC50000}"/>
    <cellStyle name="Σύνολο 2 3 2 3" xfId="50582" xr:uid="{00000000-0005-0000-0000-0000A0C50000}"/>
    <cellStyle name="Σύνολο 2 3 2 3 2" xfId="50583" xr:uid="{00000000-0005-0000-0000-0000A1C50000}"/>
    <cellStyle name="Σύνολο 2 3 2 4" xfId="50584" xr:uid="{00000000-0005-0000-0000-0000A2C50000}"/>
    <cellStyle name="Σύνολο 2 3 2 4 2" xfId="50585" xr:uid="{00000000-0005-0000-0000-0000A3C50000}"/>
    <cellStyle name="Σύνολο 2 3 2 5" xfId="50586" xr:uid="{00000000-0005-0000-0000-0000A4C50000}"/>
    <cellStyle name="Σύνολο 2 3 2 5 2" xfId="50587" xr:uid="{00000000-0005-0000-0000-0000A5C50000}"/>
    <cellStyle name="Σύνολο 2 3 2 6" xfId="50588" xr:uid="{00000000-0005-0000-0000-0000A6C50000}"/>
    <cellStyle name="Σύνολο 2 3 3" xfId="50589" xr:uid="{00000000-0005-0000-0000-0000A7C50000}"/>
    <cellStyle name="Σύνολο 2 3 3 2" xfId="50590" xr:uid="{00000000-0005-0000-0000-0000A8C50000}"/>
    <cellStyle name="Σύνολο 2 3 3 2 2" xfId="50591" xr:uid="{00000000-0005-0000-0000-0000A9C50000}"/>
    <cellStyle name="Σύνολο 2 3 3 2 2 2" xfId="50592" xr:uid="{00000000-0005-0000-0000-0000AAC50000}"/>
    <cellStyle name="Σύνολο 2 3 3 2 3" xfId="50593" xr:uid="{00000000-0005-0000-0000-0000ABC50000}"/>
    <cellStyle name="Σύνολο 2 3 3 3" xfId="50594" xr:uid="{00000000-0005-0000-0000-0000ACC50000}"/>
    <cellStyle name="Σύνολο 2 3 3 3 2" xfId="50595" xr:uid="{00000000-0005-0000-0000-0000ADC50000}"/>
    <cellStyle name="Σύνολο 2 3 3 4" xfId="50596" xr:uid="{00000000-0005-0000-0000-0000AEC50000}"/>
    <cellStyle name="Σύνολο 2 3 3 4 2" xfId="50597" xr:uid="{00000000-0005-0000-0000-0000AFC50000}"/>
    <cellStyle name="Σύνολο 2 3 3 5" xfId="50598" xr:uid="{00000000-0005-0000-0000-0000B0C50000}"/>
    <cellStyle name="Σύνολο 2 3 3 5 2" xfId="50599" xr:uid="{00000000-0005-0000-0000-0000B1C50000}"/>
    <cellStyle name="Σύνολο 2 3 3 6" xfId="50600" xr:uid="{00000000-0005-0000-0000-0000B2C50000}"/>
    <cellStyle name="Σύνολο 2 3 3 7" xfId="50601" xr:uid="{00000000-0005-0000-0000-0000B3C50000}"/>
    <cellStyle name="Σύνολο 2 3 3 8" xfId="50602" xr:uid="{00000000-0005-0000-0000-0000B4C50000}"/>
    <cellStyle name="Σύνολο 2 3 4" xfId="50603" xr:uid="{00000000-0005-0000-0000-0000B5C50000}"/>
    <cellStyle name="Σύνολο 2 3 4 2" xfId="50604" xr:uid="{00000000-0005-0000-0000-0000B6C50000}"/>
    <cellStyle name="Σύνολο 2 3 4 2 2" xfId="50605" xr:uid="{00000000-0005-0000-0000-0000B7C50000}"/>
    <cellStyle name="Σύνολο 2 3 4 3" xfId="50606" xr:uid="{00000000-0005-0000-0000-0000B8C50000}"/>
    <cellStyle name="Σύνολο 2 3 4 4" xfId="50607" xr:uid="{00000000-0005-0000-0000-0000B9C50000}"/>
    <cellStyle name="Σύνολο 2 3 4 5" xfId="50608" xr:uid="{00000000-0005-0000-0000-0000BAC50000}"/>
    <cellStyle name="Σύνολο 2 3 5" xfId="50609" xr:uid="{00000000-0005-0000-0000-0000BBC50000}"/>
    <cellStyle name="Σύνολο 2 3 5 2" xfId="50610" xr:uid="{00000000-0005-0000-0000-0000BCC50000}"/>
    <cellStyle name="Σύνολο 2 3 5 2 2" xfId="50611" xr:uid="{00000000-0005-0000-0000-0000BDC50000}"/>
    <cellStyle name="Σύνολο 2 3 5 3" xfId="50612" xr:uid="{00000000-0005-0000-0000-0000BEC50000}"/>
    <cellStyle name="Σύνολο 2 3 5 4" xfId="50613" xr:uid="{00000000-0005-0000-0000-0000BFC50000}"/>
    <cellStyle name="Σύνολο 2 3 5 5" xfId="50614" xr:uid="{00000000-0005-0000-0000-0000C0C50000}"/>
    <cellStyle name="Σύνολο 2 3 6" xfId="50615" xr:uid="{00000000-0005-0000-0000-0000C1C50000}"/>
    <cellStyle name="Σύνολο 2 3 6 2" xfId="50616" xr:uid="{00000000-0005-0000-0000-0000C2C50000}"/>
    <cellStyle name="Σύνολο 2 3 6 2 2" xfId="50617" xr:uid="{00000000-0005-0000-0000-0000C3C50000}"/>
    <cellStyle name="Σύνολο 2 3 6 3" xfId="50618" xr:uid="{00000000-0005-0000-0000-0000C4C50000}"/>
    <cellStyle name="Σύνολο 2 3 6 4" xfId="50619" xr:uid="{00000000-0005-0000-0000-0000C5C50000}"/>
    <cellStyle name="Σύνολο 2 3 6 5" xfId="50620" xr:uid="{00000000-0005-0000-0000-0000C6C50000}"/>
    <cellStyle name="Σύνολο 2 3 7" xfId="50621" xr:uid="{00000000-0005-0000-0000-0000C7C50000}"/>
    <cellStyle name="Σύνολο 2 3 7 2" xfId="50622" xr:uid="{00000000-0005-0000-0000-0000C8C50000}"/>
    <cellStyle name="Σύνολο 2 3 7 3" xfId="50623" xr:uid="{00000000-0005-0000-0000-0000C9C50000}"/>
    <cellStyle name="Σύνολο 2 3 7 4" xfId="50624" xr:uid="{00000000-0005-0000-0000-0000CAC50000}"/>
    <cellStyle name="Σύνολο 2 3 8" xfId="50625" xr:uid="{00000000-0005-0000-0000-0000CBC50000}"/>
    <cellStyle name="Σύνολο 2 3 8 2" xfId="50626" xr:uid="{00000000-0005-0000-0000-0000CCC50000}"/>
    <cellStyle name="Σύνολο 2 3 9" xfId="50627" xr:uid="{00000000-0005-0000-0000-0000CDC50000}"/>
    <cellStyle name="Σύνολο 2 3 9 2" xfId="50628" xr:uid="{00000000-0005-0000-0000-0000CEC50000}"/>
    <cellStyle name="Σύνολο 2 4" xfId="50629" xr:uid="{00000000-0005-0000-0000-0000CFC50000}"/>
    <cellStyle name="Σύνολο 2 4 10" xfId="50630" xr:uid="{00000000-0005-0000-0000-0000D0C50000}"/>
    <cellStyle name="Σύνολο 2 4 2" xfId="50631" xr:uid="{00000000-0005-0000-0000-0000D1C50000}"/>
    <cellStyle name="Σύνολο 2 4 2 2" xfId="50632" xr:uid="{00000000-0005-0000-0000-0000D2C50000}"/>
    <cellStyle name="Σύνολο 2 4 2 2 2" xfId="50633" xr:uid="{00000000-0005-0000-0000-0000D3C50000}"/>
    <cellStyle name="Σύνολο 2 4 2 2 2 2" xfId="50634" xr:uid="{00000000-0005-0000-0000-0000D4C50000}"/>
    <cellStyle name="Σύνολο 2 4 2 2 3" xfId="50635" xr:uid="{00000000-0005-0000-0000-0000D5C50000}"/>
    <cellStyle name="Σύνολο 2 4 2 3" xfId="50636" xr:uid="{00000000-0005-0000-0000-0000D6C50000}"/>
    <cellStyle name="Σύνολο 2 4 2 3 2" xfId="50637" xr:uid="{00000000-0005-0000-0000-0000D7C50000}"/>
    <cellStyle name="Σύνολο 2 4 2 4" xfId="50638" xr:uid="{00000000-0005-0000-0000-0000D8C50000}"/>
    <cellStyle name="Σύνολο 2 4 2 4 2" xfId="50639" xr:uid="{00000000-0005-0000-0000-0000D9C50000}"/>
    <cellStyle name="Σύνολο 2 4 2 5" xfId="50640" xr:uid="{00000000-0005-0000-0000-0000DAC50000}"/>
    <cellStyle name="Σύνολο 2 4 2 5 2" xfId="50641" xr:uid="{00000000-0005-0000-0000-0000DBC50000}"/>
    <cellStyle name="Σύνολο 2 4 2 6" xfId="50642" xr:uid="{00000000-0005-0000-0000-0000DCC50000}"/>
    <cellStyle name="Σύνολο 2 4 3" xfId="50643" xr:uid="{00000000-0005-0000-0000-0000DDC50000}"/>
    <cellStyle name="Σύνολο 2 4 3 2" xfId="50644" xr:uid="{00000000-0005-0000-0000-0000DEC50000}"/>
    <cellStyle name="Σύνολο 2 4 3 2 2" xfId="50645" xr:uid="{00000000-0005-0000-0000-0000DFC50000}"/>
    <cellStyle name="Σύνολο 2 4 3 2 2 2" xfId="50646" xr:uid="{00000000-0005-0000-0000-0000E0C50000}"/>
    <cellStyle name="Σύνολο 2 4 3 2 3" xfId="50647" xr:uid="{00000000-0005-0000-0000-0000E1C50000}"/>
    <cellStyle name="Σύνολο 2 4 3 3" xfId="50648" xr:uid="{00000000-0005-0000-0000-0000E2C50000}"/>
    <cellStyle name="Σύνολο 2 4 3 3 2" xfId="50649" xr:uid="{00000000-0005-0000-0000-0000E3C50000}"/>
    <cellStyle name="Σύνολο 2 4 3 4" xfId="50650" xr:uid="{00000000-0005-0000-0000-0000E4C50000}"/>
    <cellStyle name="Σύνολο 2 4 3 4 2" xfId="50651" xr:uid="{00000000-0005-0000-0000-0000E5C50000}"/>
    <cellStyle name="Σύνολο 2 4 3 5" xfId="50652" xr:uid="{00000000-0005-0000-0000-0000E6C50000}"/>
    <cellStyle name="Σύνολο 2 4 3 5 2" xfId="50653" xr:uid="{00000000-0005-0000-0000-0000E7C50000}"/>
    <cellStyle name="Σύνολο 2 4 3 6" xfId="50654" xr:uid="{00000000-0005-0000-0000-0000E8C50000}"/>
    <cellStyle name="Σύνολο 2 4 3 7" xfId="50655" xr:uid="{00000000-0005-0000-0000-0000E9C50000}"/>
    <cellStyle name="Σύνολο 2 4 3 8" xfId="50656" xr:uid="{00000000-0005-0000-0000-0000EAC50000}"/>
    <cellStyle name="Σύνολο 2 4 4" xfId="50657" xr:uid="{00000000-0005-0000-0000-0000EBC50000}"/>
    <cellStyle name="Σύνολο 2 4 4 2" xfId="50658" xr:uid="{00000000-0005-0000-0000-0000ECC50000}"/>
    <cellStyle name="Σύνολο 2 4 4 2 2" xfId="50659" xr:uid="{00000000-0005-0000-0000-0000EDC50000}"/>
    <cellStyle name="Σύνολο 2 4 4 3" xfId="50660" xr:uid="{00000000-0005-0000-0000-0000EEC50000}"/>
    <cellStyle name="Σύνολο 2 4 4 4" xfId="50661" xr:uid="{00000000-0005-0000-0000-0000EFC50000}"/>
    <cellStyle name="Σύνολο 2 4 4 5" xfId="50662" xr:uid="{00000000-0005-0000-0000-0000F0C50000}"/>
    <cellStyle name="Σύνολο 2 4 5" xfId="50663" xr:uid="{00000000-0005-0000-0000-0000F1C50000}"/>
    <cellStyle name="Σύνολο 2 4 5 2" xfId="50664" xr:uid="{00000000-0005-0000-0000-0000F2C50000}"/>
    <cellStyle name="Σύνολο 2 4 5 2 2" xfId="50665" xr:uid="{00000000-0005-0000-0000-0000F3C50000}"/>
    <cellStyle name="Σύνολο 2 4 5 3" xfId="50666" xr:uid="{00000000-0005-0000-0000-0000F4C50000}"/>
    <cellStyle name="Σύνολο 2 4 5 4" xfId="50667" xr:uid="{00000000-0005-0000-0000-0000F5C50000}"/>
    <cellStyle name="Σύνολο 2 4 5 5" xfId="50668" xr:uid="{00000000-0005-0000-0000-0000F6C50000}"/>
    <cellStyle name="Σύνολο 2 4 6" xfId="50669" xr:uid="{00000000-0005-0000-0000-0000F7C50000}"/>
    <cellStyle name="Σύνολο 2 4 6 2" xfId="50670" xr:uid="{00000000-0005-0000-0000-0000F8C50000}"/>
    <cellStyle name="Σύνολο 2 4 6 2 2" xfId="50671" xr:uid="{00000000-0005-0000-0000-0000F9C50000}"/>
    <cellStyle name="Σύνολο 2 4 6 3" xfId="50672" xr:uid="{00000000-0005-0000-0000-0000FAC50000}"/>
    <cellStyle name="Σύνολο 2 4 6 4" xfId="50673" xr:uid="{00000000-0005-0000-0000-0000FBC50000}"/>
    <cellStyle name="Σύνολο 2 4 6 5" xfId="50674" xr:uid="{00000000-0005-0000-0000-0000FCC50000}"/>
    <cellStyle name="Σύνολο 2 4 7" xfId="50675" xr:uid="{00000000-0005-0000-0000-0000FDC50000}"/>
    <cellStyle name="Σύνολο 2 4 7 2" xfId="50676" xr:uid="{00000000-0005-0000-0000-0000FEC50000}"/>
    <cellStyle name="Σύνολο 2 4 7 3" xfId="50677" xr:uid="{00000000-0005-0000-0000-0000FFC50000}"/>
    <cellStyle name="Σύνολο 2 4 7 4" xfId="50678" xr:uid="{00000000-0005-0000-0000-000000C60000}"/>
    <cellStyle name="Σύνολο 2 4 8" xfId="50679" xr:uid="{00000000-0005-0000-0000-000001C60000}"/>
    <cellStyle name="Σύνολο 2 4 8 2" xfId="50680" xr:uid="{00000000-0005-0000-0000-000002C60000}"/>
    <cellStyle name="Σύνολο 2 4 9" xfId="50681" xr:uid="{00000000-0005-0000-0000-000003C60000}"/>
    <cellStyle name="Σύνολο 2 4 9 2" xfId="50682" xr:uid="{00000000-0005-0000-0000-000004C60000}"/>
    <cellStyle name="Σύνολο 2 5" xfId="50683" xr:uid="{00000000-0005-0000-0000-000005C60000}"/>
    <cellStyle name="Σύνολο 2 5 10" xfId="50684" xr:uid="{00000000-0005-0000-0000-000006C60000}"/>
    <cellStyle name="Σύνολο 2 5 2" xfId="50685" xr:uid="{00000000-0005-0000-0000-000007C60000}"/>
    <cellStyle name="Σύνολο 2 5 2 2" xfId="50686" xr:uid="{00000000-0005-0000-0000-000008C60000}"/>
    <cellStyle name="Σύνολο 2 5 2 2 2" xfId="50687" xr:uid="{00000000-0005-0000-0000-000009C60000}"/>
    <cellStyle name="Σύνολο 2 5 2 2 2 2" xfId="50688" xr:uid="{00000000-0005-0000-0000-00000AC60000}"/>
    <cellStyle name="Σύνολο 2 5 2 2 3" xfId="50689" xr:uid="{00000000-0005-0000-0000-00000BC60000}"/>
    <cellStyle name="Σύνολο 2 5 2 3" xfId="50690" xr:uid="{00000000-0005-0000-0000-00000CC60000}"/>
    <cellStyle name="Σύνολο 2 5 2 3 2" xfId="50691" xr:uid="{00000000-0005-0000-0000-00000DC60000}"/>
    <cellStyle name="Σύνολο 2 5 2 4" xfId="50692" xr:uid="{00000000-0005-0000-0000-00000EC60000}"/>
    <cellStyle name="Σύνολο 2 5 2 4 2" xfId="50693" xr:uid="{00000000-0005-0000-0000-00000FC60000}"/>
    <cellStyle name="Σύνολο 2 5 2 5" xfId="50694" xr:uid="{00000000-0005-0000-0000-000010C60000}"/>
    <cellStyle name="Σύνολο 2 5 2 5 2" xfId="50695" xr:uid="{00000000-0005-0000-0000-000011C60000}"/>
    <cellStyle name="Σύνολο 2 5 2 6" xfId="50696" xr:uid="{00000000-0005-0000-0000-000012C60000}"/>
    <cellStyle name="Σύνολο 2 5 3" xfId="50697" xr:uid="{00000000-0005-0000-0000-000013C60000}"/>
    <cellStyle name="Σύνολο 2 5 3 2" xfId="50698" xr:uid="{00000000-0005-0000-0000-000014C60000}"/>
    <cellStyle name="Σύνολο 2 5 3 2 2" xfId="50699" xr:uid="{00000000-0005-0000-0000-000015C60000}"/>
    <cellStyle name="Σύνολο 2 5 3 2 2 2" xfId="50700" xr:uid="{00000000-0005-0000-0000-000016C60000}"/>
    <cellStyle name="Σύνολο 2 5 3 2 3" xfId="50701" xr:uid="{00000000-0005-0000-0000-000017C60000}"/>
    <cellStyle name="Σύνολο 2 5 3 3" xfId="50702" xr:uid="{00000000-0005-0000-0000-000018C60000}"/>
    <cellStyle name="Σύνολο 2 5 3 3 2" xfId="50703" xr:uid="{00000000-0005-0000-0000-000019C60000}"/>
    <cellStyle name="Σύνολο 2 5 3 4" xfId="50704" xr:uid="{00000000-0005-0000-0000-00001AC60000}"/>
    <cellStyle name="Σύνολο 2 5 3 4 2" xfId="50705" xr:uid="{00000000-0005-0000-0000-00001BC60000}"/>
    <cellStyle name="Σύνολο 2 5 3 5" xfId="50706" xr:uid="{00000000-0005-0000-0000-00001CC60000}"/>
    <cellStyle name="Σύνολο 2 5 3 5 2" xfId="50707" xr:uid="{00000000-0005-0000-0000-00001DC60000}"/>
    <cellStyle name="Σύνολο 2 5 3 6" xfId="50708" xr:uid="{00000000-0005-0000-0000-00001EC60000}"/>
    <cellStyle name="Σύνολο 2 5 3 7" xfId="50709" xr:uid="{00000000-0005-0000-0000-00001FC60000}"/>
    <cellStyle name="Σύνολο 2 5 3 8" xfId="50710" xr:uid="{00000000-0005-0000-0000-000020C60000}"/>
    <cellStyle name="Σύνολο 2 5 4" xfId="50711" xr:uid="{00000000-0005-0000-0000-000021C60000}"/>
    <cellStyle name="Σύνολο 2 5 4 2" xfId="50712" xr:uid="{00000000-0005-0000-0000-000022C60000}"/>
    <cellStyle name="Σύνολο 2 5 4 2 2" xfId="50713" xr:uid="{00000000-0005-0000-0000-000023C60000}"/>
    <cellStyle name="Σύνολο 2 5 4 3" xfId="50714" xr:uid="{00000000-0005-0000-0000-000024C60000}"/>
    <cellStyle name="Σύνολο 2 5 4 4" xfId="50715" xr:uid="{00000000-0005-0000-0000-000025C60000}"/>
    <cellStyle name="Σύνολο 2 5 4 5" xfId="50716" xr:uid="{00000000-0005-0000-0000-000026C60000}"/>
    <cellStyle name="Σύνολο 2 5 5" xfId="50717" xr:uid="{00000000-0005-0000-0000-000027C60000}"/>
    <cellStyle name="Σύνολο 2 5 5 2" xfId="50718" xr:uid="{00000000-0005-0000-0000-000028C60000}"/>
    <cellStyle name="Σύνολο 2 5 5 2 2" xfId="50719" xr:uid="{00000000-0005-0000-0000-000029C60000}"/>
    <cellStyle name="Σύνολο 2 5 5 3" xfId="50720" xr:uid="{00000000-0005-0000-0000-00002AC60000}"/>
    <cellStyle name="Σύνολο 2 5 5 4" xfId="50721" xr:uid="{00000000-0005-0000-0000-00002BC60000}"/>
    <cellStyle name="Σύνολο 2 5 5 5" xfId="50722" xr:uid="{00000000-0005-0000-0000-00002CC60000}"/>
    <cellStyle name="Σύνολο 2 5 6" xfId="50723" xr:uid="{00000000-0005-0000-0000-00002DC60000}"/>
    <cellStyle name="Σύνολο 2 5 6 2" xfId="50724" xr:uid="{00000000-0005-0000-0000-00002EC60000}"/>
    <cellStyle name="Σύνολο 2 5 6 2 2" xfId="50725" xr:uid="{00000000-0005-0000-0000-00002FC60000}"/>
    <cellStyle name="Σύνολο 2 5 6 3" xfId="50726" xr:uid="{00000000-0005-0000-0000-000030C60000}"/>
    <cellStyle name="Σύνολο 2 5 6 4" xfId="50727" xr:uid="{00000000-0005-0000-0000-000031C60000}"/>
    <cellStyle name="Σύνολο 2 5 6 5" xfId="50728" xr:uid="{00000000-0005-0000-0000-000032C60000}"/>
    <cellStyle name="Σύνολο 2 5 7" xfId="50729" xr:uid="{00000000-0005-0000-0000-000033C60000}"/>
    <cellStyle name="Σύνολο 2 5 7 2" xfId="50730" xr:uid="{00000000-0005-0000-0000-000034C60000}"/>
    <cellStyle name="Σύνολο 2 5 7 3" xfId="50731" xr:uid="{00000000-0005-0000-0000-000035C60000}"/>
    <cellStyle name="Σύνολο 2 5 7 4" xfId="50732" xr:uid="{00000000-0005-0000-0000-000036C60000}"/>
    <cellStyle name="Σύνολο 2 5 8" xfId="50733" xr:uid="{00000000-0005-0000-0000-000037C60000}"/>
    <cellStyle name="Σύνολο 2 5 8 2" xfId="50734" xr:uid="{00000000-0005-0000-0000-000038C60000}"/>
    <cellStyle name="Σύνολο 2 5 9" xfId="50735" xr:uid="{00000000-0005-0000-0000-000039C60000}"/>
    <cellStyle name="Σύνολο 2 5 9 2" xfId="50736" xr:uid="{00000000-0005-0000-0000-00003AC60000}"/>
    <cellStyle name="Σύνολο 2 6" xfId="50737" xr:uid="{00000000-0005-0000-0000-00003BC60000}"/>
    <cellStyle name="Σύνολο 2 6 10" xfId="50738" xr:uid="{00000000-0005-0000-0000-00003CC60000}"/>
    <cellStyle name="Σύνολο 2 6 2" xfId="50739" xr:uid="{00000000-0005-0000-0000-00003DC60000}"/>
    <cellStyle name="Σύνολο 2 6 2 2" xfId="50740" xr:uid="{00000000-0005-0000-0000-00003EC60000}"/>
    <cellStyle name="Σύνολο 2 6 2 2 2" xfId="50741" xr:uid="{00000000-0005-0000-0000-00003FC60000}"/>
    <cellStyle name="Σύνολο 2 6 2 2 2 2" xfId="50742" xr:uid="{00000000-0005-0000-0000-000040C60000}"/>
    <cellStyle name="Σύνολο 2 6 2 2 3" xfId="50743" xr:uid="{00000000-0005-0000-0000-000041C60000}"/>
    <cellStyle name="Σύνολο 2 6 2 3" xfId="50744" xr:uid="{00000000-0005-0000-0000-000042C60000}"/>
    <cellStyle name="Σύνολο 2 6 2 3 2" xfId="50745" xr:uid="{00000000-0005-0000-0000-000043C60000}"/>
    <cellStyle name="Σύνολο 2 6 2 4" xfId="50746" xr:uid="{00000000-0005-0000-0000-000044C60000}"/>
    <cellStyle name="Σύνολο 2 6 2 4 2" xfId="50747" xr:uid="{00000000-0005-0000-0000-000045C60000}"/>
    <cellStyle name="Σύνολο 2 6 2 5" xfId="50748" xr:uid="{00000000-0005-0000-0000-000046C60000}"/>
    <cellStyle name="Σύνολο 2 6 2 5 2" xfId="50749" xr:uid="{00000000-0005-0000-0000-000047C60000}"/>
    <cellStyle name="Σύνολο 2 6 2 6" xfId="50750" xr:uid="{00000000-0005-0000-0000-000048C60000}"/>
    <cellStyle name="Σύνολο 2 6 3" xfId="50751" xr:uid="{00000000-0005-0000-0000-000049C60000}"/>
    <cellStyle name="Σύνολο 2 6 3 2" xfId="50752" xr:uid="{00000000-0005-0000-0000-00004AC60000}"/>
    <cellStyle name="Σύνολο 2 6 3 2 2" xfId="50753" xr:uid="{00000000-0005-0000-0000-00004BC60000}"/>
    <cellStyle name="Σύνολο 2 6 3 2 2 2" xfId="50754" xr:uid="{00000000-0005-0000-0000-00004CC60000}"/>
    <cellStyle name="Σύνολο 2 6 3 2 3" xfId="50755" xr:uid="{00000000-0005-0000-0000-00004DC60000}"/>
    <cellStyle name="Σύνολο 2 6 3 3" xfId="50756" xr:uid="{00000000-0005-0000-0000-00004EC60000}"/>
    <cellStyle name="Σύνολο 2 6 3 3 2" xfId="50757" xr:uid="{00000000-0005-0000-0000-00004FC60000}"/>
    <cellStyle name="Σύνολο 2 6 3 4" xfId="50758" xr:uid="{00000000-0005-0000-0000-000050C60000}"/>
    <cellStyle name="Σύνολο 2 6 3 4 2" xfId="50759" xr:uid="{00000000-0005-0000-0000-000051C60000}"/>
    <cellStyle name="Σύνολο 2 6 3 5" xfId="50760" xr:uid="{00000000-0005-0000-0000-000052C60000}"/>
    <cellStyle name="Σύνολο 2 6 3 5 2" xfId="50761" xr:uid="{00000000-0005-0000-0000-000053C60000}"/>
    <cellStyle name="Σύνολο 2 6 3 6" xfId="50762" xr:uid="{00000000-0005-0000-0000-000054C60000}"/>
    <cellStyle name="Σύνολο 2 6 3 7" xfId="50763" xr:uid="{00000000-0005-0000-0000-000055C60000}"/>
    <cellStyle name="Σύνολο 2 6 3 8" xfId="50764" xr:uid="{00000000-0005-0000-0000-000056C60000}"/>
    <cellStyle name="Σύνολο 2 6 4" xfId="50765" xr:uid="{00000000-0005-0000-0000-000057C60000}"/>
    <cellStyle name="Σύνολο 2 6 4 2" xfId="50766" xr:uid="{00000000-0005-0000-0000-000058C60000}"/>
    <cellStyle name="Σύνολο 2 6 4 2 2" xfId="50767" xr:uid="{00000000-0005-0000-0000-000059C60000}"/>
    <cellStyle name="Σύνολο 2 6 4 3" xfId="50768" xr:uid="{00000000-0005-0000-0000-00005AC60000}"/>
    <cellStyle name="Σύνολο 2 6 4 4" xfId="50769" xr:uid="{00000000-0005-0000-0000-00005BC60000}"/>
    <cellStyle name="Σύνολο 2 6 4 5" xfId="50770" xr:uid="{00000000-0005-0000-0000-00005CC60000}"/>
    <cellStyle name="Σύνολο 2 6 5" xfId="50771" xr:uid="{00000000-0005-0000-0000-00005DC60000}"/>
    <cellStyle name="Σύνολο 2 6 5 2" xfId="50772" xr:uid="{00000000-0005-0000-0000-00005EC60000}"/>
    <cellStyle name="Σύνολο 2 6 5 2 2" xfId="50773" xr:uid="{00000000-0005-0000-0000-00005FC60000}"/>
    <cellStyle name="Σύνολο 2 6 5 3" xfId="50774" xr:uid="{00000000-0005-0000-0000-000060C60000}"/>
    <cellStyle name="Σύνολο 2 6 5 4" xfId="50775" xr:uid="{00000000-0005-0000-0000-000061C60000}"/>
    <cellStyle name="Σύνολο 2 6 5 5" xfId="50776" xr:uid="{00000000-0005-0000-0000-000062C60000}"/>
    <cellStyle name="Σύνολο 2 6 6" xfId="50777" xr:uid="{00000000-0005-0000-0000-000063C60000}"/>
    <cellStyle name="Σύνολο 2 6 6 2" xfId="50778" xr:uid="{00000000-0005-0000-0000-000064C60000}"/>
    <cellStyle name="Σύνολο 2 6 6 2 2" xfId="50779" xr:uid="{00000000-0005-0000-0000-000065C60000}"/>
    <cellStyle name="Σύνολο 2 6 6 3" xfId="50780" xr:uid="{00000000-0005-0000-0000-000066C60000}"/>
    <cellStyle name="Σύνολο 2 6 6 4" xfId="50781" xr:uid="{00000000-0005-0000-0000-000067C60000}"/>
    <cellStyle name="Σύνολο 2 6 6 5" xfId="50782" xr:uid="{00000000-0005-0000-0000-000068C60000}"/>
    <cellStyle name="Σύνολο 2 6 7" xfId="50783" xr:uid="{00000000-0005-0000-0000-000069C60000}"/>
    <cellStyle name="Σύνολο 2 6 7 2" xfId="50784" xr:uid="{00000000-0005-0000-0000-00006AC60000}"/>
    <cellStyle name="Σύνολο 2 6 7 3" xfId="50785" xr:uid="{00000000-0005-0000-0000-00006BC60000}"/>
    <cellStyle name="Σύνολο 2 6 7 4" xfId="50786" xr:uid="{00000000-0005-0000-0000-00006CC60000}"/>
    <cellStyle name="Σύνολο 2 6 8" xfId="50787" xr:uid="{00000000-0005-0000-0000-00006DC60000}"/>
    <cellStyle name="Σύνολο 2 6 8 2" xfId="50788" xr:uid="{00000000-0005-0000-0000-00006EC60000}"/>
    <cellStyle name="Σύνολο 2 6 9" xfId="50789" xr:uid="{00000000-0005-0000-0000-00006FC60000}"/>
    <cellStyle name="Σύνολο 2 6 9 2" xfId="50790" xr:uid="{00000000-0005-0000-0000-000070C60000}"/>
    <cellStyle name="Σύνολο 2 7" xfId="50791" xr:uid="{00000000-0005-0000-0000-000071C60000}"/>
    <cellStyle name="Σύνολο 2 7 10" xfId="50792" xr:uid="{00000000-0005-0000-0000-000072C60000}"/>
    <cellStyle name="Σύνολο 2 7 2" xfId="50793" xr:uid="{00000000-0005-0000-0000-000073C60000}"/>
    <cellStyle name="Σύνολο 2 7 2 2" xfId="50794" xr:uid="{00000000-0005-0000-0000-000074C60000}"/>
    <cellStyle name="Σύνολο 2 7 2 2 2" xfId="50795" xr:uid="{00000000-0005-0000-0000-000075C60000}"/>
    <cellStyle name="Σύνολο 2 7 2 2 2 2" xfId="50796" xr:uid="{00000000-0005-0000-0000-000076C60000}"/>
    <cellStyle name="Σύνολο 2 7 2 2 3" xfId="50797" xr:uid="{00000000-0005-0000-0000-000077C60000}"/>
    <cellStyle name="Σύνολο 2 7 2 3" xfId="50798" xr:uid="{00000000-0005-0000-0000-000078C60000}"/>
    <cellStyle name="Σύνολο 2 7 2 3 2" xfId="50799" xr:uid="{00000000-0005-0000-0000-000079C60000}"/>
    <cellStyle name="Σύνολο 2 7 2 4" xfId="50800" xr:uid="{00000000-0005-0000-0000-00007AC60000}"/>
    <cellStyle name="Σύνολο 2 7 2 4 2" xfId="50801" xr:uid="{00000000-0005-0000-0000-00007BC60000}"/>
    <cellStyle name="Σύνολο 2 7 2 5" xfId="50802" xr:uid="{00000000-0005-0000-0000-00007CC60000}"/>
    <cellStyle name="Σύνολο 2 7 2 5 2" xfId="50803" xr:uid="{00000000-0005-0000-0000-00007DC60000}"/>
    <cellStyle name="Σύνολο 2 7 2 6" xfId="50804" xr:uid="{00000000-0005-0000-0000-00007EC60000}"/>
    <cellStyle name="Σύνολο 2 7 3" xfId="50805" xr:uid="{00000000-0005-0000-0000-00007FC60000}"/>
    <cellStyle name="Σύνολο 2 7 3 2" xfId="50806" xr:uid="{00000000-0005-0000-0000-000080C60000}"/>
    <cellStyle name="Σύνολο 2 7 3 2 2" xfId="50807" xr:uid="{00000000-0005-0000-0000-000081C60000}"/>
    <cellStyle name="Σύνολο 2 7 3 2 2 2" xfId="50808" xr:uid="{00000000-0005-0000-0000-000082C60000}"/>
    <cellStyle name="Σύνολο 2 7 3 2 3" xfId="50809" xr:uid="{00000000-0005-0000-0000-000083C60000}"/>
    <cellStyle name="Σύνολο 2 7 3 3" xfId="50810" xr:uid="{00000000-0005-0000-0000-000084C60000}"/>
    <cellStyle name="Σύνολο 2 7 3 3 2" xfId="50811" xr:uid="{00000000-0005-0000-0000-000085C60000}"/>
    <cellStyle name="Σύνολο 2 7 3 4" xfId="50812" xr:uid="{00000000-0005-0000-0000-000086C60000}"/>
    <cellStyle name="Σύνολο 2 7 3 4 2" xfId="50813" xr:uid="{00000000-0005-0000-0000-000087C60000}"/>
    <cellStyle name="Σύνολο 2 7 3 5" xfId="50814" xr:uid="{00000000-0005-0000-0000-000088C60000}"/>
    <cellStyle name="Σύνολο 2 7 3 5 2" xfId="50815" xr:uid="{00000000-0005-0000-0000-000089C60000}"/>
    <cellStyle name="Σύνολο 2 7 3 6" xfId="50816" xr:uid="{00000000-0005-0000-0000-00008AC60000}"/>
    <cellStyle name="Σύνολο 2 7 3 7" xfId="50817" xr:uid="{00000000-0005-0000-0000-00008BC60000}"/>
    <cellStyle name="Σύνολο 2 7 3 8" xfId="50818" xr:uid="{00000000-0005-0000-0000-00008CC60000}"/>
    <cellStyle name="Σύνολο 2 7 4" xfId="50819" xr:uid="{00000000-0005-0000-0000-00008DC60000}"/>
    <cellStyle name="Σύνολο 2 7 4 2" xfId="50820" xr:uid="{00000000-0005-0000-0000-00008EC60000}"/>
    <cellStyle name="Σύνολο 2 7 4 2 2" xfId="50821" xr:uid="{00000000-0005-0000-0000-00008FC60000}"/>
    <cellStyle name="Σύνολο 2 7 4 3" xfId="50822" xr:uid="{00000000-0005-0000-0000-000090C60000}"/>
    <cellStyle name="Σύνολο 2 7 4 4" xfId="50823" xr:uid="{00000000-0005-0000-0000-000091C60000}"/>
    <cellStyle name="Σύνολο 2 7 4 5" xfId="50824" xr:uid="{00000000-0005-0000-0000-000092C60000}"/>
    <cellStyle name="Σύνολο 2 7 5" xfId="50825" xr:uid="{00000000-0005-0000-0000-000093C60000}"/>
    <cellStyle name="Σύνολο 2 7 5 2" xfId="50826" xr:uid="{00000000-0005-0000-0000-000094C60000}"/>
    <cellStyle name="Σύνολο 2 7 5 2 2" xfId="50827" xr:uid="{00000000-0005-0000-0000-000095C60000}"/>
    <cellStyle name="Σύνολο 2 7 5 3" xfId="50828" xr:uid="{00000000-0005-0000-0000-000096C60000}"/>
    <cellStyle name="Σύνολο 2 7 5 4" xfId="50829" xr:uid="{00000000-0005-0000-0000-000097C60000}"/>
    <cellStyle name="Σύνολο 2 7 5 5" xfId="50830" xr:uid="{00000000-0005-0000-0000-000098C60000}"/>
    <cellStyle name="Σύνολο 2 7 6" xfId="50831" xr:uid="{00000000-0005-0000-0000-000099C60000}"/>
    <cellStyle name="Σύνολο 2 7 6 2" xfId="50832" xr:uid="{00000000-0005-0000-0000-00009AC60000}"/>
    <cellStyle name="Σύνολο 2 7 6 2 2" xfId="50833" xr:uid="{00000000-0005-0000-0000-00009BC60000}"/>
    <cellStyle name="Σύνολο 2 7 6 3" xfId="50834" xr:uid="{00000000-0005-0000-0000-00009CC60000}"/>
    <cellStyle name="Σύνολο 2 7 6 4" xfId="50835" xr:uid="{00000000-0005-0000-0000-00009DC60000}"/>
    <cellStyle name="Σύνολο 2 7 6 5" xfId="50836" xr:uid="{00000000-0005-0000-0000-00009EC60000}"/>
    <cellStyle name="Σύνολο 2 7 7" xfId="50837" xr:uid="{00000000-0005-0000-0000-00009FC60000}"/>
    <cellStyle name="Σύνολο 2 7 7 2" xfId="50838" xr:uid="{00000000-0005-0000-0000-0000A0C60000}"/>
    <cellStyle name="Σύνολο 2 7 7 3" xfId="50839" xr:uid="{00000000-0005-0000-0000-0000A1C60000}"/>
    <cellStyle name="Σύνολο 2 7 7 4" xfId="50840" xr:uid="{00000000-0005-0000-0000-0000A2C60000}"/>
    <cellStyle name="Σύνολο 2 7 8" xfId="50841" xr:uid="{00000000-0005-0000-0000-0000A3C60000}"/>
    <cellStyle name="Σύνολο 2 7 8 2" xfId="50842" xr:uid="{00000000-0005-0000-0000-0000A4C60000}"/>
    <cellStyle name="Σύνολο 2 7 9" xfId="50843" xr:uid="{00000000-0005-0000-0000-0000A5C60000}"/>
    <cellStyle name="Σύνολο 2 7 9 2" xfId="50844" xr:uid="{00000000-0005-0000-0000-0000A6C60000}"/>
    <cellStyle name="Σύνολο 2 8" xfId="50845" xr:uid="{00000000-0005-0000-0000-0000A7C60000}"/>
    <cellStyle name="Σύνολο 2 8 10" xfId="50846" xr:uid="{00000000-0005-0000-0000-0000A8C60000}"/>
    <cellStyle name="Σύνολο 2 8 2" xfId="50847" xr:uid="{00000000-0005-0000-0000-0000A9C60000}"/>
    <cellStyle name="Σύνολο 2 8 2 2" xfId="50848" xr:uid="{00000000-0005-0000-0000-0000AAC60000}"/>
    <cellStyle name="Σύνολο 2 8 2 2 2" xfId="50849" xr:uid="{00000000-0005-0000-0000-0000ABC60000}"/>
    <cellStyle name="Σύνολο 2 8 2 2 2 2" xfId="50850" xr:uid="{00000000-0005-0000-0000-0000ACC60000}"/>
    <cellStyle name="Σύνολο 2 8 2 2 3" xfId="50851" xr:uid="{00000000-0005-0000-0000-0000ADC60000}"/>
    <cellStyle name="Σύνολο 2 8 2 3" xfId="50852" xr:uid="{00000000-0005-0000-0000-0000AEC60000}"/>
    <cellStyle name="Σύνολο 2 8 2 3 2" xfId="50853" xr:uid="{00000000-0005-0000-0000-0000AFC60000}"/>
    <cellStyle name="Σύνολο 2 8 2 4" xfId="50854" xr:uid="{00000000-0005-0000-0000-0000B0C60000}"/>
    <cellStyle name="Σύνολο 2 8 2 4 2" xfId="50855" xr:uid="{00000000-0005-0000-0000-0000B1C60000}"/>
    <cellStyle name="Σύνολο 2 8 2 5" xfId="50856" xr:uid="{00000000-0005-0000-0000-0000B2C60000}"/>
    <cellStyle name="Σύνολο 2 8 2 5 2" xfId="50857" xr:uid="{00000000-0005-0000-0000-0000B3C60000}"/>
    <cellStyle name="Σύνολο 2 8 2 6" xfId="50858" xr:uid="{00000000-0005-0000-0000-0000B4C60000}"/>
    <cellStyle name="Σύνολο 2 8 3" xfId="50859" xr:uid="{00000000-0005-0000-0000-0000B5C60000}"/>
    <cellStyle name="Σύνολο 2 8 3 2" xfId="50860" xr:uid="{00000000-0005-0000-0000-0000B6C60000}"/>
    <cellStyle name="Σύνολο 2 8 3 2 2" xfId="50861" xr:uid="{00000000-0005-0000-0000-0000B7C60000}"/>
    <cellStyle name="Σύνολο 2 8 3 2 2 2" xfId="50862" xr:uid="{00000000-0005-0000-0000-0000B8C60000}"/>
    <cellStyle name="Σύνολο 2 8 3 2 3" xfId="50863" xr:uid="{00000000-0005-0000-0000-0000B9C60000}"/>
    <cellStyle name="Σύνολο 2 8 3 3" xfId="50864" xr:uid="{00000000-0005-0000-0000-0000BAC60000}"/>
    <cellStyle name="Σύνολο 2 8 3 3 2" xfId="50865" xr:uid="{00000000-0005-0000-0000-0000BBC60000}"/>
    <cellStyle name="Σύνολο 2 8 3 4" xfId="50866" xr:uid="{00000000-0005-0000-0000-0000BCC60000}"/>
    <cellStyle name="Σύνολο 2 8 3 4 2" xfId="50867" xr:uid="{00000000-0005-0000-0000-0000BDC60000}"/>
    <cellStyle name="Σύνολο 2 8 3 5" xfId="50868" xr:uid="{00000000-0005-0000-0000-0000BEC60000}"/>
    <cellStyle name="Σύνολο 2 8 3 5 2" xfId="50869" xr:uid="{00000000-0005-0000-0000-0000BFC60000}"/>
    <cellStyle name="Σύνολο 2 8 3 6" xfId="50870" xr:uid="{00000000-0005-0000-0000-0000C0C60000}"/>
    <cellStyle name="Σύνολο 2 8 3 7" xfId="50871" xr:uid="{00000000-0005-0000-0000-0000C1C60000}"/>
    <cellStyle name="Σύνολο 2 8 3 8" xfId="50872" xr:uid="{00000000-0005-0000-0000-0000C2C60000}"/>
    <cellStyle name="Σύνολο 2 8 4" xfId="50873" xr:uid="{00000000-0005-0000-0000-0000C3C60000}"/>
    <cellStyle name="Σύνολο 2 8 4 2" xfId="50874" xr:uid="{00000000-0005-0000-0000-0000C4C60000}"/>
    <cellStyle name="Σύνολο 2 8 4 2 2" xfId="50875" xr:uid="{00000000-0005-0000-0000-0000C5C60000}"/>
    <cellStyle name="Σύνολο 2 8 4 3" xfId="50876" xr:uid="{00000000-0005-0000-0000-0000C6C60000}"/>
    <cellStyle name="Σύνολο 2 8 4 4" xfId="50877" xr:uid="{00000000-0005-0000-0000-0000C7C60000}"/>
    <cellStyle name="Σύνολο 2 8 4 5" xfId="50878" xr:uid="{00000000-0005-0000-0000-0000C8C60000}"/>
    <cellStyle name="Σύνολο 2 8 5" xfId="50879" xr:uid="{00000000-0005-0000-0000-0000C9C60000}"/>
    <cellStyle name="Σύνολο 2 8 5 2" xfId="50880" xr:uid="{00000000-0005-0000-0000-0000CAC60000}"/>
    <cellStyle name="Σύνολο 2 8 5 2 2" xfId="50881" xr:uid="{00000000-0005-0000-0000-0000CBC60000}"/>
    <cellStyle name="Σύνολο 2 8 5 3" xfId="50882" xr:uid="{00000000-0005-0000-0000-0000CCC60000}"/>
    <cellStyle name="Σύνολο 2 8 5 4" xfId="50883" xr:uid="{00000000-0005-0000-0000-0000CDC60000}"/>
    <cellStyle name="Σύνολο 2 8 5 5" xfId="50884" xr:uid="{00000000-0005-0000-0000-0000CEC60000}"/>
    <cellStyle name="Σύνολο 2 8 6" xfId="50885" xr:uid="{00000000-0005-0000-0000-0000CFC60000}"/>
    <cellStyle name="Σύνολο 2 8 6 2" xfId="50886" xr:uid="{00000000-0005-0000-0000-0000D0C60000}"/>
    <cellStyle name="Σύνολο 2 8 6 2 2" xfId="50887" xr:uid="{00000000-0005-0000-0000-0000D1C60000}"/>
    <cellStyle name="Σύνολο 2 8 6 3" xfId="50888" xr:uid="{00000000-0005-0000-0000-0000D2C60000}"/>
    <cellStyle name="Σύνολο 2 8 6 4" xfId="50889" xr:uid="{00000000-0005-0000-0000-0000D3C60000}"/>
    <cellStyle name="Σύνολο 2 8 6 5" xfId="50890" xr:uid="{00000000-0005-0000-0000-0000D4C60000}"/>
    <cellStyle name="Σύνολο 2 8 7" xfId="50891" xr:uid="{00000000-0005-0000-0000-0000D5C60000}"/>
    <cellStyle name="Σύνολο 2 8 7 2" xfId="50892" xr:uid="{00000000-0005-0000-0000-0000D6C60000}"/>
    <cellStyle name="Σύνολο 2 8 7 3" xfId="50893" xr:uid="{00000000-0005-0000-0000-0000D7C60000}"/>
    <cellStyle name="Σύνολο 2 8 7 4" xfId="50894" xr:uid="{00000000-0005-0000-0000-0000D8C60000}"/>
    <cellStyle name="Σύνολο 2 8 8" xfId="50895" xr:uid="{00000000-0005-0000-0000-0000D9C60000}"/>
    <cellStyle name="Σύνολο 2 8 8 2" xfId="50896" xr:uid="{00000000-0005-0000-0000-0000DAC60000}"/>
    <cellStyle name="Σύνολο 2 8 9" xfId="50897" xr:uid="{00000000-0005-0000-0000-0000DBC60000}"/>
    <cellStyle name="Σύνολο 2 8 9 2" xfId="50898" xr:uid="{00000000-0005-0000-0000-0000DCC60000}"/>
    <cellStyle name="Σύνολο 2 9" xfId="50899" xr:uid="{00000000-0005-0000-0000-0000DDC60000}"/>
    <cellStyle name="Σύνολο 2 9 10" xfId="50900" xr:uid="{00000000-0005-0000-0000-0000DEC60000}"/>
    <cellStyle name="Σύνολο 2 9 2" xfId="50901" xr:uid="{00000000-0005-0000-0000-0000DFC60000}"/>
    <cellStyle name="Σύνολο 2 9 2 2" xfId="50902" xr:uid="{00000000-0005-0000-0000-0000E0C60000}"/>
    <cellStyle name="Σύνολο 2 9 2 2 2" xfId="50903" xr:uid="{00000000-0005-0000-0000-0000E1C60000}"/>
    <cellStyle name="Σύνολο 2 9 2 2 2 2" xfId="50904" xr:uid="{00000000-0005-0000-0000-0000E2C60000}"/>
    <cellStyle name="Σύνολο 2 9 2 2 3" xfId="50905" xr:uid="{00000000-0005-0000-0000-0000E3C60000}"/>
    <cellStyle name="Σύνολο 2 9 2 3" xfId="50906" xr:uid="{00000000-0005-0000-0000-0000E4C60000}"/>
    <cellStyle name="Σύνολο 2 9 2 3 2" xfId="50907" xr:uid="{00000000-0005-0000-0000-0000E5C60000}"/>
    <cellStyle name="Σύνολο 2 9 2 4" xfId="50908" xr:uid="{00000000-0005-0000-0000-0000E6C60000}"/>
    <cellStyle name="Σύνολο 2 9 2 4 2" xfId="50909" xr:uid="{00000000-0005-0000-0000-0000E7C60000}"/>
    <cellStyle name="Σύνολο 2 9 2 5" xfId="50910" xr:uid="{00000000-0005-0000-0000-0000E8C60000}"/>
    <cellStyle name="Σύνολο 2 9 2 5 2" xfId="50911" xr:uid="{00000000-0005-0000-0000-0000E9C60000}"/>
    <cellStyle name="Σύνολο 2 9 2 6" xfId="50912" xr:uid="{00000000-0005-0000-0000-0000EAC60000}"/>
    <cellStyle name="Σύνολο 2 9 3" xfId="50913" xr:uid="{00000000-0005-0000-0000-0000EBC60000}"/>
    <cellStyle name="Σύνολο 2 9 3 2" xfId="50914" xr:uid="{00000000-0005-0000-0000-0000ECC60000}"/>
    <cellStyle name="Σύνολο 2 9 3 2 2" xfId="50915" xr:uid="{00000000-0005-0000-0000-0000EDC60000}"/>
    <cellStyle name="Σύνολο 2 9 3 2 2 2" xfId="50916" xr:uid="{00000000-0005-0000-0000-0000EEC60000}"/>
    <cellStyle name="Σύνολο 2 9 3 2 3" xfId="50917" xr:uid="{00000000-0005-0000-0000-0000EFC60000}"/>
    <cellStyle name="Σύνολο 2 9 3 3" xfId="50918" xr:uid="{00000000-0005-0000-0000-0000F0C60000}"/>
    <cellStyle name="Σύνολο 2 9 3 3 2" xfId="50919" xr:uid="{00000000-0005-0000-0000-0000F1C60000}"/>
    <cellStyle name="Σύνολο 2 9 3 4" xfId="50920" xr:uid="{00000000-0005-0000-0000-0000F2C60000}"/>
    <cellStyle name="Σύνολο 2 9 3 4 2" xfId="50921" xr:uid="{00000000-0005-0000-0000-0000F3C60000}"/>
    <cellStyle name="Σύνολο 2 9 3 5" xfId="50922" xr:uid="{00000000-0005-0000-0000-0000F4C60000}"/>
    <cellStyle name="Σύνολο 2 9 3 5 2" xfId="50923" xr:uid="{00000000-0005-0000-0000-0000F5C60000}"/>
    <cellStyle name="Σύνολο 2 9 3 6" xfId="50924" xr:uid="{00000000-0005-0000-0000-0000F6C60000}"/>
    <cellStyle name="Σύνολο 2 9 3 7" xfId="50925" xr:uid="{00000000-0005-0000-0000-0000F7C60000}"/>
    <cellStyle name="Σύνολο 2 9 3 8" xfId="50926" xr:uid="{00000000-0005-0000-0000-0000F8C60000}"/>
    <cellStyle name="Σύνολο 2 9 4" xfId="50927" xr:uid="{00000000-0005-0000-0000-0000F9C60000}"/>
    <cellStyle name="Σύνολο 2 9 4 2" xfId="50928" xr:uid="{00000000-0005-0000-0000-0000FAC60000}"/>
    <cellStyle name="Σύνολο 2 9 4 2 2" xfId="50929" xr:uid="{00000000-0005-0000-0000-0000FBC60000}"/>
    <cellStyle name="Σύνολο 2 9 4 3" xfId="50930" xr:uid="{00000000-0005-0000-0000-0000FCC60000}"/>
    <cellStyle name="Σύνολο 2 9 4 4" xfId="50931" xr:uid="{00000000-0005-0000-0000-0000FDC60000}"/>
    <cellStyle name="Σύνολο 2 9 4 5" xfId="50932" xr:uid="{00000000-0005-0000-0000-0000FEC60000}"/>
    <cellStyle name="Σύνολο 2 9 5" xfId="50933" xr:uid="{00000000-0005-0000-0000-0000FFC60000}"/>
    <cellStyle name="Σύνολο 2 9 5 2" xfId="50934" xr:uid="{00000000-0005-0000-0000-000000C70000}"/>
    <cellStyle name="Σύνολο 2 9 5 2 2" xfId="50935" xr:uid="{00000000-0005-0000-0000-000001C70000}"/>
    <cellStyle name="Σύνολο 2 9 5 3" xfId="50936" xr:uid="{00000000-0005-0000-0000-000002C70000}"/>
    <cellStyle name="Σύνολο 2 9 5 4" xfId="50937" xr:uid="{00000000-0005-0000-0000-000003C70000}"/>
    <cellStyle name="Σύνολο 2 9 5 5" xfId="50938" xr:uid="{00000000-0005-0000-0000-000004C70000}"/>
    <cellStyle name="Σύνολο 2 9 6" xfId="50939" xr:uid="{00000000-0005-0000-0000-000005C70000}"/>
    <cellStyle name="Σύνολο 2 9 6 2" xfId="50940" xr:uid="{00000000-0005-0000-0000-000006C70000}"/>
    <cellStyle name="Σύνολο 2 9 6 2 2" xfId="50941" xr:uid="{00000000-0005-0000-0000-000007C70000}"/>
    <cellStyle name="Σύνολο 2 9 6 3" xfId="50942" xr:uid="{00000000-0005-0000-0000-000008C70000}"/>
    <cellStyle name="Σύνολο 2 9 6 4" xfId="50943" xr:uid="{00000000-0005-0000-0000-000009C70000}"/>
    <cellStyle name="Σύνολο 2 9 6 5" xfId="50944" xr:uid="{00000000-0005-0000-0000-00000AC70000}"/>
    <cellStyle name="Σύνολο 2 9 7" xfId="50945" xr:uid="{00000000-0005-0000-0000-00000BC70000}"/>
    <cellStyle name="Σύνολο 2 9 7 2" xfId="50946" xr:uid="{00000000-0005-0000-0000-00000CC70000}"/>
    <cellStyle name="Σύνολο 2 9 7 3" xfId="50947" xr:uid="{00000000-0005-0000-0000-00000DC70000}"/>
    <cellStyle name="Σύνολο 2 9 7 4" xfId="50948" xr:uid="{00000000-0005-0000-0000-00000EC70000}"/>
    <cellStyle name="Σύνολο 2 9 8" xfId="50949" xr:uid="{00000000-0005-0000-0000-00000FC70000}"/>
    <cellStyle name="Σύνολο 2 9 8 2" xfId="50950" xr:uid="{00000000-0005-0000-0000-000010C70000}"/>
    <cellStyle name="Σύνολο 2 9 9" xfId="50951" xr:uid="{00000000-0005-0000-0000-000011C70000}"/>
    <cellStyle name="Σύνολο 2 9 9 2" xfId="50952" xr:uid="{00000000-0005-0000-0000-000012C70000}"/>
    <cellStyle name="Σύνολο 3" xfId="50953" xr:uid="{00000000-0005-0000-0000-000013C70000}"/>
    <cellStyle name="Σύνολο 3 10" xfId="50954" xr:uid="{00000000-0005-0000-0000-000014C70000}"/>
    <cellStyle name="Σύνολο 3 10 2" xfId="50955" xr:uid="{00000000-0005-0000-0000-000015C70000}"/>
    <cellStyle name="Σύνολο 3 11" xfId="50956" xr:uid="{00000000-0005-0000-0000-000016C70000}"/>
    <cellStyle name="Σύνολο 3 2" xfId="50957" xr:uid="{00000000-0005-0000-0000-000017C70000}"/>
    <cellStyle name="Σύνολο 3 2 2" xfId="50958" xr:uid="{00000000-0005-0000-0000-000018C70000}"/>
    <cellStyle name="Σύνολο 3 2 2 2" xfId="50959" xr:uid="{00000000-0005-0000-0000-000019C70000}"/>
    <cellStyle name="Σύνολο 3 2 2 2 2" xfId="50960" xr:uid="{00000000-0005-0000-0000-00001AC70000}"/>
    <cellStyle name="Σύνολο 3 2 2 3" xfId="50961" xr:uid="{00000000-0005-0000-0000-00001BC70000}"/>
    <cellStyle name="Σύνολο 3 2 3" xfId="50962" xr:uid="{00000000-0005-0000-0000-00001CC70000}"/>
    <cellStyle name="Σύνολο 3 2 3 2" xfId="50963" xr:uid="{00000000-0005-0000-0000-00001DC70000}"/>
    <cellStyle name="Σύνολο 3 2 4" xfId="50964" xr:uid="{00000000-0005-0000-0000-00001EC70000}"/>
    <cellStyle name="Σύνολο 3 2 4 2" xfId="50965" xr:uid="{00000000-0005-0000-0000-00001FC70000}"/>
    <cellStyle name="Σύνολο 3 2 5" xfId="50966" xr:uid="{00000000-0005-0000-0000-000020C70000}"/>
    <cellStyle name="Σύνολο 3 2 5 2" xfId="50967" xr:uid="{00000000-0005-0000-0000-000021C70000}"/>
    <cellStyle name="Σύνολο 3 2 6" xfId="50968" xr:uid="{00000000-0005-0000-0000-000022C70000}"/>
    <cellStyle name="Σύνολο 3 3" xfId="50969" xr:uid="{00000000-0005-0000-0000-000023C70000}"/>
    <cellStyle name="Σύνολο 3 3 2" xfId="50970" xr:uid="{00000000-0005-0000-0000-000024C70000}"/>
    <cellStyle name="Σύνολο 3 3 2 2" xfId="50971" xr:uid="{00000000-0005-0000-0000-000025C70000}"/>
    <cellStyle name="Σύνολο 3 3 2 2 2" xfId="50972" xr:uid="{00000000-0005-0000-0000-000026C70000}"/>
    <cellStyle name="Σύνολο 3 3 2 3" xfId="50973" xr:uid="{00000000-0005-0000-0000-000027C70000}"/>
    <cellStyle name="Σύνολο 3 3 3" xfId="50974" xr:uid="{00000000-0005-0000-0000-000028C70000}"/>
    <cellStyle name="Σύνολο 3 3 3 2" xfId="50975" xr:uid="{00000000-0005-0000-0000-000029C70000}"/>
    <cellStyle name="Σύνολο 3 3 4" xfId="50976" xr:uid="{00000000-0005-0000-0000-00002AC70000}"/>
    <cellStyle name="Σύνολο 3 3 4 2" xfId="50977" xr:uid="{00000000-0005-0000-0000-00002BC70000}"/>
    <cellStyle name="Σύνολο 3 3 5" xfId="50978" xr:uid="{00000000-0005-0000-0000-00002CC70000}"/>
    <cellStyle name="Σύνολο 3 3 5 2" xfId="50979" xr:uid="{00000000-0005-0000-0000-00002DC70000}"/>
    <cellStyle name="Σύνολο 3 3 6" xfId="50980" xr:uid="{00000000-0005-0000-0000-00002EC70000}"/>
    <cellStyle name="Σύνολο 3 3 7" xfId="50981" xr:uid="{00000000-0005-0000-0000-00002FC70000}"/>
    <cellStyle name="Σύνολο 3 3 8" xfId="50982" xr:uid="{00000000-0005-0000-0000-000030C70000}"/>
    <cellStyle name="Σύνολο 3 4" xfId="50983" xr:uid="{00000000-0005-0000-0000-000031C70000}"/>
    <cellStyle name="Σύνολο 3 4 2" xfId="50984" xr:uid="{00000000-0005-0000-0000-000032C70000}"/>
    <cellStyle name="Σύνολο 3 4 2 2" xfId="50985" xr:uid="{00000000-0005-0000-0000-000033C70000}"/>
    <cellStyle name="Σύνολο 3 4 2 2 2" xfId="50986" xr:uid="{00000000-0005-0000-0000-000034C70000}"/>
    <cellStyle name="Σύνολο 3 4 2 3" xfId="50987" xr:uid="{00000000-0005-0000-0000-000035C70000}"/>
    <cellStyle name="Σύνολο 3 4 3" xfId="50988" xr:uid="{00000000-0005-0000-0000-000036C70000}"/>
    <cellStyle name="Σύνολο 3 4 3 2" xfId="50989" xr:uid="{00000000-0005-0000-0000-000037C70000}"/>
    <cellStyle name="Σύνολο 3 4 4" xfId="50990" xr:uid="{00000000-0005-0000-0000-000038C70000}"/>
    <cellStyle name="Σύνολο 3 4 4 2" xfId="50991" xr:uid="{00000000-0005-0000-0000-000039C70000}"/>
    <cellStyle name="Σύνολο 3 4 5" xfId="50992" xr:uid="{00000000-0005-0000-0000-00003AC70000}"/>
    <cellStyle name="Σύνολο 3 4 5 2" xfId="50993" xr:uid="{00000000-0005-0000-0000-00003BC70000}"/>
    <cellStyle name="Σύνολο 3 4 6" xfId="50994" xr:uid="{00000000-0005-0000-0000-00003CC70000}"/>
    <cellStyle name="Σύνολο 3 4 7" xfId="50995" xr:uid="{00000000-0005-0000-0000-00003DC70000}"/>
    <cellStyle name="Σύνολο 3 4 8" xfId="50996" xr:uid="{00000000-0005-0000-0000-00003EC70000}"/>
    <cellStyle name="Σύνολο 3 5" xfId="50997" xr:uid="{00000000-0005-0000-0000-00003FC70000}"/>
    <cellStyle name="Σύνολο 3 5 2" xfId="50998" xr:uid="{00000000-0005-0000-0000-000040C70000}"/>
    <cellStyle name="Σύνολο 3 5 2 2" xfId="50999" xr:uid="{00000000-0005-0000-0000-000041C70000}"/>
    <cellStyle name="Σύνολο 3 5 3" xfId="51000" xr:uid="{00000000-0005-0000-0000-000042C70000}"/>
    <cellStyle name="Σύνολο 3 5 4" xfId="51001" xr:uid="{00000000-0005-0000-0000-000043C70000}"/>
    <cellStyle name="Σύνολο 3 5 5" xfId="51002" xr:uid="{00000000-0005-0000-0000-000044C70000}"/>
    <cellStyle name="Σύνολο 3 6" xfId="51003" xr:uid="{00000000-0005-0000-0000-000045C70000}"/>
    <cellStyle name="Σύνολο 3 6 2" xfId="51004" xr:uid="{00000000-0005-0000-0000-000046C70000}"/>
    <cellStyle name="Σύνολο 3 6 2 2" xfId="51005" xr:uid="{00000000-0005-0000-0000-000047C70000}"/>
    <cellStyle name="Σύνολο 3 6 3" xfId="51006" xr:uid="{00000000-0005-0000-0000-000048C70000}"/>
    <cellStyle name="Σύνολο 3 6 4" xfId="51007" xr:uid="{00000000-0005-0000-0000-000049C70000}"/>
    <cellStyle name="Σύνολο 3 6 5" xfId="51008" xr:uid="{00000000-0005-0000-0000-00004AC70000}"/>
    <cellStyle name="Σύνολο 3 7" xfId="51009" xr:uid="{00000000-0005-0000-0000-00004BC70000}"/>
    <cellStyle name="Σύνολο 3 7 2" xfId="51010" xr:uid="{00000000-0005-0000-0000-00004CC70000}"/>
    <cellStyle name="Σύνολο 3 7 2 2" xfId="51011" xr:uid="{00000000-0005-0000-0000-00004DC70000}"/>
    <cellStyle name="Σύνολο 3 7 3" xfId="51012" xr:uid="{00000000-0005-0000-0000-00004EC70000}"/>
    <cellStyle name="Σύνολο 3 7 4" xfId="51013" xr:uid="{00000000-0005-0000-0000-00004FC70000}"/>
    <cellStyle name="Σύνολο 3 7 5" xfId="51014" xr:uid="{00000000-0005-0000-0000-000050C70000}"/>
    <cellStyle name="Σύνολο 3 8" xfId="51015" xr:uid="{00000000-0005-0000-0000-000051C70000}"/>
    <cellStyle name="Σύνολο 3 8 2" xfId="51016" xr:uid="{00000000-0005-0000-0000-000052C70000}"/>
    <cellStyle name="Σύνολο 3 9" xfId="51017" xr:uid="{00000000-0005-0000-0000-000053C70000}"/>
    <cellStyle name="Σύνολο 3 9 2" xfId="51018" xr:uid="{00000000-0005-0000-0000-000054C70000}"/>
    <cellStyle name="Σύνολο 4" xfId="51019" xr:uid="{00000000-0005-0000-0000-000055C70000}"/>
    <cellStyle name="Σύνολο 4 2" xfId="51020" xr:uid="{00000000-0005-0000-0000-000056C70000}"/>
    <cellStyle name="Σύνολο 4 2 2" xfId="51021" xr:uid="{00000000-0005-0000-0000-000057C70000}"/>
    <cellStyle name="Σύνολο 4 2 2 2" xfId="51022" xr:uid="{00000000-0005-0000-0000-000058C70000}"/>
    <cellStyle name="Σύνολο 4 2 2 2 2" xfId="51023" xr:uid="{00000000-0005-0000-0000-000059C70000}"/>
    <cellStyle name="Σύνολο 4 2 2 3" xfId="51024" xr:uid="{00000000-0005-0000-0000-00005AC70000}"/>
    <cellStyle name="Σύνολο 4 2 3" xfId="51025" xr:uid="{00000000-0005-0000-0000-00005BC70000}"/>
    <cellStyle name="Σύνολο 4 2 3 2" xfId="51026" xr:uid="{00000000-0005-0000-0000-00005CC70000}"/>
    <cellStyle name="Σύνολο 4 2 4" xfId="51027" xr:uid="{00000000-0005-0000-0000-00005DC70000}"/>
    <cellStyle name="Σύνολο 4 2 4 2" xfId="51028" xr:uid="{00000000-0005-0000-0000-00005EC70000}"/>
    <cellStyle name="Σύνολο 4 2 5" xfId="51029" xr:uid="{00000000-0005-0000-0000-00005FC70000}"/>
    <cellStyle name="Σύνολο 4 2 5 2" xfId="51030" xr:uid="{00000000-0005-0000-0000-000060C70000}"/>
    <cellStyle name="Σύνολο 4 2 6" xfId="51031" xr:uid="{00000000-0005-0000-0000-000061C70000}"/>
    <cellStyle name="Σύνολο 4 3" xfId="51032" xr:uid="{00000000-0005-0000-0000-000062C70000}"/>
    <cellStyle name="Σύνολο 4 3 2" xfId="51033" xr:uid="{00000000-0005-0000-0000-000063C70000}"/>
    <cellStyle name="Σύνολο 4 3 2 2" xfId="51034" xr:uid="{00000000-0005-0000-0000-000064C70000}"/>
    <cellStyle name="Σύνολο 4 3 3" xfId="51035" xr:uid="{00000000-0005-0000-0000-000065C70000}"/>
    <cellStyle name="Σύνολο 4 3 4" xfId="51036" xr:uid="{00000000-0005-0000-0000-000066C70000}"/>
    <cellStyle name="Σύνολο 4 3 5" xfId="51037" xr:uid="{00000000-0005-0000-0000-000067C70000}"/>
    <cellStyle name="Σύνολο 4 4" xfId="51038" xr:uid="{00000000-0005-0000-0000-000068C70000}"/>
    <cellStyle name="Σύνολο 4 4 2" xfId="51039" xr:uid="{00000000-0005-0000-0000-000069C70000}"/>
    <cellStyle name="Σύνολο 4 4 3" xfId="51040" xr:uid="{00000000-0005-0000-0000-00006AC70000}"/>
    <cellStyle name="Σύνολο 4 4 4" xfId="51041" xr:uid="{00000000-0005-0000-0000-00006BC70000}"/>
    <cellStyle name="Σύνολο 4 5" xfId="51042" xr:uid="{00000000-0005-0000-0000-00006CC70000}"/>
    <cellStyle name="Σύνολο 4 5 2" xfId="51043" xr:uid="{00000000-0005-0000-0000-00006DC70000}"/>
    <cellStyle name="Σύνολο 4 5 3" xfId="51044" xr:uid="{00000000-0005-0000-0000-00006EC70000}"/>
    <cellStyle name="Σύνολο 4 5 4" xfId="51045" xr:uid="{00000000-0005-0000-0000-00006FC70000}"/>
    <cellStyle name="Σύνολο 4 6" xfId="51046" xr:uid="{00000000-0005-0000-0000-000070C70000}"/>
    <cellStyle name="Σύνολο 4 6 2" xfId="51047" xr:uid="{00000000-0005-0000-0000-000071C70000}"/>
    <cellStyle name="Σύνολο 4 6 3" xfId="51048" xr:uid="{00000000-0005-0000-0000-000072C70000}"/>
    <cellStyle name="Σύνολο 4 6 4" xfId="51049" xr:uid="{00000000-0005-0000-0000-000073C70000}"/>
    <cellStyle name="Σύνολο 4 7" xfId="51050" xr:uid="{00000000-0005-0000-0000-000074C70000}"/>
    <cellStyle name="Σύνολο 5" xfId="51051" xr:uid="{00000000-0005-0000-0000-000075C70000}"/>
    <cellStyle name="Σύνολο 5 10" xfId="51052" xr:uid="{00000000-0005-0000-0000-000076C70000}"/>
    <cellStyle name="Σύνολο 5 2" xfId="51053" xr:uid="{00000000-0005-0000-0000-000077C70000}"/>
    <cellStyle name="Σύνολο 5 2 2" xfId="51054" xr:uid="{00000000-0005-0000-0000-000078C70000}"/>
    <cellStyle name="Σύνολο 5 2 2 2" xfId="51055" xr:uid="{00000000-0005-0000-0000-000079C70000}"/>
    <cellStyle name="Σύνολο 5 2 2 2 2" xfId="51056" xr:uid="{00000000-0005-0000-0000-00007AC70000}"/>
    <cellStyle name="Σύνολο 5 2 2 3" xfId="51057" xr:uid="{00000000-0005-0000-0000-00007BC70000}"/>
    <cellStyle name="Σύνολο 5 2 3" xfId="51058" xr:uid="{00000000-0005-0000-0000-00007CC70000}"/>
    <cellStyle name="Σύνολο 5 2 3 2" xfId="51059" xr:uid="{00000000-0005-0000-0000-00007DC70000}"/>
    <cellStyle name="Σύνολο 5 2 4" xfId="51060" xr:uid="{00000000-0005-0000-0000-00007EC70000}"/>
    <cellStyle name="Σύνολο 5 2 4 2" xfId="51061" xr:uid="{00000000-0005-0000-0000-00007FC70000}"/>
    <cellStyle name="Σύνολο 5 2 5" xfId="51062" xr:uid="{00000000-0005-0000-0000-000080C70000}"/>
    <cellStyle name="Σύνολο 5 2 5 2" xfId="51063" xr:uid="{00000000-0005-0000-0000-000081C70000}"/>
    <cellStyle name="Σύνολο 5 2 6" xfId="51064" xr:uid="{00000000-0005-0000-0000-000082C70000}"/>
    <cellStyle name="Σύνολο 5 3" xfId="51065" xr:uid="{00000000-0005-0000-0000-000083C70000}"/>
    <cellStyle name="Σύνολο 5 3 2" xfId="51066" xr:uid="{00000000-0005-0000-0000-000084C70000}"/>
    <cellStyle name="Σύνολο 5 3 2 2" xfId="51067" xr:uid="{00000000-0005-0000-0000-000085C70000}"/>
    <cellStyle name="Σύνολο 5 3 2 2 2" xfId="51068" xr:uid="{00000000-0005-0000-0000-000086C70000}"/>
    <cellStyle name="Σύνολο 5 3 2 3" xfId="51069" xr:uid="{00000000-0005-0000-0000-000087C70000}"/>
    <cellStyle name="Σύνολο 5 3 3" xfId="51070" xr:uid="{00000000-0005-0000-0000-000088C70000}"/>
    <cellStyle name="Σύνολο 5 3 3 2" xfId="51071" xr:uid="{00000000-0005-0000-0000-000089C70000}"/>
    <cellStyle name="Σύνολο 5 3 4" xfId="51072" xr:uid="{00000000-0005-0000-0000-00008AC70000}"/>
    <cellStyle name="Σύνολο 5 3 4 2" xfId="51073" xr:uid="{00000000-0005-0000-0000-00008BC70000}"/>
    <cellStyle name="Σύνολο 5 3 5" xfId="51074" xr:uid="{00000000-0005-0000-0000-00008CC70000}"/>
    <cellStyle name="Σύνολο 5 3 5 2" xfId="51075" xr:uid="{00000000-0005-0000-0000-00008DC70000}"/>
    <cellStyle name="Σύνολο 5 3 6" xfId="51076" xr:uid="{00000000-0005-0000-0000-00008EC70000}"/>
    <cellStyle name="Σύνολο 5 3 7" xfId="51077" xr:uid="{00000000-0005-0000-0000-00008FC70000}"/>
    <cellStyle name="Σύνολο 5 3 8" xfId="51078" xr:uid="{00000000-0005-0000-0000-000090C70000}"/>
    <cellStyle name="Σύνολο 5 4" xfId="51079" xr:uid="{00000000-0005-0000-0000-000091C70000}"/>
    <cellStyle name="Σύνολο 5 4 2" xfId="51080" xr:uid="{00000000-0005-0000-0000-000092C70000}"/>
    <cellStyle name="Σύνολο 5 4 2 2" xfId="51081" xr:uid="{00000000-0005-0000-0000-000093C70000}"/>
    <cellStyle name="Σύνολο 5 4 3" xfId="51082" xr:uid="{00000000-0005-0000-0000-000094C70000}"/>
    <cellStyle name="Σύνολο 5 4 4" xfId="51083" xr:uid="{00000000-0005-0000-0000-000095C70000}"/>
    <cellStyle name="Σύνολο 5 4 5" xfId="51084" xr:uid="{00000000-0005-0000-0000-000096C70000}"/>
    <cellStyle name="Σύνολο 5 5" xfId="51085" xr:uid="{00000000-0005-0000-0000-000097C70000}"/>
    <cellStyle name="Σύνολο 5 5 2" xfId="51086" xr:uid="{00000000-0005-0000-0000-000098C70000}"/>
    <cellStyle name="Σύνολο 5 5 2 2" xfId="51087" xr:uid="{00000000-0005-0000-0000-000099C70000}"/>
    <cellStyle name="Σύνολο 5 5 3" xfId="51088" xr:uid="{00000000-0005-0000-0000-00009AC70000}"/>
    <cellStyle name="Σύνολο 5 5 4" xfId="51089" xr:uid="{00000000-0005-0000-0000-00009BC70000}"/>
    <cellStyle name="Σύνολο 5 5 5" xfId="51090" xr:uid="{00000000-0005-0000-0000-00009CC70000}"/>
    <cellStyle name="Σύνολο 5 6" xfId="51091" xr:uid="{00000000-0005-0000-0000-00009DC70000}"/>
    <cellStyle name="Σύνολο 5 6 2" xfId="51092" xr:uid="{00000000-0005-0000-0000-00009EC70000}"/>
    <cellStyle name="Σύνολο 5 6 2 2" xfId="51093" xr:uid="{00000000-0005-0000-0000-00009FC70000}"/>
    <cellStyle name="Σύνολο 5 6 3" xfId="51094" xr:uid="{00000000-0005-0000-0000-0000A0C70000}"/>
    <cellStyle name="Σύνολο 5 6 4" xfId="51095" xr:uid="{00000000-0005-0000-0000-0000A1C70000}"/>
    <cellStyle name="Σύνολο 5 6 5" xfId="51096" xr:uid="{00000000-0005-0000-0000-0000A2C70000}"/>
    <cellStyle name="Σύνολο 5 7" xfId="51097" xr:uid="{00000000-0005-0000-0000-0000A3C70000}"/>
    <cellStyle name="Σύνολο 5 7 2" xfId="51098" xr:uid="{00000000-0005-0000-0000-0000A4C70000}"/>
    <cellStyle name="Σύνολο 5 7 3" xfId="51099" xr:uid="{00000000-0005-0000-0000-0000A5C70000}"/>
    <cellStyle name="Σύνολο 5 7 4" xfId="51100" xr:uid="{00000000-0005-0000-0000-0000A6C70000}"/>
    <cellStyle name="Σύνολο 5 8" xfId="51101" xr:uid="{00000000-0005-0000-0000-0000A7C70000}"/>
    <cellStyle name="Σύνολο 5 8 2" xfId="51102" xr:uid="{00000000-0005-0000-0000-0000A8C70000}"/>
    <cellStyle name="Σύνολο 5 9" xfId="51103" xr:uid="{00000000-0005-0000-0000-0000A9C70000}"/>
    <cellStyle name="Σύνολο 5 9 2" xfId="51104" xr:uid="{00000000-0005-0000-0000-0000AAC70000}"/>
    <cellStyle name="Σύνολο 6" xfId="51105" xr:uid="{00000000-0005-0000-0000-0000ABC70000}"/>
    <cellStyle name="Σύνολο 6 10" xfId="51106" xr:uid="{00000000-0005-0000-0000-0000ACC70000}"/>
    <cellStyle name="Σύνολο 6 2" xfId="51107" xr:uid="{00000000-0005-0000-0000-0000ADC70000}"/>
    <cellStyle name="Σύνολο 6 2 2" xfId="51108" xr:uid="{00000000-0005-0000-0000-0000AEC70000}"/>
    <cellStyle name="Σύνολο 6 2 2 2" xfId="51109" xr:uid="{00000000-0005-0000-0000-0000AFC70000}"/>
    <cellStyle name="Σύνολο 6 2 2 2 2" xfId="51110" xr:uid="{00000000-0005-0000-0000-0000B0C70000}"/>
    <cellStyle name="Σύνολο 6 2 2 3" xfId="51111" xr:uid="{00000000-0005-0000-0000-0000B1C70000}"/>
    <cellStyle name="Σύνολο 6 2 3" xfId="51112" xr:uid="{00000000-0005-0000-0000-0000B2C70000}"/>
    <cellStyle name="Σύνολο 6 2 3 2" xfId="51113" xr:uid="{00000000-0005-0000-0000-0000B3C70000}"/>
    <cellStyle name="Σύνολο 6 2 4" xfId="51114" xr:uid="{00000000-0005-0000-0000-0000B4C70000}"/>
    <cellStyle name="Σύνολο 6 2 4 2" xfId="51115" xr:uid="{00000000-0005-0000-0000-0000B5C70000}"/>
    <cellStyle name="Σύνολο 6 2 5" xfId="51116" xr:uid="{00000000-0005-0000-0000-0000B6C70000}"/>
    <cellStyle name="Σύνολο 6 2 5 2" xfId="51117" xr:uid="{00000000-0005-0000-0000-0000B7C70000}"/>
    <cellStyle name="Σύνολο 6 2 6" xfId="51118" xr:uid="{00000000-0005-0000-0000-0000B8C70000}"/>
    <cellStyle name="Σύνολο 6 3" xfId="51119" xr:uid="{00000000-0005-0000-0000-0000B9C70000}"/>
    <cellStyle name="Σύνολο 6 3 2" xfId="51120" xr:uid="{00000000-0005-0000-0000-0000BAC70000}"/>
    <cellStyle name="Σύνολο 6 3 2 2" xfId="51121" xr:uid="{00000000-0005-0000-0000-0000BBC70000}"/>
    <cellStyle name="Σύνολο 6 3 2 2 2" xfId="51122" xr:uid="{00000000-0005-0000-0000-0000BCC70000}"/>
    <cellStyle name="Σύνολο 6 3 2 3" xfId="51123" xr:uid="{00000000-0005-0000-0000-0000BDC70000}"/>
    <cellStyle name="Σύνολο 6 3 3" xfId="51124" xr:uid="{00000000-0005-0000-0000-0000BEC70000}"/>
    <cellStyle name="Σύνολο 6 3 3 2" xfId="51125" xr:uid="{00000000-0005-0000-0000-0000BFC70000}"/>
    <cellStyle name="Σύνολο 6 3 4" xfId="51126" xr:uid="{00000000-0005-0000-0000-0000C0C70000}"/>
    <cellStyle name="Σύνολο 6 3 4 2" xfId="51127" xr:uid="{00000000-0005-0000-0000-0000C1C70000}"/>
    <cellStyle name="Σύνολο 6 3 5" xfId="51128" xr:uid="{00000000-0005-0000-0000-0000C2C70000}"/>
    <cellStyle name="Σύνολο 6 3 5 2" xfId="51129" xr:uid="{00000000-0005-0000-0000-0000C3C70000}"/>
    <cellStyle name="Σύνολο 6 3 6" xfId="51130" xr:uid="{00000000-0005-0000-0000-0000C4C70000}"/>
    <cellStyle name="Σύνολο 6 3 7" xfId="51131" xr:uid="{00000000-0005-0000-0000-0000C5C70000}"/>
    <cellStyle name="Σύνολο 6 3 8" xfId="51132" xr:uid="{00000000-0005-0000-0000-0000C6C70000}"/>
    <cellStyle name="Σύνολο 6 4" xfId="51133" xr:uid="{00000000-0005-0000-0000-0000C7C70000}"/>
    <cellStyle name="Σύνολο 6 4 2" xfId="51134" xr:uid="{00000000-0005-0000-0000-0000C8C70000}"/>
    <cellStyle name="Σύνολο 6 4 2 2" xfId="51135" xr:uid="{00000000-0005-0000-0000-0000C9C70000}"/>
    <cellStyle name="Σύνολο 6 4 3" xfId="51136" xr:uid="{00000000-0005-0000-0000-0000CAC70000}"/>
    <cellStyle name="Σύνολο 6 4 4" xfId="51137" xr:uid="{00000000-0005-0000-0000-0000CBC70000}"/>
    <cellStyle name="Σύνολο 6 4 5" xfId="51138" xr:uid="{00000000-0005-0000-0000-0000CCC70000}"/>
    <cellStyle name="Σύνολο 6 5" xfId="51139" xr:uid="{00000000-0005-0000-0000-0000CDC70000}"/>
    <cellStyle name="Σύνολο 6 5 2" xfId="51140" xr:uid="{00000000-0005-0000-0000-0000CEC70000}"/>
    <cellStyle name="Σύνολο 6 5 2 2" xfId="51141" xr:uid="{00000000-0005-0000-0000-0000CFC70000}"/>
    <cellStyle name="Σύνολο 6 5 3" xfId="51142" xr:uid="{00000000-0005-0000-0000-0000D0C70000}"/>
    <cellStyle name="Σύνολο 6 5 4" xfId="51143" xr:uid="{00000000-0005-0000-0000-0000D1C70000}"/>
    <cellStyle name="Σύνολο 6 5 5" xfId="51144" xr:uid="{00000000-0005-0000-0000-0000D2C70000}"/>
    <cellStyle name="Σύνολο 6 6" xfId="51145" xr:uid="{00000000-0005-0000-0000-0000D3C70000}"/>
    <cellStyle name="Σύνολο 6 6 2" xfId="51146" xr:uid="{00000000-0005-0000-0000-0000D4C70000}"/>
    <cellStyle name="Σύνολο 6 6 2 2" xfId="51147" xr:uid="{00000000-0005-0000-0000-0000D5C70000}"/>
    <cellStyle name="Σύνολο 6 6 3" xfId="51148" xr:uid="{00000000-0005-0000-0000-0000D6C70000}"/>
    <cellStyle name="Σύνολο 6 6 4" xfId="51149" xr:uid="{00000000-0005-0000-0000-0000D7C70000}"/>
    <cellStyle name="Σύνολο 6 6 5" xfId="51150" xr:uid="{00000000-0005-0000-0000-0000D8C70000}"/>
    <cellStyle name="Σύνολο 6 7" xfId="51151" xr:uid="{00000000-0005-0000-0000-0000D9C70000}"/>
    <cellStyle name="Σύνολο 6 7 2" xfId="51152" xr:uid="{00000000-0005-0000-0000-0000DAC70000}"/>
    <cellStyle name="Σύνολο 6 7 3" xfId="51153" xr:uid="{00000000-0005-0000-0000-0000DBC70000}"/>
    <cellStyle name="Σύνολο 6 7 4" xfId="51154" xr:uid="{00000000-0005-0000-0000-0000DCC70000}"/>
    <cellStyle name="Σύνολο 6 8" xfId="51155" xr:uid="{00000000-0005-0000-0000-0000DDC70000}"/>
    <cellStyle name="Σύνολο 6 8 2" xfId="51156" xr:uid="{00000000-0005-0000-0000-0000DEC70000}"/>
    <cellStyle name="Σύνολο 6 9" xfId="51157" xr:uid="{00000000-0005-0000-0000-0000DFC70000}"/>
    <cellStyle name="Σύνολο 6 9 2" xfId="51158" xr:uid="{00000000-0005-0000-0000-0000E0C70000}"/>
    <cellStyle name="Σύνολο 7" xfId="51159" xr:uid="{00000000-0005-0000-0000-0000E1C70000}"/>
    <cellStyle name="Σύνολο 7 10" xfId="51160" xr:uid="{00000000-0005-0000-0000-0000E2C70000}"/>
    <cellStyle name="Σύνολο 7 2" xfId="51161" xr:uid="{00000000-0005-0000-0000-0000E3C70000}"/>
    <cellStyle name="Σύνολο 7 2 2" xfId="51162" xr:uid="{00000000-0005-0000-0000-0000E4C70000}"/>
    <cellStyle name="Σύνολο 7 2 2 2" xfId="51163" xr:uid="{00000000-0005-0000-0000-0000E5C70000}"/>
    <cellStyle name="Σύνολο 7 2 2 2 2" xfId="51164" xr:uid="{00000000-0005-0000-0000-0000E6C70000}"/>
    <cellStyle name="Σύνολο 7 2 2 3" xfId="51165" xr:uid="{00000000-0005-0000-0000-0000E7C70000}"/>
    <cellStyle name="Σύνολο 7 2 3" xfId="51166" xr:uid="{00000000-0005-0000-0000-0000E8C70000}"/>
    <cellStyle name="Σύνολο 7 2 3 2" xfId="51167" xr:uid="{00000000-0005-0000-0000-0000E9C70000}"/>
    <cellStyle name="Σύνολο 7 2 4" xfId="51168" xr:uid="{00000000-0005-0000-0000-0000EAC70000}"/>
    <cellStyle name="Σύνολο 7 2 4 2" xfId="51169" xr:uid="{00000000-0005-0000-0000-0000EBC70000}"/>
    <cellStyle name="Σύνολο 7 2 5" xfId="51170" xr:uid="{00000000-0005-0000-0000-0000ECC70000}"/>
    <cellStyle name="Σύνολο 7 2 5 2" xfId="51171" xr:uid="{00000000-0005-0000-0000-0000EDC70000}"/>
    <cellStyle name="Σύνολο 7 2 6" xfId="51172" xr:uid="{00000000-0005-0000-0000-0000EEC70000}"/>
    <cellStyle name="Σύνολο 7 3" xfId="51173" xr:uid="{00000000-0005-0000-0000-0000EFC70000}"/>
    <cellStyle name="Σύνολο 7 3 2" xfId="51174" xr:uid="{00000000-0005-0000-0000-0000F0C70000}"/>
    <cellStyle name="Σύνολο 7 3 2 2" xfId="51175" xr:uid="{00000000-0005-0000-0000-0000F1C70000}"/>
    <cellStyle name="Σύνολο 7 3 2 2 2" xfId="51176" xr:uid="{00000000-0005-0000-0000-0000F2C70000}"/>
    <cellStyle name="Σύνολο 7 3 2 3" xfId="51177" xr:uid="{00000000-0005-0000-0000-0000F3C70000}"/>
    <cellStyle name="Σύνολο 7 3 3" xfId="51178" xr:uid="{00000000-0005-0000-0000-0000F4C70000}"/>
    <cellStyle name="Σύνολο 7 3 3 2" xfId="51179" xr:uid="{00000000-0005-0000-0000-0000F5C70000}"/>
    <cellStyle name="Σύνολο 7 3 4" xfId="51180" xr:uid="{00000000-0005-0000-0000-0000F6C70000}"/>
    <cellStyle name="Σύνολο 7 3 4 2" xfId="51181" xr:uid="{00000000-0005-0000-0000-0000F7C70000}"/>
    <cellStyle name="Σύνολο 7 3 5" xfId="51182" xr:uid="{00000000-0005-0000-0000-0000F8C70000}"/>
    <cellStyle name="Σύνολο 7 3 5 2" xfId="51183" xr:uid="{00000000-0005-0000-0000-0000F9C70000}"/>
    <cellStyle name="Σύνολο 7 3 6" xfId="51184" xr:uid="{00000000-0005-0000-0000-0000FAC70000}"/>
    <cellStyle name="Σύνολο 7 3 7" xfId="51185" xr:uid="{00000000-0005-0000-0000-0000FBC70000}"/>
    <cellStyle name="Σύνολο 7 3 8" xfId="51186" xr:uid="{00000000-0005-0000-0000-0000FCC70000}"/>
    <cellStyle name="Σύνολο 7 4" xfId="51187" xr:uid="{00000000-0005-0000-0000-0000FDC70000}"/>
    <cellStyle name="Σύνολο 7 4 2" xfId="51188" xr:uid="{00000000-0005-0000-0000-0000FEC70000}"/>
    <cellStyle name="Σύνολο 7 4 2 2" xfId="51189" xr:uid="{00000000-0005-0000-0000-0000FFC70000}"/>
    <cellStyle name="Σύνολο 7 4 3" xfId="51190" xr:uid="{00000000-0005-0000-0000-000000C80000}"/>
    <cellStyle name="Σύνολο 7 4 4" xfId="51191" xr:uid="{00000000-0005-0000-0000-000001C80000}"/>
    <cellStyle name="Σύνολο 7 4 5" xfId="51192" xr:uid="{00000000-0005-0000-0000-000002C80000}"/>
    <cellStyle name="Σύνολο 7 5" xfId="51193" xr:uid="{00000000-0005-0000-0000-000003C80000}"/>
    <cellStyle name="Σύνολο 7 5 2" xfId="51194" xr:uid="{00000000-0005-0000-0000-000004C80000}"/>
    <cellStyle name="Σύνολο 7 5 2 2" xfId="51195" xr:uid="{00000000-0005-0000-0000-000005C80000}"/>
    <cellStyle name="Σύνολο 7 5 3" xfId="51196" xr:uid="{00000000-0005-0000-0000-000006C80000}"/>
    <cellStyle name="Σύνολο 7 5 4" xfId="51197" xr:uid="{00000000-0005-0000-0000-000007C80000}"/>
    <cellStyle name="Σύνολο 7 5 5" xfId="51198" xr:uid="{00000000-0005-0000-0000-000008C80000}"/>
    <cellStyle name="Σύνολο 7 6" xfId="51199" xr:uid="{00000000-0005-0000-0000-000009C80000}"/>
    <cellStyle name="Σύνολο 7 6 2" xfId="51200" xr:uid="{00000000-0005-0000-0000-00000AC80000}"/>
    <cellStyle name="Σύνολο 7 6 2 2" xfId="51201" xr:uid="{00000000-0005-0000-0000-00000BC80000}"/>
    <cellStyle name="Σύνολο 7 6 3" xfId="51202" xr:uid="{00000000-0005-0000-0000-00000CC80000}"/>
    <cellStyle name="Σύνολο 7 6 4" xfId="51203" xr:uid="{00000000-0005-0000-0000-00000DC80000}"/>
    <cellStyle name="Σύνολο 7 6 5" xfId="51204" xr:uid="{00000000-0005-0000-0000-00000EC80000}"/>
    <cellStyle name="Σύνολο 7 7" xfId="51205" xr:uid="{00000000-0005-0000-0000-00000FC80000}"/>
    <cellStyle name="Σύνολο 7 7 2" xfId="51206" xr:uid="{00000000-0005-0000-0000-000010C80000}"/>
    <cellStyle name="Σύνολο 7 7 3" xfId="51207" xr:uid="{00000000-0005-0000-0000-000011C80000}"/>
    <cellStyle name="Σύνολο 7 7 4" xfId="51208" xr:uid="{00000000-0005-0000-0000-000012C80000}"/>
    <cellStyle name="Σύνολο 7 8" xfId="51209" xr:uid="{00000000-0005-0000-0000-000013C80000}"/>
    <cellStyle name="Σύνολο 7 8 2" xfId="51210" xr:uid="{00000000-0005-0000-0000-000014C80000}"/>
    <cellStyle name="Σύνολο 7 9" xfId="51211" xr:uid="{00000000-0005-0000-0000-000015C80000}"/>
    <cellStyle name="Σύνολο 7 9 2" xfId="51212" xr:uid="{00000000-0005-0000-0000-000016C80000}"/>
    <cellStyle name="Σύνολο 8" xfId="51213" xr:uid="{00000000-0005-0000-0000-000017C80000}"/>
    <cellStyle name="Σύνολο 8 2" xfId="51214" xr:uid="{00000000-0005-0000-0000-000018C80000}"/>
    <cellStyle name="Σύνολο 8 2 2" xfId="51215" xr:uid="{00000000-0005-0000-0000-000019C80000}"/>
    <cellStyle name="Σύνολο 8 2 2 2" xfId="51216" xr:uid="{00000000-0005-0000-0000-00001AC80000}"/>
    <cellStyle name="Σύνολο 8 2 3" xfId="51217" xr:uid="{00000000-0005-0000-0000-00001BC80000}"/>
    <cellStyle name="Σύνολο 8 3" xfId="51218" xr:uid="{00000000-0005-0000-0000-00001CC80000}"/>
    <cellStyle name="Σύνολο 8 3 2" xfId="51219" xr:uid="{00000000-0005-0000-0000-00001DC80000}"/>
    <cellStyle name="Σύνολο 8 4" xfId="51220" xr:uid="{00000000-0005-0000-0000-00001EC80000}"/>
    <cellStyle name="Σύνολο 8 4 2" xfId="51221" xr:uid="{00000000-0005-0000-0000-00001FC80000}"/>
    <cellStyle name="Σύνολο 8 5" xfId="51222" xr:uid="{00000000-0005-0000-0000-000020C80000}"/>
    <cellStyle name="Σύνολο 8 5 2" xfId="51223" xr:uid="{00000000-0005-0000-0000-000021C80000}"/>
    <cellStyle name="Σύνολο 8 6" xfId="51224" xr:uid="{00000000-0005-0000-0000-000022C80000}"/>
    <cellStyle name="Σύνολο 8 7" xfId="51225" xr:uid="{00000000-0005-0000-0000-000023C80000}"/>
    <cellStyle name="Σύνολο 8 8" xfId="51226" xr:uid="{00000000-0005-0000-0000-000024C80000}"/>
    <cellStyle name="Σύνολο 9" xfId="51227" xr:uid="{00000000-0005-0000-0000-000025C80000}"/>
    <cellStyle name="Σύνολο 9 2" xfId="51228" xr:uid="{00000000-0005-0000-0000-000026C80000}"/>
    <cellStyle name="Σύνολο 9 2 2" xfId="51229" xr:uid="{00000000-0005-0000-0000-000027C80000}"/>
    <cellStyle name="Σύνολο 9 2 2 2" xfId="51230" xr:uid="{00000000-0005-0000-0000-000028C80000}"/>
    <cellStyle name="Σύνολο 9 2 3" xfId="51231" xr:uid="{00000000-0005-0000-0000-000029C80000}"/>
    <cellStyle name="Σύνολο 9 3" xfId="51232" xr:uid="{00000000-0005-0000-0000-00002AC80000}"/>
    <cellStyle name="Σύνολο 9 3 2" xfId="51233" xr:uid="{00000000-0005-0000-0000-00002BC80000}"/>
    <cellStyle name="Σύνολο 9 4" xfId="51234" xr:uid="{00000000-0005-0000-0000-00002CC80000}"/>
    <cellStyle name="Σύνολο 9 4 2" xfId="51235" xr:uid="{00000000-0005-0000-0000-00002DC80000}"/>
    <cellStyle name="Σύνολο 9 5" xfId="51236" xr:uid="{00000000-0005-0000-0000-00002EC80000}"/>
    <cellStyle name="Σύνολο 9 5 2" xfId="51237" xr:uid="{00000000-0005-0000-0000-00002FC80000}"/>
    <cellStyle name="Σύνολο 9 6" xfId="51238" xr:uid="{00000000-0005-0000-0000-000030C80000}"/>
    <cellStyle name="Σύνολο 9 7" xfId="51239" xr:uid="{00000000-0005-0000-0000-000031C80000}"/>
    <cellStyle name="Τίτλος 2" xfId="51240" xr:uid="{00000000-0005-0000-0000-000032C80000}"/>
    <cellStyle name="Τίτλος 2 2" xfId="51241" xr:uid="{00000000-0005-0000-0000-000033C80000}"/>
    <cellStyle name="Τίτλος 2 3" xfId="51242" xr:uid="{00000000-0005-0000-0000-000034C80000}"/>
    <cellStyle name="Τίτλος 2 4" xfId="51243" xr:uid="{00000000-0005-0000-0000-000035C80000}"/>
    <cellStyle name="Τίτλος 2 5" xfId="51244" xr:uid="{00000000-0005-0000-0000-000036C80000}"/>
    <cellStyle name="Τίτλος 3" xfId="51245" xr:uid="{00000000-0005-0000-0000-000037C80000}"/>
    <cellStyle name="Τίτλος 4" xfId="51246" xr:uid="{00000000-0005-0000-0000-000038C80000}"/>
    <cellStyle name="Τίτλος 5" xfId="51247" xr:uid="{00000000-0005-0000-0000-000039C80000}"/>
    <cellStyle name="Τίτλος 6" xfId="51248" xr:uid="{00000000-0005-0000-0000-00003AC80000}"/>
    <cellStyle name="Τίτλος 7" xfId="51249" xr:uid="{00000000-0005-0000-0000-00003BC80000}"/>
    <cellStyle name="Υπολογισμός 10" xfId="51250" xr:uid="{00000000-0005-0000-0000-00003DC80000}"/>
    <cellStyle name="Υπολογισμός 10 10" xfId="51251" xr:uid="{00000000-0005-0000-0000-00003EC80000}"/>
    <cellStyle name="Υπολογισμός 10 11" xfId="51252" xr:uid="{00000000-0005-0000-0000-00003FC80000}"/>
    <cellStyle name="Υπολογισμός 10 2" xfId="51253" xr:uid="{00000000-0005-0000-0000-000040C80000}"/>
    <cellStyle name="Υπολογισμός 10 2 2" xfId="51254" xr:uid="{00000000-0005-0000-0000-000041C80000}"/>
    <cellStyle name="Υπολογισμός 10 2 2 2" xfId="51255" xr:uid="{00000000-0005-0000-0000-000042C80000}"/>
    <cellStyle name="Υπολογισμός 10 2 2 2 2" xfId="51256" xr:uid="{00000000-0005-0000-0000-000043C80000}"/>
    <cellStyle name="Υπολογισμός 10 2 2 3" xfId="51257" xr:uid="{00000000-0005-0000-0000-000044C80000}"/>
    <cellStyle name="Υπολογισμός 10 2 2 3 2" xfId="51258" xr:uid="{00000000-0005-0000-0000-000045C80000}"/>
    <cellStyle name="Υπολογισμός 10 2 2 4" xfId="51259" xr:uid="{00000000-0005-0000-0000-000046C80000}"/>
    <cellStyle name="Υπολογισμός 10 2 3" xfId="51260" xr:uid="{00000000-0005-0000-0000-000047C80000}"/>
    <cellStyle name="Υπολογισμός 10 2 3 2" xfId="51261" xr:uid="{00000000-0005-0000-0000-000048C80000}"/>
    <cellStyle name="Υπολογισμός 10 2 4" xfId="51262" xr:uid="{00000000-0005-0000-0000-000049C80000}"/>
    <cellStyle name="Υπολογισμός 10 2 4 2" xfId="51263" xr:uid="{00000000-0005-0000-0000-00004AC80000}"/>
    <cellStyle name="Υπολογισμός 10 2 5" xfId="51264" xr:uid="{00000000-0005-0000-0000-00004BC80000}"/>
    <cellStyle name="Υπολογισμός 10 2 5 2" xfId="51265" xr:uid="{00000000-0005-0000-0000-00004CC80000}"/>
    <cellStyle name="Υπολογισμός 10 2 6" xfId="51266" xr:uid="{00000000-0005-0000-0000-00004DC80000}"/>
    <cellStyle name="Υπολογισμός 10 3" xfId="51267" xr:uid="{00000000-0005-0000-0000-00004EC80000}"/>
    <cellStyle name="Υπολογισμός 10 3 2" xfId="51268" xr:uid="{00000000-0005-0000-0000-00004FC80000}"/>
    <cellStyle name="Υπολογισμός 10 3 2 2" xfId="51269" xr:uid="{00000000-0005-0000-0000-000050C80000}"/>
    <cellStyle name="Υπολογισμός 10 3 2 2 2" xfId="51270" xr:uid="{00000000-0005-0000-0000-000051C80000}"/>
    <cellStyle name="Υπολογισμός 10 3 2 3" xfId="51271" xr:uid="{00000000-0005-0000-0000-000052C80000}"/>
    <cellStyle name="Υπολογισμός 10 3 2 3 2" xfId="51272" xr:uid="{00000000-0005-0000-0000-000053C80000}"/>
    <cellStyle name="Υπολογισμός 10 3 2 4" xfId="51273" xr:uid="{00000000-0005-0000-0000-000054C80000}"/>
    <cellStyle name="Υπολογισμός 10 3 3" xfId="51274" xr:uid="{00000000-0005-0000-0000-000055C80000}"/>
    <cellStyle name="Υπολογισμός 10 3 3 2" xfId="51275" xr:uid="{00000000-0005-0000-0000-000056C80000}"/>
    <cellStyle name="Υπολογισμός 10 3 4" xfId="51276" xr:uid="{00000000-0005-0000-0000-000057C80000}"/>
    <cellStyle name="Υπολογισμός 10 3 4 2" xfId="51277" xr:uid="{00000000-0005-0000-0000-000058C80000}"/>
    <cellStyle name="Υπολογισμός 10 3 5" xfId="51278" xr:uid="{00000000-0005-0000-0000-000059C80000}"/>
    <cellStyle name="Υπολογισμός 10 3 5 2" xfId="51279" xr:uid="{00000000-0005-0000-0000-00005AC80000}"/>
    <cellStyle name="Υπολογισμός 10 3 6" xfId="51280" xr:uid="{00000000-0005-0000-0000-00005BC80000}"/>
    <cellStyle name="Υπολογισμός 10 3 7" xfId="51281" xr:uid="{00000000-0005-0000-0000-00005CC80000}"/>
    <cellStyle name="Υπολογισμός 10 3 8" xfId="51282" xr:uid="{00000000-0005-0000-0000-00005DC80000}"/>
    <cellStyle name="Υπολογισμός 10 4" xfId="51283" xr:uid="{00000000-0005-0000-0000-00005EC80000}"/>
    <cellStyle name="Υπολογισμός 10 4 2" xfId="51284" xr:uid="{00000000-0005-0000-0000-00005FC80000}"/>
    <cellStyle name="Υπολογισμός 10 4 2 2" xfId="51285" xr:uid="{00000000-0005-0000-0000-000060C80000}"/>
    <cellStyle name="Υπολογισμός 10 4 3" xfId="51286" xr:uid="{00000000-0005-0000-0000-000061C80000}"/>
    <cellStyle name="Υπολογισμός 10 4 3 2" xfId="51287" xr:uid="{00000000-0005-0000-0000-000062C80000}"/>
    <cellStyle name="Υπολογισμός 10 4 4" xfId="51288" xr:uid="{00000000-0005-0000-0000-000063C80000}"/>
    <cellStyle name="Υπολογισμός 10 4 5" xfId="51289" xr:uid="{00000000-0005-0000-0000-000064C80000}"/>
    <cellStyle name="Υπολογισμός 10 4 6" xfId="51290" xr:uid="{00000000-0005-0000-0000-000065C80000}"/>
    <cellStyle name="Υπολογισμός 10 5" xfId="51291" xr:uid="{00000000-0005-0000-0000-000066C80000}"/>
    <cellStyle name="Υπολογισμός 10 5 2" xfId="51292" xr:uid="{00000000-0005-0000-0000-000067C80000}"/>
    <cellStyle name="Υπολογισμός 10 5 2 2" xfId="51293" xr:uid="{00000000-0005-0000-0000-000068C80000}"/>
    <cellStyle name="Υπολογισμός 10 5 3" xfId="51294" xr:uid="{00000000-0005-0000-0000-000069C80000}"/>
    <cellStyle name="Υπολογισμός 10 5 3 2" xfId="51295" xr:uid="{00000000-0005-0000-0000-00006AC80000}"/>
    <cellStyle name="Υπολογισμός 10 5 4" xfId="51296" xr:uid="{00000000-0005-0000-0000-00006BC80000}"/>
    <cellStyle name="Υπολογισμός 10 5 5" xfId="51297" xr:uid="{00000000-0005-0000-0000-00006CC80000}"/>
    <cellStyle name="Υπολογισμός 10 5 6" xfId="51298" xr:uid="{00000000-0005-0000-0000-00006DC80000}"/>
    <cellStyle name="Υπολογισμός 10 6" xfId="51299" xr:uid="{00000000-0005-0000-0000-00006EC80000}"/>
    <cellStyle name="Υπολογισμός 10 6 2" xfId="51300" xr:uid="{00000000-0005-0000-0000-00006FC80000}"/>
    <cellStyle name="Υπολογισμός 10 6 2 2" xfId="51301" xr:uid="{00000000-0005-0000-0000-000070C80000}"/>
    <cellStyle name="Υπολογισμός 10 6 3" xfId="51302" xr:uid="{00000000-0005-0000-0000-000071C80000}"/>
    <cellStyle name="Υπολογισμός 10 6 3 2" xfId="51303" xr:uid="{00000000-0005-0000-0000-000072C80000}"/>
    <cellStyle name="Υπολογισμός 10 6 4" xfId="51304" xr:uid="{00000000-0005-0000-0000-000073C80000}"/>
    <cellStyle name="Υπολογισμός 10 6 5" xfId="51305" xr:uid="{00000000-0005-0000-0000-000074C80000}"/>
    <cellStyle name="Υπολογισμός 10 6 6" xfId="51306" xr:uid="{00000000-0005-0000-0000-000075C80000}"/>
    <cellStyle name="Υπολογισμός 10 7" xfId="51307" xr:uid="{00000000-0005-0000-0000-000076C80000}"/>
    <cellStyle name="Υπολογισμός 10 7 2" xfId="51308" xr:uid="{00000000-0005-0000-0000-000077C80000}"/>
    <cellStyle name="Υπολογισμός 10 7 3" xfId="51309" xr:uid="{00000000-0005-0000-0000-000078C80000}"/>
    <cellStyle name="Υπολογισμός 10 7 4" xfId="51310" xr:uid="{00000000-0005-0000-0000-000079C80000}"/>
    <cellStyle name="Υπολογισμός 10 8" xfId="51311" xr:uid="{00000000-0005-0000-0000-00007AC80000}"/>
    <cellStyle name="Υπολογισμός 10 8 2" xfId="51312" xr:uid="{00000000-0005-0000-0000-00007BC80000}"/>
    <cellStyle name="Υπολογισμός 10 9" xfId="51313" xr:uid="{00000000-0005-0000-0000-00007CC80000}"/>
    <cellStyle name="Υπολογισμός 10 9 2" xfId="51314" xr:uid="{00000000-0005-0000-0000-00007DC80000}"/>
    <cellStyle name="Υπολογισμός 11" xfId="51315" xr:uid="{00000000-0005-0000-0000-00007EC80000}"/>
    <cellStyle name="Υπολογισμός 11 10" xfId="51316" xr:uid="{00000000-0005-0000-0000-00007FC80000}"/>
    <cellStyle name="Υπολογισμός 11 11" xfId="51317" xr:uid="{00000000-0005-0000-0000-000080C80000}"/>
    <cellStyle name="Υπολογισμός 11 2" xfId="51318" xr:uid="{00000000-0005-0000-0000-000081C80000}"/>
    <cellStyle name="Υπολογισμός 11 2 2" xfId="51319" xr:uid="{00000000-0005-0000-0000-000082C80000}"/>
    <cellStyle name="Υπολογισμός 11 2 2 2" xfId="51320" xr:uid="{00000000-0005-0000-0000-000083C80000}"/>
    <cellStyle name="Υπολογισμός 11 2 2 2 2" xfId="51321" xr:uid="{00000000-0005-0000-0000-000084C80000}"/>
    <cellStyle name="Υπολογισμός 11 2 2 3" xfId="51322" xr:uid="{00000000-0005-0000-0000-000085C80000}"/>
    <cellStyle name="Υπολογισμός 11 2 2 3 2" xfId="51323" xr:uid="{00000000-0005-0000-0000-000086C80000}"/>
    <cellStyle name="Υπολογισμός 11 2 2 4" xfId="51324" xr:uid="{00000000-0005-0000-0000-000087C80000}"/>
    <cellStyle name="Υπολογισμός 11 2 3" xfId="51325" xr:uid="{00000000-0005-0000-0000-000088C80000}"/>
    <cellStyle name="Υπολογισμός 11 2 3 2" xfId="51326" xr:uid="{00000000-0005-0000-0000-000089C80000}"/>
    <cellStyle name="Υπολογισμός 11 2 4" xfId="51327" xr:uid="{00000000-0005-0000-0000-00008AC80000}"/>
    <cellStyle name="Υπολογισμός 11 2 4 2" xfId="51328" xr:uid="{00000000-0005-0000-0000-00008BC80000}"/>
    <cellStyle name="Υπολογισμός 11 2 5" xfId="51329" xr:uid="{00000000-0005-0000-0000-00008CC80000}"/>
    <cellStyle name="Υπολογισμός 11 2 5 2" xfId="51330" xr:uid="{00000000-0005-0000-0000-00008DC80000}"/>
    <cellStyle name="Υπολογισμός 11 2 6" xfId="51331" xr:uid="{00000000-0005-0000-0000-00008EC80000}"/>
    <cellStyle name="Υπολογισμός 11 3" xfId="51332" xr:uid="{00000000-0005-0000-0000-00008FC80000}"/>
    <cellStyle name="Υπολογισμός 11 3 2" xfId="51333" xr:uid="{00000000-0005-0000-0000-000090C80000}"/>
    <cellStyle name="Υπολογισμός 11 3 2 2" xfId="51334" xr:uid="{00000000-0005-0000-0000-000091C80000}"/>
    <cellStyle name="Υπολογισμός 11 3 2 2 2" xfId="51335" xr:uid="{00000000-0005-0000-0000-000092C80000}"/>
    <cellStyle name="Υπολογισμός 11 3 2 3" xfId="51336" xr:uid="{00000000-0005-0000-0000-000093C80000}"/>
    <cellStyle name="Υπολογισμός 11 3 2 3 2" xfId="51337" xr:uid="{00000000-0005-0000-0000-000094C80000}"/>
    <cellStyle name="Υπολογισμός 11 3 2 4" xfId="51338" xr:uid="{00000000-0005-0000-0000-000095C80000}"/>
    <cellStyle name="Υπολογισμός 11 3 3" xfId="51339" xr:uid="{00000000-0005-0000-0000-000096C80000}"/>
    <cellStyle name="Υπολογισμός 11 3 3 2" xfId="51340" xr:uid="{00000000-0005-0000-0000-000097C80000}"/>
    <cellStyle name="Υπολογισμός 11 3 4" xfId="51341" xr:uid="{00000000-0005-0000-0000-000098C80000}"/>
    <cellStyle name="Υπολογισμός 11 3 4 2" xfId="51342" xr:uid="{00000000-0005-0000-0000-000099C80000}"/>
    <cellStyle name="Υπολογισμός 11 3 5" xfId="51343" xr:uid="{00000000-0005-0000-0000-00009AC80000}"/>
    <cellStyle name="Υπολογισμός 11 3 5 2" xfId="51344" xr:uid="{00000000-0005-0000-0000-00009BC80000}"/>
    <cellStyle name="Υπολογισμός 11 3 6" xfId="51345" xr:uid="{00000000-0005-0000-0000-00009CC80000}"/>
    <cellStyle name="Υπολογισμός 11 3 7" xfId="51346" xr:uid="{00000000-0005-0000-0000-00009DC80000}"/>
    <cellStyle name="Υπολογισμός 11 3 8" xfId="51347" xr:uid="{00000000-0005-0000-0000-00009EC80000}"/>
    <cellStyle name="Υπολογισμός 11 4" xfId="51348" xr:uid="{00000000-0005-0000-0000-00009FC80000}"/>
    <cellStyle name="Υπολογισμός 11 4 2" xfId="51349" xr:uid="{00000000-0005-0000-0000-0000A0C80000}"/>
    <cellStyle name="Υπολογισμός 11 4 2 2" xfId="51350" xr:uid="{00000000-0005-0000-0000-0000A1C80000}"/>
    <cellStyle name="Υπολογισμός 11 4 3" xfId="51351" xr:uid="{00000000-0005-0000-0000-0000A2C80000}"/>
    <cellStyle name="Υπολογισμός 11 4 3 2" xfId="51352" xr:uid="{00000000-0005-0000-0000-0000A3C80000}"/>
    <cellStyle name="Υπολογισμός 11 4 4" xfId="51353" xr:uid="{00000000-0005-0000-0000-0000A4C80000}"/>
    <cellStyle name="Υπολογισμός 11 4 5" xfId="51354" xr:uid="{00000000-0005-0000-0000-0000A5C80000}"/>
    <cellStyle name="Υπολογισμός 11 4 6" xfId="51355" xr:uid="{00000000-0005-0000-0000-0000A6C80000}"/>
    <cellStyle name="Υπολογισμός 11 5" xfId="51356" xr:uid="{00000000-0005-0000-0000-0000A7C80000}"/>
    <cellStyle name="Υπολογισμός 11 5 2" xfId="51357" xr:uid="{00000000-0005-0000-0000-0000A8C80000}"/>
    <cellStyle name="Υπολογισμός 11 5 2 2" xfId="51358" xr:uid="{00000000-0005-0000-0000-0000A9C80000}"/>
    <cellStyle name="Υπολογισμός 11 5 3" xfId="51359" xr:uid="{00000000-0005-0000-0000-0000AAC80000}"/>
    <cellStyle name="Υπολογισμός 11 5 3 2" xfId="51360" xr:uid="{00000000-0005-0000-0000-0000ABC80000}"/>
    <cellStyle name="Υπολογισμός 11 5 4" xfId="51361" xr:uid="{00000000-0005-0000-0000-0000ACC80000}"/>
    <cellStyle name="Υπολογισμός 11 5 5" xfId="51362" xr:uid="{00000000-0005-0000-0000-0000ADC80000}"/>
    <cellStyle name="Υπολογισμός 11 5 6" xfId="51363" xr:uid="{00000000-0005-0000-0000-0000AEC80000}"/>
    <cellStyle name="Υπολογισμός 11 6" xfId="51364" xr:uid="{00000000-0005-0000-0000-0000AFC80000}"/>
    <cellStyle name="Υπολογισμός 11 6 2" xfId="51365" xr:uid="{00000000-0005-0000-0000-0000B0C80000}"/>
    <cellStyle name="Υπολογισμός 11 6 2 2" xfId="51366" xr:uid="{00000000-0005-0000-0000-0000B1C80000}"/>
    <cellStyle name="Υπολογισμός 11 6 3" xfId="51367" xr:uid="{00000000-0005-0000-0000-0000B2C80000}"/>
    <cellStyle name="Υπολογισμός 11 6 3 2" xfId="51368" xr:uid="{00000000-0005-0000-0000-0000B3C80000}"/>
    <cellStyle name="Υπολογισμός 11 6 4" xfId="51369" xr:uid="{00000000-0005-0000-0000-0000B4C80000}"/>
    <cellStyle name="Υπολογισμός 11 6 5" xfId="51370" xr:uid="{00000000-0005-0000-0000-0000B5C80000}"/>
    <cellStyle name="Υπολογισμός 11 6 6" xfId="51371" xr:uid="{00000000-0005-0000-0000-0000B6C80000}"/>
    <cellStyle name="Υπολογισμός 11 7" xfId="51372" xr:uid="{00000000-0005-0000-0000-0000B7C80000}"/>
    <cellStyle name="Υπολογισμός 11 7 2" xfId="51373" xr:uid="{00000000-0005-0000-0000-0000B8C80000}"/>
    <cellStyle name="Υπολογισμός 11 7 3" xfId="51374" xr:uid="{00000000-0005-0000-0000-0000B9C80000}"/>
    <cellStyle name="Υπολογισμός 11 7 4" xfId="51375" xr:uid="{00000000-0005-0000-0000-0000BAC80000}"/>
    <cellStyle name="Υπολογισμός 11 8" xfId="51376" xr:uid="{00000000-0005-0000-0000-0000BBC80000}"/>
    <cellStyle name="Υπολογισμός 11 8 2" xfId="51377" xr:uid="{00000000-0005-0000-0000-0000BCC80000}"/>
    <cellStyle name="Υπολογισμός 11 9" xfId="51378" xr:uid="{00000000-0005-0000-0000-0000BDC80000}"/>
    <cellStyle name="Υπολογισμός 11 9 2" xfId="51379" xr:uid="{00000000-0005-0000-0000-0000BEC80000}"/>
    <cellStyle name="Υπολογισμός 12" xfId="51380" xr:uid="{00000000-0005-0000-0000-0000BFC80000}"/>
    <cellStyle name="Υπολογισμός 12 10" xfId="51381" xr:uid="{00000000-0005-0000-0000-0000C0C80000}"/>
    <cellStyle name="Υπολογισμός 12 11" xfId="51382" xr:uid="{00000000-0005-0000-0000-0000C1C80000}"/>
    <cellStyle name="Υπολογισμός 12 2" xfId="51383" xr:uid="{00000000-0005-0000-0000-0000C2C80000}"/>
    <cellStyle name="Υπολογισμός 12 2 2" xfId="51384" xr:uid="{00000000-0005-0000-0000-0000C3C80000}"/>
    <cellStyle name="Υπολογισμός 12 2 2 2" xfId="51385" xr:uid="{00000000-0005-0000-0000-0000C4C80000}"/>
    <cellStyle name="Υπολογισμός 12 2 2 2 2" xfId="51386" xr:uid="{00000000-0005-0000-0000-0000C5C80000}"/>
    <cellStyle name="Υπολογισμός 12 2 2 3" xfId="51387" xr:uid="{00000000-0005-0000-0000-0000C6C80000}"/>
    <cellStyle name="Υπολογισμός 12 2 2 3 2" xfId="51388" xr:uid="{00000000-0005-0000-0000-0000C7C80000}"/>
    <cellStyle name="Υπολογισμός 12 2 2 4" xfId="51389" xr:uid="{00000000-0005-0000-0000-0000C8C80000}"/>
    <cellStyle name="Υπολογισμός 12 2 3" xfId="51390" xr:uid="{00000000-0005-0000-0000-0000C9C80000}"/>
    <cellStyle name="Υπολογισμός 12 2 3 2" xfId="51391" xr:uid="{00000000-0005-0000-0000-0000CAC80000}"/>
    <cellStyle name="Υπολογισμός 12 2 4" xfId="51392" xr:uid="{00000000-0005-0000-0000-0000CBC80000}"/>
    <cellStyle name="Υπολογισμός 12 2 4 2" xfId="51393" xr:uid="{00000000-0005-0000-0000-0000CCC80000}"/>
    <cellStyle name="Υπολογισμός 12 2 5" xfId="51394" xr:uid="{00000000-0005-0000-0000-0000CDC80000}"/>
    <cellStyle name="Υπολογισμός 12 2 5 2" xfId="51395" xr:uid="{00000000-0005-0000-0000-0000CEC80000}"/>
    <cellStyle name="Υπολογισμός 12 2 6" xfId="51396" xr:uid="{00000000-0005-0000-0000-0000CFC80000}"/>
    <cellStyle name="Υπολογισμός 12 3" xfId="51397" xr:uid="{00000000-0005-0000-0000-0000D0C80000}"/>
    <cellStyle name="Υπολογισμός 12 3 2" xfId="51398" xr:uid="{00000000-0005-0000-0000-0000D1C80000}"/>
    <cellStyle name="Υπολογισμός 12 3 2 2" xfId="51399" xr:uid="{00000000-0005-0000-0000-0000D2C80000}"/>
    <cellStyle name="Υπολογισμός 12 3 2 2 2" xfId="51400" xr:uid="{00000000-0005-0000-0000-0000D3C80000}"/>
    <cellStyle name="Υπολογισμός 12 3 2 3" xfId="51401" xr:uid="{00000000-0005-0000-0000-0000D4C80000}"/>
    <cellStyle name="Υπολογισμός 12 3 2 3 2" xfId="51402" xr:uid="{00000000-0005-0000-0000-0000D5C80000}"/>
    <cellStyle name="Υπολογισμός 12 3 2 4" xfId="51403" xr:uid="{00000000-0005-0000-0000-0000D6C80000}"/>
    <cellStyle name="Υπολογισμός 12 3 3" xfId="51404" xr:uid="{00000000-0005-0000-0000-0000D7C80000}"/>
    <cellStyle name="Υπολογισμός 12 3 3 2" xfId="51405" xr:uid="{00000000-0005-0000-0000-0000D8C80000}"/>
    <cellStyle name="Υπολογισμός 12 3 4" xfId="51406" xr:uid="{00000000-0005-0000-0000-0000D9C80000}"/>
    <cellStyle name="Υπολογισμός 12 3 4 2" xfId="51407" xr:uid="{00000000-0005-0000-0000-0000DAC80000}"/>
    <cellStyle name="Υπολογισμός 12 3 5" xfId="51408" xr:uid="{00000000-0005-0000-0000-0000DBC80000}"/>
    <cellStyle name="Υπολογισμός 12 3 5 2" xfId="51409" xr:uid="{00000000-0005-0000-0000-0000DCC80000}"/>
    <cellStyle name="Υπολογισμός 12 3 6" xfId="51410" xr:uid="{00000000-0005-0000-0000-0000DDC80000}"/>
    <cellStyle name="Υπολογισμός 12 3 7" xfId="51411" xr:uid="{00000000-0005-0000-0000-0000DEC80000}"/>
    <cellStyle name="Υπολογισμός 12 3 8" xfId="51412" xr:uid="{00000000-0005-0000-0000-0000DFC80000}"/>
    <cellStyle name="Υπολογισμός 12 4" xfId="51413" xr:uid="{00000000-0005-0000-0000-0000E0C80000}"/>
    <cellStyle name="Υπολογισμός 12 4 2" xfId="51414" xr:uid="{00000000-0005-0000-0000-0000E1C80000}"/>
    <cellStyle name="Υπολογισμός 12 4 2 2" xfId="51415" xr:uid="{00000000-0005-0000-0000-0000E2C80000}"/>
    <cellStyle name="Υπολογισμός 12 4 3" xfId="51416" xr:uid="{00000000-0005-0000-0000-0000E3C80000}"/>
    <cellStyle name="Υπολογισμός 12 4 3 2" xfId="51417" xr:uid="{00000000-0005-0000-0000-0000E4C80000}"/>
    <cellStyle name="Υπολογισμός 12 4 4" xfId="51418" xr:uid="{00000000-0005-0000-0000-0000E5C80000}"/>
    <cellStyle name="Υπολογισμός 12 4 5" xfId="51419" xr:uid="{00000000-0005-0000-0000-0000E6C80000}"/>
    <cellStyle name="Υπολογισμός 12 4 6" xfId="51420" xr:uid="{00000000-0005-0000-0000-0000E7C80000}"/>
    <cellStyle name="Υπολογισμός 12 5" xfId="51421" xr:uid="{00000000-0005-0000-0000-0000E8C80000}"/>
    <cellStyle name="Υπολογισμός 12 5 2" xfId="51422" xr:uid="{00000000-0005-0000-0000-0000E9C80000}"/>
    <cellStyle name="Υπολογισμός 12 5 2 2" xfId="51423" xr:uid="{00000000-0005-0000-0000-0000EAC80000}"/>
    <cellStyle name="Υπολογισμός 12 5 3" xfId="51424" xr:uid="{00000000-0005-0000-0000-0000EBC80000}"/>
    <cellStyle name="Υπολογισμός 12 5 3 2" xfId="51425" xr:uid="{00000000-0005-0000-0000-0000ECC80000}"/>
    <cellStyle name="Υπολογισμός 12 5 4" xfId="51426" xr:uid="{00000000-0005-0000-0000-0000EDC80000}"/>
    <cellStyle name="Υπολογισμός 12 5 5" xfId="51427" xr:uid="{00000000-0005-0000-0000-0000EEC80000}"/>
    <cellStyle name="Υπολογισμός 12 5 6" xfId="51428" xr:uid="{00000000-0005-0000-0000-0000EFC80000}"/>
    <cellStyle name="Υπολογισμός 12 6" xfId="51429" xr:uid="{00000000-0005-0000-0000-0000F0C80000}"/>
    <cellStyle name="Υπολογισμός 12 6 2" xfId="51430" xr:uid="{00000000-0005-0000-0000-0000F1C80000}"/>
    <cellStyle name="Υπολογισμός 12 6 2 2" xfId="51431" xr:uid="{00000000-0005-0000-0000-0000F2C80000}"/>
    <cellStyle name="Υπολογισμός 12 6 3" xfId="51432" xr:uid="{00000000-0005-0000-0000-0000F3C80000}"/>
    <cellStyle name="Υπολογισμός 12 6 3 2" xfId="51433" xr:uid="{00000000-0005-0000-0000-0000F4C80000}"/>
    <cellStyle name="Υπολογισμός 12 6 4" xfId="51434" xr:uid="{00000000-0005-0000-0000-0000F5C80000}"/>
    <cellStyle name="Υπολογισμός 12 6 5" xfId="51435" xr:uid="{00000000-0005-0000-0000-0000F6C80000}"/>
    <cellStyle name="Υπολογισμός 12 6 6" xfId="51436" xr:uid="{00000000-0005-0000-0000-0000F7C80000}"/>
    <cellStyle name="Υπολογισμός 12 7" xfId="51437" xr:uid="{00000000-0005-0000-0000-0000F8C80000}"/>
    <cellStyle name="Υπολογισμός 12 7 2" xfId="51438" xr:uid="{00000000-0005-0000-0000-0000F9C80000}"/>
    <cellStyle name="Υπολογισμός 12 7 3" xfId="51439" xr:uid="{00000000-0005-0000-0000-0000FAC80000}"/>
    <cellStyle name="Υπολογισμός 12 7 4" xfId="51440" xr:uid="{00000000-0005-0000-0000-0000FBC80000}"/>
    <cellStyle name="Υπολογισμός 12 8" xfId="51441" xr:uid="{00000000-0005-0000-0000-0000FCC80000}"/>
    <cellStyle name="Υπολογισμός 12 8 2" xfId="51442" xr:uid="{00000000-0005-0000-0000-0000FDC80000}"/>
    <cellStyle name="Υπολογισμός 12 9" xfId="51443" xr:uid="{00000000-0005-0000-0000-0000FEC80000}"/>
    <cellStyle name="Υπολογισμός 12 9 2" xfId="51444" xr:uid="{00000000-0005-0000-0000-0000FFC80000}"/>
    <cellStyle name="Υπολογισμός 13" xfId="51445" xr:uid="{00000000-0005-0000-0000-000000C90000}"/>
    <cellStyle name="Υπολογισμός 13 10" xfId="51446" xr:uid="{00000000-0005-0000-0000-000001C90000}"/>
    <cellStyle name="Υπολογισμός 13 11" xfId="51447" xr:uid="{00000000-0005-0000-0000-000002C90000}"/>
    <cellStyle name="Υπολογισμός 13 2" xfId="51448" xr:uid="{00000000-0005-0000-0000-000003C90000}"/>
    <cellStyle name="Υπολογισμός 13 2 2" xfId="51449" xr:uid="{00000000-0005-0000-0000-000004C90000}"/>
    <cellStyle name="Υπολογισμός 13 2 2 2" xfId="51450" xr:uid="{00000000-0005-0000-0000-000005C90000}"/>
    <cellStyle name="Υπολογισμός 13 2 2 2 2" xfId="51451" xr:uid="{00000000-0005-0000-0000-000006C90000}"/>
    <cellStyle name="Υπολογισμός 13 2 2 3" xfId="51452" xr:uid="{00000000-0005-0000-0000-000007C90000}"/>
    <cellStyle name="Υπολογισμός 13 2 2 3 2" xfId="51453" xr:uid="{00000000-0005-0000-0000-000008C90000}"/>
    <cellStyle name="Υπολογισμός 13 2 2 4" xfId="51454" xr:uid="{00000000-0005-0000-0000-000009C90000}"/>
    <cellStyle name="Υπολογισμός 13 2 3" xfId="51455" xr:uid="{00000000-0005-0000-0000-00000AC90000}"/>
    <cellStyle name="Υπολογισμός 13 2 3 2" xfId="51456" xr:uid="{00000000-0005-0000-0000-00000BC90000}"/>
    <cellStyle name="Υπολογισμός 13 2 4" xfId="51457" xr:uid="{00000000-0005-0000-0000-00000CC90000}"/>
    <cellStyle name="Υπολογισμός 13 2 4 2" xfId="51458" xr:uid="{00000000-0005-0000-0000-00000DC90000}"/>
    <cellStyle name="Υπολογισμός 13 2 5" xfId="51459" xr:uid="{00000000-0005-0000-0000-00000EC90000}"/>
    <cellStyle name="Υπολογισμός 13 2 5 2" xfId="51460" xr:uid="{00000000-0005-0000-0000-00000FC90000}"/>
    <cellStyle name="Υπολογισμός 13 2 6" xfId="51461" xr:uid="{00000000-0005-0000-0000-000010C90000}"/>
    <cellStyle name="Υπολογισμός 13 3" xfId="51462" xr:uid="{00000000-0005-0000-0000-000011C90000}"/>
    <cellStyle name="Υπολογισμός 13 3 2" xfId="51463" xr:uid="{00000000-0005-0000-0000-000012C90000}"/>
    <cellStyle name="Υπολογισμός 13 3 2 2" xfId="51464" xr:uid="{00000000-0005-0000-0000-000013C90000}"/>
    <cellStyle name="Υπολογισμός 13 3 2 2 2" xfId="51465" xr:uid="{00000000-0005-0000-0000-000014C90000}"/>
    <cellStyle name="Υπολογισμός 13 3 2 3" xfId="51466" xr:uid="{00000000-0005-0000-0000-000015C90000}"/>
    <cellStyle name="Υπολογισμός 13 3 2 3 2" xfId="51467" xr:uid="{00000000-0005-0000-0000-000016C90000}"/>
    <cellStyle name="Υπολογισμός 13 3 2 4" xfId="51468" xr:uid="{00000000-0005-0000-0000-000017C90000}"/>
    <cellStyle name="Υπολογισμός 13 3 3" xfId="51469" xr:uid="{00000000-0005-0000-0000-000018C90000}"/>
    <cellStyle name="Υπολογισμός 13 3 3 2" xfId="51470" xr:uid="{00000000-0005-0000-0000-000019C90000}"/>
    <cellStyle name="Υπολογισμός 13 3 4" xfId="51471" xr:uid="{00000000-0005-0000-0000-00001AC90000}"/>
    <cellStyle name="Υπολογισμός 13 3 4 2" xfId="51472" xr:uid="{00000000-0005-0000-0000-00001BC90000}"/>
    <cellStyle name="Υπολογισμός 13 3 5" xfId="51473" xr:uid="{00000000-0005-0000-0000-00001CC90000}"/>
    <cellStyle name="Υπολογισμός 13 3 5 2" xfId="51474" xr:uid="{00000000-0005-0000-0000-00001DC90000}"/>
    <cellStyle name="Υπολογισμός 13 3 6" xfId="51475" xr:uid="{00000000-0005-0000-0000-00001EC90000}"/>
    <cellStyle name="Υπολογισμός 13 3 7" xfId="51476" xr:uid="{00000000-0005-0000-0000-00001FC90000}"/>
    <cellStyle name="Υπολογισμός 13 3 8" xfId="51477" xr:uid="{00000000-0005-0000-0000-000020C90000}"/>
    <cellStyle name="Υπολογισμός 13 4" xfId="51478" xr:uid="{00000000-0005-0000-0000-000021C90000}"/>
    <cellStyle name="Υπολογισμός 13 4 2" xfId="51479" xr:uid="{00000000-0005-0000-0000-000022C90000}"/>
    <cellStyle name="Υπολογισμός 13 4 2 2" xfId="51480" xr:uid="{00000000-0005-0000-0000-000023C90000}"/>
    <cellStyle name="Υπολογισμός 13 4 3" xfId="51481" xr:uid="{00000000-0005-0000-0000-000024C90000}"/>
    <cellStyle name="Υπολογισμός 13 4 3 2" xfId="51482" xr:uid="{00000000-0005-0000-0000-000025C90000}"/>
    <cellStyle name="Υπολογισμός 13 4 4" xfId="51483" xr:uid="{00000000-0005-0000-0000-000026C90000}"/>
    <cellStyle name="Υπολογισμός 13 4 5" xfId="51484" xr:uid="{00000000-0005-0000-0000-000027C90000}"/>
    <cellStyle name="Υπολογισμός 13 4 6" xfId="51485" xr:uid="{00000000-0005-0000-0000-000028C90000}"/>
    <cellStyle name="Υπολογισμός 13 5" xfId="51486" xr:uid="{00000000-0005-0000-0000-000029C90000}"/>
    <cellStyle name="Υπολογισμός 13 5 2" xfId="51487" xr:uid="{00000000-0005-0000-0000-00002AC90000}"/>
    <cellStyle name="Υπολογισμός 13 5 2 2" xfId="51488" xr:uid="{00000000-0005-0000-0000-00002BC90000}"/>
    <cellStyle name="Υπολογισμός 13 5 3" xfId="51489" xr:uid="{00000000-0005-0000-0000-00002CC90000}"/>
    <cellStyle name="Υπολογισμός 13 5 3 2" xfId="51490" xr:uid="{00000000-0005-0000-0000-00002DC90000}"/>
    <cellStyle name="Υπολογισμός 13 5 4" xfId="51491" xr:uid="{00000000-0005-0000-0000-00002EC90000}"/>
    <cellStyle name="Υπολογισμός 13 5 5" xfId="51492" xr:uid="{00000000-0005-0000-0000-00002FC90000}"/>
    <cellStyle name="Υπολογισμός 13 5 6" xfId="51493" xr:uid="{00000000-0005-0000-0000-000030C90000}"/>
    <cellStyle name="Υπολογισμός 13 6" xfId="51494" xr:uid="{00000000-0005-0000-0000-000031C90000}"/>
    <cellStyle name="Υπολογισμός 13 6 2" xfId="51495" xr:uid="{00000000-0005-0000-0000-000032C90000}"/>
    <cellStyle name="Υπολογισμός 13 6 2 2" xfId="51496" xr:uid="{00000000-0005-0000-0000-000033C90000}"/>
    <cellStyle name="Υπολογισμός 13 6 3" xfId="51497" xr:uid="{00000000-0005-0000-0000-000034C90000}"/>
    <cellStyle name="Υπολογισμός 13 6 3 2" xfId="51498" xr:uid="{00000000-0005-0000-0000-000035C90000}"/>
    <cellStyle name="Υπολογισμός 13 6 4" xfId="51499" xr:uid="{00000000-0005-0000-0000-000036C90000}"/>
    <cellStyle name="Υπολογισμός 13 6 5" xfId="51500" xr:uid="{00000000-0005-0000-0000-000037C90000}"/>
    <cellStyle name="Υπολογισμός 13 6 6" xfId="51501" xr:uid="{00000000-0005-0000-0000-000038C90000}"/>
    <cellStyle name="Υπολογισμός 13 7" xfId="51502" xr:uid="{00000000-0005-0000-0000-000039C90000}"/>
    <cellStyle name="Υπολογισμός 13 7 2" xfId="51503" xr:uid="{00000000-0005-0000-0000-00003AC90000}"/>
    <cellStyle name="Υπολογισμός 13 7 3" xfId="51504" xr:uid="{00000000-0005-0000-0000-00003BC90000}"/>
    <cellStyle name="Υπολογισμός 13 7 4" xfId="51505" xr:uid="{00000000-0005-0000-0000-00003CC90000}"/>
    <cellStyle name="Υπολογισμός 13 8" xfId="51506" xr:uid="{00000000-0005-0000-0000-00003DC90000}"/>
    <cellStyle name="Υπολογισμός 13 8 2" xfId="51507" xr:uid="{00000000-0005-0000-0000-00003EC90000}"/>
    <cellStyle name="Υπολογισμός 13 9" xfId="51508" xr:uid="{00000000-0005-0000-0000-00003FC90000}"/>
    <cellStyle name="Υπολογισμός 13 9 2" xfId="51509" xr:uid="{00000000-0005-0000-0000-000040C90000}"/>
    <cellStyle name="Υπολογισμός 14" xfId="51510" xr:uid="{00000000-0005-0000-0000-000041C90000}"/>
    <cellStyle name="Υπολογισμός 14 10" xfId="51511" xr:uid="{00000000-0005-0000-0000-000042C90000}"/>
    <cellStyle name="Υπολογισμός 14 11" xfId="51512" xr:uid="{00000000-0005-0000-0000-000043C90000}"/>
    <cellStyle name="Υπολογισμός 14 2" xfId="51513" xr:uid="{00000000-0005-0000-0000-000044C90000}"/>
    <cellStyle name="Υπολογισμός 14 2 2" xfId="51514" xr:uid="{00000000-0005-0000-0000-000045C90000}"/>
    <cellStyle name="Υπολογισμός 14 2 2 2" xfId="51515" xr:uid="{00000000-0005-0000-0000-000046C90000}"/>
    <cellStyle name="Υπολογισμός 14 2 2 2 2" xfId="51516" xr:uid="{00000000-0005-0000-0000-000047C90000}"/>
    <cellStyle name="Υπολογισμός 14 2 2 3" xfId="51517" xr:uid="{00000000-0005-0000-0000-000048C90000}"/>
    <cellStyle name="Υπολογισμός 14 2 2 3 2" xfId="51518" xr:uid="{00000000-0005-0000-0000-000049C90000}"/>
    <cellStyle name="Υπολογισμός 14 2 2 4" xfId="51519" xr:uid="{00000000-0005-0000-0000-00004AC90000}"/>
    <cellStyle name="Υπολογισμός 14 2 3" xfId="51520" xr:uid="{00000000-0005-0000-0000-00004BC90000}"/>
    <cellStyle name="Υπολογισμός 14 2 3 2" xfId="51521" xr:uid="{00000000-0005-0000-0000-00004CC90000}"/>
    <cellStyle name="Υπολογισμός 14 2 4" xfId="51522" xr:uid="{00000000-0005-0000-0000-00004DC90000}"/>
    <cellStyle name="Υπολογισμός 14 2 4 2" xfId="51523" xr:uid="{00000000-0005-0000-0000-00004EC90000}"/>
    <cellStyle name="Υπολογισμός 14 2 5" xfId="51524" xr:uid="{00000000-0005-0000-0000-00004FC90000}"/>
    <cellStyle name="Υπολογισμός 14 2 5 2" xfId="51525" xr:uid="{00000000-0005-0000-0000-000050C90000}"/>
    <cellStyle name="Υπολογισμός 14 2 6" xfId="51526" xr:uid="{00000000-0005-0000-0000-000051C90000}"/>
    <cellStyle name="Υπολογισμός 14 3" xfId="51527" xr:uid="{00000000-0005-0000-0000-000052C90000}"/>
    <cellStyle name="Υπολογισμός 14 3 2" xfId="51528" xr:uid="{00000000-0005-0000-0000-000053C90000}"/>
    <cellStyle name="Υπολογισμός 14 3 2 2" xfId="51529" xr:uid="{00000000-0005-0000-0000-000054C90000}"/>
    <cellStyle name="Υπολογισμός 14 3 2 2 2" xfId="51530" xr:uid="{00000000-0005-0000-0000-000055C90000}"/>
    <cellStyle name="Υπολογισμός 14 3 2 3" xfId="51531" xr:uid="{00000000-0005-0000-0000-000056C90000}"/>
    <cellStyle name="Υπολογισμός 14 3 2 3 2" xfId="51532" xr:uid="{00000000-0005-0000-0000-000057C90000}"/>
    <cellStyle name="Υπολογισμός 14 3 2 4" xfId="51533" xr:uid="{00000000-0005-0000-0000-000058C90000}"/>
    <cellStyle name="Υπολογισμός 14 3 3" xfId="51534" xr:uid="{00000000-0005-0000-0000-000059C90000}"/>
    <cellStyle name="Υπολογισμός 14 3 3 2" xfId="51535" xr:uid="{00000000-0005-0000-0000-00005AC90000}"/>
    <cellStyle name="Υπολογισμός 14 3 4" xfId="51536" xr:uid="{00000000-0005-0000-0000-00005BC90000}"/>
    <cellStyle name="Υπολογισμός 14 3 4 2" xfId="51537" xr:uid="{00000000-0005-0000-0000-00005CC90000}"/>
    <cellStyle name="Υπολογισμός 14 3 5" xfId="51538" xr:uid="{00000000-0005-0000-0000-00005DC90000}"/>
    <cellStyle name="Υπολογισμός 14 3 5 2" xfId="51539" xr:uid="{00000000-0005-0000-0000-00005EC90000}"/>
    <cellStyle name="Υπολογισμός 14 3 6" xfId="51540" xr:uid="{00000000-0005-0000-0000-00005FC90000}"/>
    <cellStyle name="Υπολογισμός 14 3 7" xfId="51541" xr:uid="{00000000-0005-0000-0000-000060C90000}"/>
    <cellStyle name="Υπολογισμός 14 3 8" xfId="51542" xr:uid="{00000000-0005-0000-0000-000061C90000}"/>
    <cellStyle name="Υπολογισμός 14 4" xfId="51543" xr:uid="{00000000-0005-0000-0000-000062C90000}"/>
    <cellStyle name="Υπολογισμός 14 4 2" xfId="51544" xr:uid="{00000000-0005-0000-0000-000063C90000}"/>
    <cellStyle name="Υπολογισμός 14 4 2 2" xfId="51545" xr:uid="{00000000-0005-0000-0000-000064C90000}"/>
    <cellStyle name="Υπολογισμός 14 4 3" xfId="51546" xr:uid="{00000000-0005-0000-0000-000065C90000}"/>
    <cellStyle name="Υπολογισμός 14 4 3 2" xfId="51547" xr:uid="{00000000-0005-0000-0000-000066C90000}"/>
    <cellStyle name="Υπολογισμός 14 4 4" xfId="51548" xr:uid="{00000000-0005-0000-0000-000067C90000}"/>
    <cellStyle name="Υπολογισμός 14 4 5" xfId="51549" xr:uid="{00000000-0005-0000-0000-000068C90000}"/>
    <cellStyle name="Υπολογισμός 14 4 6" xfId="51550" xr:uid="{00000000-0005-0000-0000-000069C90000}"/>
    <cellStyle name="Υπολογισμός 14 5" xfId="51551" xr:uid="{00000000-0005-0000-0000-00006AC90000}"/>
    <cellStyle name="Υπολογισμός 14 5 2" xfId="51552" xr:uid="{00000000-0005-0000-0000-00006BC90000}"/>
    <cellStyle name="Υπολογισμός 14 5 2 2" xfId="51553" xr:uid="{00000000-0005-0000-0000-00006CC90000}"/>
    <cellStyle name="Υπολογισμός 14 5 3" xfId="51554" xr:uid="{00000000-0005-0000-0000-00006DC90000}"/>
    <cellStyle name="Υπολογισμός 14 5 3 2" xfId="51555" xr:uid="{00000000-0005-0000-0000-00006EC90000}"/>
    <cellStyle name="Υπολογισμός 14 5 4" xfId="51556" xr:uid="{00000000-0005-0000-0000-00006FC90000}"/>
    <cellStyle name="Υπολογισμός 14 5 5" xfId="51557" xr:uid="{00000000-0005-0000-0000-000070C90000}"/>
    <cellStyle name="Υπολογισμός 14 5 6" xfId="51558" xr:uid="{00000000-0005-0000-0000-000071C90000}"/>
    <cellStyle name="Υπολογισμός 14 6" xfId="51559" xr:uid="{00000000-0005-0000-0000-000072C90000}"/>
    <cellStyle name="Υπολογισμός 14 6 2" xfId="51560" xr:uid="{00000000-0005-0000-0000-000073C90000}"/>
    <cellStyle name="Υπολογισμός 14 6 2 2" xfId="51561" xr:uid="{00000000-0005-0000-0000-000074C90000}"/>
    <cellStyle name="Υπολογισμός 14 6 3" xfId="51562" xr:uid="{00000000-0005-0000-0000-000075C90000}"/>
    <cellStyle name="Υπολογισμός 14 6 3 2" xfId="51563" xr:uid="{00000000-0005-0000-0000-000076C90000}"/>
    <cellStyle name="Υπολογισμός 14 6 4" xfId="51564" xr:uid="{00000000-0005-0000-0000-000077C90000}"/>
    <cellStyle name="Υπολογισμός 14 6 5" xfId="51565" xr:uid="{00000000-0005-0000-0000-000078C90000}"/>
    <cellStyle name="Υπολογισμός 14 6 6" xfId="51566" xr:uid="{00000000-0005-0000-0000-000079C90000}"/>
    <cellStyle name="Υπολογισμός 14 7" xfId="51567" xr:uid="{00000000-0005-0000-0000-00007AC90000}"/>
    <cellStyle name="Υπολογισμός 14 7 2" xfId="51568" xr:uid="{00000000-0005-0000-0000-00007BC90000}"/>
    <cellStyle name="Υπολογισμός 14 7 3" xfId="51569" xr:uid="{00000000-0005-0000-0000-00007CC90000}"/>
    <cellStyle name="Υπολογισμός 14 7 4" xfId="51570" xr:uid="{00000000-0005-0000-0000-00007DC90000}"/>
    <cellStyle name="Υπολογισμός 14 8" xfId="51571" xr:uid="{00000000-0005-0000-0000-00007EC90000}"/>
    <cellStyle name="Υπολογισμός 14 8 2" xfId="51572" xr:uid="{00000000-0005-0000-0000-00007FC90000}"/>
    <cellStyle name="Υπολογισμός 14 9" xfId="51573" xr:uid="{00000000-0005-0000-0000-000080C90000}"/>
    <cellStyle name="Υπολογισμός 14 9 2" xfId="51574" xr:uid="{00000000-0005-0000-0000-000081C90000}"/>
    <cellStyle name="Υπολογισμός 15" xfId="51575" xr:uid="{00000000-0005-0000-0000-000082C90000}"/>
    <cellStyle name="Υπολογισμός 15 10" xfId="51576" xr:uid="{00000000-0005-0000-0000-000083C90000}"/>
    <cellStyle name="Υπολογισμός 15 11" xfId="51577" xr:uid="{00000000-0005-0000-0000-000084C90000}"/>
    <cellStyle name="Υπολογισμός 15 2" xfId="51578" xr:uid="{00000000-0005-0000-0000-000085C90000}"/>
    <cellStyle name="Υπολογισμός 15 2 2" xfId="51579" xr:uid="{00000000-0005-0000-0000-000086C90000}"/>
    <cellStyle name="Υπολογισμός 15 2 2 2" xfId="51580" xr:uid="{00000000-0005-0000-0000-000087C90000}"/>
    <cellStyle name="Υπολογισμός 15 2 2 2 2" xfId="51581" xr:uid="{00000000-0005-0000-0000-000088C90000}"/>
    <cellStyle name="Υπολογισμός 15 2 2 3" xfId="51582" xr:uid="{00000000-0005-0000-0000-000089C90000}"/>
    <cellStyle name="Υπολογισμός 15 2 2 3 2" xfId="51583" xr:uid="{00000000-0005-0000-0000-00008AC90000}"/>
    <cellStyle name="Υπολογισμός 15 2 2 4" xfId="51584" xr:uid="{00000000-0005-0000-0000-00008BC90000}"/>
    <cellStyle name="Υπολογισμός 15 2 3" xfId="51585" xr:uid="{00000000-0005-0000-0000-00008CC90000}"/>
    <cellStyle name="Υπολογισμός 15 2 3 2" xfId="51586" xr:uid="{00000000-0005-0000-0000-00008DC90000}"/>
    <cellStyle name="Υπολογισμός 15 2 4" xfId="51587" xr:uid="{00000000-0005-0000-0000-00008EC90000}"/>
    <cellStyle name="Υπολογισμός 15 2 4 2" xfId="51588" xr:uid="{00000000-0005-0000-0000-00008FC90000}"/>
    <cellStyle name="Υπολογισμός 15 2 5" xfId="51589" xr:uid="{00000000-0005-0000-0000-000090C90000}"/>
    <cellStyle name="Υπολογισμός 15 2 5 2" xfId="51590" xr:uid="{00000000-0005-0000-0000-000091C90000}"/>
    <cellStyle name="Υπολογισμός 15 2 6" xfId="51591" xr:uid="{00000000-0005-0000-0000-000092C90000}"/>
    <cellStyle name="Υπολογισμός 15 3" xfId="51592" xr:uid="{00000000-0005-0000-0000-000093C90000}"/>
    <cellStyle name="Υπολογισμός 15 3 2" xfId="51593" xr:uid="{00000000-0005-0000-0000-000094C90000}"/>
    <cellStyle name="Υπολογισμός 15 3 2 2" xfId="51594" xr:uid="{00000000-0005-0000-0000-000095C90000}"/>
    <cellStyle name="Υπολογισμός 15 3 2 2 2" xfId="51595" xr:uid="{00000000-0005-0000-0000-000096C90000}"/>
    <cellStyle name="Υπολογισμός 15 3 2 3" xfId="51596" xr:uid="{00000000-0005-0000-0000-000097C90000}"/>
    <cellStyle name="Υπολογισμός 15 3 2 3 2" xfId="51597" xr:uid="{00000000-0005-0000-0000-000098C90000}"/>
    <cellStyle name="Υπολογισμός 15 3 2 4" xfId="51598" xr:uid="{00000000-0005-0000-0000-000099C90000}"/>
    <cellStyle name="Υπολογισμός 15 3 3" xfId="51599" xr:uid="{00000000-0005-0000-0000-00009AC90000}"/>
    <cellStyle name="Υπολογισμός 15 3 3 2" xfId="51600" xr:uid="{00000000-0005-0000-0000-00009BC90000}"/>
    <cellStyle name="Υπολογισμός 15 3 4" xfId="51601" xr:uid="{00000000-0005-0000-0000-00009CC90000}"/>
    <cellStyle name="Υπολογισμός 15 3 4 2" xfId="51602" xr:uid="{00000000-0005-0000-0000-00009DC90000}"/>
    <cellStyle name="Υπολογισμός 15 3 5" xfId="51603" xr:uid="{00000000-0005-0000-0000-00009EC90000}"/>
    <cellStyle name="Υπολογισμός 15 3 5 2" xfId="51604" xr:uid="{00000000-0005-0000-0000-00009FC90000}"/>
    <cellStyle name="Υπολογισμός 15 3 6" xfId="51605" xr:uid="{00000000-0005-0000-0000-0000A0C90000}"/>
    <cellStyle name="Υπολογισμός 15 3 7" xfId="51606" xr:uid="{00000000-0005-0000-0000-0000A1C90000}"/>
    <cellStyle name="Υπολογισμός 15 3 8" xfId="51607" xr:uid="{00000000-0005-0000-0000-0000A2C90000}"/>
    <cellStyle name="Υπολογισμός 15 4" xfId="51608" xr:uid="{00000000-0005-0000-0000-0000A3C90000}"/>
    <cellStyle name="Υπολογισμός 15 4 2" xfId="51609" xr:uid="{00000000-0005-0000-0000-0000A4C90000}"/>
    <cellStyle name="Υπολογισμός 15 4 2 2" xfId="51610" xr:uid="{00000000-0005-0000-0000-0000A5C90000}"/>
    <cellStyle name="Υπολογισμός 15 4 3" xfId="51611" xr:uid="{00000000-0005-0000-0000-0000A6C90000}"/>
    <cellStyle name="Υπολογισμός 15 4 3 2" xfId="51612" xr:uid="{00000000-0005-0000-0000-0000A7C90000}"/>
    <cellStyle name="Υπολογισμός 15 4 4" xfId="51613" xr:uid="{00000000-0005-0000-0000-0000A8C90000}"/>
    <cellStyle name="Υπολογισμός 15 4 5" xfId="51614" xr:uid="{00000000-0005-0000-0000-0000A9C90000}"/>
    <cellStyle name="Υπολογισμός 15 4 6" xfId="51615" xr:uid="{00000000-0005-0000-0000-0000AAC90000}"/>
    <cellStyle name="Υπολογισμός 15 5" xfId="51616" xr:uid="{00000000-0005-0000-0000-0000ABC90000}"/>
    <cellStyle name="Υπολογισμός 15 5 2" xfId="51617" xr:uid="{00000000-0005-0000-0000-0000ACC90000}"/>
    <cellStyle name="Υπολογισμός 15 5 2 2" xfId="51618" xr:uid="{00000000-0005-0000-0000-0000ADC90000}"/>
    <cellStyle name="Υπολογισμός 15 5 3" xfId="51619" xr:uid="{00000000-0005-0000-0000-0000AEC90000}"/>
    <cellStyle name="Υπολογισμός 15 5 3 2" xfId="51620" xr:uid="{00000000-0005-0000-0000-0000AFC90000}"/>
    <cellStyle name="Υπολογισμός 15 5 4" xfId="51621" xr:uid="{00000000-0005-0000-0000-0000B0C90000}"/>
    <cellStyle name="Υπολογισμός 15 5 5" xfId="51622" xr:uid="{00000000-0005-0000-0000-0000B1C90000}"/>
    <cellStyle name="Υπολογισμός 15 5 6" xfId="51623" xr:uid="{00000000-0005-0000-0000-0000B2C90000}"/>
    <cellStyle name="Υπολογισμός 15 6" xfId="51624" xr:uid="{00000000-0005-0000-0000-0000B3C90000}"/>
    <cellStyle name="Υπολογισμός 15 6 2" xfId="51625" xr:uid="{00000000-0005-0000-0000-0000B4C90000}"/>
    <cellStyle name="Υπολογισμός 15 6 2 2" xfId="51626" xr:uid="{00000000-0005-0000-0000-0000B5C90000}"/>
    <cellStyle name="Υπολογισμός 15 6 3" xfId="51627" xr:uid="{00000000-0005-0000-0000-0000B6C90000}"/>
    <cellStyle name="Υπολογισμός 15 6 3 2" xfId="51628" xr:uid="{00000000-0005-0000-0000-0000B7C90000}"/>
    <cellStyle name="Υπολογισμός 15 6 4" xfId="51629" xr:uid="{00000000-0005-0000-0000-0000B8C90000}"/>
    <cellStyle name="Υπολογισμός 15 6 5" xfId="51630" xr:uid="{00000000-0005-0000-0000-0000B9C90000}"/>
    <cellStyle name="Υπολογισμός 15 6 6" xfId="51631" xr:uid="{00000000-0005-0000-0000-0000BAC90000}"/>
    <cellStyle name="Υπολογισμός 15 7" xfId="51632" xr:uid="{00000000-0005-0000-0000-0000BBC90000}"/>
    <cellStyle name="Υπολογισμός 15 7 2" xfId="51633" xr:uid="{00000000-0005-0000-0000-0000BCC90000}"/>
    <cellStyle name="Υπολογισμός 15 7 3" xfId="51634" xr:uid="{00000000-0005-0000-0000-0000BDC90000}"/>
    <cellStyle name="Υπολογισμός 15 7 4" xfId="51635" xr:uid="{00000000-0005-0000-0000-0000BEC90000}"/>
    <cellStyle name="Υπολογισμός 15 8" xfId="51636" xr:uid="{00000000-0005-0000-0000-0000BFC90000}"/>
    <cellStyle name="Υπολογισμός 15 8 2" xfId="51637" xr:uid="{00000000-0005-0000-0000-0000C0C90000}"/>
    <cellStyle name="Υπολογισμός 15 9" xfId="51638" xr:uid="{00000000-0005-0000-0000-0000C1C90000}"/>
    <cellStyle name="Υπολογισμός 15 9 2" xfId="51639" xr:uid="{00000000-0005-0000-0000-0000C2C90000}"/>
    <cellStyle name="Υπολογισμός 16" xfId="51640" xr:uid="{00000000-0005-0000-0000-0000C3C90000}"/>
    <cellStyle name="Υπολογισμός 16 10" xfId="51641" xr:uid="{00000000-0005-0000-0000-0000C4C90000}"/>
    <cellStyle name="Υπολογισμός 16 11" xfId="51642" xr:uid="{00000000-0005-0000-0000-0000C5C90000}"/>
    <cellStyle name="Υπολογισμός 16 2" xfId="51643" xr:uid="{00000000-0005-0000-0000-0000C6C90000}"/>
    <cellStyle name="Υπολογισμός 16 2 2" xfId="51644" xr:uid="{00000000-0005-0000-0000-0000C7C90000}"/>
    <cellStyle name="Υπολογισμός 16 2 2 2" xfId="51645" xr:uid="{00000000-0005-0000-0000-0000C8C90000}"/>
    <cellStyle name="Υπολογισμός 16 2 2 2 2" xfId="51646" xr:uid="{00000000-0005-0000-0000-0000C9C90000}"/>
    <cellStyle name="Υπολογισμός 16 2 2 3" xfId="51647" xr:uid="{00000000-0005-0000-0000-0000CAC90000}"/>
    <cellStyle name="Υπολογισμός 16 2 2 3 2" xfId="51648" xr:uid="{00000000-0005-0000-0000-0000CBC90000}"/>
    <cellStyle name="Υπολογισμός 16 2 2 4" xfId="51649" xr:uid="{00000000-0005-0000-0000-0000CCC90000}"/>
    <cellStyle name="Υπολογισμός 16 2 3" xfId="51650" xr:uid="{00000000-0005-0000-0000-0000CDC90000}"/>
    <cellStyle name="Υπολογισμός 16 2 3 2" xfId="51651" xr:uid="{00000000-0005-0000-0000-0000CEC90000}"/>
    <cellStyle name="Υπολογισμός 16 2 4" xfId="51652" xr:uid="{00000000-0005-0000-0000-0000CFC90000}"/>
    <cellStyle name="Υπολογισμός 16 2 4 2" xfId="51653" xr:uid="{00000000-0005-0000-0000-0000D0C90000}"/>
    <cellStyle name="Υπολογισμός 16 2 5" xfId="51654" xr:uid="{00000000-0005-0000-0000-0000D1C90000}"/>
    <cellStyle name="Υπολογισμός 16 2 5 2" xfId="51655" xr:uid="{00000000-0005-0000-0000-0000D2C90000}"/>
    <cellStyle name="Υπολογισμός 16 2 6" xfId="51656" xr:uid="{00000000-0005-0000-0000-0000D3C90000}"/>
    <cellStyle name="Υπολογισμός 16 3" xfId="51657" xr:uid="{00000000-0005-0000-0000-0000D4C90000}"/>
    <cellStyle name="Υπολογισμός 16 3 2" xfId="51658" xr:uid="{00000000-0005-0000-0000-0000D5C90000}"/>
    <cellStyle name="Υπολογισμός 16 3 2 2" xfId="51659" xr:uid="{00000000-0005-0000-0000-0000D6C90000}"/>
    <cellStyle name="Υπολογισμός 16 3 2 2 2" xfId="51660" xr:uid="{00000000-0005-0000-0000-0000D7C90000}"/>
    <cellStyle name="Υπολογισμός 16 3 2 3" xfId="51661" xr:uid="{00000000-0005-0000-0000-0000D8C90000}"/>
    <cellStyle name="Υπολογισμός 16 3 2 3 2" xfId="51662" xr:uid="{00000000-0005-0000-0000-0000D9C90000}"/>
    <cellStyle name="Υπολογισμός 16 3 2 4" xfId="51663" xr:uid="{00000000-0005-0000-0000-0000DAC90000}"/>
    <cellStyle name="Υπολογισμός 16 3 3" xfId="51664" xr:uid="{00000000-0005-0000-0000-0000DBC90000}"/>
    <cellStyle name="Υπολογισμός 16 3 3 2" xfId="51665" xr:uid="{00000000-0005-0000-0000-0000DCC90000}"/>
    <cellStyle name="Υπολογισμός 16 3 4" xfId="51666" xr:uid="{00000000-0005-0000-0000-0000DDC90000}"/>
    <cellStyle name="Υπολογισμός 16 3 4 2" xfId="51667" xr:uid="{00000000-0005-0000-0000-0000DEC90000}"/>
    <cellStyle name="Υπολογισμός 16 3 5" xfId="51668" xr:uid="{00000000-0005-0000-0000-0000DFC90000}"/>
    <cellStyle name="Υπολογισμός 16 3 5 2" xfId="51669" xr:uid="{00000000-0005-0000-0000-0000E0C90000}"/>
    <cellStyle name="Υπολογισμός 16 3 6" xfId="51670" xr:uid="{00000000-0005-0000-0000-0000E1C90000}"/>
    <cellStyle name="Υπολογισμός 16 3 7" xfId="51671" xr:uid="{00000000-0005-0000-0000-0000E2C90000}"/>
    <cellStyle name="Υπολογισμός 16 3 8" xfId="51672" xr:uid="{00000000-0005-0000-0000-0000E3C90000}"/>
    <cellStyle name="Υπολογισμός 16 4" xfId="51673" xr:uid="{00000000-0005-0000-0000-0000E4C90000}"/>
    <cellStyle name="Υπολογισμός 16 4 2" xfId="51674" xr:uid="{00000000-0005-0000-0000-0000E5C90000}"/>
    <cellStyle name="Υπολογισμός 16 4 2 2" xfId="51675" xr:uid="{00000000-0005-0000-0000-0000E6C90000}"/>
    <cellStyle name="Υπολογισμός 16 4 3" xfId="51676" xr:uid="{00000000-0005-0000-0000-0000E7C90000}"/>
    <cellStyle name="Υπολογισμός 16 4 3 2" xfId="51677" xr:uid="{00000000-0005-0000-0000-0000E8C90000}"/>
    <cellStyle name="Υπολογισμός 16 4 4" xfId="51678" xr:uid="{00000000-0005-0000-0000-0000E9C90000}"/>
    <cellStyle name="Υπολογισμός 16 4 5" xfId="51679" xr:uid="{00000000-0005-0000-0000-0000EAC90000}"/>
    <cellStyle name="Υπολογισμός 16 4 6" xfId="51680" xr:uid="{00000000-0005-0000-0000-0000EBC90000}"/>
    <cellStyle name="Υπολογισμός 16 5" xfId="51681" xr:uid="{00000000-0005-0000-0000-0000ECC90000}"/>
    <cellStyle name="Υπολογισμός 16 5 2" xfId="51682" xr:uid="{00000000-0005-0000-0000-0000EDC90000}"/>
    <cellStyle name="Υπολογισμός 16 5 2 2" xfId="51683" xr:uid="{00000000-0005-0000-0000-0000EEC90000}"/>
    <cellStyle name="Υπολογισμός 16 5 3" xfId="51684" xr:uid="{00000000-0005-0000-0000-0000EFC90000}"/>
    <cellStyle name="Υπολογισμός 16 5 3 2" xfId="51685" xr:uid="{00000000-0005-0000-0000-0000F0C90000}"/>
    <cellStyle name="Υπολογισμός 16 5 4" xfId="51686" xr:uid="{00000000-0005-0000-0000-0000F1C90000}"/>
    <cellStyle name="Υπολογισμός 16 5 5" xfId="51687" xr:uid="{00000000-0005-0000-0000-0000F2C90000}"/>
    <cellStyle name="Υπολογισμός 16 5 6" xfId="51688" xr:uid="{00000000-0005-0000-0000-0000F3C90000}"/>
    <cellStyle name="Υπολογισμός 16 6" xfId="51689" xr:uid="{00000000-0005-0000-0000-0000F4C90000}"/>
    <cellStyle name="Υπολογισμός 16 6 2" xfId="51690" xr:uid="{00000000-0005-0000-0000-0000F5C90000}"/>
    <cellStyle name="Υπολογισμός 16 6 2 2" xfId="51691" xr:uid="{00000000-0005-0000-0000-0000F6C90000}"/>
    <cellStyle name="Υπολογισμός 16 6 3" xfId="51692" xr:uid="{00000000-0005-0000-0000-0000F7C90000}"/>
    <cellStyle name="Υπολογισμός 16 6 3 2" xfId="51693" xr:uid="{00000000-0005-0000-0000-0000F8C90000}"/>
    <cellStyle name="Υπολογισμός 16 6 4" xfId="51694" xr:uid="{00000000-0005-0000-0000-0000F9C90000}"/>
    <cellStyle name="Υπολογισμός 16 6 5" xfId="51695" xr:uid="{00000000-0005-0000-0000-0000FAC90000}"/>
    <cellStyle name="Υπολογισμός 16 6 6" xfId="51696" xr:uid="{00000000-0005-0000-0000-0000FBC90000}"/>
    <cellStyle name="Υπολογισμός 16 7" xfId="51697" xr:uid="{00000000-0005-0000-0000-0000FCC90000}"/>
    <cellStyle name="Υπολογισμός 16 7 2" xfId="51698" xr:uid="{00000000-0005-0000-0000-0000FDC90000}"/>
    <cellStyle name="Υπολογισμός 16 7 3" xfId="51699" xr:uid="{00000000-0005-0000-0000-0000FEC90000}"/>
    <cellStyle name="Υπολογισμός 16 7 4" xfId="51700" xr:uid="{00000000-0005-0000-0000-0000FFC90000}"/>
    <cellStyle name="Υπολογισμός 16 8" xfId="51701" xr:uid="{00000000-0005-0000-0000-000000CA0000}"/>
    <cellStyle name="Υπολογισμός 16 8 2" xfId="51702" xr:uid="{00000000-0005-0000-0000-000001CA0000}"/>
    <cellStyle name="Υπολογισμός 16 9" xfId="51703" xr:uid="{00000000-0005-0000-0000-000002CA0000}"/>
    <cellStyle name="Υπολογισμός 16 9 2" xfId="51704" xr:uid="{00000000-0005-0000-0000-000003CA0000}"/>
    <cellStyle name="Υπολογισμός 17" xfId="51705" xr:uid="{00000000-0005-0000-0000-000004CA0000}"/>
    <cellStyle name="Υπολογισμός 17 10" xfId="51706" xr:uid="{00000000-0005-0000-0000-000005CA0000}"/>
    <cellStyle name="Υπολογισμός 17 11" xfId="51707" xr:uid="{00000000-0005-0000-0000-000006CA0000}"/>
    <cellStyle name="Υπολογισμός 17 2" xfId="51708" xr:uid="{00000000-0005-0000-0000-000007CA0000}"/>
    <cellStyle name="Υπολογισμός 17 2 2" xfId="51709" xr:uid="{00000000-0005-0000-0000-000008CA0000}"/>
    <cellStyle name="Υπολογισμός 17 2 2 2" xfId="51710" xr:uid="{00000000-0005-0000-0000-000009CA0000}"/>
    <cellStyle name="Υπολογισμός 17 2 2 2 2" xfId="51711" xr:uid="{00000000-0005-0000-0000-00000ACA0000}"/>
    <cellStyle name="Υπολογισμός 17 2 2 3" xfId="51712" xr:uid="{00000000-0005-0000-0000-00000BCA0000}"/>
    <cellStyle name="Υπολογισμός 17 2 2 3 2" xfId="51713" xr:uid="{00000000-0005-0000-0000-00000CCA0000}"/>
    <cellStyle name="Υπολογισμός 17 2 2 4" xfId="51714" xr:uid="{00000000-0005-0000-0000-00000DCA0000}"/>
    <cellStyle name="Υπολογισμός 17 2 3" xfId="51715" xr:uid="{00000000-0005-0000-0000-00000ECA0000}"/>
    <cellStyle name="Υπολογισμός 17 2 3 2" xfId="51716" xr:uid="{00000000-0005-0000-0000-00000FCA0000}"/>
    <cellStyle name="Υπολογισμός 17 2 4" xfId="51717" xr:uid="{00000000-0005-0000-0000-000010CA0000}"/>
    <cellStyle name="Υπολογισμός 17 2 4 2" xfId="51718" xr:uid="{00000000-0005-0000-0000-000011CA0000}"/>
    <cellStyle name="Υπολογισμός 17 2 5" xfId="51719" xr:uid="{00000000-0005-0000-0000-000012CA0000}"/>
    <cellStyle name="Υπολογισμός 17 2 5 2" xfId="51720" xr:uid="{00000000-0005-0000-0000-000013CA0000}"/>
    <cellStyle name="Υπολογισμός 17 2 6" xfId="51721" xr:uid="{00000000-0005-0000-0000-000014CA0000}"/>
    <cellStyle name="Υπολογισμός 17 3" xfId="51722" xr:uid="{00000000-0005-0000-0000-000015CA0000}"/>
    <cellStyle name="Υπολογισμός 17 3 2" xfId="51723" xr:uid="{00000000-0005-0000-0000-000016CA0000}"/>
    <cellStyle name="Υπολογισμός 17 3 2 2" xfId="51724" xr:uid="{00000000-0005-0000-0000-000017CA0000}"/>
    <cellStyle name="Υπολογισμός 17 3 2 2 2" xfId="51725" xr:uid="{00000000-0005-0000-0000-000018CA0000}"/>
    <cellStyle name="Υπολογισμός 17 3 2 3" xfId="51726" xr:uid="{00000000-0005-0000-0000-000019CA0000}"/>
    <cellStyle name="Υπολογισμός 17 3 2 3 2" xfId="51727" xr:uid="{00000000-0005-0000-0000-00001ACA0000}"/>
    <cellStyle name="Υπολογισμός 17 3 2 4" xfId="51728" xr:uid="{00000000-0005-0000-0000-00001BCA0000}"/>
    <cellStyle name="Υπολογισμός 17 3 3" xfId="51729" xr:uid="{00000000-0005-0000-0000-00001CCA0000}"/>
    <cellStyle name="Υπολογισμός 17 3 3 2" xfId="51730" xr:uid="{00000000-0005-0000-0000-00001DCA0000}"/>
    <cellStyle name="Υπολογισμός 17 3 4" xfId="51731" xr:uid="{00000000-0005-0000-0000-00001ECA0000}"/>
    <cellStyle name="Υπολογισμός 17 3 4 2" xfId="51732" xr:uid="{00000000-0005-0000-0000-00001FCA0000}"/>
    <cellStyle name="Υπολογισμός 17 3 5" xfId="51733" xr:uid="{00000000-0005-0000-0000-000020CA0000}"/>
    <cellStyle name="Υπολογισμός 17 3 5 2" xfId="51734" xr:uid="{00000000-0005-0000-0000-000021CA0000}"/>
    <cellStyle name="Υπολογισμός 17 3 6" xfId="51735" xr:uid="{00000000-0005-0000-0000-000022CA0000}"/>
    <cellStyle name="Υπολογισμός 17 3 7" xfId="51736" xr:uid="{00000000-0005-0000-0000-000023CA0000}"/>
    <cellStyle name="Υπολογισμός 17 3 8" xfId="51737" xr:uid="{00000000-0005-0000-0000-000024CA0000}"/>
    <cellStyle name="Υπολογισμός 17 4" xfId="51738" xr:uid="{00000000-0005-0000-0000-000025CA0000}"/>
    <cellStyle name="Υπολογισμός 17 4 2" xfId="51739" xr:uid="{00000000-0005-0000-0000-000026CA0000}"/>
    <cellStyle name="Υπολογισμός 17 4 2 2" xfId="51740" xr:uid="{00000000-0005-0000-0000-000027CA0000}"/>
    <cellStyle name="Υπολογισμός 17 4 3" xfId="51741" xr:uid="{00000000-0005-0000-0000-000028CA0000}"/>
    <cellStyle name="Υπολογισμός 17 4 3 2" xfId="51742" xr:uid="{00000000-0005-0000-0000-000029CA0000}"/>
    <cellStyle name="Υπολογισμός 17 4 4" xfId="51743" xr:uid="{00000000-0005-0000-0000-00002ACA0000}"/>
    <cellStyle name="Υπολογισμός 17 4 5" xfId="51744" xr:uid="{00000000-0005-0000-0000-00002BCA0000}"/>
    <cellStyle name="Υπολογισμός 17 4 6" xfId="51745" xr:uid="{00000000-0005-0000-0000-00002CCA0000}"/>
    <cellStyle name="Υπολογισμός 17 5" xfId="51746" xr:uid="{00000000-0005-0000-0000-00002DCA0000}"/>
    <cellStyle name="Υπολογισμός 17 5 2" xfId="51747" xr:uid="{00000000-0005-0000-0000-00002ECA0000}"/>
    <cellStyle name="Υπολογισμός 17 5 2 2" xfId="51748" xr:uid="{00000000-0005-0000-0000-00002FCA0000}"/>
    <cellStyle name="Υπολογισμός 17 5 3" xfId="51749" xr:uid="{00000000-0005-0000-0000-000030CA0000}"/>
    <cellStyle name="Υπολογισμός 17 5 3 2" xfId="51750" xr:uid="{00000000-0005-0000-0000-000031CA0000}"/>
    <cellStyle name="Υπολογισμός 17 5 4" xfId="51751" xr:uid="{00000000-0005-0000-0000-000032CA0000}"/>
    <cellStyle name="Υπολογισμός 17 5 5" xfId="51752" xr:uid="{00000000-0005-0000-0000-000033CA0000}"/>
    <cellStyle name="Υπολογισμός 17 5 6" xfId="51753" xr:uid="{00000000-0005-0000-0000-000034CA0000}"/>
    <cellStyle name="Υπολογισμός 17 6" xfId="51754" xr:uid="{00000000-0005-0000-0000-000035CA0000}"/>
    <cellStyle name="Υπολογισμός 17 6 2" xfId="51755" xr:uid="{00000000-0005-0000-0000-000036CA0000}"/>
    <cellStyle name="Υπολογισμός 17 6 2 2" xfId="51756" xr:uid="{00000000-0005-0000-0000-000037CA0000}"/>
    <cellStyle name="Υπολογισμός 17 6 3" xfId="51757" xr:uid="{00000000-0005-0000-0000-000038CA0000}"/>
    <cellStyle name="Υπολογισμός 17 6 3 2" xfId="51758" xr:uid="{00000000-0005-0000-0000-000039CA0000}"/>
    <cellStyle name="Υπολογισμός 17 6 4" xfId="51759" xr:uid="{00000000-0005-0000-0000-00003ACA0000}"/>
    <cellStyle name="Υπολογισμός 17 6 5" xfId="51760" xr:uid="{00000000-0005-0000-0000-00003BCA0000}"/>
    <cellStyle name="Υπολογισμός 17 6 6" xfId="51761" xr:uid="{00000000-0005-0000-0000-00003CCA0000}"/>
    <cellStyle name="Υπολογισμός 17 7" xfId="51762" xr:uid="{00000000-0005-0000-0000-00003DCA0000}"/>
    <cellStyle name="Υπολογισμός 17 7 2" xfId="51763" xr:uid="{00000000-0005-0000-0000-00003ECA0000}"/>
    <cellStyle name="Υπολογισμός 17 7 3" xfId="51764" xr:uid="{00000000-0005-0000-0000-00003FCA0000}"/>
    <cellStyle name="Υπολογισμός 17 7 4" xfId="51765" xr:uid="{00000000-0005-0000-0000-000040CA0000}"/>
    <cellStyle name="Υπολογισμός 17 8" xfId="51766" xr:uid="{00000000-0005-0000-0000-000041CA0000}"/>
    <cellStyle name="Υπολογισμός 17 8 2" xfId="51767" xr:uid="{00000000-0005-0000-0000-000042CA0000}"/>
    <cellStyle name="Υπολογισμός 17 9" xfId="51768" xr:uid="{00000000-0005-0000-0000-000043CA0000}"/>
    <cellStyle name="Υπολογισμός 17 9 2" xfId="51769" xr:uid="{00000000-0005-0000-0000-000044CA0000}"/>
    <cellStyle name="Υπολογισμός 18" xfId="51770" xr:uid="{00000000-0005-0000-0000-000045CA0000}"/>
    <cellStyle name="Υπολογισμός 18 10" xfId="51771" xr:uid="{00000000-0005-0000-0000-000046CA0000}"/>
    <cellStyle name="Υπολογισμός 18 11" xfId="51772" xr:uid="{00000000-0005-0000-0000-000047CA0000}"/>
    <cellStyle name="Υπολογισμός 18 2" xfId="51773" xr:uid="{00000000-0005-0000-0000-000048CA0000}"/>
    <cellStyle name="Υπολογισμός 18 2 2" xfId="51774" xr:uid="{00000000-0005-0000-0000-000049CA0000}"/>
    <cellStyle name="Υπολογισμός 18 2 2 2" xfId="51775" xr:uid="{00000000-0005-0000-0000-00004ACA0000}"/>
    <cellStyle name="Υπολογισμός 18 2 2 2 2" xfId="51776" xr:uid="{00000000-0005-0000-0000-00004BCA0000}"/>
    <cellStyle name="Υπολογισμός 18 2 2 3" xfId="51777" xr:uid="{00000000-0005-0000-0000-00004CCA0000}"/>
    <cellStyle name="Υπολογισμός 18 2 2 3 2" xfId="51778" xr:uid="{00000000-0005-0000-0000-00004DCA0000}"/>
    <cellStyle name="Υπολογισμός 18 2 2 4" xfId="51779" xr:uid="{00000000-0005-0000-0000-00004ECA0000}"/>
    <cellStyle name="Υπολογισμός 18 2 3" xfId="51780" xr:uid="{00000000-0005-0000-0000-00004FCA0000}"/>
    <cellStyle name="Υπολογισμός 18 2 3 2" xfId="51781" xr:uid="{00000000-0005-0000-0000-000050CA0000}"/>
    <cellStyle name="Υπολογισμός 18 2 4" xfId="51782" xr:uid="{00000000-0005-0000-0000-000051CA0000}"/>
    <cellStyle name="Υπολογισμός 18 2 4 2" xfId="51783" xr:uid="{00000000-0005-0000-0000-000052CA0000}"/>
    <cellStyle name="Υπολογισμός 18 2 5" xfId="51784" xr:uid="{00000000-0005-0000-0000-000053CA0000}"/>
    <cellStyle name="Υπολογισμός 18 2 5 2" xfId="51785" xr:uid="{00000000-0005-0000-0000-000054CA0000}"/>
    <cellStyle name="Υπολογισμός 18 2 6" xfId="51786" xr:uid="{00000000-0005-0000-0000-000055CA0000}"/>
    <cellStyle name="Υπολογισμός 18 3" xfId="51787" xr:uid="{00000000-0005-0000-0000-000056CA0000}"/>
    <cellStyle name="Υπολογισμός 18 3 2" xfId="51788" xr:uid="{00000000-0005-0000-0000-000057CA0000}"/>
    <cellStyle name="Υπολογισμός 18 3 2 2" xfId="51789" xr:uid="{00000000-0005-0000-0000-000058CA0000}"/>
    <cellStyle name="Υπολογισμός 18 3 2 2 2" xfId="51790" xr:uid="{00000000-0005-0000-0000-000059CA0000}"/>
    <cellStyle name="Υπολογισμός 18 3 2 3" xfId="51791" xr:uid="{00000000-0005-0000-0000-00005ACA0000}"/>
    <cellStyle name="Υπολογισμός 18 3 2 3 2" xfId="51792" xr:uid="{00000000-0005-0000-0000-00005BCA0000}"/>
    <cellStyle name="Υπολογισμός 18 3 2 4" xfId="51793" xr:uid="{00000000-0005-0000-0000-00005CCA0000}"/>
    <cellStyle name="Υπολογισμός 18 3 3" xfId="51794" xr:uid="{00000000-0005-0000-0000-00005DCA0000}"/>
    <cellStyle name="Υπολογισμός 18 3 3 2" xfId="51795" xr:uid="{00000000-0005-0000-0000-00005ECA0000}"/>
    <cellStyle name="Υπολογισμός 18 3 4" xfId="51796" xr:uid="{00000000-0005-0000-0000-00005FCA0000}"/>
    <cellStyle name="Υπολογισμός 18 3 4 2" xfId="51797" xr:uid="{00000000-0005-0000-0000-000060CA0000}"/>
    <cellStyle name="Υπολογισμός 18 3 5" xfId="51798" xr:uid="{00000000-0005-0000-0000-000061CA0000}"/>
    <cellStyle name="Υπολογισμός 18 3 5 2" xfId="51799" xr:uid="{00000000-0005-0000-0000-000062CA0000}"/>
    <cellStyle name="Υπολογισμός 18 3 6" xfId="51800" xr:uid="{00000000-0005-0000-0000-000063CA0000}"/>
    <cellStyle name="Υπολογισμός 18 3 7" xfId="51801" xr:uid="{00000000-0005-0000-0000-000064CA0000}"/>
    <cellStyle name="Υπολογισμός 18 3 8" xfId="51802" xr:uid="{00000000-0005-0000-0000-000065CA0000}"/>
    <cellStyle name="Υπολογισμός 18 4" xfId="51803" xr:uid="{00000000-0005-0000-0000-000066CA0000}"/>
    <cellStyle name="Υπολογισμός 18 4 2" xfId="51804" xr:uid="{00000000-0005-0000-0000-000067CA0000}"/>
    <cellStyle name="Υπολογισμός 18 4 2 2" xfId="51805" xr:uid="{00000000-0005-0000-0000-000068CA0000}"/>
    <cellStyle name="Υπολογισμός 18 4 3" xfId="51806" xr:uid="{00000000-0005-0000-0000-000069CA0000}"/>
    <cellStyle name="Υπολογισμός 18 4 3 2" xfId="51807" xr:uid="{00000000-0005-0000-0000-00006ACA0000}"/>
    <cellStyle name="Υπολογισμός 18 4 4" xfId="51808" xr:uid="{00000000-0005-0000-0000-00006BCA0000}"/>
    <cellStyle name="Υπολογισμός 18 4 5" xfId="51809" xr:uid="{00000000-0005-0000-0000-00006CCA0000}"/>
    <cellStyle name="Υπολογισμός 18 4 6" xfId="51810" xr:uid="{00000000-0005-0000-0000-00006DCA0000}"/>
    <cellStyle name="Υπολογισμός 18 5" xfId="51811" xr:uid="{00000000-0005-0000-0000-00006ECA0000}"/>
    <cellStyle name="Υπολογισμός 18 5 2" xfId="51812" xr:uid="{00000000-0005-0000-0000-00006FCA0000}"/>
    <cellStyle name="Υπολογισμός 18 5 2 2" xfId="51813" xr:uid="{00000000-0005-0000-0000-000070CA0000}"/>
    <cellStyle name="Υπολογισμός 18 5 3" xfId="51814" xr:uid="{00000000-0005-0000-0000-000071CA0000}"/>
    <cellStyle name="Υπολογισμός 18 5 3 2" xfId="51815" xr:uid="{00000000-0005-0000-0000-000072CA0000}"/>
    <cellStyle name="Υπολογισμός 18 5 4" xfId="51816" xr:uid="{00000000-0005-0000-0000-000073CA0000}"/>
    <cellStyle name="Υπολογισμός 18 5 5" xfId="51817" xr:uid="{00000000-0005-0000-0000-000074CA0000}"/>
    <cellStyle name="Υπολογισμός 18 5 6" xfId="51818" xr:uid="{00000000-0005-0000-0000-000075CA0000}"/>
    <cellStyle name="Υπολογισμός 18 6" xfId="51819" xr:uid="{00000000-0005-0000-0000-000076CA0000}"/>
    <cellStyle name="Υπολογισμός 18 6 2" xfId="51820" xr:uid="{00000000-0005-0000-0000-000077CA0000}"/>
    <cellStyle name="Υπολογισμός 18 6 2 2" xfId="51821" xr:uid="{00000000-0005-0000-0000-000078CA0000}"/>
    <cellStyle name="Υπολογισμός 18 6 3" xfId="51822" xr:uid="{00000000-0005-0000-0000-000079CA0000}"/>
    <cellStyle name="Υπολογισμός 18 6 3 2" xfId="51823" xr:uid="{00000000-0005-0000-0000-00007ACA0000}"/>
    <cellStyle name="Υπολογισμός 18 6 4" xfId="51824" xr:uid="{00000000-0005-0000-0000-00007BCA0000}"/>
    <cellStyle name="Υπολογισμός 18 6 5" xfId="51825" xr:uid="{00000000-0005-0000-0000-00007CCA0000}"/>
    <cellStyle name="Υπολογισμός 18 6 6" xfId="51826" xr:uid="{00000000-0005-0000-0000-00007DCA0000}"/>
    <cellStyle name="Υπολογισμός 18 7" xfId="51827" xr:uid="{00000000-0005-0000-0000-00007ECA0000}"/>
    <cellStyle name="Υπολογισμός 18 7 2" xfId="51828" xr:uid="{00000000-0005-0000-0000-00007FCA0000}"/>
    <cellStyle name="Υπολογισμός 18 7 3" xfId="51829" xr:uid="{00000000-0005-0000-0000-000080CA0000}"/>
    <cellStyle name="Υπολογισμός 18 7 4" xfId="51830" xr:uid="{00000000-0005-0000-0000-000081CA0000}"/>
    <cellStyle name="Υπολογισμός 18 8" xfId="51831" xr:uid="{00000000-0005-0000-0000-000082CA0000}"/>
    <cellStyle name="Υπολογισμός 18 8 2" xfId="51832" xr:uid="{00000000-0005-0000-0000-000083CA0000}"/>
    <cellStyle name="Υπολογισμός 18 9" xfId="51833" xr:uid="{00000000-0005-0000-0000-000084CA0000}"/>
    <cellStyle name="Υπολογισμός 18 9 2" xfId="51834" xr:uid="{00000000-0005-0000-0000-000085CA0000}"/>
    <cellStyle name="Υπολογισμός 19" xfId="51835" xr:uid="{00000000-0005-0000-0000-000086CA0000}"/>
    <cellStyle name="Υπολογισμός 19 10" xfId="51836" xr:uid="{00000000-0005-0000-0000-000087CA0000}"/>
    <cellStyle name="Υπολογισμός 19 11" xfId="51837" xr:uid="{00000000-0005-0000-0000-000088CA0000}"/>
    <cellStyle name="Υπολογισμός 19 2" xfId="51838" xr:uid="{00000000-0005-0000-0000-000089CA0000}"/>
    <cellStyle name="Υπολογισμός 19 2 2" xfId="51839" xr:uid="{00000000-0005-0000-0000-00008ACA0000}"/>
    <cellStyle name="Υπολογισμός 19 2 2 2" xfId="51840" xr:uid="{00000000-0005-0000-0000-00008BCA0000}"/>
    <cellStyle name="Υπολογισμός 19 2 2 2 2" xfId="51841" xr:uid="{00000000-0005-0000-0000-00008CCA0000}"/>
    <cellStyle name="Υπολογισμός 19 2 2 3" xfId="51842" xr:uid="{00000000-0005-0000-0000-00008DCA0000}"/>
    <cellStyle name="Υπολογισμός 19 2 2 3 2" xfId="51843" xr:uid="{00000000-0005-0000-0000-00008ECA0000}"/>
    <cellStyle name="Υπολογισμός 19 2 2 4" xfId="51844" xr:uid="{00000000-0005-0000-0000-00008FCA0000}"/>
    <cellStyle name="Υπολογισμός 19 2 3" xfId="51845" xr:uid="{00000000-0005-0000-0000-000090CA0000}"/>
    <cellStyle name="Υπολογισμός 19 2 3 2" xfId="51846" xr:uid="{00000000-0005-0000-0000-000091CA0000}"/>
    <cellStyle name="Υπολογισμός 19 2 4" xfId="51847" xr:uid="{00000000-0005-0000-0000-000092CA0000}"/>
    <cellStyle name="Υπολογισμός 19 2 4 2" xfId="51848" xr:uid="{00000000-0005-0000-0000-000093CA0000}"/>
    <cellStyle name="Υπολογισμός 19 2 5" xfId="51849" xr:uid="{00000000-0005-0000-0000-000094CA0000}"/>
    <cellStyle name="Υπολογισμός 19 2 5 2" xfId="51850" xr:uid="{00000000-0005-0000-0000-000095CA0000}"/>
    <cellStyle name="Υπολογισμός 19 2 6" xfId="51851" xr:uid="{00000000-0005-0000-0000-000096CA0000}"/>
    <cellStyle name="Υπολογισμός 19 3" xfId="51852" xr:uid="{00000000-0005-0000-0000-000097CA0000}"/>
    <cellStyle name="Υπολογισμός 19 3 2" xfId="51853" xr:uid="{00000000-0005-0000-0000-000098CA0000}"/>
    <cellStyle name="Υπολογισμός 19 3 2 2" xfId="51854" xr:uid="{00000000-0005-0000-0000-000099CA0000}"/>
    <cellStyle name="Υπολογισμός 19 3 2 2 2" xfId="51855" xr:uid="{00000000-0005-0000-0000-00009ACA0000}"/>
    <cellStyle name="Υπολογισμός 19 3 2 3" xfId="51856" xr:uid="{00000000-0005-0000-0000-00009BCA0000}"/>
    <cellStyle name="Υπολογισμός 19 3 2 3 2" xfId="51857" xr:uid="{00000000-0005-0000-0000-00009CCA0000}"/>
    <cellStyle name="Υπολογισμός 19 3 2 4" xfId="51858" xr:uid="{00000000-0005-0000-0000-00009DCA0000}"/>
    <cellStyle name="Υπολογισμός 19 3 3" xfId="51859" xr:uid="{00000000-0005-0000-0000-00009ECA0000}"/>
    <cellStyle name="Υπολογισμός 19 3 3 2" xfId="51860" xr:uid="{00000000-0005-0000-0000-00009FCA0000}"/>
    <cellStyle name="Υπολογισμός 19 3 4" xfId="51861" xr:uid="{00000000-0005-0000-0000-0000A0CA0000}"/>
    <cellStyle name="Υπολογισμός 19 3 4 2" xfId="51862" xr:uid="{00000000-0005-0000-0000-0000A1CA0000}"/>
    <cellStyle name="Υπολογισμός 19 3 5" xfId="51863" xr:uid="{00000000-0005-0000-0000-0000A2CA0000}"/>
    <cellStyle name="Υπολογισμός 19 3 5 2" xfId="51864" xr:uid="{00000000-0005-0000-0000-0000A3CA0000}"/>
    <cellStyle name="Υπολογισμός 19 3 6" xfId="51865" xr:uid="{00000000-0005-0000-0000-0000A4CA0000}"/>
    <cellStyle name="Υπολογισμός 19 3 7" xfId="51866" xr:uid="{00000000-0005-0000-0000-0000A5CA0000}"/>
    <cellStyle name="Υπολογισμός 19 3 8" xfId="51867" xr:uid="{00000000-0005-0000-0000-0000A6CA0000}"/>
    <cellStyle name="Υπολογισμός 19 4" xfId="51868" xr:uid="{00000000-0005-0000-0000-0000A7CA0000}"/>
    <cellStyle name="Υπολογισμός 19 4 2" xfId="51869" xr:uid="{00000000-0005-0000-0000-0000A8CA0000}"/>
    <cellStyle name="Υπολογισμός 19 4 2 2" xfId="51870" xr:uid="{00000000-0005-0000-0000-0000A9CA0000}"/>
    <cellStyle name="Υπολογισμός 19 4 3" xfId="51871" xr:uid="{00000000-0005-0000-0000-0000AACA0000}"/>
    <cellStyle name="Υπολογισμός 19 4 3 2" xfId="51872" xr:uid="{00000000-0005-0000-0000-0000ABCA0000}"/>
    <cellStyle name="Υπολογισμός 19 4 4" xfId="51873" xr:uid="{00000000-0005-0000-0000-0000ACCA0000}"/>
    <cellStyle name="Υπολογισμός 19 4 5" xfId="51874" xr:uid="{00000000-0005-0000-0000-0000ADCA0000}"/>
    <cellStyle name="Υπολογισμός 19 4 6" xfId="51875" xr:uid="{00000000-0005-0000-0000-0000AECA0000}"/>
    <cellStyle name="Υπολογισμός 19 5" xfId="51876" xr:uid="{00000000-0005-0000-0000-0000AFCA0000}"/>
    <cellStyle name="Υπολογισμός 19 5 2" xfId="51877" xr:uid="{00000000-0005-0000-0000-0000B0CA0000}"/>
    <cellStyle name="Υπολογισμός 19 5 2 2" xfId="51878" xr:uid="{00000000-0005-0000-0000-0000B1CA0000}"/>
    <cellStyle name="Υπολογισμός 19 5 3" xfId="51879" xr:uid="{00000000-0005-0000-0000-0000B2CA0000}"/>
    <cellStyle name="Υπολογισμός 19 5 3 2" xfId="51880" xr:uid="{00000000-0005-0000-0000-0000B3CA0000}"/>
    <cellStyle name="Υπολογισμός 19 5 4" xfId="51881" xr:uid="{00000000-0005-0000-0000-0000B4CA0000}"/>
    <cellStyle name="Υπολογισμός 19 5 5" xfId="51882" xr:uid="{00000000-0005-0000-0000-0000B5CA0000}"/>
    <cellStyle name="Υπολογισμός 19 5 6" xfId="51883" xr:uid="{00000000-0005-0000-0000-0000B6CA0000}"/>
    <cellStyle name="Υπολογισμός 19 6" xfId="51884" xr:uid="{00000000-0005-0000-0000-0000B7CA0000}"/>
    <cellStyle name="Υπολογισμός 19 6 2" xfId="51885" xr:uid="{00000000-0005-0000-0000-0000B8CA0000}"/>
    <cellStyle name="Υπολογισμός 19 6 2 2" xfId="51886" xr:uid="{00000000-0005-0000-0000-0000B9CA0000}"/>
    <cellStyle name="Υπολογισμός 19 6 3" xfId="51887" xr:uid="{00000000-0005-0000-0000-0000BACA0000}"/>
    <cellStyle name="Υπολογισμός 19 6 3 2" xfId="51888" xr:uid="{00000000-0005-0000-0000-0000BBCA0000}"/>
    <cellStyle name="Υπολογισμός 19 6 4" xfId="51889" xr:uid="{00000000-0005-0000-0000-0000BCCA0000}"/>
    <cellStyle name="Υπολογισμός 19 6 5" xfId="51890" xr:uid="{00000000-0005-0000-0000-0000BDCA0000}"/>
    <cellStyle name="Υπολογισμός 19 6 6" xfId="51891" xr:uid="{00000000-0005-0000-0000-0000BECA0000}"/>
    <cellStyle name="Υπολογισμός 19 7" xfId="51892" xr:uid="{00000000-0005-0000-0000-0000BFCA0000}"/>
    <cellStyle name="Υπολογισμός 19 7 2" xfId="51893" xr:uid="{00000000-0005-0000-0000-0000C0CA0000}"/>
    <cellStyle name="Υπολογισμός 19 7 3" xfId="51894" xr:uid="{00000000-0005-0000-0000-0000C1CA0000}"/>
    <cellStyle name="Υπολογισμός 19 7 4" xfId="51895" xr:uid="{00000000-0005-0000-0000-0000C2CA0000}"/>
    <cellStyle name="Υπολογισμός 19 8" xfId="51896" xr:uid="{00000000-0005-0000-0000-0000C3CA0000}"/>
    <cellStyle name="Υπολογισμός 19 8 2" xfId="51897" xr:uid="{00000000-0005-0000-0000-0000C4CA0000}"/>
    <cellStyle name="Υπολογισμός 19 9" xfId="51898" xr:uid="{00000000-0005-0000-0000-0000C5CA0000}"/>
    <cellStyle name="Υπολογισμός 19 9 2" xfId="51899" xr:uid="{00000000-0005-0000-0000-0000C6CA0000}"/>
    <cellStyle name="Υπολογισμός 2" xfId="51900" xr:uid="{00000000-0005-0000-0000-0000C7CA0000}"/>
    <cellStyle name="Υπολογισμός 2 10" xfId="51901" xr:uid="{00000000-0005-0000-0000-0000C8CA0000}"/>
    <cellStyle name="Υπολογισμός 2 10 2" xfId="51902" xr:uid="{00000000-0005-0000-0000-0000C9CA0000}"/>
    <cellStyle name="Υπολογισμός 2 11" xfId="51903" xr:uid="{00000000-0005-0000-0000-0000CACA0000}"/>
    <cellStyle name="Υπολογισμός 2 12" xfId="51904" xr:uid="{00000000-0005-0000-0000-0000CBCA0000}"/>
    <cellStyle name="Υπολογισμός 2 2" xfId="51905" xr:uid="{00000000-0005-0000-0000-0000CCCA0000}"/>
    <cellStyle name="Υπολογισμός 2 2 2" xfId="51906" xr:uid="{00000000-0005-0000-0000-0000CDCA0000}"/>
    <cellStyle name="Υπολογισμός 2 2 2 2" xfId="51907" xr:uid="{00000000-0005-0000-0000-0000CECA0000}"/>
    <cellStyle name="Υπολογισμός 2 2 2 2 2" xfId="51908" xr:uid="{00000000-0005-0000-0000-0000CFCA0000}"/>
    <cellStyle name="Υπολογισμός 2 2 2 3" xfId="51909" xr:uid="{00000000-0005-0000-0000-0000D0CA0000}"/>
    <cellStyle name="Υπολογισμός 2 2 2 3 2" xfId="51910" xr:uid="{00000000-0005-0000-0000-0000D1CA0000}"/>
    <cellStyle name="Υπολογισμός 2 2 2 4" xfId="51911" xr:uid="{00000000-0005-0000-0000-0000D2CA0000}"/>
    <cellStyle name="Υπολογισμός 2 2 3" xfId="51912" xr:uid="{00000000-0005-0000-0000-0000D3CA0000}"/>
    <cellStyle name="Υπολογισμός 2 2 3 2" xfId="51913" xr:uid="{00000000-0005-0000-0000-0000D4CA0000}"/>
    <cellStyle name="Υπολογισμός 2 2 4" xfId="51914" xr:uid="{00000000-0005-0000-0000-0000D5CA0000}"/>
    <cellStyle name="Υπολογισμός 2 2 4 2" xfId="51915" xr:uid="{00000000-0005-0000-0000-0000D6CA0000}"/>
    <cellStyle name="Υπολογισμός 2 2 5" xfId="51916" xr:uid="{00000000-0005-0000-0000-0000D7CA0000}"/>
    <cellStyle name="Υπολογισμός 2 2 5 2" xfId="51917" xr:uid="{00000000-0005-0000-0000-0000D8CA0000}"/>
    <cellStyle name="Υπολογισμός 2 2 6" xfId="51918" xr:uid="{00000000-0005-0000-0000-0000D9CA0000}"/>
    <cellStyle name="Υπολογισμός 2 3" xfId="51919" xr:uid="{00000000-0005-0000-0000-0000DACA0000}"/>
    <cellStyle name="Υπολογισμός 2 3 2" xfId="51920" xr:uid="{00000000-0005-0000-0000-0000DBCA0000}"/>
    <cellStyle name="Υπολογισμός 2 3 2 2" xfId="51921" xr:uid="{00000000-0005-0000-0000-0000DCCA0000}"/>
    <cellStyle name="Υπολογισμός 2 3 2 2 2" xfId="51922" xr:uid="{00000000-0005-0000-0000-0000DDCA0000}"/>
    <cellStyle name="Υπολογισμός 2 3 2 3" xfId="51923" xr:uid="{00000000-0005-0000-0000-0000DECA0000}"/>
    <cellStyle name="Υπολογισμός 2 3 2 3 2" xfId="51924" xr:uid="{00000000-0005-0000-0000-0000DFCA0000}"/>
    <cellStyle name="Υπολογισμός 2 3 2 4" xfId="51925" xr:uid="{00000000-0005-0000-0000-0000E0CA0000}"/>
    <cellStyle name="Υπολογισμός 2 3 3" xfId="51926" xr:uid="{00000000-0005-0000-0000-0000E1CA0000}"/>
    <cellStyle name="Υπολογισμός 2 3 3 2" xfId="51927" xr:uid="{00000000-0005-0000-0000-0000E2CA0000}"/>
    <cellStyle name="Υπολογισμός 2 3 4" xfId="51928" xr:uid="{00000000-0005-0000-0000-0000E3CA0000}"/>
    <cellStyle name="Υπολογισμός 2 3 4 2" xfId="51929" xr:uid="{00000000-0005-0000-0000-0000E4CA0000}"/>
    <cellStyle name="Υπολογισμός 2 3 5" xfId="51930" xr:uid="{00000000-0005-0000-0000-0000E5CA0000}"/>
    <cellStyle name="Υπολογισμός 2 3 5 2" xfId="51931" xr:uid="{00000000-0005-0000-0000-0000E6CA0000}"/>
    <cellStyle name="Υπολογισμός 2 3 6" xfId="51932" xr:uid="{00000000-0005-0000-0000-0000E7CA0000}"/>
    <cellStyle name="Υπολογισμός 2 3 7" xfId="51933" xr:uid="{00000000-0005-0000-0000-0000E8CA0000}"/>
    <cellStyle name="Υπολογισμός 2 3 8" xfId="51934" xr:uid="{00000000-0005-0000-0000-0000E9CA0000}"/>
    <cellStyle name="Υπολογισμός 2 4" xfId="51935" xr:uid="{00000000-0005-0000-0000-0000EACA0000}"/>
    <cellStyle name="Υπολογισμός 2 4 2" xfId="51936" xr:uid="{00000000-0005-0000-0000-0000EBCA0000}"/>
    <cellStyle name="Υπολογισμός 2 4 2 2" xfId="51937" xr:uid="{00000000-0005-0000-0000-0000ECCA0000}"/>
    <cellStyle name="Υπολογισμός 2 4 2 2 2" xfId="51938" xr:uid="{00000000-0005-0000-0000-0000EDCA0000}"/>
    <cellStyle name="Υπολογισμός 2 4 2 3" xfId="51939" xr:uid="{00000000-0005-0000-0000-0000EECA0000}"/>
    <cellStyle name="Υπολογισμός 2 4 2 3 2" xfId="51940" xr:uid="{00000000-0005-0000-0000-0000EFCA0000}"/>
    <cellStyle name="Υπολογισμός 2 4 2 4" xfId="51941" xr:uid="{00000000-0005-0000-0000-0000F0CA0000}"/>
    <cellStyle name="Υπολογισμός 2 4 3" xfId="51942" xr:uid="{00000000-0005-0000-0000-0000F1CA0000}"/>
    <cellStyle name="Υπολογισμός 2 4 3 2" xfId="51943" xr:uid="{00000000-0005-0000-0000-0000F2CA0000}"/>
    <cellStyle name="Υπολογισμός 2 4 4" xfId="51944" xr:uid="{00000000-0005-0000-0000-0000F3CA0000}"/>
    <cellStyle name="Υπολογισμός 2 4 4 2" xfId="51945" xr:uid="{00000000-0005-0000-0000-0000F4CA0000}"/>
    <cellStyle name="Υπολογισμός 2 4 5" xfId="51946" xr:uid="{00000000-0005-0000-0000-0000F5CA0000}"/>
    <cellStyle name="Υπολογισμός 2 4 5 2" xfId="51947" xr:uid="{00000000-0005-0000-0000-0000F6CA0000}"/>
    <cellStyle name="Υπολογισμός 2 4 6" xfId="51948" xr:uid="{00000000-0005-0000-0000-0000F7CA0000}"/>
    <cellStyle name="Υπολογισμός 2 4 7" xfId="51949" xr:uid="{00000000-0005-0000-0000-0000F8CA0000}"/>
    <cellStyle name="Υπολογισμός 2 4 8" xfId="51950" xr:uid="{00000000-0005-0000-0000-0000F9CA0000}"/>
    <cellStyle name="Υπολογισμός 2 5" xfId="51951" xr:uid="{00000000-0005-0000-0000-0000FACA0000}"/>
    <cellStyle name="Υπολογισμός 2 5 2" xfId="51952" xr:uid="{00000000-0005-0000-0000-0000FBCA0000}"/>
    <cellStyle name="Υπολογισμός 2 5 2 2" xfId="51953" xr:uid="{00000000-0005-0000-0000-0000FCCA0000}"/>
    <cellStyle name="Υπολογισμός 2 5 3" xfId="51954" xr:uid="{00000000-0005-0000-0000-0000FDCA0000}"/>
    <cellStyle name="Υπολογισμός 2 5 3 2" xfId="51955" xr:uid="{00000000-0005-0000-0000-0000FECA0000}"/>
    <cellStyle name="Υπολογισμός 2 5 4" xfId="51956" xr:uid="{00000000-0005-0000-0000-0000FFCA0000}"/>
    <cellStyle name="Υπολογισμός 2 5 5" xfId="51957" xr:uid="{00000000-0005-0000-0000-000000CB0000}"/>
    <cellStyle name="Υπολογισμός 2 5 6" xfId="51958" xr:uid="{00000000-0005-0000-0000-000001CB0000}"/>
    <cellStyle name="Υπολογισμός 2 6" xfId="51959" xr:uid="{00000000-0005-0000-0000-000002CB0000}"/>
    <cellStyle name="Υπολογισμός 2 6 2" xfId="51960" xr:uid="{00000000-0005-0000-0000-000003CB0000}"/>
    <cellStyle name="Υπολογισμός 2 6 2 2" xfId="51961" xr:uid="{00000000-0005-0000-0000-000004CB0000}"/>
    <cellStyle name="Υπολογισμός 2 6 3" xfId="51962" xr:uid="{00000000-0005-0000-0000-000005CB0000}"/>
    <cellStyle name="Υπολογισμός 2 6 3 2" xfId="51963" xr:uid="{00000000-0005-0000-0000-000006CB0000}"/>
    <cellStyle name="Υπολογισμός 2 6 4" xfId="51964" xr:uid="{00000000-0005-0000-0000-000007CB0000}"/>
    <cellStyle name="Υπολογισμός 2 6 5" xfId="51965" xr:uid="{00000000-0005-0000-0000-000008CB0000}"/>
    <cellStyle name="Υπολογισμός 2 6 6" xfId="51966" xr:uid="{00000000-0005-0000-0000-000009CB0000}"/>
    <cellStyle name="Υπολογισμός 2 7" xfId="51967" xr:uid="{00000000-0005-0000-0000-00000ACB0000}"/>
    <cellStyle name="Υπολογισμός 2 7 2" xfId="51968" xr:uid="{00000000-0005-0000-0000-00000BCB0000}"/>
    <cellStyle name="Υπολογισμός 2 7 2 2" xfId="51969" xr:uid="{00000000-0005-0000-0000-00000CCB0000}"/>
    <cellStyle name="Υπολογισμός 2 7 3" xfId="51970" xr:uid="{00000000-0005-0000-0000-00000DCB0000}"/>
    <cellStyle name="Υπολογισμός 2 7 3 2" xfId="51971" xr:uid="{00000000-0005-0000-0000-00000ECB0000}"/>
    <cellStyle name="Υπολογισμός 2 7 4" xfId="51972" xr:uid="{00000000-0005-0000-0000-00000FCB0000}"/>
    <cellStyle name="Υπολογισμός 2 7 5" xfId="51973" xr:uid="{00000000-0005-0000-0000-000010CB0000}"/>
    <cellStyle name="Υπολογισμός 2 7 6" xfId="51974" xr:uid="{00000000-0005-0000-0000-000011CB0000}"/>
    <cellStyle name="Υπολογισμός 2 8" xfId="51975" xr:uid="{00000000-0005-0000-0000-000012CB0000}"/>
    <cellStyle name="Υπολογισμός 2 8 2" xfId="51976" xr:uid="{00000000-0005-0000-0000-000013CB0000}"/>
    <cellStyle name="Υπολογισμός 2 9" xfId="51977" xr:uid="{00000000-0005-0000-0000-000014CB0000}"/>
    <cellStyle name="Υπολογισμός 2 9 2" xfId="51978" xr:uid="{00000000-0005-0000-0000-000015CB0000}"/>
    <cellStyle name="Υπολογισμός 20" xfId="51979" xr:uid="{00000000-0005-0000-0000-000016CB0000}"/>
    <cellStyle name="Υπολογισμός 20 10" xfId="51980" xr:uid="{00000000-0005-0000-0000-000017CB0000}"/>
    <cellStyle name="Υπολογισμός 20 11" xfId="51981" xr:uid="{00000000-0005-0000-0000-000018CB0000}"/>
    <cellStyle name="Υπολογισμός 20 2" xfId="51982" xr:uid="{00000000-0005-0000-0000-000019CB0000}"/>
    <cellStyle name="Υπολογισμός 20 2 2" xfId="51983" xr:uid="{00000000-0005-0000-0000-00001ACB0000}"/>
    <cellStyle name="Υπολογισμός 20 2 2 2" xfId="51984" xr:uid="{00000000-0005-0000-0000-00001BCB0000}"/>
    <cellStyle name="Υπολογισμός 20 2 2 2 2" xfId="51985" xr:uid="{00000000-0005-0000-0000-00001CCB0000}"/>
    <cellStyle name="Υπολογισμός 20 2 2 3" xfId="51986" xr:uid="{00000000-0005-0000-0000-00001DCB0000}"/>
    <cellStyle name="Υπολογισμός 20 2 2 3 2" xfId="51987" xr:uid="{00000000-0005-0000-0000-00001ECB0000}"/>
    <cellStyle name="Υπολογισμός 20 2 2 4" xfId="51988" xr:uid="{00000000-0005-0000-0000-00001FCB0000}"/>
    <cellStyle name="Υπολογισμός 20 2 3" xfId="51989" xr:uid="{00000000-0005-0000-0000-000020CB0000}"/>
    <cellStyle name="Υπολογισμός 20 2 3 2" xfId="51990" xr:uid="{00000000-0005-0000-0000-000021CB0000}"/>
    <cellStyle name="Υπολογισμός 20 2 4" xfId="51991" xr:uid="{00000000-0005-0000-0000-000022CB0000}"/>
    <cellStyle name="Υπολογισμός 20 2 4 2" xfId="51992" xr:uid="{00000000-0005-0000-0000-000023CB0000}"/>
    <cellStyle name="Υπολογισμός 20 2 5" xfId="51993" xr:uid="{00000000-0005-0000-0000-000024CB0000}"/>
    <cellStyle name="Υπολογισμός 20 2 5 2" xfId="51994" xr:uid="{00000000-0005-0000-0000-000025CB0000}"/>
    <cellStyle name="Υπολογισμός 20 2 6" xfId="51995" xr:uid="{00000000-0005-0000-0000-000026CB0000}"/>
    <cellStyle name="Υπολογισμός 20 3" xfId="51996" xr:uid="{00000000-0005-0000-0000-000027CB0000}"/>
    <cellStyle name="Υπολογισμός 20 3 2" xfId="51997" xr:uid="{00000000-0005-0000-0000-000028CB0000}"/>
    <cellStyle name="Υπολογισμός 20 3 2 2" xfId="51998" xr:uid="{00000000-0005-0000-0000-000029CB0000}"/>
    <cellStyle name="Υπολογισμός 20 3 2 2 2" xfId="51999" xr:uid="{00000000-0005-0000-0000-00002ACB0000}"/>
    <cellStyle name="Υπολογισμός 20 3 2 3" xfId="52000" xr:uid="{00000000-0005-0000-0000-00002BCB0000}"/>
    <cellStyle name="Υπολογισμός 20 3 2 3 2" xfId="52001" xr:uid="{00000000-0005-0000-0000-00002CCB0000}"/>
    <cellStyle name="Υπολογισμός 20 3 2 4" xfId="52002" xr:uid="{00000000-0005-0000-0000-00002DCB0000}"/>
    <cellStyle name="Υπολογισμός 20 3 3" xfId="52003" xr:uid="{00000000-0005-0000-0000-00002ECB0000}"/>
    <cellStyle name="Υπολογισμός 20 3 3 2" xfId="52004" xr:uid="{00000000-0005-0000-0000-00002FCB0000}"/>
    <cellStyle name="Υπολογισμός 20 3 4" xfId="52005" xr:uid="{00000000-0005-0000-0000-000030CB0000}"/>
    <cellStyle name="Υπολογισμός 20 3 4 2" xfId="52006" xr:uid="{00000000-0005-0000-0000-000031CB0000}"/>
    <cellStyle name="Υπολογισμός 20 3 5" xfId="52007" xr:uid="{00000000-0005-0000-0000-000032CB0000}"/>
    <cellStyle name="Υπολογισμός 20 3 5 2" xfId="52008" xr:uid="{00000000-0005-0000-0000-000033CB0000}"/>
    <cellStyle name="Υπολογισμός 20 3 6" xfId="52009" xr:uid="{00000000-0005-0000-0000-000034CB0000}"/>
    <cellStyle name="Υπολογισμός 20 3 7" xfId="52010" xr:uid="{00000000-0005-0000-0000-000035CB0000}"/>
    <cellStyle name="Υπολογισμός 20 3 8" xfId="52011" xr:uid="{00000000-0005-0000-0000-000036CB0000}"/>
    <cellStyle name="Υπολογισμός 20 4" xfId="52012" xr:uid="{00000000-0005-0000-0000-000037CB0000}"/>
    <cellStyle name="Υπολογισμός 20 4 2" xfId="52013" xr:uid="{00000000-0005-0000-0000-000038CB0000}"/>
    <cellStyle name="Υπολογισμός 20 4 2 2" xfId="52014" xr:uid="{00000000-0005-0000-0000-000039CB0000}"/>
    <cellStyle name="Υπολογισμός 20 4 3" xfId="52015" xr:uid="{00000000-0005-0000-0000-00003ACB0000}"/>
    <cellStyle name="Υπολογισμός 20 4 3 2" xfId="52016" xr:uid="{00000000-0005-0000-0000-00003BCB0000}"/>
    <cellStyle name="Υπολογισμός 20 4 4" xfId="52017" xr:uid="{00000000-0005-0000-0000-00003CCB0000}"/>
    <cellStyle name="Υπολογισμός 20 4 5" xfId="52018" xr:uid="{00000000-0005-0000-0000-00003DCB0000}"/>
    <cellStyle name="Υπολογισμός 20 4 6" xfId="52019" xr:uid="{00000000-0005-0000-0000-00003ECB0000}"/>
    <cellStyle name="Υπολογισμός 20 5" xfId="52020" xr:uid="{00000000-0005-0000-0000-00003FCB0000}"/>
    <cellStyle name="Υπολογισμός 20 5 2" xfId="52021" xr:uid="{00000000-0005-0000-0000-000040CB0000}"/>
    <cellStyle name="Υπολογισμός 20 5 2 2" xfId="52022" xr:uid="{00000000-0005-0000-0000-000041CB0000}"/>
    <cellStyle name="Υπολογισμός 20 5 3" xfId="52023" xr:uid="{00000000-0005-0000-0000-000042CB0000}"/>
    <cellStyle name="Υπολογισμός 20 5 3 2" xfId="52024" xr:uid="{00000000-0005-0000-0000-000043CB0000}"/>
    <cellStyle name="Υπολογισμός 20 5 4" xfId="52025" xr:uid="{00000000-0005-0000-0000-000044CB0000}"/>
    <cellStyle name="Υπολογισμός 20 5 5" xfId="52026" xr:uid="{00000000-0005-0000-0000-000045CB0000}"/>
    <cellStyle name="Υπολογισμός 20 5 6" xfId="52027" xr:uid="{00000000-0005-0000-0000-000046CB0000}"/>
    <cellStyle name="Υπολογισμός 20 6" xfId="52028" xr:uid="{00000000-0005-0000-0000-000047CB0000}"/>
    <cellStyle name="Υπολογισμός 20 6 2" xfId="52029" xr:uid="{00000000-0005-0000-0000-000048CB0000}"/>
    <cellStyle name="Υπολογισμός 20 6 2 2" xfId="52030" xr:uid="{00000000-0005-0000-0000-000049CB0000}"/>
    <cellStyle name="Υπολογισμός 20 6 3" xfId="52031" xr:uid="{00000000-0005-0000-0000-00004ACB0000}"/>
    <cellStyle name="Υπολογισμός 20 6 3 2" xfId="52032" xr:uid="{00000000-0005-0000-0000-00004BCB0000}"/>
    <cellStyle name="Υπολογισμός 20 6 4" xfId="52033" xr:uid="{00000000-0005-0000-0000-00004CCB0000}"/>
    <cellStyle name="Υπολογισμός 20 6 5" xfId="52034" xr:uid="{00000000-0005-0000-0000-00004DCB0000}"/>
    <cellStyle name="Υπολογισμός 20 6 6" xfId="52035" xr:uid="{00000000-0005-0000-0000-00004ECB0000}"/>
    <cellStyle name="Υπολογισμός 20 7" xfId="52036" xr:uid="{00000000-0005-0000-0000-00004FCB0000}"/>
    <cellStyle name="Υπολογισμός 20 7 2" xfId="52037" xr:uid="{00000000-0005-0000-0000-000050CB0000}"/>
    <cellStyle name="Υπολογισμός 20 7 3" xfId="52038" xr:uid="{00000000-0005-0000-0000-000051CB0000}"/>
    <cellStyle name="Υπολογισμός 20 7 4" xfId="52039" xr:uid="{00000000-0005-0000-0000-000052CB0000}"/>
    <cellStyle name="Υπολογισμός 20 8" xfId="52040" xr:uid="{00000000-0005-0000-0000-000053CB0000}"/>
    <cellStyle name="Υπολογισμός 20 8 2" xfId="52041" xr:uid="{00000000-0005-0000-0000-000054CB0000}"/>
    <cellStyle name="Υπολογισμός 20 9" xfId="52042" xr:uid="{00000000-0005-0000-0000-000055CB0000}"/>
    <cellStyle name="Υπολογισμός 20 9 2" xfId="52043" xr:uid="{00000000-0005-0000-0000-000056CB0000}"/>
    <cellStyle name="Υπολογισμός 21" xfId="52044" xr:uid="{00000000-0005-0000-0000-000057CB0000}"/>
    <cellStyle name="Υπολογισμός 21 10" xfId="52045" xr:uid="{00000000-0005-0000-0000-000058CB0000}"/>
    <cellStyle name="Υπολογισμός 21 11" xfId="52046" xr:uid="{00000000-0005-0000-0000-000059CB0000}"/>
    <cellStyle name="Υπολογισμός 21 2" xfId="52047" xr:uid="{00000000-0005-0000-0000-00005ACB0000}"/>
    <cellStyle name="Υπολογισμός 21 2 2" xfId="52048" xr:uid="{00000000-0005-0000-0000-00005BCB0000}"/>
    <cellStyle name="Υπολογισμός 21 2 2 2" xfId="52049" xr:uid="{00000000-0005-0000-0000-00005CCB0000}"/>
    <cellStyle name="Υπολογισμός 21 2 2 2 2" xfId="52050" xr:uid="{00000000-0005-0000-0000-00005DCB0000}"/>
    <cellStyle name="Υπολογισμός 21 2 2 3" xfId="52051" xr:uid="{00000000-0005-0000-0000-00005ECB0000}"/>
    <cellStyle name="Υπολογισμός 21 2 2 3 2" xfId="52052" xr:uid="{00000000-0005-0000-0000-00005FCB0000}"/>
    <cellStyle name="Υπολογισμός 21 2 2 4" xfId="52053" xr:uid="{00000000-0005-0000-0000-000060CB0000}"/>
    <cellStyle name="Υπολογισμός 21 2 3" xfId="52054" xr:uid="{00000000-0005-0000-0000-000061CB0000}"/>
    <cellStyle name="Υπολογισμός 21 2 3 2" xfId="52055" xr:uid="{00000000-0005-0000-0000-000062CB0000}"/>
    <cellStyle name="Υπολογισμός 21 2 4" xfId="52056" xr:uid="{00000000-0005-0000-0000-000063CB0000}"/>
    <cellStyle name="Υπολογισμός 21 2 4 2" xfId="52057" xr:uid="{00000000-0005-0000-0000-000064CB0000}"/>
    <cellStyle name="Υπολογισμός 21 2 5" xfId="52058" xr:uid="{00000000-0005-0000-0000-000065CB0000}"/>
    <cellStyle name="Υπολογισμός 21 2 5 2" xfId="52059" xr:uid="{00000000-0005-0000-0000-000066CB0000}"/>
    <cellStyle name="Υπολογισμός 21 2 6" xfId="52060" xr:uid="{00000000-0005-0000-0000-000067CB0000}"/>
    <cellStyle name="Υπολογισμός 21 3" xfId="52061" xr:uid="{00000000-0005-0000-0000-000068CB0000}"/>
    <cellStyle name="Υπολογισμός 21 3 2" xfId="52062" xr:uid="{00000000-0005-0000-0000-000069CB0000}"/>
    <cellStyle name="Υπολογισμός 21 3 2 2" xfId="52063" xr:uid="{00000000-0005-0000-0000-00006ACB0000}"/>
    <cellStyle name="Υπολογισμός 21 3 2 2 2" xfId="52064" xr:uid="{00000000-0005-0000-0000-00006BCB0000}"/>
    <cellStyle name="Υπολογισμός 21 3 2 3" xfId="52065" xr:uid="{00000000-0005-0000-0000-00006CCB0000}"/>
    <cellStyle name="Υπολογισμός 21 3 2 3 2" xfId="52066" xr:uid="{00000000-0005-0000-0000-00006DCB0000}"/>
    <cellStyle name="Υπολογισμός 21 3 2 4" xfId="52067" xr:uid="{00000000-0005-0000-0000-00006ECB0000}"/>
    <cellStyle name="Υπολογισμός 21 3 3" xfId="52068" xr:uid="{00000000-0005-0000-0000-00006FCB0000}"/>
    <cellStyle name="Υπολογισμός 21 3 3 2" xfId="52069" xr:uid="{00000000-0005-0000-0000-000070CB0000}"/>
    <cellStyle name="Υπολογισμός 21 3 4" xfId="52070" xr:uid="{00000000-0005-0000-0000-000071CB0000}"/>
    <cellStyle name="Υπολογισμός 21 3 4 2" xfId="52071" xr:uid="{00000000-0005-0000-0000-000072CB0000}"/>
    <cellStyle name="Υπολογισμός 21 3 5" xfId="52072" xr:uid="{00000000-0005-0000-0000-000073CB0000}"/>
    <cellStyle name="Υπολογισμός 21 3 5 2" xfId="52073" xr:uid="{00000000-0005-0000-0000-000074CB0000}"/>
    <cellStyle name="Υπολογισμός 21 3 6" xfId="52074" xr:uid="{00000000-0005-0000-0000-000075CB0000}"/>
    <cellStyle name="Υπολογισμός 21 3 7" xfId="52075" xr:uid="{00000000-0005-0000-0000-000076CB0000}"/>
    <cellStyle name="Υπολογισμός 21 3 8" xfId="52076" xr:uid="{00000000-0005-0000-0000-000077CB0000}"/>
    <cellStyle name="Υπολογισμός 21 4" xfId="52077" xr:uid="{00000000-0005-0000-0000-000078CB0000}"/>
    <cellStyle name="Υπολογισμός 21 4 2" xfId="52078" xr:uid="{00000000-0005-0000-0000-000079CB0000}"/>
    <cellStyle name="Υπολογισμός 21 4 2 2" xfId="52079" xr:uid="{00000000-0005-0000-0000-00007ACB0000}"/>
    <cellStyle name="Υπολογισμός 21 4 3" xfId="52080" xr:uid="{00000000-0005-0000-0000-00007BCB0000}"/>
    <cellStyle name="Υπολογισμός 21 4 3 2" xfId="52081" xr:uid="{00000000-0005-0000-0000-00007CCB0000}"/>
    <cellStyle name="Υπολογισμός 21 4 4" xfId="52082" xr:uid="{00000000-0005-0000-0000-00007DCB0000}"/>
    <cellStyle name="Υπολογισμός 21 4 5" xfId="52083" xr:uid="{00000000-0005-0000-0000-00007ECB0000}"/>
    <cellStyle name="Υπολογισμός 21 4 6" xfId="52084" xr:uid="{00000000-0005-0000-0000-00007FCB0000}"/>
    <cellStyle name="Υπολογισμός 21 5" xfId="52085" xr:uid="{00000000-0005-0000-0000-000080CB0000}"/>
    <cellStyle name="Υπολογισμός 21 5 2" xfId="52086" xr:uid="{00000000-0005-0000-0000-000081CB0000}"/>
    <cellStyle name="Υπολογισμός 21 5 2 2" xfId="52087" xr:uid="{00000000-0005-0000-0000-000082CB0000}"/>
    <cellStyle name="Υπολογισμός 21 5 3" xfId="52088" xr:uid="{00000000-0005-0000-0000-000083CB0000}"/>
    <cellStyle name="Υπολογισμός 21 5 3 2" xfId="52089" xr:uid="{00000000-0005-0000-0000-000084CB0000}"/>
    <cellStyle name="Υπολογισμός 21 5 4" xfId="52090" xr:uid="{00000000-0005-0000-0000-000085CB0000}"/>
    <cellStyle name="Υπολογισμός 21 5 5" xfId="52091" xr:uid="{00000000-0005-0000-0000-000086CB0000}"/>
    <cellStyle name="Υπολογισμός 21 5 6" xfId="52092" xr:uid="{00000000-0005-0000-0000-000087CB0000}"/>
    <cellStyle name="Υπολογισμός 21 6" xfId="52093" xr:uid="{00000000-0005-0000-0000-000088CB0000}"/>
    <cellStyle name="Υπολογισμός 21 6 2" xfId="52094" xr:uid="{00000000-0005-0000-0000-000089CB0000}"/>
    <cellStyle name="Υπολογισμός 21 6 2 2" xfId="52095" xr:uid="{00000000-0005-0000-0000-00008ACB0000}"/>
    <cellStyle name="Υπολογισμός 21 6 3" xfId="52096" xr:uid="{00000000-0005-0000-0000-00008BCB0000}"/>
    <cellStyle name="Υπολογισμός 21 6 3 2" xfId="52097" xr:uid="{00000000-0005-0000-0000-00008CCB0000}"/>
    <cellStyle name="Υπολογισμός 21 6 4" xfId="52098" xr:uid="{00000000-0005-0000-0000-00008DCB0000}"/>
    <cellStyle name="Υπολογισμός 21 6 5" xfId="52099" xr:uid="{00000000-0005-0000-0000-00008ECB0000}"/>
    <cellStyle name="Υπολογισμός 21 6 6" xfId="52100" xr:uid="{00000000-0005-0000-0000-00008FCB0000}"/>
    <cellStyle name="Υπολογισμός 21 7" xfId="52101" xr:uid="{00000000-0005-0000-0000-000090CB0000}"/>
    <cellStyle name="Υπολογισμός 21 7 2" xfId="52102" xr:uid="{00000000-0005-0000-0000-000091CB0000}"/>
    <cellStyle name="Υπολογισμός 21 7 3" xfId="52103" xr:uid="{00000000-0005-0000-0000-000092CB0000}"/>
    <cellStyle name="Υπολογισμός 21 7 4" xfId="52104" xr:uid="{00000000-0005-0000-0000-000093CB0000}"/>
    <cellStyle name="Υπολογισμός 21 8" xfId="52105" xr:uid="{00000000-0005-0000-0000-000094CB0000}"/>
    <cellStyle name="Υπολογισμός 21 8 2" xfId="52106" xr:uid="{00000000-0005-0000-0000-000095CB0000}"/>
    <cellStyle name="Υπολογισμός 21 9" xfId="52107" xr:uid="{00000000-0005-0000-0000-000096CB0000}"/>
    <cellStyle name="Υπολογισμός 21 9 2" xfId="52108" xr:uid="{00000000-0005-0000-0000-000097CB0000}"/>
    <cellStyle name="Υπολογισμός 22" xfId="52109" xr:uid="{00000000-0005-0000-0000-000098CB0000}"/>
    <cellStyle name="Υπολογισμός 22 2" xfId="52110" xr:uid="{00000000-0005-0000-0000-000099CB0000}"/>
    <cellStyle name="Υπολογισμός 22 2 2" xfId="52111" xr:uid="{00000000-0005-0000-0000-00009ACB0000}"/>
    <cellStyle name="Υπολογισμός 22 2 2 2" xfId="52112" xr:uid="{00000000-0005-0000-0000-00009BCB0000}"/>
    <cellStyle name="Υπολογισμός 22 2 3" xfId="52113" xr:uid="{00000000-0005-0000-0000-00009CCB0000}"/>
    <cellStyle name="Υπολογισμός 22 2 3 2" xfId="52114" xr:uid="{00000000-0005-0000-0000-00009DCB0000}"/>
    <cellStyle name="Υπολογισμός 22 2 4" xfId="52115" xr:uid="{00000000-0005-0000-0000-00009ECB0000}"/>
    <cellStyle name="Υπολογισμός 22 3" xfId="52116" xr:uid="{00000000-0005-0000-0000-00009FCB0000}"/>
    <cellStyle name="Υπολογισμός 22 3 2" xfId="52117" xr:uid="{00000000-0005-0000-0000-0000A0CB0000}"/>
    <cellStyle name="Υπολογισμός 22 4" xfId="52118" xr:uid="{00000000-0005-0000-0000-0000A1CB0000}"/>
    <cellStyle name="Υπολογισμός 22 4 2" xfId="52119" xr:uid="{00000000-0005-0000-0000-0000A2CB0000}"/>
    <cellStyle name="Υπολογισμός 22 5" xfId="52120" xr:uid="{00000000-0005-0000-0000-0000A3CB0000}"/>
    <cellStyle name="Υπολογισμός 22 5 2" xfId="52121" xr:uid="{00000000-0005-0000-0000-0000A4CB0000}"/>
    <cellStyle name="Υπολογισμός 22 6" xfId="52122" xr:uid="{00000000-0005-0000-0000-0000A5CB0000}"/>
    <cellStyle name="Υπολογισμός 22 7" xfId="52123" xr:uid="{00000000-0005-0000-0000-0000A6CB0000}"/>
    <cellStyle name="Υπολογισμός 22 8" xfId="52124" xr:uid="{00000000-0005-0000-0000-0000A7CB0000}"/>
    <cellStyle name="Υπολογισμός 23" xfId="52125" xr:uid="{00000000-0005-0000-0000-0000A8CB0000}"/>
    <cellStyle name="Υπολογισμός 23 2" xfId="52126" xr:uid="{00000000-0005-0000-0000-0000A9CB0000}"/>
    <cellStyle name="Υπολογισμός 23 2 2" xfId="52127" xr:uid="{00000000-0005-0000-0000-0000AACB0000}"/>
    <cellStyle name="Υπολογισμός 23 2 2 2" xfId="52128" xr:uid="{00000000-0005-0000-0000-0000ABCB0000}"/>
    <cellStyle name="Υπολογισμός 23 2 3" xfId="52129" xr:uid="{00000000-0005-0000-0000-0000ACCB0000}"/>
    <cellStyle name="Υπολογισμός 23 2 3 2" xfId="52130" xr:uid="{00000000-0005-0000-0000-0000ADCB0000}"/>
    <cellStyle name="Υπολογισμός 23 2 4" xfId="52131" xr:uid="{00000000-0005-0000-0000-0000AECB0000}"/>
    <cellStyle name="Υπολογισμός 23 3" xfId="52132" xr:uid="{00000000-0005-0000-0000-0000AFCB0000}"/>
    <cellStyle name="Υπολογισμός 23 3 2" xfId="52133" xr:uid="{00000000-0005-0000-0000-0000B0CB0000}"/>
    <cellStyle name="Υπολογισμός 23 4" xfId="52134" xr:uid="{00000000-0005-0000-0000-0000B1CB0000}"/>
    <cellStyle name="Υπολογισμός 23 4 2" xfId="52135" xr:uid="{00000000-0005-0000-0000-0000B2CB0000}"/>
    <cellStyle name="Υπολογισμός 23 5" xfId="52136" xr:uid="{00000000-0005-0000-0000-0000B3CB0000}"/>
    <cellStyle name="Υπολογισμός 23 5 2" xfId="52137" xr:uid="{00000000-0005-0000-0000-0000B4CB0000}"/>
    <cellStyle name="Υπολογισμός 23 6" xfId="52138" xr:uid="{00000000-0005-0000-0000-0000B5CB0000}"/>
    <cellStyle name="Υπολογισμός 23 7" xfId="52139" xr:uid="{00000000-0005-0000-0000-0000B6CB0000}"/>
    <cellStyle name="Υπολογισμός 24" xfId="52140" xr:uid="{00000000-0005-0000-0000-0000B7CB0000}"/>
    <cellStyle name="Υπολογισμός 24 2" xfId="52141" xr:uid="{00000000-0005-0000-0000-0000B8CB0000}"/>
    <cellStyle name="Υπολογισμός 24 2 2" xfId="52142" xr:uid="{00000000-0005-0000-0000-0000B9CB0000}"/>
    <cellStyle name="Υπολογισμός 24 3" xfId="52143" xr:uid="{00000000-0005-0000-0000-0000BACB0000}"/>
    <cellStyle name="Υπολογισμός 24 3 2" xfId="52144" xr:uid="{00000000-0005-0000-0000-0000BBCB0000}"/>
    <cellStyle name="Υπολογισμός 24 4" xfId="52145" xr:uid="{00000000-0005-0000-0000-0000BCCB0000}"/>
    <cellStyle name="Υπολογισμός 24 5" xfId="52146" xr:uid="{00000000-0005-0000-0000-0000BDCB0000}"/>
    <cellStyle name="Υπολογισμός 25" xfId="52147" xr:uid="{00000000-0005-0000-0000-0000BECB0000}"/>
    <cellStyle name="Υπολογισμός 25 2" xfId="52148" xr:uid="{00000000-0005-0000-0000-0000BFCB0000}"/>
    <cellStyle name="Υπολογισμός 25 2 2" xfId="52149" xr:uid="{00000000-0005-0000-0000-0000C0CB0000}"/>
    <cellStyle name="Υπολογισμός 25 3" xfId="52150" xr:uid="{00000000-0005-0000-0000-0000C1CB0000}"/>
    <cellStyle name="Υπολογισμός 25 3 2" xfId="52151" xr:uid="{00000000-0005-0000-0000-0000C2CB0000}"/>
    <cellStyle name="Υπολογισμός 25 4" xfId="52152" xr:uid="{00000000-0005-0000-0000-0000C3CB0000}"/>
    <cellStyle name="Υπολογισμός 25 5" xfId="52153" xr:uid="{00000000-0005-0000-0000-0000C4CB0000}"/>
    <cellStyle name="Υπολογισμός 25 6" xfId="52154" xr:uid="{00000000-0005-0000-0000-0000C5CB0000}"/>
    <cellStyle name="Υπολογισμός 26" xfId="52155" xr:uid="{00000000-0005-0000-0000-0000C6CB0000}"/>
    <cellStyle name="Υπολογισμός 26 2" xfId="52156" xr:uid="{00000000-0005-0000-0000-0000C7CB0000}"/>
    <cellStyle name="Υπολογισμός 26 3" xfId="52157" xr:uid="{00000000-0005-0000-0000-0000C8CB0000}"/>
    <cellStyle name="Υπολογισμός 26 4" xfId="52158" xr:uid="{00000000-0005-0000-0000-0000C9CB0000}"/>
    <cellStyle name="Υπολογισμός 27" xfId="52159" xr:uid="{00000000-0005-0000-0000-0000CACB0000}"/>
    <cellStyle name="Υπολογισμός 27 2" xfId="52160" xr:uid="{00000000-0005-0000-0000-0000CBCB0000}"/>
    <cellStyle name="Υπολογισμός 27 3" xfId="52161" xr:uid="{00000000-0005-0000-0000-0000CCCB0000}"/>
    <cellStyle name="Υπολογισμός 27 4" xfId="52162" xr:uid="{00000000-0005-0000-0000-0000CDCB0000}"/>
    <cellStyle name="Υπολογισμός 28" xfId="52163" xr:uid="{00000000-0005-0000-0000-0000CECB0000}"/>
    <cellStyle name="Υπολογισμός 28 2" xfId="52164" xr:uid="{00000000-0005-0000-0000-0000CFCB0000}"/>
    <cellStyle name="Υπολογισμός 29" xfId="52165" xr:uid="{00000000-0005-0000-0000-0000D0CB0000}"/>
    <cellStyle name="Υπολογισμός 3" xfId="52166" xr:uid="{00000000-0005-0000-0000-0000D1CB0000}"/>
    <cellStyle name="Υπολογισμός 3 2" xfId="52167" xr:uid="{00000000-0005-0000-0000-0000D2CB0000}"/>
    <cellStyle name="Υπολογισμός 3 2 2" xfId="52168" xr:uid="{00000000-0005-0000-0000-0000D3CB0000}"/>
    <cellStyle name="Υπολογισμός 3 2 2 2" xfId="52169" xr:uid="{00000000-0005-0000-0000-0000D4CB0000}"/>
    <cellStyle name="Υπολογισμός 3 2 2 2 2" xfId="52170" xr:uid="{00000000-0005-0000-0000-0000D5CB0000}"/>
    <cellStyle name="Υπολογισμός 3 2 2 3" xfId="52171" xr:uid="{00000000-0005-0000-0000-0000D6CB0000}"/>
    <cellStyle name="Υπολογισμός 3 2 2 3 2" xfId="52172" xr:uid="{00000000-0005-0000-0000-0000D7CB0000}"/>
    <cellStyle name="Υπολογισμός 3 2 2 4" xfId="52173" xr:uid="{00000000-0005-0000-0000-0000D8CB0000}"/>
    <cellStyle name="Υπολογισμός 3 2 3" xfId="52174" xr:uid="{00000000-0005-0000-0000-0000D9CB0000}"/>
    <cellStyle name="Υπολογισμός 3 2 3 2" xfId="52175" xr:uid="{00000000-0005-0000-0000-0000DACB0000}"/>
    <cellStyle name="Υπολογισμός 3 2 4" xfId="52176" xr:uid="{00000000-0005-0000-0000-0000DBCB0000}"/>
    <cellStyle name="Υπολογισμός 3 2 4 2" xfId="52177" xr:uid="{00000000-0005-0000-0000-0000DCCB0000}"/>
    <cellStyle name="Υπολογισμός 3 2 5" xfId="52178" xr:uid="{00000000-0005-0000-0000-0000DDCB0000}"/>
    <cellStyle name="Υπολογισμός 3 2 5 2" xfId="52179" xr:uid="{00000000-0005-0000-0000-0000DECB0000}"/>
    <cellStyle name="Υπολογισμός 3 2 6" xfId="52180" xr:uid="{00000000-0005-0000-0000-0000DFCB0000}"/>
    <cellStyle name="Υπολογισμός 3 3" xfId="52181" xr:uid="{00000000-0005-0000-0000-0000E0CB0000}"/>
    <cellStyle name="Υπολογισμός 3 3 2" xfId="52182" xr:uid="{00000000-0005-0000-0000-0000E1CB0000}"/>
    <cellStyle name="Υπολογισμός 3 3 2 2" xfId="52183" xr:uid="{00000000-0005-0000-0000-0000E2CB0000}"/>
    <cellStyle name="Υπολογισμός 3 3 2 2 2" xfId="52184" xr:uid="{00000000-0005-0000-0000-0000E3CB0000}"/>
    <cellStyle name="Υπολογισμός 3 3 2 3" xfId="52185" xr:uid="{00000000-0005-0000-0000-0000E4CB0000}"/>
    <cellStyle name="Υπολογισμός 3 3 2 3 2" xfId="52186" xr:uid="{00000000-0005-0000-0000-0000E5CB0000}"/>
    <cellStyle name="Υπολογισμός 3 3 2 4" xfId="52187" xr:uid="{00000000-0005-0000-0000-0000E6CB0000}"/>
    <cellStyle name="Υπολογισμός 3 3 3" xfId="52188" xr:uid="{00000000-0005-0000-0000-0000E7CB0000}"/>
    <cellStyle name="Υπολογισμός 3 3 3 2" xfId="52189" xr:uid="{00000000-0005-0000-0000-0000E8CB0000}"/>
    <cellStyle name="Υπολογισμός 3 3 4" xfId="52190" xr:uid="{00000000-0005-0000-0000-0000E9CB0000}"/>
    <cellStyle name="Υπολογισμός 3 3 4 2" xfId="52191" xr:uid="{00000000-0005-0000-0000-0000EACB0000}"/>
    <cellStyle name="Υπολογισμός 3 3 5" xfId="52192" xr:uid="{00000000-0005-0000-0000-0000EBCB0000}"/>
    <cellStyle name="Υπολογισμός 3 3 5 2" xfId="52193" xr:uid="{00000000-0005-0000-0000-0000ECCB0000}"/>
    <cellStyle name="Υπολογισμός 3 3 6" xfId="52194" xr:uid="{00000000-0005-0000-0000-0000EDCB0000}"/>
    <cellStyle name="Υπολογισμός 3 3 7" xfId="52195" xr:uid="{00000000-0005-0000-0000-0000EECB0000}"/>
    <cellStyle name="Υπολογισμός 3 3 8" xfId="52196" xr:uid="{00000000-0005-0000-0000-0000EFCB0000}"/>
    <cellStyle name="Υπολογισμός 3 4" xfId="52197" xr:uid="{00000000-0005-0000-0000-0000F0CB0000}"/>
    <cellStyle name="Υπολογισμός 3 4 2" xfId="52198" xr:uid="{00000000-0005-0000-0000-0000F1CB0000}"/>
    <cellStyle name="Υπολογισμός 3 4 2 2" xfId="52199" xr:uid="{00000000-0005-0000-0000-0000F2CB0000}"/>
    <cellStyle name="Υπολογισμός 3 4 3" xfId="52200" xr:uid="{00000000-0005-0000-0000-0000F3CB0000}"/>
    <cellStyle name="Υπολογισμός 3 4 3 2" xfId="52201" xr:uid="{00000000-0005-0000-0000-0000F4CB0000}"/>
    <cellStyle name="Υπολογισμός 3 4 4" xfId="52202" xr:uid="{00000000-0005-0000-0000-0000F5CB0000}"/>
    <cellStyle name="Υπολογισμός 3 4 5" xfId="52203" xr:uid="{00000000-0005-0000-0000-0000F6CB0000}"/>
    <cellStyle name="Υπολογισμός 3 4 6" xfId="52204" xr:uid="{00000000-0005-0000-0000-0000F7CB0000}"/>
    <cellStyle name="Υπολογισμός 3 5" xfId="52205" xr:uid="{00000000-0005-0000-0000-0000F8CB0000}"/>
    <cellStyle name="Υπολογισμός 3 5 2" xfId="52206" xr:uid="{00000000-0005-0000-0000-0000F9CB0000}"/>
    <cellStyle name="Υπολογισμός 3 5 3" xfId="52207" xr:uid="{00000000-0005-0000-0000-0000FACB0000}"/>
    <cellStyle name="Υπολογισμός 3 5 4" xfId="52208" xr:uid="{00000000-0005-0000-0000-0000FBCB0000}"/>
    <cellStyle name="Υπολογισμός 3 6" xfId="52209" xr:uid="{00000000-0005-0000-0000-0000FCCB0000}"/>
    <cellStyle name="Υπολογισμός 3 6 2" xfId="52210" xr:uid="{00000000-0005-0000-0000-0000FDCB0000}"/>
    <cellStyle name="Υπολογισμός 3 6 3" xfId="52211" xr:uid="{00000000-0005-0000-0000-0000FECB0000}"/>
    <cellStyle name="Υπολογισμός 3 6 4" xfId="52212" xr:uid="{00000000-0005-0000-0000-0000FFCB0000}"/>
    <cellStyle name="Υπολογισμός 3 7" xfId="52213" xr:uid="{00000000-0005-0000-0000-000000CC0000}"/>
    <cellStyle name="Υπολογισμός 3 7 2" xfId="52214" xr:uid="{00000000-0005-0000-0000-000001CC0000}"/>
    <cellStyle name="Υπολογισμός 3 7 3" xfId="52215" xr:uid="{00000000-0005-0000-0000-000002CC0000}"/>
    <cellStyle name="Υπολογισμός 3 7 4" xfId="52216" xr:uid="{00000000-0005-0000-0000-000003CC0000}"/>
    <cellStyle name="Υπολογισμός 3 8" xfId="52217" xr:uid="{00000000-0005-0000-0000-000004CC0000}"/>
    <cellStyle name="Υπολογισμός 3 9" xfId="52218" xr:uid="{00000000-0005-0000-0000-000005CC0000}"/>
    <cellStyle name="Υπολογισμός 30" xfId="52219" xr:uid="{00000000-0005-0000-0000-000006CC0000}"/>
    <cellStyle name="Υπολογισμός 31" xfId="52220" xr:uid="{00000000-0005-0000-0000-000007CC0000}"/>
    <cellStyle name="Υπολογισμός 4" xfId="52221" xr:uid="{00000000-0005-0000-0000-000008CC0000}"/>
    <cellStyle name="Υπολογισμός 4 10" xfId="52222" xr:uid="{00000000-0005-0000-0000-000009CC0000}"/>
    <cellStyle name="Υπολογισμός 4 11" xfId="52223" xr:uid="{00000000-0005-0000-0000-00000ACC0000}"/>
    <cellStyle name="Υπολογισμός 4 2" xfId="52224" xr:uid="{00000000-0005-0000-0000-00000BCC0000}"/>
    <cellStyle name="Υπολογισμός 4 2 2" xfId="52225" xr:uid="{00000000-0005-0000-0000-00000CCC0000}"/>
    <cellStyle name="Υπολογισμός 4 2 2 2" xfId="52226" xr:uid="{00000000-0005-0000-0000-00000DCC0000}"/>
    <cellStyle name="Υπολογισμός 4 2 2 2 2" xfId="52227" xr:uid="{00000000-0005-0000-0000-00000ECC0000}"/>
    <cellStyle name="Υπολογισμός 4 2 2 3" xfId="52228" xr:uid="{00000000-0005-0000-0000-00000FCC0000}"/>
    <cellStyle name="Υπολογισμός 4 2 2 3 2" xfId="52229" xr:uid="{00000000-0005-0000-0000-000010CC0000}"/>
    <cellStyle name="Υπολογισμός 4 2 2 4" xfId="52230" xr:uid="{00000000-0005-0000-0000-000011CC0000}"/>
    <cellStyle name="Υπολογισμός 4 2 3" xfId="52231" xr:uid="{00000000-0005-0000-0000-000012CC0000}"/>
    <cellStyle name="Υπολογισμός 4 2 3 2" xfId="52232" xr:uid="{00000000-0005-0000-0000-000013CC0000}"/>
    <cellStyle name="Υπολογισμός 4 2 4" xfId="52233" xr:uid="{00000000-0005-0000-0000-000014CC0000}"/>
    <cellStyle name="Υπολογισμός 4 2 4 2" xfId="52234" xr:uid="{00000000-0005-0000-0000-000015CC0000}"/>
    <cellStyle name="Υπολογισμός 4 2 5" xfId="52235" xr:uid="{00000000-0005-0000-0000-000016CC0000}"/>
    <cellStyle name="Υπολογισμός 4 2 5 2" xfId="52236" xr:uid="{00000000-0005-0000-0000-000017CC0000}"/>
    <cellStyle name="Υπολογισμός 4 2 6" xfId="52237" xr:uid="{00000000-0005-0000-0000-000018CC0000}"/>
    <cellStyle name="Υπολογισμός 4 3" xfId="52238" xr:uid="{00000000-0005-0000-0000-000019CC0000}"/>
    <cellStyle name="Υπολογισμός 4 3 2" xfId="52239" xr:uid="{00000000-0005-0000-0000-00001ACC0000}"/>
    <cellStyle name="Υπολογισμός 4 3 2 2" xfId="52240" xr:uid="{00000000-0005-0000-0000-00001BCC0000}"/>
    <cellStyle name="Υπολογισμός 4 3 2 2 2" xfId="52241" xr:uid="{00000000-0005-0000-0000-00001CCC0000}"/>
    <cellStyle name="Υπολογισμός 4 3 2 3" xfId="52242" xr:uid="{00000000-0005-0000-0000-00001DCC0000}"/>
    <cellStyle name="Υπολογισμός 4 3 2 3 2" xfId="52243" xr:uid="{00000000-0005-0000-0000-00001ECC0000}"/>
    <cellStyle name="Υπολογισμός 4 3 2 4" xfId="52244" xr:uid="{00000000-0005-0000-0000-00001FCC0000}"/>
    <cellStyle name="Υπολογισμός 4 3 3" xfId="52245" xr:uid="{00000000-0005-0000-0000-000020CC0000}"/>
    <cellStyle name="Υπολογισμός 4 3 3 2" xfId="52246" xr:uid="{00000000-0005-0000-0000-000021CC0000}"/>
    <cellStyle name="Υπολογισμός 4 3 4" xfId="52247" xr:uid="{00000000-0005-0000-0000-000022CC0000}"/>
    <cellStyle name="Υπολογισμός 4 3 4 2" xfId="52248" xr:uid="{00000000-0005-0000-0000-000023CC0000}"/>
    <cellStyle name="Υπολογισμός 4 3 5" xfId="52249" xr:uid="{00000000-0005-0000-0000-000024CC0000}"/>
    <cellStyle name="Υπολογισμός 4 3 5 2" xfId="52250" xr:uid="{00000000-0005-0000-0000-000025CC0000}"/>
    <cellStyle name="Υπολογισμός 4 3 6" xfId="52251" xr:uid="{00000000-0005-0000-0000-000026CC0000}"/>
    <cellStyle name="Υπολογισμός 4 3 7" xfId="52252" xr:uid="{00000000-0005-0000-0000-000027CC0000}"/>
    <cellStyle name="Υπολογισμός 4 3 8" xfId="52253" xr:uid="{00000000-0005-0000-0000-000028CC0000}"/>
    <cellStyle name="Υπολογισμός 4 4" xfId="52254" xr:uid="{00000000-0005-0000-0000-000029CC0000}"/>
    <cellStyle name="Υπολογισμός 4 4 2" xfId="52255" xr:uid="{00000000-0005-0000-0000-00002ACC0000}"/>
    <cellStyle name="Υπολογισμός 4 4 2 2" xfId="52256" xr:uid="{00000000-0005-0000-0000-00002BCC0000}"/>
    <cellStyle name="Υπολογισμός 4 4 3" xfId="52257" xr:uid="{00000000-0005-0000-0000-00002CCC0000}"/>
    <cellStyle name="Υπολογισμός 4 4 3 2" xfId="52258" xr:uid="{00000000-0005-0000-0000-00002DCC0000}"/>
    <cellStyle name="Υπολογισμός 4 4 4" xfId="52259" xr:uid="{00000000-0005-0000-0000-00002ECC0000}"/>
    <cellStyle name="Υπολογισμός 4 4 5" xfId="52260" xr:uid="{00000000-0005-0000-0000-00002FCC0000}"/>
    <cellStyle name="Υπολογισμός 4 4 6" xfId="52261" xr:uid="{00000000-0005-0000-0000-000030CC0000}"/>
    <cellStyle name="Υπολογισμός 4 5" xfId="52262" xr:uid="{00000000-0005-0000-0000-000031CC0000}"/>
    <cellStyle name="Υπολογισμός 4 5 2" xfId="52263" xr:uid="{00000000-0005-0000-0000-000032CC0000}"/>
    <cellStyle name="Υπολογισμός 4 5 2 2" xfId="52264" xr:uid="{00000000-0005-0000-0000-000033CC0000}"/>
    <cellStyle name="Υπολογισμός 4 5 3" xfId="52265" xr:uid="{00000000-0005-0000-0000-000034CC0000}"/>
    <cellStyle name="Υπολογισμός 4 5 3 2" xfId="52266" xr:uid="{00000000-0005-0000-0000-000035CC0000}"/>
    <cellStyle name="Υπολογισμός 4 5 4" xfId="52267" xr:uid="{00000000-0005-0000-0000-000036CC0000}"/>
    <cellStyle name="Υπολογισμός 4 5 5" xfId="52268" xr:uid="{00000000-0005-0000-0000-000037CC0000}"/>
    <cellStyle name="Υπολογισμός 4 5 6" xfId="52269" xr:uid="{00000000-0005-0000-0000-000038CC0000}"/>
    <cellStyle name="Υπολογισμός 4 6" xfId="52270" xr:uid="{00000000-0005-0000-0000-000039CC0000}"/>
    <cellStyle name="Υπολογισμός 4 6 2" xfId="52271" xr:uid="{00000000-0005-0000-0000-00003ACC0000}"/>
    <cellStyle name="Υπολογισμός 4 6 2 2" xfId="52272" xr:uid="{00000000-0005-0000-0000-00003BCC0000}"/>
    <cellStyle name="Υπολογισμός 4 6 3" xfId="52273" xr:uid="{00000000-0005-0000-0000-00003CCC0000}"/>
    <cellStyle name="Υπολογισμός 4 6 3 2" xfId="52274" xr:uid="{00000000-0005-0000-0000-00003DCC0000}"/>
    <cellStyle name="Υπολογισμός 4 6 4" xfId="52275" xr:uid="{00000000-0005-0000-0000-00003ECC0000}"/>
    <cellStyle name="Υπολογισμός 4 6 5" xfId="52276" xr:uid="{00000000-0005-0000-0000-00003FCC0000}"/>
    <cellStyle name="Υπολογισμός 4 6 6" xfId="52277" xr:uid="{00000000-0005-0000-0000-000040CC0000}"/>
    <cellStyle name="Υπολογισμός 4 7" xfId="52278" xr:uid="{00000000-0005-0000-0000-000041CC0000}"/>
    <cellStyle name="Υπολογισμός 4 7 2" xfId="52279" xr:uid="{00000000-0005-0000-0000-000042CC0000}"/>
    <cellStyle name="Υπολογισμός 4 7 3" xfId="52280" xr:uid="{00000000-0005-0000-0000-000043CC0000}"/>
    <cellStyle name="Υπολογισμός 4 7 4" xfId="52281" xr:uid="{00000000-0005-0000-0000-000044CC0000}"/>
    <cellStyle name="Υπολογισμός 4 8" xfId="52282" xr:uid="{00000000-0005-0000-0000-000045CC0000}"/>
    <cellStyle name="Υπολογισμός 4 8 2" xfId="52283" xr:uid="{00000000-0005-0000-0000-000046CC0000}"/>
    <cellStyle name="Υπολογισμός 4 9" xfId="52284" xr:uid="{00000000-0005-0000-0000-000047CC0000}"/>
    <cellStyle name="Υπολογισμός 4 9 2" xfId="52285" xr:uid="{00000000-0005-0000-0000-000048CC0000}"/>
    <cellStyle name="Υπολογισμός 5" xfId="52286" xr:uid="{00000000-0005-0000-0000-000049CC0000}"/>
    <cellStyle name="Υπολογισμός 5 10" xfId="52287" xr:uid="{00000000-0005-0000-0000-00004ACC0000}"/>
    <cellStyle name="Υπολογισμός 5 11" xfId="52288" xr:uid="{00000000-0005-0000-0000-00004BCC0000}"/>
    <cellStyle name="Υπολογισμός 5 2" xfId="52289" xr:uid="{00000000-0005-0000-0000-00004CCC0000}"/>
    <cellStyle name="Υπολογισμός 5 2 2" xfId="52290" xr:uid="{00000000-0005-0000-0000-00004DCC0000}"/>
    <cellStyle name="Υπολογισμός 5 2 2 2" xfId="52291" xr:uid="{00000000-0005-0000-0000-00004ECC0000}"/>
    <cellStyle name="Υπολογισμός 5 2 2 2 2" xfId="52292" xr:uid="{00000000-0005-0000-0000-00004FCC0000}"/>
    <cellStyle name="Υπολογισμός 5 2 2 3" xfId="52293" xr:uid="{00000000-0005-0000-0000-000050CC0000}"/>
    <cellStyle name="Υπολογισμός 5 2 2 3 2" xfId="52294" xr:uid="{00000000-0005-0000-0000-000051CC0000}"/>
    <cellStyle name="Υπολογισμός 5 2 2 4" xfId="52295" xr:uid="{00000000-0005-0000-0000-000052CC0000}"/>
    <cellStyle name="Υπολογισμός 5 2 3" xfId="52296" xr:uid="{00000000-0005-0000-0000-000053CC0000}"/>
    <cellStyle name="Υπολογισμός 5 2 3 2" xfId="52297" xr:uid="{00000000-0005-0000-0000-000054CC0000}"/>
    <cellStyle name="Υπολογισμός 5 2 4" xfId="52298" xr:uid="{00000000-0005-0000-0000-000055CC0000}"/>
    <cellStyle name="Υπολογισμός 5 2 4 2" xfId="52299" xr:uid="{00000000-0005-0000-0000-000056CC0000}"/>
    <cellStyle name="Υπολογισμός 5 2 5" xfId="52300" xr:uid="{00000000-0005-0000-0000-000057CC0000}"/>
    <cellStyle name="Υπολογισμός 5 2 5 2" xfId="52301" xr:uid="{00000000-0005-0000-0000-000058CC0000}"/>
    <cellStyle name="Υπολογισμός 5 2 6" xfId="52302" xr:uid="{00000000-0005-0000-0000-000059CC0000}"/>
    <cellStyle name="Υπολογισμός 5 3" xfId="52303" xr:uid="{00000000-0005-0000-0000-00005ACC0000}"/>
    <cellStyle name="Υπολογισμός 5 3 2" xfId="52304" xr:uid="{00000000-0005-0000-0000-00005BCC0000}"/>
    <cellStyle name="Υπολογισμός 5 3 2 2" xfId="52305" xr:uid="{00000000-0005-0000-0000-00005CCC0000}"/>
    <cellStyle name="Υπολογισμός 5 3 2 2 2" xfId="52306" xr:uid="{00000000-0005-0000-0000-00005DCC0000}"/>
    <cellStyle name="Υπολογισμός 5 3 2 3" xfId="52307" xr:uid="{00000000-0005-0000-0000-00005ECC0000}"/>
    <cellStyle name="Υπολογισμός 5 3 2 3 2" xfId="52308" xr:uid="{00000000-0005-0000-0000-00005FCC0000}"/>
    <cellStyle name="Υπολογισμός 5 3 2 4" xfId="52309" xr:uid="{00000000-0005-0000-0000-000060CC0000}"/>
    <cellStyle name="Υπολογισμός 5 3 3" xfId="52310" xr:uid="{00000000-0005-0000-0000-000061CC0000}"/>
    <cellStyle name="Υπολογισμός 5 3 3 2" xfId="52311" xr:uid="{00000000-0005-0000-0000-000062CC0000}"/>
    <cellStyle name="Υπολογισμός 5 3 4" xfId="52312" xr:uid="{00000000-0005-0000-0000-000063CC0000}"/>
    <cellStyle name="Υπολογισμός 5 3 4 2" xfId="52313" xr:uid="{00000000-0005-0000-0000-000064CC0000}"/>
    <cellStyle name="Υπολογισμός 5 3 5" xfId="52314" xr:uid="{00000000-0005-0000-0000-000065CC0000}"/>
    <cellStyle name="Υπολογισμός 5 3 5 2" xfId="52315" xr:uid="{00000000-0005-0000-0000-000066CC0000}"/>
    <cellStyle name="Υπολογισμός 5 3 6" xfId="52316" xr:uid="{00000000-0005-0000-0000-000067CC0000}"/>
    <cellStyle name="Υπολογισμός 5 3 7" xfId="52317" xr:uid="{00000000-0005-0000-0000-000068CC0000}"/>
    <cellStyle name="Υπολογισμός 5 3 8" xfId="52318" xr:uid="{00000000-0005-0000-0000-000069CC0000}"/>
    <cellStyle name="Υπολογισμός 5 4" xfId="52319" xr:uid="{00000000-0005-0000-0000-00006ACC0000}"/>
    <cellStyle name="Υπολογισμός 5 4 2" xfId="52320" xr:uid="{00000000-0005-0000-0000-00006BCC0000}"/>
    <cellStyle name="Υπολογισμός 5 4 2 2" xfId="52321" xr:uid="{00000000-0005-0000-0000-00006CCC0000}"/>
    <cellStyle name="Υπολογισμός 5 4 3" xfId="52322" xr:uid="{00000000-0005-0000-0000-00006DCC0000}"/>
    <cellStyle name="Υπολογισμός 5 4 3 2" xfId="52323" xr:uid="{00000000-0005-0000-0000-00006ECC0000}"/>
    <cellStyle name="Υπολογισμός 5 4 4" xfId="52324" xr:uid="{00000000-0005-0000-0000-00006FCC0000}"/>
    <cellStyle name="Υπολογισμός 5 4 5" xfId="52325" xr:uid="{00000000-0005-0000-0000-000070CC0000}"/>
    <cellStyle name="Υπολογισμός 5 4 6" xfId="52326" xr:uid="{00000000-0005-0000-0000-000071CC0000}"/>
    <cellStyle name="Υπολογισμός 5 5" xfId="52327" xr:uid="{00000000-0005-0000-0000-000072CC0000}"/>
    <cellStyle name="Υπολογισμός 5 5 2" xfId="52328" xr:uid="{00000000-0005-0000-0000-000073CC0000}"/>
    <cellStyle name="Υπολογισμός 5 5 2 2" xfId="52329" xr:uid="{00000000-0005-0000-0000-000074CC0000}"/>
    <cellStyle name="Υπολογισμός 5 5 3" xfId="52330" xr:uid="{00000000-0005-0000-0000-000075CC0000}"/>
    <cellStyle name="Υπολογισμός 5 5 3 2" xfId="52331" xr:uid="{00000000-0005-0000-0000-000076CC0000}"/>
    <cellStyle name="Υπολογισμός 5 5 4" xfId="52332" xr:uid="{00000000-0005-0000-0000-000077CC0000}"/>
    <cellStyle name="Υπολογισμός 5 5 5" xfId="52333" xr:uid="{00000000-0005-0000-0000-000078CC0000}"/>
    <cellStyle name="Υπολογισμός 5 5 6" xfId="52334" xr:uid="{00000000-0005-0000-0000-000079CC0000}"/>
    <cellStyle name="Υπολογισμός 5 6" xfId="52335" xr:uid="{00000000-0005-0000-0000-00007ACC0000}"/>
    <cellStyle name="Υπολογισμός 5 6 2" xfId="52336" xr:uid="{00000000-0005-0000-0000-00007BCC0000}"/>
    <cellStyle name="Υπολογισμός 5 6 2 2" xfId="52337" xr:uid="{00000000-0005-0000-0000-00007CCC0000}"/>
    <cellStyle name="Υπολογισμός 5 6 3" xfId="52338" xr:uid="{00000000-0005-0000-0000-00007DCC0000}"/>
    <cellStyle name="Υπολογισμός 5 6 3 2" xfId="52339" xr:uid="{00000000-0005-0000-0000-00007ECC0000}"/>
    <cellStyle name="Υπολογισμός 5 6 4" xfId="52340" xr:uid="{00000000-0005-0000-0000-00007FCC0000}"/>
    <cellStyle name="Υπολογισμός 5 6 5" xfId="52341" xr:uid="{00000000-0005-0000-0000-000080CC0000}"/>
    <cellStyle name="Υπολογισμός 5 6 6" xfId="52342" xr:uid="{00000000-0005-0000-0000-000081CC0000}"/>
    <cellStyle name="Υπολογισμός 5 7" xfId="52343" xr:uid="{00000000-0005-0000-0000-000082CC0000}"/>
    <cellStyle name="Υπολογισμός 5 7 2" xfId="52344" xr:uid="{00000000-0005-0000-0000-000083CC0000}"/>
    <cellStyle name="Υπολογισμός 5 7 3" xfId="52345" xr:uid="{00000000-0005-0000-0000-000084CC0000}"/>
    <cellStyle name="Υπολογισμός 5 7 4" xfId="52346" xr:uid="{00000000-0005-0000-0000-000085CC0000}"/>
    <cellStyle name="Υπολογισμός 5 8" xfId="52347" xr:uid="{00000000-0005-0000-0000-000086CC0000}"/>
    <cellStyle name="Υπολογισμός 5 8 2" xfId="52348" xr:uid="{00000000-0005-0000-0000-000087CC0000}"/>
    <cellStyle name="Υπολογισμός 5 9" xfId="52349" xr:uid="{00000000-0005-0000-0000-000088CC0000}"/>
    <cellStyle name="Υπολογισμός 5 9 2" xfId="52350" xr:uid="{00000000-0005-0000-0000-000089CC0000}"/>
    <cellStyle name="Υπολογισμός 6" xfId="52351" xr:uid="{00000000-0005-0000-0000-00008ACC0000}"/>
    <cellStyle name="Υπολογισμός 6 10" xfId="52352" xr:uid="{00000000-0005-0000-0000-00008BCC0000}"/>
    <cellStyle name="Υπολογισμός 6 11" xfId="52353" xr:uid="{00000000-0005-0000-0000-00008CCC0000}"/>
    <cellStyle name="Υπολογισμός 6 2" xfId="52354" xr:uid="{00000000-0005-0000-0000-00008DCC0000}"/>
    <cellStyle name="Υπολογισμός 6 2 2" xfId="52355" xr:uid="{00000000-0005-0000-0000-00008ECC0000}"/>
    <cellStyle name="Υπολογισμός 6 2 2 2" xfId="52356" xr:uid="{00000000-0005-0000-0000-00008FCC0000}"/>
    <cellStyle name="Υπολογισμός 6 2 2 2 2" xfId="52357" xr:uid="{00000000-0005-0000-0000-000090CC0000}"/>
    <cellStyle name="Υπολογισμός 6 2 2 3" xfId="52358" xr:uid="{00000000-0005-0000-0000-000091CC0000}"/>
    <cellStyle name="Υπολογισμός 6 2 2 3 2" xfId="52359" xr:uid="{00000000-0005-0000-0000-000092CC0000}"/>
    <cellStyle name="Υπολογισμός 6 2 2 4" xfId="52360" xr:uid="{00000000-0005-0000-0000-000093CC0000}"/>
    <cellStyle name="Υπολογισμός 6 2 3" xfId="52361" xr:uid="{00000000-0005-0000-0000-000094CC0000}"/>
    <cellStyle name="Υπολογισμός 6 2 3 2" xfId="52362" xr:uid="{00000000-0005-0000-0000-000095CC0000}"/>
    <cellStyle name="Υπολογισμός 6 2 4" xfId="52363" xr:uid="{00000000-0005-0000-0000-000096CC0000}"/>
    <cellStyle name="Υπολογισμός 6 2 4 2" xfId="52364" xr:uid="{00000000-0005-0000-0000-000097CC0000}"/>
    <cellStyle name="Υπολογισμός 6 2 5" xfId="52365" xr:uid="{00000000-0005-0000-0000-000098CC0000}"/>
    <cellStyle name="Υπολογισμός 6 2 5 2" xfId="52366" xr:uid="{00000000-0005-0000-0000-000099CC0000}"/>
    <cellStyle name="Υπολογισμός 6 2 6" xfId="52367" xr:uid="{00000000-0005-0000-0000-00009ACC0000}"/>
    <cellStyle name="Υπολογισμός 6 3" xfId="52368" xr:uid="{00000000-0005-0000-0000-00009BCC0000}"/>
    <cellStyle name="Υπολογισμός 6 3 2" xfId="52369" xr:uid="{00000000-0005-0000-0000-00009CCC0000}"/>
    <cellStyle name="Υπολογισμός 6 3 2 2" xfId="52370" xr:uid="{00000000-0005-0000-0000-00009DCC0000}"/>
    <cellStyle name="Υπολογισμός 6 3 2 2 2" xfId="52371" xr:uid="{00000000-0005-0000-0000-00009ECC0000}"/>
    <cellStyle name="Υπολογισμός 6 3 2 3" xfId="52372" xr:uid="{00000000-0005-0000-0000-00009FCC0000}"/>
    <cellStyle name="Υπολογισμός 6 3 2 3 2" xfId="52373" xr:uid="{00000000-0005-0000-0000-0000A0CC0000}"/>
    <cellStyle name="Υπολογισμός 6 3 2 4" xfId="52374" xr:uid="{00000000-0005-0000-0000-0000A1CC0000}"/>
    <cellStyle name="Υπολογισμός 6 3 3" xfId="52375" xr:uid="{00000000-0005-0000-0000-0000A2CC0000}"/>
    <cellStyle name="Υπολογισμός 6 3 3 2" xfId="52376" xr:uid="{00000000-0005-0000-0000-0000A3CC0000}"/>
    <cellStyle name="Υπολογισμός 6 3 4" xfId="52377" xr:uid="{00000000-0005-0000-0000-0000A4CC0000}"/>
    <cellStyle name="Υπολογισμός 6 3 4 2" xfId="52378" xr:uid="{00000000-0005-0000-0000-0000A5CC0000}"/>
    <cellStyle name="Υπολογισμός 6 3 5" xfId="52379" xr:uid="{00000000-0005-0000-0000-0000A6CC0000}"/>
    <cellStyle name="Υπολογισμός 6 3 5 2" xfId="52380" xr:uid="{00000000-0005-0000-0000-0000A7CC0000}"/>
    <cellStyle name="Υπολογισμός 6 3 6" xfId="52381" xr:uid="{00000000-0005-0000-0000-0000A8CC0000}"/>
    <cellStyle name="Υπολογισμός 6 3 7" xfId="52382" xr:uid="{00000000-0005-0000-0000-0000A9CC0000}"/>
    <cellStyle name="Υπολογισμός 6 3 8" xfId="52383" xr:uid="{00000000-0005-0000-0000-0000AACC0000}"/>
    <cellStyle name="Υπολογισμός 6 4" xfId="52384" xr:uid="{00000000-0005-0000-0000-0000ABCC0000}"/>
    <cellStyle name="Υπολογισμός 6 4 2" xfId="52385" xr:uid="{00000000-0005-0000-0000-0000ACCC0000}"/>
    <cellStyle name="Υπολογισμός 6 4 2 2" xfId="52386" xr:uid="{00000000-0005-0000-0000-0000ADCC0000}"/>
    <cellStyle name="Υπολογισμός 6 4 3" xfId="52387" xr:uid="{00000000-0005-0000-0000-0000AECC0000}"/>
    <cellStyle name="Υπολογισμός 6 4 3 2" xfId="52388" xr:uid="{00000000-0005-0000-0000-0000AFCC0000}"/>
    <cellStyle name="Υπολογισμός 6 4 4" xfId="52389" xr:uid="{00000000-0005-0000-0000-0000B0CC0000}"/>
    <cellStyle name="Υπολογισμός 6 4 5" xfId="52390" xr:uid="{00000000-0005-0000-0000-0000B1CC0000}"/>
    <cellStyle name="Υπολογισμός 6 4 6" xfId="52391" xr:uid="{00000000-0005-0000-0000-0000B2CC0000}"/>
    <cellStyle name="Υπολογισμός 6 5" xfId="52392" xr:uid="{00000000-0005-0000-0000-0000B3CC0000}"/>
    <cellStyle name="Υπολογισμός 6 5 2" xfId="52393" xr:uid="{00000000-0005-0000-0000-0000B4CC0000}"/>
    <cellStyle name="Υπολογισμός 6 5 2 2" xfId="52394" xr:uid="{00000000-0005-0000-0000-0000B5CC0000}"/>
    <cellStyle name="Υπολογισμός 6 5 3" xfId="52395" xr:uid="{00000000-0005-0000-0000-0000B6CC0000}"/>
    <cellStyle name="Υπολογισμός 6 5 3 2" xfId="52396" xr:uid="{00000000-0005-0000-0000-0000B7CC0000}"/>
    <cellStyle name="Υπολογισμός 6 5 4" xfId="52397" xr:uid="{00000000-0005-0000-0000-0000B8CC0000}"/>
    <cellStyle name="Υπολογισμός 6 5 5" xfId="52398" xr:uid="{00000000-0005-0000-0000-0000B9CC0000}"/>
    <cellStyle name="Υπολογισμός 6 5 6" xfId="52399" xr:uid="{00000000-0005-0000-0000-0000BACC0000}"/>
    <cellStyle name="Υπολογισμός 6 6" xfId="52400" xr:uid="{00000000-0005-0000-0000-0000BBCC0000}"/>
    <cellStyle name="Υπολογισμός 6 6 2" xfId="52401" xr:uid="{00000000-0005-0000-0000-0000BCCC0000}"/>
    <cellStyle name="Υπολογισμός 6 6 2 2" xfId="52402" xr:uid="{00000000-0005-0000-0000-0000BDCC0000}"/>
    <cellStyle name="Υπολογισμός 6 6 3" xfId="52403" xr:uid="{00000000-0005-0000-0000-0000BECC0000}"/>
    <cellStyle name="Υπολογισμός 6 6 3 2" xfId="52404" xr:uid="{00000000-0005-0000-0000-0000BFCC0000}"/>
    <cellStyle name="Υπολογισμός 6 6 4" xfId="52405" xr:uid="{00000000-0005-0000-0000-0000C0CC0000}"/>
    <cellStyle name="Υπολογισμός 6 6 5" xfId="52406" xr:uid="{00000000-0005-0000-0000-0000C1CC0000}"/>
    <cellStyle name="Υπολογισμός 6 6 6" xfId="52407" xr:uid="{00000000-0005-0000-0000-0000C2CC0000}"/>
    <cellStyle name="Υπολογισμός 6 7" xfId="52408" xr:uid="{00000000-0005-0000-0000-0000C3CC0000}"/>
    <cellStyle name="Υπολογισμός 6 7 2" xfId="52409" xr:uid="{00000000-0005-0000-0000-0000C4CC0000}"/>
    <cellStyle name="Υπολογισμός 6 7 3" xfId="52410" xr:uid="{00000000-0005-0000-0000-0000C5CC0000}"/>
    <cellStyle name="Υπολογισμός 6 7 4" xfId="52411" xr:uid="{00000000-0005-0000-0000-0000C6CC0000}"/>
    <cellStyle name="Υπολογισμός 6 8" xfId="52412" xr:uid="{00000000-0005-0000-0000-0000C7CC0000}"/>
    <cellStyle name="Υπολογισμός 6 8 2" xfId="52413" xr:uid="{00000000-0005-0000-0000-0000C8CC0000}"/>
    <cellStyle name="Υπολογισμός 6 9" xfId="52414" xr:uid="{00000000-0005-0000-0000-0000C9CC0000}"/>
    <cellStyle name="Υπολογισμός 6 9 2" xfId="52415" xr:uid="{00000000-0005-0000-0000-0000CACC0000}"/>
    <cellStyle name="Υπολογισμός 7" xfId="52416" xr:uid="{00000000-0005-0000-0000-0000CBCC0000}"/>
    <cellStyle name="Υπολογισμός 7 10" xfId="52417" xr:uid="{00000000-0005-0000-0000-0000CCCC0000}"/>
    <cellStyle name="Υπολογισμός 7 11" xfId="52418" xr:uid="{00000000-0005-0000-0000-0000CDCC0000}"/>
    <cellStyle name="Υπολογισμός 7 2" xfId="52419" xr:uid="{00000000-0005-0000-0000-0000CECC0000}"/>
    <cellStyle name="Υπολογισμός 7 2 2" xfId="52420" xr:uid="{00000000-0005-0000-0000-0000CFCC0000}"/>
    <cellStyle name="Υπολογισμός 7 2 2 2" xfId="52421" xr:uid="{00000000-0005-0000-0000-0000D0CC0000}"/>
    <cellStyle name="Υπολογισμός 7 2 2 2 2" xfId="52422" xr:uid="{00000000-0005-0000-0000-0000D1CC0000}"/>
    <cellStyle name="Υπολογισμός 7 2 2 3" xfId="52423" xr:uid="{00000000-0005-0000-0000-0000D2CC0000}"/>
    <cellStyle name="Υπολογισμός 7 2 2 3 2" xfId="52424" xr:uid="{00000000-0005-0000-0000-0000D3CC0000}"/>
    <cellStyle name="Υπολογισμός 7 2 2 4" xfId="52425" xr:uid="{00000000-0005-0000-0000-0000D4CC0000}"/>
    <cellStyle name="Υπολογισμός 7 2 3" xfId="52426" xr:uid="{00000000-0005-0000-0000-0000D5CC0000}"/>
    <cellStyle name="Υπολογισμός 7 2 3 2" xfId="52427" xr:uid="{00000000-0005-0000-0000-0000D6CC0000}"/>
    <cellStyle name="Υπολογισμός 7 2 4" xfId="52428" xr:uid="{00000000-0005-0000-0000-0000D7CC0000}"/>
    <cellStyle name="Υπολογισμός 7 2 4 2" xfId="52429" xr:uid="{00000000-0005-0000-0000-0000D8CC0000}"/>
    <cellStyle name="Υπολογισμός 7 2 5" xfId="52430" xr:uid="{00000000-0005-0000-0000-0000D9CC0000}"/>
    <cellStyle name="Υπολογισμός 7 2 5 2" xfId="52431" xr:uid="{00000000-0005-0000-0000-0000DACC0000}"/>
    <cellStyle name="Υπολογισμός 7 2 6" xfId="52432" xr:uid="{00000000-0005-0000-0000-0000DBCC0000}"/>
    <cellStyle name="Υπολογισμός 7 3" xfId="52433" xr:uid="{00000000-0005-0000-0000-0000DCCC0000}"/>
    <cellStyle name="Υπολογισμός 7 3 2" xfId="52434" xr:uid="{00000000-0005-0000-0000-0000DDCC0000}"/>
    <cellStyle name="Υπολογισμός 7 3 2 2" xfId="52435" xr:uid="{00000000-0005-0000-0000-0000DECC0000}"/>
    <cellStyle name="Υπολογισμός 7 3 2 2 2" xfId="52436" xr:uid="{00000000-0005-0000-0000-0000DFCC0000}"/>
    <cellStyle name="Υπολογισμός 7 3 2 3" xfId="52437" xr:uid="{00000000-0005-0000-0000-0000E0CC0000}"/>
    <cellStyle name="Υπολογισμός 7 3 2 3 2" xfId="52438" xr:uid="{00000000-0005-0000-0000-0000E1CC0000}"/>
    <cellStyle name="Υπολογισμός 7 3 2 4" xfId="52439" xr:uid="{00000000-0005-0000-0000-0000E2CC0000}"/>
    <cellStyle name="Υπολογισμός 7 3 3" xfId="52440" xr:uid="{00000000-0005-0000-0000-0000E3CC0000}"/>
    <cellStyle name="Υπολογισμός 7 3 3 2" xfId="52441" xr:uid="{00000000-0005-0000-0000-0000E4CC0000}"/>
    <cellStyle name="Υπολογισμός 7 3 4" xfId="52442" xr:uid="{00000000-0005-0000-0000-0000E5CC0000}"/>
    <cellStyle name="Υπολογισμός 7 3 4 2" xfId="52443" xr:uid="{00000000-0005-0000-0000-0000E6CC0000}"/>
    <cellStyle name="Υπολογισμός 7 3 5" xfId="52444" xr:uid="{00000000-0005-0000-0000-0000E7CC0000}"/>
    <cellStyle name="Υπολογισμός 7 3 5 2" xfId="52445" xr:uid="{00000000-0005-0000-0000-0000E8CC0000}"/>
    <cellStyle name="Υπολογισμός 7 3 6" xfId="52446" xr:uid="{00000000-0005-0000-0000-0000E9CC0000}"/>
    <cellStyle name="Υπολογισμός 7 3 7" xfId="52447" xr:uid="{00000000-0005-0000-0000-0000EACC0000}"/>
    <cellStyle name="Υπολογισμός 7 3 8" xfId="52448" xr:uid="{00000000-0005-0000-0000-0000EBCC0000}"/>
    <cellStyle name="Υπολογισμός 7 4" xfId="52449" xr:uid="{00000000-0005-0000-0000-0000ECCC0000}"/>
    <cellStyle name="Υπολογισμός 7 4 2" xfId="52450" xr:uid="{00000000-0005-0000-0000-0000EDCC0000}"/>
    <cellStyle name="Υπολογισμός 7 4 2 2" xfId="52451" xr:uid="{00000000-0005-0000-0000-0000EECC0000}"/>
    <cellStyle name="Υπολογισμός 7 4 3" xfId="52452" xr:uid="{00000000-0005-0000-0000-0000EFCC0000}"/>
    <cellStyle name="Υπολογισμός 7 4 3 2" xfId="52453" xr:uid="{00000000-0005-0000-0000-0000F0CC0000}"/>
    <cellStyle name="Υπολογισμός 7 4 4" xfId="52454" xr:uid="{00000000-0005-0000-0000-0000F1CC0000}"/>
    <cellStyle name="Υπολογισμός 7 4 5" xfId="52455" xr:uid="{00000000-0005-0000-0000-0000F2CC0000}"/>
    <cellStyle name="Υπολογισμός 7 4 6" xfId="52456" xr:uid="{00000000-0005-0000-0000-0000F3CC0000}"/>
    <cellStyle name="Υπολογισμός 7 5" xfId="52457" xr:uid="{00000000-0005-0000-0000-0000F4CC0000}"/>
    <cellStyle name="Υπολογισμός 7 5 2" xfId="52458" xr:uid="{00000000-0005-0000-0000-0000F5CC0000}"/>
    <cellStyle name="Υπολογισμός 7 5 2 2" xfId="52459" xr:uid="{00000000-0005-0000-0000-0000F6CC0000}"/>
    <cellStyle name="Υπολογισμός 7 5 3" xfId="52460" xr:uid="{00000000-0005-0000-0000-0000F7CC0000}"/>
    <cellStyle name="Υπολογισμός 7 5 3 2" xfId="52461" xr:uid="{00000000-0005-0000-0000-0000F8CC0000}"/>
    <cellStyle name="Υπολογισμός 7 5 4" xfId="52462" xr:uid="{00000000-0005-0000-0000-0000F9CC0000}"/>
    <cellStyle name="Υπολογισμός 7 5 5" xfId="52463" xr:uid="{00000000-0005-0000-0000-0000FACC0000}"/>
    <cellStyle name="Υπολογισμός 7 5 6" xfId="52464" xr:uid="{00000000-0005-0000-0000-0000FBCC0000}"/>
    <cellStyle name="Υπολογισμός 7 6" xfId="52465" xr:uid="{00000000-0005-0000-0000-0000FCCC0000}"/>
    <cellStyle name="Υπολογισμός 7 6 2" xfId="52466" xr:uid="{00000000-0005-0000-0000-0000FDCC0000}"/>
    <cellStyle name="Υπολογισμός 7 6 2 2" xfId="52467" xr:uid="{00000000-0005-0000-0000-0000FECC0000}"/>
    <cellStyle name="Υπολογισμός 7 6 3" xfId="52468" xr:uid="{00000000-0005-0000-0000-0000FFCC0000}"/>
    <cellStyle name="Υπολογισμός 7 6 3 2" xfId="52469" xr:uid="{00000000-0005-0000-0000-000000CD0000}"/>
    <cellStyle name="Υπολογισμός 7 6 4" xfId="52470" xr:uid="{00000000-0005-0000-0000-000001CD0000}"/>
    <cellStyle name="Υπολογισμός 7 6 5" xfId="52471" xr:uid="{00000000-0005-0000-0000-000002CD0000}"/>
    <cellStyle name="Υπολογισμός 7 6 6" xfId="52472" xr:uid="{00000000-0005-0000-0000-000003CD0000}"/>
    <cellStyle name="Υπολογισμός 7 7" xfId="52473" xr:uid="{00000000-0005-0000-0000-000004CD0000}"/>
    <cellStyle name="Υπολογισμός 7 7 2" xfId="52474" xr:uid="{00000000-0005-0000-0000-000005CD0000}"/>
    <cellStyle name="Υπολογισμός 7 7 3" xfId="52475" xr:uid="{00000000-0005-0000-0000-000006CD0000}"/>
    <cellStyle name="Υπολογισμός 7 7 4" xfId="52476" xr:uid="{00000000-0005-0000-0000-000007CD0000}"/>
    <cellStyle name="Υπολογισμός 7 8" xfId="52477" xr:uid="{00000000-0005-0000-0000-000008CD0000}"/>
    <cellStyle name="Υπολογισμός 7 8 2" xfId="52478" xr:uid="{00000000-0005-0000-0000-000009CD0000}"/>
    <cellStyle name="Υπολογισμός 7 9" xfId="52479" xr:uid="{00000000-0005-0000-0000-00000ACD0000}"/>
    <cellStyle name="Υπολογισμός 7 9 2" xfId="52480" xr:uid="{00000000-0005-0000-0000-00000BCD0000}"/>
    <cellStyle name="Υπολογισμός 8" xfId="52481" xr:uid="{00000000-0005-0000-0000-00000CCD0000}"/>
    <cellStyle name="Υπολογισμός 8 10" xfId="52482" xr:uid="{00000000-0005-0000-0000-00000DCD0000}"/>
    <cellStyle name="Υπολογισμός 8 11" xfId="52483" xr:uid="{00000000-0005-0000-0000-00000ECD0000}"/>
    <cellStyle name="Υπολογισμός 8 2" xfId="52484" xr:uid="{00000000-0005-0000-0000-00000FCD0000}"/>
    <cellStyle name="Υπολογισμός 8 2 2" xfId="52485" xr:uid="{00000000-0005-0000-0000-000010CD0000}"/>
    <cellStyle name="Υπολογισμός 8 2 2 2" xfId="52486" xr:uid="{00000000-0005-0000-0000-000011CD0000}"/>
    <cellStyle name="Υπολογισμός 8 2 2 2 2" xfId="52487" xr:uid="{00000000-0005-0000-0000-000012CD0000}"/>
    <cellStyle name="Υπολογισμός 8 2 2 3" xfId="52488" xr:uid="{00000000-0005-0000-0000-000013CD0000}"/>
    <cellStyle name="Υπολογισμός 8 2 2 3 2" xfId="52489" xr:uid="{00000000-0005-0000-0000-000014CD0000}"/>
    <cellStyle name="Υπολογισμός 8 2 2 4" xfId="52490" xr:uid="{00000000-0005-0000-0000-000015CD0000}"/>
    <cellStyle name="Υπολογισμός 8 2 3" xfId="52491" xr:uid="{00000000-0005-0000-0000-000016CD0000}"/>
    <cellStyle name="Υπολογισμός 8 2 3 2" xfId="52492" xr:uid="{00000000-0005-0000-0000-000017CD0000}"/>
    <cellStyle name="Υπολογισμός 8 2 4" xfId="52493" xr:uid="{00000000-0005-0000-0000-000018CD0000}"/>
    <cellStyle name="Υπολογισμός 8 2 4 2" xfId="52494" xr:uid="{00000000-0005-0000-0000-000019CD0000}"/>
    <cellStyle name="Υπολογισμός 8 2 5" xfId="52495" xr:uid="{00000000-0005-0000-0000-00001ACD0000}"/>
    <cellStyle name="Υπολογισμός 8 2 5 2" xfId="52496" xr:uid="{00000000-0005-0000-0000-00001BCD0000}"/>
    <cellStyle name="Υπολογισμός 8 2 6" xfId="52497" xr:uid="{00000000-0005-0000-0000-00001CCD0000}"/>
    <cellStyle name="Υπολογισμός 8 3" xfId="52498" xr:uid="{00000000-0005-0000-0000-00001DCD0000}"/>
    <cellStyle name="Υπολογισμός 8 3 2" xfId="52499" xr:uid="{00000000-0005-0000-0000-00001ECD0000}"/>
    <cellStyle name="Υπολογισμός 8 3 2 2" xfId="52500" xr:uid="{00000000-0005-0000-0000-00001FCD0000}"/>
    <cellStyle name="Υπολογισμός 8 3 2 2 2" xfId="52501" xr:uid="{00000000-0005-0000-0000-000020CD0000}"/>
    <cellStyle name="Υπολογισμός 8 3 2 3" xfId="52502" xr:uid="{00000000-0005-0000-0000-000021CD0000}"/>
    <cellStyle name="Υπολογισμός 8 3 2 3 2" xfId="52503" xr:uid="{00000000-0005-0000-0000-000022CD0000}"/>
    <cellStyle name="Υπολογισμός 8 3 2 4" xfId="52504" xr:uid="{00000000-0005-0000-0000-000023CD0000}"/>
    <cellStyle name="Υπολογισμός 8 3 3" xfId="52505" xr:uid="{00000000-0005-0000-0000-000024CD0000}"/>
    <cellStyle name="Υπολογισμός 8 3 3 2" xfId="52506" xr:uid="{00000000-0005-0000-0000-000025CD0000}"/>
    <cellStyle name="Υπολογισμός 8 3 4" xfId="52507" xr:uid="{00000000-0005-0000-0000-000026CD0000}"/>
    <cellStyle name="Υπολογισμός 8 3 4 2" xfId="52508" xr:uid="{00000000-0005-0000-0000-000027CD0000}"/>
    <cellStyle name="Υπολογισμός 8 3 5" xfId="52509" xr:uid="{00000000-0005-0000-0000-000028CD0000}"/>
    <cellStyle name="Υπολογισμός 8 3 5 2" xfId="52510" xr:uid="{00000000-0005-0000-0000-000029CD0000}"/>
    <cellStyle name="Υπολογισμός 8 3 6" xfId="52511" xr:uid="{00000000-0005-0000-0000-00002ACD0000}"/>
    <cellStyle name="Υπολογισμός 8 3 7" xfId="52512" xr:uid="{00000000-0005-0000-0000-00002BCD0000}"/>
    <cellStyle name="Υπολογισμός 8 3 8" xfId="52513" xr:uid="{00000000-0005-0000-0000-00002CCD0000}"/>
    <cellStyle name="Υπολογισμός 8 4" xfId="52514" xr:uid="{00000000-0005-0000-0000-00002DCD0000}"/>
    <cellStyle name="Υπολογισμός 8 4 2" xfId="52515" xr:uid="{00000000-0005-0000-0000-00002ECD0000}"/>
    <cellStyle name="Υπολογισμός 8 4 2 2" xfId="52516" xr:uid="{00000000-0005-0000-0000-00002FCD0000}"/>
    <cellStyle name="Υπολογισμός 8 4 3" xfId="52517" xr:uid="{00000000-0005-0000-0000-000030CD0000}"/>
    <cellStyle name="Υπολογισμός 8 4 3 2" xfId="52518" xr:uid="{00000000-0005-0000-0000-000031CD0000}"/>
    <cellStyle name="Υπολογισμός 8 4 4" xfId="52519" xr:uid="{00000000-0005-0000-0000-000032CD0000}"/>
    <cellStyle name="Υπολογισμός 8 4 5" xfId="52520" xr:uid="{00000000-0005-0000-0000-000033CD0000}"/>
    <cellStyle name="Υπολογισμός 8 4 6" xfId="52521" xr:uid="{00000000-0005-0000-0000-000034CD0000}"/>
    <cellStyle name="Υπολογισμός 8 5" xfId="52522" xr:uid="{00000000-0005-0000-0000-000035CD0000}"/>
    <cellStyle name="Υπολογισμός 8 5 2" xfId="52523" xr:uid="{00000000-0005-0000-0000-000036CD0000}"/>
    <cellStyle name="Υπολογισμός 8 5 2 2" xfId="52524" xr:uid="{00000000-0005-0000-0000-000037CD0000}"/>
    <cellStyle name="Υπολογισμός 8 5 3" xfId="52525" xr:uid="{00000000-0005-0000-0000-000038CD0000}"/>
    <cellStyle name="Υπολογισμός 8 5 3 2" xfId="52526" xr:uid="{00000000-0005-0000-0000-000039CD0000}"/>
    <cellStyle name="Υπολογισμός 8 5 4" xfId="52527" xr:uid="{00000000-0005-0000-0000-00003ACD0000}"/>
    <cellStyle name="Υπολογισμός 8 5 5" xfId="52528" xr:uid="{00000000-0005-0000-0000-00003BCD0000}"/>
    <cellStyle name="Υπολογισμός 8 5 6" xfId="52529" xr:uid="{00000000-0005-0000-0000-00003CCD0000}"/>
    <cellStyle name="Υπολογισμός 8 6" xfId="52530" xr:uid="{00000000-0005-0000-0000-00003DCD0000}"/>
    <cellStyle name="Υπολογισμός 8 6 2" xfId="52531" xr:uid="{00000000-0005-0000-0000-00003ECD0000}"/>
    <cellStyle name="Υπολογισμός 8 6 2 2" xfId="52532" xr:uid="{00000000-0005-0000-0000-00003FCD0000}"/>
    <cellStyle name="Υπολογισμός 8 6 3" xfId="52533" xr:uid="{00000000-0005-0000-0000-000040CD0000}"/>
    <cellStyle name="Υπολογισμός 8 6 3 2" xfId="52534" xr:uid="{00000000-0005-0000-0000-000041CD0000}"/>
    <cellStyle name="Υπολογισμός 8 6 4" xfId="52535" xr:uid="{00000000-0005-0000-0000-000042CD0000}"/>
    <cellStyle name="Υπολογισμός 8 6 5" xfId="52536" xr:uid="{00000000-0005-0000-0000-000043CD0000}"/>
    <cellStyle name="Υπολογισμός 8 6 6" xfId="52537" xr:uid="{00000000-0005-0000-0000-000044CD0000}"/>
    <cellStyle name="Υπολογισμός 8 7" xfId="52538" xr:uid="{00000000-0005-0000-0000-000045CD0000}"/>
    <cellStyle name="Υπολογισμός 8 7 2" xfId="52539" xr:uid="{00000000-0005-0000-0000-000046CD0000}"/>
    <cellStyle name="Υπολογισμός 8 7 3" xfId="52540" xr:uid="{00000000-0005-0000-0000-000047CD0000}"/>
    <cellStyle name="Υπολογισμός 8 7 4" xfId="52541" xr:uid="{00000000-0005-0000-0000-000048CD0000}"/>
    <cellStyle name="Υπολογισμός 8 8" xfId="52542" xr:uid="{00000000-0005-0000-0000-000049CD0000}"/>
    <cellStyle name="Υπολογισμός 8 8 2" xfId="52543" xr:uid="{00000000-0005-0000-0000-00004ACD0000}"/>
    <cellStyle name="Υπολογισμός 8 9" xfId="52544" xr:uid="{00000000-0005-0000-0000-00004BCD0000}"/>
    <cellStyle name="Υπολογισμός 8 9 2" xfId="52545" xr:uid="{00000000-0005-0000-0000-00004CCD0000}"/>
    <cellStyle name="Υπολογισμός 9" xfId="52546" xr:uid="{00000000-0005-0000-0000-00004DCD0000}"/>
    <cellStyle name="Υπολογισμός 9 10" xfId="52547" xr:uid="{00000000-0005-0000-0000-00004ECD0000}"/>
    <cellStyle name="Υπολογισμός 9 11" xfId="52548" xr:uid="{00000000-0005-0000-0000-00004FCD0000}"/>
    <cellStyle name="Υπολογισμός 9 2" xfId="52549" xr:uid="{00000000-0005-0000-0000-000050CD0000}"/>
    <cellStyle name="Υπολογισμός 9 2 2" xfId="52550" xr:uid="{00000000-0005-0000-0000-000051CD0000}"/>
    <cellStyle name="Υπολογισμός 9 2 2 2" xfId="52551" xr:uid="{00000000-0005-0000-0000-000052CD0000}"/>
    <cellStyle name="Υπολογισμός 9 2 2 2 2" xfId="52552" xr:uid="{00000000-0005-0000-0000-000053CD0000}"/>
    <cellStyle name="Υπολογισμός 9 2 2 3" xfId="52553" xr:uid="{00000000-0005-0000-0000-000054CD0000}"/>
    <cellStyle name="Υπολογισμός 9 2 2 3 2" xfId="52554" xr:uid="{00000000-0005-0000-0000-000055CD0000}"/>
    <cellStyle name="Υπολογισμός 9 2 2 4" xfId="52555" xr:uid="{00000000-0005-0000-0000-000056CD0000}"/>
    <cellStyle name="Υπολογισμός 9 2 3" xfId="52556" xr:uid="{00000000-0005-0000-0000-000057CD0000}"/>
    <cellStyle name="Υπολογισμός 9 2 3 2" xfId="52557" xr:uid="{00000000-0005-0000-0000-000058CD0000}"/>
    <cellStyle name="Υπολογισμός 9 2 4" xfId="52558" xr:uid="{00000000-0005-0000-0000-000059CD0000}"/>
    <cellStyle name="Υπολογισμός 9 2 4 2" xfId="52559" xr:uid="{00000000-0005-0000-0000-00005ACD0000}"/>
    <cellStyle name="Υπολογισμός 9 2 5" xfId="52560" xr:uid="{00000000-0005-0000-0000-00005BCD0000}"/>
    <cellStyle name="Υπολογισμός 9 2 5 2" xfId="52561" xr:uid="{00000000-0005-0000-0000-00005CCD0000}"/>
    <cellStyle name="Υπολογισμός 9 2 6" xfId="52562" xr:uid="{00000000-0005-0000-0000-00005DCD0000}"/>
    <cellStyle name="Υπολογισμός 9 3" xfId="52563" xr:uid="{00000000-0005-0000-0000-00005ECD0000}"/>
    <cellStyle name="Υπολογισμός 9 3 2" xfId="52564" xr:uid="{00000000-0005-0000-0000-00005FCD0000}"/>
    <cellStyle name="Υπολογισμός 9 3 2 2" xfId="52565" xr:uid="{00000000-0005-0000-0000-000060CD0000}"/>
    <cellStyle name="Υπολογισμός 9 3 2 2 2" xfId="52566" xr:uid="{00000000-0005-0000-0000-000061CD0000}"/>
    <cellStyle name="Υπολογισμός 9 3 2 3" xfId="52567" xr:uid="{00000000-0005-0000-0000-000062CD0000}"/>
    <cellStyle name="Υπολογισμός 9 3 2 3 2" xfId="52568" xr:uid="{00000000-0005-0000-0000-000063CD0000}"/>
    <cellStyle name="Υπολογισμός 9 3 2 4" xfId="52569" xr:uid="{00000000-0005-0000-0000-000064CD0000}"/>
    <cellStyle name="Υπολογισμός 9 3 3" xfId="52570" xr:uid="{00000000-0005-0000-0000-000065CD0000}"/>
    <cellStyle name="Υπολογισμός 9 3 3 2" xfId="52571" xr:uid="{00000000-0005-0000-0000-000066CD0000}"/>
    <cellStyle name="Υπολογισμός 9 3 4" xfId="52572" xr:uid="{00000000-0005-0000-0000-000067CD0000}"/>
    <cellStyle name="Υπολογισμός 9 3 4 2" xfId="52573" xr:uid="{00000000-0005-0000-0000-000068CD0000}"/>
    <cellStyle name="Υπολογισμός 9 3 5" xfId="52574" xr:uid="{00000000-0005-0000-0000-000069CD0000}"/>
    <cellStyle name="Υπολογισμός 9 3 5 2" xfId="52575" xr:uid="{00000000-0005-0000-0000-00006ACD0000}"/>
    <cellStyle name="Υπολογισμός 9 3 6" xfId="52576" xr:uid="{00000000-0005-0000-0000-00006BCD0000}"/>
    <cellStyle name="Υπολογισμός 9 3 7" xfId="52577" xr:uid="{00000000-0005-0000-0000-00006CCD0000}"/>
    <cellStyle name="Υπολογισμός 9 3 8" xfId="52578" xr:uid="{00000000-0005-0000-0000-00006DCD0000}"/>
    <cellStyle name="Υπολογισμός 9 4" xfId="52579" xr:uid="{00000000-0005-0000-0000-00006ECD0000}"/>
    <cellStyle name="Υπολογισμός 9 4 2" xfId="52580" xr:uid="{00000000-0005-0000-0000-00006FCD0000}"/>
    <cellStyle name="Υπολογισμός 9 4 2 2" xfId="52581" xr:uid="{00000000-0005-0000-0000-000070CD0000}"/>
    <cellStyle name="Υπολογισμός 9 4 3" xfId="52582" xr:uid="{00000000-0005-0000-0000-000071CD0000}"/>
    <cellStyle name="Υπολογισμός 9 4 3 2" xfId="52583" xr:uid="{00000000-0005-0000-0000-000072CD0000}"/>
    <cellStyle name="Υπολογισμός 9 4 4" xfId="52584" xr:uid="{00000000-0005-0000-0000-000073CD0000}"/>
    <cellStyle name="Υπολογισμός 9 4 5" xfId="52585" xr:uid="{00000000-0005-0000-0000-000074CD0000}"/>
    <cellStyle name="Υπολογισμός 9 4 6" xfId="52586" xr:uid="{00000000-0005-0000-0000-000075CD0000}"/>
    <cellStyle name="Υπολογισμός 9 5" xfId="52587" xr:uid="{00000000-0005-0000-0000-000076CD0000}"/>
    <cellStyle name="Υπολογισμός 9 5 2" xfId="52588" xr:uid="{00000000-0005-0000-0000-000077CD0000}"/>
    <cellStyle name="Υπολογισμός 9 5 2 2" xfId="52589" xr:uid="{00000000-0005-0000-0000-000078CD0000}"/>
    <cellStyle name="Υπολογισμός 9 5 3" xfId="52590" xr:uid="{00000000-0005-0000-0000-000079CD0000}"/>
    <cellStyle name="Υπολογισμός 9 5 3 2" xfId="52591" xr:uid="{00000000-0005-0000-0000-00007ACD0000}"/>
    <cellStyle name="Υπολογισμός 9 5 4" xfId="52592" xr:uid="{00000000-0005-0000-0000-00007BCD0000}"/>
    <cellStyle name="Υπολογισμός 9 5 5" xfId="52593" xr:uid="{00000000-0005-0000-0000-00007CCD0000}"/>
    <cellStyle name="Υπολογισμός 9 5 6" xfId="52594" xr:uid="{00000000-0005-0000-0000-00007DCD0000}"/>
    <cellStyle name="Υπολογισμός 9 6" xfId="52595" xr:uid="{00000000-0005-0000-0000-00007ECD0000}"/>
    <cellStyle name="Υπολογισμός 9 6 2" xfId="52596" xr:uid="{00000000-0005-0000-0000-00007FCD0000}"/>
    <cellStyle name="Υπολογισμός 9 6 2 2" xfId="52597" xr:uid="{00000000-0005-0000-0000-000080CD0000}"/>
    <cellStyle name="Υπολογισμός 9 6 3" xfId="52598" xr:uid="{00000000-0005-0000-0000-000081CD0000}"/>
    <cellStyle name="Υπολογισμός 9 6 3 2" xfId="52599" xr:uid="{00000000-0005-0000-0000-000082CD0000}"/>
    <cellStyle name="Υπολογισμός 9 6 4" xfId="52600" xr:uid="{00000000-0005-0000-0000-000083CD0000}"/>
    <cellStyle name="Υπολογισμός 9 6 5" xfId="52601" xr:uid="{00000000-0005-0000-0000-000084CD0000}"/>
    <cellStyle name="Υπολογισμός 9 6 6" xfId="52602" xr:uid="{00000000-0005-0000-0000-000085CD0000}"/>
    <cellStyle name="Υπολογισμός 9 7" xfId="52603" xr:uid="{00000000-0005-0000-0000-000086CD0000}"/>
    <cellStyle name="Υπολογισμός 9 7 2" xfId="52604" xr:uid="{00000000-0005-0000-0000-000087CD0000}"/>
    <cellStyle name="Υπολογισμός 9 7 3" xfId="52605" xr:uid="{00000000-0005-0000-0000-000088CD0000}"/>
    <cellStyle name="Υπολογισμός 9 7 4" xfId="52606" xr:uid="{00000000-0005-0000-0000-000089CD0000}"/>
    <cellStyle name="Υπολογισμός 9 8" xfId="52607" xr:uid="{00000000-0005-0000-0000-00008ACD0000}"/>
    <cellStyle name="Υπολογισμός 9 8 2" xfId="52608" xr:uid="{00000000-0005-0000-0000-00008BCD0000}"/>
    <cellStyle name="Υπολογισμός 9 9" xfId="52609" xr:uid="{00000000-0005-0000-0000-00008CCD0000}"/>
    <cellStyle name="Υπολογισμός 9 9 2" xfId="52610" xr:uid="{00000000-0005-0000-0000-00008DCD0000}"/>
    <cellStyle name="Гиперссылка" xfId="52611" xr:uid="{00000000-0005-0000-0000-00008ECD0000}"/>
    <cellStyle name="ДАТА" xfId="52612" xr:uid="{00000000-0005-0000-0000-00008FCD0000}"/>
    <cellStyle name="ДАТА 2" xfId="52613" xr:uid="{00000000-0005-0000-0000-000090CD0000}"/>
    <cellStyle name="ДАТА 2 2" xfId="52614" xr:uid="{00000000-0005-0000-0000-000091CD0000}"/>
    <cellStyle name="ДАТА 2 3" xfId="52615" xr:uid="{00000000-0005-0000-0000-000092CD0000}"/>
    <cellStyle name="ДАТА 2 4" xfId="52616" xr:uid="{00000000-0005-0000-0000-000093CD0000}"/>
    <cellStyle name="ДАТА 2 5" xfId="52617" xr:uid="{00000000-0005-0000-0000-000094CD0000}"/>
    <cellStyle name="ДАТА 3" xfId="52618" xr:uid="{00000000-0005-0000-0000-000095CD0000}"/>
    <cellStyle name="ДАТА 4" xfId="52619" xr:uid="{00000000-0005-0000-0000-000096CD0000}"/>
    <cellStyle name="ДАТА 5" xfId="52620" xr:uid="{00000000-0005-0000-0000-000097CD0000}"/>
    <cellStyle name="ДАТА 6" xfId="52621" xr:uid="{00000000-0005-0000-0000-000098CD0000}"/>
    <cellStyle name="ДАТА 7" xfId="52622" xr:uid="{00000000-0005-0000-0000-000099CD0000}"/>
    <cellStyle name="Денежный [0]_453" xfId="52623" xr:uid="{00000000-0005-0000-0000-00009ACD0000}"/>
    <cellStyle name="Денежный_453" xfId="52624" xr:uid="{00000000-0005-0000-0000-00009BCD0000}"/>
    <cellStyle name="ЗАГОЛОВОК1" xfId="52625" xr:uid="{00000000-0005-0000-0000-00009CCD0000}"/>
    <cellStyle name="ЗАГОЛОВОК1 2" xfId="52626" xr:uid="{00000000-0005-0000-0000-00009DCD0000}"/>
    <cellStyle name="ЗАГОЛОВОК1 2 2" xfId="52627" xr:uid="{00000000-0005-0000-0000-00009ECD0000}"/>
    <cellStyle name="ЗАГОЛОВОК1 2 3" xfId="52628" xr:uid="{00000000-0005-0000-0000-00009FCD0000}"/>
    <cellStyle name="ЗАГОЛОВОК1 2 4" xfId="52629" xr:uid="{00000000-0005-0000-0000-0000A0CD0000}"/>
    <cellStyle name="ЗАГОЛОВОК1 2 5" xfId="52630" xr:uid="{00000000-0005-0000-0000-0000A1CD0000}"/>
    <cellStyle name="ЗАГОЛОВОК1 3" xfId="52631" xr:uid="{00000000-0005-0000-0000-0000A2CD0000}"/>
    <cellStyle name="ЗАГОЛОВОК1 4" xfId="52632" xr:uid="{00000000-0005-0000-0000-0000A3CD0000}"/>
    <cellStyle name="ЗАГОЛОВОК1 5" xfId="52633" xr:uid="{00000000-0005-0000-0000-0000A4CD0000}"/>
    <cellStyle name="ЗАГОЛОВОК1 6" xfId="52634" xr:uid="{00000000-0005-0000-0000-0000A5CD0000}"/>
    <cellStyle name="ЗАГОЛОВОК1 7" xfId="52635" xr:uid="{00000000-0005-0000-0000-0000A6CD0000}"/>
    <cellStyle name="ЗАГОЛОВОК2" xfId="52636" xr:uid="{00000000-0005-0000-0000-0000A7CD0000}"/>
    <cellStyle name="ЗАГОЛОВОК2 2" xfId="52637" xr:uid="{00000000-0005-0000-0000-0000A8CD0000}"/>
    <cellStyle name="ЗАГОЛОВОК2 2 2" xfId="52638" xr:uid="{00000000-0005-0000-0000-0000A9CD0000}"/>
    <cellStyle name="ЗАГОЛОВОК2 2 3" xfId="52639" xr:uid="{00000000-0005-0000-0000-0000AACD0000}"/>
    <cellStyle name="ЗАГОЛОВОК2 2 4" xfId="52640" xr:uid="{00000000-0005-0000-0000-0000ABCD0000}"/>
    <cellStyle name="ЗАГОЛОВОК2 2 5" xfId="52641" xr:uid="{00000000-0005-0000-0000-0000ACCD0000}"/>
    <cellStyle name="ЗАГОЛОВОК2 3" xfId="52642" xr:uid="{00000000-0005-0000-0000-0000ADCD0000}"/>
    <cellStyle name="ЗАГОЛОВОК2 4" xfId="52643" xr:uid="{00000000-0005-0000-0000-0000AECD0000}"/>
    <cellStyle name="ЗАГОЛОВОК2 5" xfId="52644" xr:uid="{00000000-0005-0000-0000-0000AFCD0000}"/>
    <cellStyle name="ЗАГОЛОВОК2 6" xfId="52645" xr:uid="{00000000-0005-0000-0000-0000B0CD0000}"/>
    <cellStyle name="ЗАГОЛОВОК2 7" xfId="52646" xr:uid="{00000000-0005-0000-0000-0000B1CD0000}"/>
    <cellStyle name="ИТОГОВЫЙ" xfId="52647" xr:uid="{00000000-0005-0000-0000-0000B2CD0000}"/>
    <cellStyle name="ИТОГОВЫЙ 10" xfId="52648" xr:uid="{00000000-0005-0000-0000-0000B3CD0000}"/>
    <cellStyle name="ИТОГОВЫЙ 10 2" xfId="52649" xr:uid="{00000000-0005-0000-0000-0000B4CD0000}"/>
    <cellStyle name="ИТОГОВЫЙ 11" xfId="52650" xr:uid="{00000000-0005-0000-0000-0000B5CD0000}"/>
    <cellStyle name="ИТОГОВЫЙ 11 2" xfId="52651" xr:uid="{00000000-0005-0000-0000-0000B6CD0000}"/>
    <cellStyle name="ИТОГОВЫЙ 12" xfId="52652" xr:uid="{00000000-0005-0000-0000-0000B7CD0000}"/>
    <cellStyle name="ИТОГОВЫЙ 12 2" xfId="52653" xr:uid="{00000000-0005-0000-0000-0000B8CD0000}"/>
    <cellStyle name="ИТОГОВЫЙ 13" xfId="52654" xr:uid="{00000000-0005-0000-0000-0000B9CD0000}"/>
    <cellStyle name="ИТОГОВЫЙ 14" xfId="52655" xr:uid="{00000000-0005-0000-0000-0000BACD0000}"/>
    <cellStyle name="ИТОГОВЫЙ 15" xfId="52656" xr:uid="{00000000-0005-0000-0000-0000BBCD0000}"/>
    <cellStyle name="ИТОГОВЫЙ 16" xfId="52657" xr:uid="{00000000-0005-0000-0000-0000BCCD0000}"/>
    <cellStyle name="ИТОГОВЫЙ 2" xfId="52658" xr:uid="{00000000-0005-0000-0000-0000BDCD0000}"/>
    <cellStyle name="ИТОГОВЫЙ 2 10" xfId="52659" xr:uid="{00000000-0005-0000-0000-0000BECD0000}"/>
    <cellStyle name="ИТОГОВЫЙ 2 10 2" xfId="52660" xr:uid="{00000000-0005-0000-0000-0000BFCD0000}"/>
    <cellStyle name="ИТОГОВЫЙ 2 11" xfId="52661" xr:uid="{00000000-0005-0000-0000-0000C0CD0000}"/>
    <cellStyle name="ИТОГОВЫЙ 2 11 2" xfId="52662" xr:uid="{00000000-0005-0000-0000-0000C1CD0000}"/>
    <cellStyle name="ИТОГОВЫЙ 2 12" xfId="52663" xr:uid="{00000000-0005-0000-0000-0000C2CD0000}"/>
    <cellStyle name="ИТОГОВЫЙ 2 13" xfId="52664" xr:uid="{00000000-0005-0000-0000-0000C3CD0000}"/>
    <cellStyle name="ИТОГОВЫЙ 2 2" xfId="52665" xr:uid="{00000000-0005-0000-0000-0000C4CD0000}"/>
    <cellStyle name="ИТОГОВЫЙ 2 2 2" xfId="52666" xr:uid="{00000000-0005-0000-0000-0000C5CD0000}"/>
    <cellStyle name="ИТОГОВЫЙ 2 2 2 2" xfId="52667" xr:uid="{00000000-0005-0000-0000-0000C6CD0000}"/>
    <cellStyle name="ИТОГОВЫЙ 2 2 2 2 2" xfId="52668" xr:uid="{00000000-0005-0000-0000-0000C7CD0000}"/>
    <cellStyle name="ИТОГОВЫЙ 2 2 2 3" xfId="52669" xr:uid="{00000000-0005-0000-0000-0000C8CD0000}"/>
    <cellStyle name="ИТОГОВЫЙ 2 2 2 3 2" xfId="52670" xr:uid="{00000000-0005-0000-0000-0000C9CD0000}"/>
    <cellStyle name="ИТОГОВЫЙ 2 2 2 4" xfId="52671" xr:uid="{00000000-0005-0000-0000-0000CACD0000}"/>
    <cellStyle name="ИТОГОВЫЙ 2 2 3" xfId="52672" xr:uid="{00000000-0005-0000-0000-0000CBCD0000}"/>
    <cellStyle name="ИТОГОВЫЙ 2 2 3 2" xfId="52673" xr:uid="{00000000-0005-0000-0000-0000CCCD0000}"/>
    <cellStyle name="ИТОГОВЫЙ 2 2 3 2 2" xfId="52674" xr:uid="{00000000-0005-0000-0000-0000CDCD0000}"/>
    <cellStyle name="ИТОГОВЫЙ 2 2 3 3" xfId="52675" xr:uid="{00000000-0005-0000-0000-0000CECD0000}"/>
    <cellStyle name="ИТОГОВЫЙ 2 2 3 3 2" xfId="52676" xr:uid="{00000000-0005-0000-0000-0000CFCD0000}"/>
    <cellStyle name="ИТОГОВЫЙ 2 2 3 4" xfId="52677" xr:uid="{00000000-0005-0000-0000-0000D0CD0000}"/>
    <cellStyle name="ИТОГОВЫЙ 2 2 4" xfId="52678" xr:uid="{00000000-0005-0000-0000-0000D1CD0000}"/>
    <cellStyle name="ИТОГОВЫЙ 2 2 4 2" xfId="52679" xr:uid="{00000000-0005-0000-0000-0000D2CD0000}"/>
    <cellStyle name="ИТОГОВЫЙ 2 2 5" xfId="52680" xr:uid="{00000000-0005-0000-0000-0000D3CD0000}"/>
    <cellStyle name="ИТОГОВЫЙ 2 2 5 2" xfId="52681" xr:uid="{00000000-0005-0000-0000-0000D4CD0000}"/>
    <cellStyle name="ИТОГОВЫЙ 2 2 6" xfId="52682" xr:uid="{00000000-0005-0000-0000-0000D5CD0000}"/>
    <cellStyle name="ИТОГОВЫЙ 2 2 6 2" xfId="52683" xr:uid="{00000000-0005-0000-0000-0000D6CD0000}"/>
    <cellStyle name="ИТОГОВЫЙ 2 2 7" xfId="52684" xr:uid="{00000000-0005-0000-0000-0000D7CD0000}"/>
    <cellStyle name="ИТОГОВЫЙ 2 2 7 2" xfId="52685" xr:uid="{00000000-0005-0000-0000-0000D8CD0000}"/>
    <cellStyle name="ИТОГОВЫЙ 2 2 8" xfId="52686" xr:uid="{00000000-0005-0000-0000-0000D9CD0000}"/>
    <cellStyle name="ИТОГОВЫЙ 2 2 8 2" xfId="52687" xr:uid="{00000000-0005-0000-0000-0000DACD0000}"/>
    <cellStyle name="ИТОГОВЫЙ 2 2 9" xfId="52688" xr:uid="{00000000-0005-0000-0000-0000DBCD0000}"/>
    <cellStyle name="ИТОГОВЫЙ 2 3" xfId="52689" xr:uid="{00000000-0005-0000-0000-0000DCCD0000}"/>
    <cellStyle name="ИТОГОВЫЙ 2 3 2" xfId="52690" xr:uid="{00000000-0005-0000-0000-0000DDCD0000}"/>
    <cellStyle name="ИТОГОВЫЙ 2 3 2 2" xfId="52691" xr:uid="{00000000-0005-0000-0000-0000DECD0000}"/>
    <cellStyle name="ИТОГОВЫЙ 2 3 2 2 2" xfId="52692" xr:uid="{00000000-0005-0000-0000-0000DFCD0000}"/>
    <cellStyle name="ИТОГОВЫЙ 2 3 2 3" xfId="52693" xr:uid="{00000000-0005-0000-0000-0000E0CD0000}"/>
    <cellStyle name="ИТОГОВЫЙ 2 3 2 3 2" xfId="52694" xr:uid="{00000000-0005-0000-0000-0000E1CD0000}"/>
    <cellStyle name="ИТОГОВЫЙ 2 3 2 4" xfId="52695" xr:uid="{00000000-0005-0000-0000-0000E2CD0000}"/>
    <cellStyle name="ИТОГОВЫЙ 2 3 3" xfId="52696" xr:uid="{00000000-0005-0000-0000-0000E3CD0000}"/>
    <cellStyle name="ИТОГОВЫЙ 2 3 3 2" xfId="52697" xr:uid="{00000000-0005-0000-0000-0000E4CD0000}"/>
    <cellStyle name="ИТОГОВЫЙ 2 3 4" xfId="52698" xr:uid="{00000000-0005-0000-0000-0000E5CD0000}"/>
    <cellStyle name="ИТОГОВЫЙ 2 3 4 2" xfId="52699" xr:uid="{00000000-0005-0000-0000-0000E6CD0000}"/>
    <cellStyle name="ИТОГОВЫЙ 2 3 5" xfId="52700" xr:uid="{00000000-0005-0000-0000-0000E7CD0000}"/>
    <cellStyle name="ИТОГОВЫЙ 2 3 5 2" xfId="52701" xr:uid="{00000000-0005-0000-0000-0000E8CD0000}"/>
    <cellStyle name="ИТОГОВЫЙ 2 3 6" xfId="52702" xr:uid="{00000000-0005-0000-0000-0000E9CD0000}"/>
    <cellStyle name="ИТОГОВЫЙ 2 3 6 2" xfId="52703" xr:uid="{00000000-0005-0000-0000-0000EACD0000}"/>
    <cellStyle name="ИТОГОВЫЙ 2 3 7" xfId="52704" xr:uid="{00000000-0005-0000-0000-0000EBCD0000}"/>
    <cellStyle name="ИТОГОВЫЙ 2 4" xfId="52705" xr:uid="{00000000-0005-0000-0000-0000ECCD0000}"/>
    <cellStyle name="ИТОГОВЫЙ 2 4 2" xfId="52706" xr:uid="{00000000-0005-0000-0000-0000EDCD0000}"/>
    <cellStyle name="ИТОГОВЫЙ 2 4 2 2" xfId="52707" xr:uid="{00000000-0005-0000-0000-0000EECD0000}"/>
    <cellStyle name="ИТОГОВЫЙ 2 4 2 2 2" xfId="52708" xr:uid="{00000000-0005-0000-0000-0000EFCD0000}"/>
    <cellStyle name="ИТОГОВЫЙ 2 4 2 3" xfId="52709" xr:uid="{00000000-0005-0000-0000-0000F0CD0000}"/>
    <cellStyle name="ИТОГОВЫЙ 2 4 2 3 2" xfId="52710" xr:uid="{00000000-0005-0000-0000-0000F1CD0000}"/>
    <cellStyle name="ИТОГОВЫЙ 2 4 2 4" xfId="52711" xr:uid="{00000000-0005-0000-0000-0000F2CD0000}"/>
    <cellStyle name="ИТОГОВЫЙ 2 4 3" xfId="52712" xr:uid="{00000000-0005-0000-0000-0000F3CD0000}"/>
    <cellStyle name="ИТОГОВЫЙ 2 4 3 2" xfId="52713" xr:uid="{00000000-0005-0000-0000-0000F4CD0000}"/>
    <cellStyle name="ИТОГОВЫЙ 2 4 4" xfId="52714" xr:uid="{00000000-0005-0000-0000-0000F5CD0000}"/>
    <cellStyle name="ИТОГОВЫЙ 2 4 4 2" xfId="52715" xr:uid="{00000000-0005-0000-0000-0000F6CD0000}"/>
    <cellStyle name="ИТОГОВЫЙ 2 4 5" xfId="52716" xr:uid="{00000000-0005-0000-0000-0000F7CD0000}"/>
    <cellStyle name="ИТОГОВЫЙ 2 4 5 2" xfId="52717" xr:uid="{00000000-0005-0000-0000-0000F8CD0000}"/>
    <cellStyle name="ИТОГОВЫЙ 2 4 6" xfId="52718" xr:uid="{00000000-0005-0000-0000-0000F9CD0000}"/>
    <cellStyle name="ИТОГОВЫЙ 2 4 6 2" xfId="52719" xr:uid="{00000000-0005-0000-0000-0000FACD0000}"/>
    <cellStyle name="ИТОГОВЫЙ 2 4 7" xfId="52720" xr:uid="{00000000-0005-0000-0000-0000FBCD0000}"/>
    <cellStyle name="ИТОГОВЫЙ 2 5" xfId="52721" xr:uid="{00000000-0005-0000-0000-0000FCCD0000}"/>
    <cellStyle name="ИТОГОВЫЙ 2 5 2" xfId="52722" xr:uid="{00000000-0005-0000-0000-0000FDCD0000}"/>
    <cellStyle name="ИТОГОВЫЙ 2 5 2 2" xfId="52723" xr:uid="{00000000-0005-0000-0000-0000FECD0000}"/>
    <cellStyle name="ИТОГОВЫЙ 2 5 3" xfId="52724" xr:uid="{00000000-0005-0000-0000-0000FFCD0000}"/>
    <cellStyle name="ИТОГОВЫЙ 2 5 3 2" xfId="52725" xr:uid="{00000000-0005-0000-0000-000000CE0000}"/>
    <cellStyle name="ИТОГОВЫЙ 2 5 4" xfId="52726" xr:uid="{00000000-0005-0000-0000-000001CE0000}"/>
    <cellStyle name="ИТОГОВЫЙ 2 6" xfId="52727" xr:uid="{00000000-0005-0000-0000-000002CE0000}"/>
    <cellStyle name="ИТОГОВЫЙ 2 6 2" xfId="52728" xr:uid="{00000000-0005-0000-0000-000003CE0000}"/>
    <cellStyle name="ИТОГОВЫЙ 2 6 2 2" xfId="52729" xr:uid="{00000000-0005-0000-0000-000004CE0000}"/>
    <cellStyle name="ИТОГОВЫЙ 2 6 3" xfId="52730" xr:uid="{00000000-0005-0000-0000-000005CE0000}"/>
    <cellStyle name="ИТОГОВЫЙ 2 6 3 2" xfId="52731" xr:uid="{00000000-0005-0000-0000-000006CE0000}"/>
    <cellStyle name="ИТОГОВЫЙ 2 6 4" xfId="52732" xr:uid="{00000000-0005-0000-0000-000007CE0000}"/>
    <cellStyle name="ИТОГОВЫЙ 2 7" xfId="52733" xr:uid="{00000000-0005-0000-0000-000008CE0000}"/>
    <cellStyle name="ИТОГОВЫЙ 2 7 2" xfId="52734" xr:uid="{00000000-0005-0000-0000-000009CE0000}"/>
    <cellStyle name="ИТОГОВЫЙ 2 8" xfId="52735" xr:uid="{00000000-0005-0000-0000-00000ACE0000}"/>
    <cellStyle name="ИТОГОВЫЙ 2 8 2" xfId="52736" xr:uid="{00000000-0005-0000-0000-00000BCE0000}"/>
    <cellStyle name="ИТОГОВЫЙ 2 9" xfId="52737" xr:uid="{00000000-0005-0000-0000-00000CCE0000}"/>
    <cellStyle name="ИТОГОВЫЙ 2 9 2" xfId="52738" xr:uid="{00000000-0005-0000-0000-00000DCE0000}"/>
    <cellStyle name="ИТОГОВЫЙ 3" xfId="52739" xr:uid="{00000000-0005-0000-0000-00000ECE0000}"/>
    <cellStyle name="ИТОГОВЫЙ 3 2" xfId="52740" xr:uid="{00000000-0005-0000-0000-00000FCE0000}"/>
    <cellStyle name="ИТОГОВЫЙ 3 2 2" xfId="52741" xr:uid="{00000000-0005-0000-0000-000010CE0000}"/>
    <cellStyle name="ИТОГОВЫЙ 3 2 2 2" xfId="52742" xr:uid="{00000000-0005-0000-0000-000011CE0000}"/>
    <cellStyle name="ИТОГОВЫЙ 3 2 3" xfId="52743" xr:uid="{00000000-0005-0000-0000-000012CE0000}"/>
    <cellStyle name="ИТОГОВЫЙ 3 2 3 2" xfId="52744" xr:uid="{00000000-0005-0000-0000-000013CE0000}"/>
    <cellStyle name="ИТОГОВЫЙ 3 2 4" xfId="52745" xr:uid="{00000000-0005-0000-0000-000014CE0000}"/>
    <cellStyle name="ИТОГОВЫЙ 3 3" xfId="52746" xr:uid="{00000000-0005-0000-0000-000015CE0000}"/>
    <cellStyle name="ИТОГОВЫЙ 3 3 2" xfId="52747" xr:uid="{00000000-0005-0000-0000-000016CE0000}"/>
    <cellStyle name="ИТОГОВЫЙ 3 3 2 2" xfId="52748" xr:uid="{00000000-0005-0000-0000-000017CE0000}"/>
    <cellStyle name="ИТОГОВЫЙ 3 3 3" xfId="52749" xr:uid="{00000000-0005-0000-0000-000018CE0000}"/>
    <cellStyle name="ИТОГОВЫЙ 3 3 3 2" xfId="52750" xr:uid="{00000000-0005-0000-0000-000019CE0000}"/>
    <cellStyle name="ИТОГОВЫЙ 3 3 4" xfId="52751" xr:uid="{00000000-0005-0000-0000-00001ACE0000}"/>
    <cellStyle name="ИТОГОВЫЙ 3 4" xfId="52752" xr:uid="{00000000-0005-0000-0000-00001BCE0000}"/>
    <cellStyle name="ИТОГОВЫЙ 3 4 2" xfId="52753" xr:uid="{00000000-0005-0000-0000-00001CCE0000}"/>
    <cellStyle name="ИТОГОВЫЙ 3 5" xfId="52754" xr:uid="{00000000-0005-0000-0000-00001DCE0000}"/>
    <cellStyle name="ИТОГОВЫЙ 3 5 2" xfId="52755" xr:uid="{00000000-0005-0000-0000-00001ECE0000}"/>
    <cellStyle name="ИТОГОВЫЙ 3 6" xfId="52756" xr:uid="{00000000-0005-0000-0000-00001FCE0000}"/>
    <cellStyle name="ИТОГОВЫЙ 3 6 2" xfId="52757" xr:uid="{00000000-0005-0000-0000-000020CE0000}"/>
    <cellStyle name="ИТОГОВЫЙ 3 7" xfId="52758" xr:uid="{00000000-0005-0000-0000-000021CE0000}"/>
    <cellStyle name="ИТОГОВЫЙ 3 7 2" xfId="52759" xr:uid="{00000000-0005-0000-0000-000022CE0000}"/>
    <cellStyle name="ИТОГОВЫЙ 3 8" xfId="52760" xr:uid="{00000000-0005-0000-0000-000023CE0000}"/>
    <cellStyle name="ИТОГОВЫЙ 3 8 2" xfId="52761" xr:uid="{00000000-0005-0000-0000-000024CE0000}"/>
    <cellStyle name="ИТОГОВЫЙ 3 9" xfId="52762" xr:uid="{00000000-0005-0000-0000-000025CE0000}"/>
    <cellStyle name="ИТОГОВЫЙ 4" xfId="52763" xr:uid="{00000000-0005-0000-0000-000026CE0000}"/>
    <cellStyle name="ИТОГОВЫЙ 4 2" xfId="52764" xr:uid="{00000000-0005-0000-0000-000027CE0000}"/>
    <cellStyle name="ИТОГОВЫЙ 4 2 2" xfId="52765" xr:uid="{00000000-0005-0000-0000-000028CE0000}"/>
    <cellStyle name="ИТОГОВЫЙ 4 2 2 2" xfId="52766" xr:uid="{00000000-0005-0000-0000-000029CE0000}"/>
    <cellStyle name="ИТОГОВЫЙ 4 2 3" xfId="52767" xr:uid="{00000000-0005-0000-0000-00002ACE0000}"/>
    <cellStyle name="ИТОГОВЫЙ 4 2 3 2" xfId="52768" xr:uid="{00000000-0005-0000-0000-00002BCE0000}"/>
    <cellStyle name="ИТОГОВЫЙ 4 2 4" xfId="52769" xr:uid="{00000000-0005-0000-0000-00002CCE0000}"/>
    <cellStyle name="ИТОГОВЫЙ 4 3" xfId="52770" xr:uid="{00000000-0005-0000-0000-00002DCE0000}"/>
    <cellStyle name="ИТОГОВЫЙ 4 3 2" xfId="52771" xr:uid="{00000000-0005-0000-0000-00002ECE0000}"/>
    <cellStyle name="ИТОГОВЫЙ 4 4" xfId="52772" xr:uid="{00000000-0005-0000-0000-00002FCE0000}"/>
    <cellStyle name="ИТОГОВЫЙ 4 4 2" xfId="52773" xr:uid="{00000000-0005-0000-0000-000030CE0000}"/>
    <cellStyle name="ИТОГОВЫЙ 4 5" xfId="52774" xr:uid="{00000000-0005-0000-0000-000031CE0000}"/>
    <cellStyle name="ИТОГОВЫЙ 4 5 2" xfId="52775" xr:uid="{00000000-0005-0000-0000-000032CE0000}"/>
    <cellStyle name="ИТОГОВЫЙ 4 6" xfId="52776" xr:uid="{00000000-0005-0000-0000-000033CE0000}"/>
    <cellStyle name="ИТОГОВЫЙ 4 6 2" xfId="52777" xr:uid="{00000000-0005-0000-0000-000034CE0000}"/>
    <cellStyle name="ИТОГОВЫЙ 4 7" xfId="52778" xr:uid="{00000000-0005-0000-0000-000035CE0000}"/>
    <cellStyle name="ИТОГОВЫЙ 5" xfId="52779" xr:uid="{00000000-0005-0000-0000-000036CE0000}"/>
    <cellStyle name="ИТОГОВЫЙ 5 2" xfId="52780" xr:uid="{00000000-0005-0000-0000-000037CE0000}"/>
    <cellStyle name="ИТОГОВЫЙ 5 2 2" xfId="52781" xr:uid="{00000000-0005-0000-0000-000038CE0000}"/>
    <cellStyle name="ИТОГОВЫЙ 5 2 2 2" xfId="52782" xr:uid="{00000000-0005-0000-0000-000039CE0000}"/>
    <cellStyle name="ИТОГОВЫЙ 5 2 3" xfId="52783" xr:uid="{00000000-0005-0000-0000-00003ACE0000}"/>
    <cellStyle name="ИТОГОВЫЙ 5 2 3 2" xfId="52784" xr:uid="{00000000-0005-0000-0000-00003BCE0000}"/>
    <cellStyle name="ИТОГОВЫЙ 5 2 4" xfId="52785" xr:uid="{00000000-0005-0000-0000-00003CCE0000}"/>
    <cellStyle name="ИТОГОВЫЙ 5 3" xfId="52786" xr:uid="{00000000-0005-0000-0000-00003DCE0000}"/>
    <cellStyle name="ИТОГОВЫЙ 5 3 2" xfId="52787" xr:uid="{00000000-0005-0000-0000-00003ECE0000}"/>
    <cellStyle name="ИТОГОВЫЙ 5 4" xfId="52788" xr:uid="{00000000-0005-0000-0000-00003FCE0000}"/>
    <cellStyle name="ИТОГОВЫЙ 5 4 2" xfId="52789" xr:uid="{00000000-0005-0000-0000-000040CE0000}"/>
    <cellStyle name="ИТОГОВЫЙ 5 5" xfId="52790" xr:uid="{00000000-0005-0000-0000-000041CE0000}"/>
    <cellStyle name="ИТОГОВЫЙ 5 5 2" xfId="52791" xr:uid="{00000000-0005-0000-0000-000042CE0000}"/>
    <cellStyle name="ИТОГОВЫЙ 5 6" xfId="52792" xr:uid="{00000000-0005-0000-0000-000043CE0000}"/>
    <cellStyle name="ИТОГОВЫЙ 5 6 2" xfId="52793" xr:uid="{00000000-0005-0000-0000-000044CE0000}"/>
    <cellStyle name="ИТОГОВЫЙ 5 7" xfId="52794" xr:uid="{00000000-0005-0000-0000-000045CE0000}"/>
    <cellStyle name="ИТОГОВЫЙ 6" xfId="52795" xr:uid="{00000000-0005-0000-0000-000046CE0000}"/>
    <cellStyle name="ИТОГОВЫЙ 6 2" xfId="52796" xr:uid="{00000000-0005-0000-0000-000047CE0000}"/>
    <cellStyle name="ИТОГОВЫЙ 6 2 2" xfId="52797" xr:uid="{00000000-0005-0000-0000-000048CE0000}"/>
    <cellStyle name="ИТОГОВЫЙ 6 3" xfId="52798" xr:uid="{00000000-0005-0000-0000-000049CE0000}"/>
    <cellStyle name="ИТОГОВЫЙ 6 3 2" xfId="52799" xr:uid="{00000000-0005-0000-0000-00004ACE0000}"/>
    <cellStyle name="ИТОГОВЫЙ 6 4" xfId="52800" xr:uid="{00000000-0005-0000-0000-00004BCE0000}"/>
    <cellStyle name="ИТОГОВЫЙ 7" xfId="52801" xr:uid="{00000000-0005-0000-0000-00004CCE0000}"/>
    <cellStyle name="ИТОГОВЫЙ 7 2" xfId="52802" xr:uid="{00000000-0005-0000-0000-00004DCE0000}"/>
    <cellStyle name="ИТОГОВЫЙ 7 2 2" xfId="52803" xr:uid="{00000000-0005-0000-0000-00004ECE0000}"/>
    <cellStyle name="ИТОГОВЫЙ 7 3" xfId="52804" xr:uid="{00000000-0005-0000-0000-00004FCE0000}"/>
    <cellStyle name="ИТОГОВЫЙ 7 3 2" xfId="52805" xr:uid="{00000000-0005-0000-0000-000050CE0000}"/>
    <cellStyle name="ИТОГОВЫЙ 7 4" xfId="52806" xr:uid="{00000000-0005-0000-0000-000051CE0000}"/>
    <cellStyle name="ИТОГОВЫЙ 8" xfId="52807" xr:uid="{00000000-0005-0000-0000-000052CE0000}"/>
    <cellStyle name="ИТОГОВЫЙ 8 2" xfId="52808" xr:uid="{00000000-0005-0000-0000-000053CE0000}"/>
    <cellStyle name="ИТОГОВЫЙ 9" xfId="52809" xr:uid="{00000000-0005-0000-0000-000054CE0000}"/>
    <cellStyle name="ИТОГОВЫЙ 9 2" xfId="52810" xr:uid="{00000000-0005-0000-0000-000055CE0000}"/>
    <cellStyle name="Обычный_02-682" xfId="52811" xr:uid="{00000000-0005-0000-0000-000056CE0000}"/>
    <cellStyle name="Открывавшаяся гиперссылка" xfId="52812" xr:uid="{00000000-0005-0000-0000-000057CE0000}"/>
    <cellStyle name="ПРОЦЕНТНЫЙ_BOPENGC" xfId="52813" xr:uid="{00000000-0005-0000-0000-000058CE0000}"/>
    <cellStyle name="ТЕКСТ" xfId="52814" xr:uid="{00000000-0005-0000-0000-000059CE0000}"/>
    <cellStyle name="ТЕКСТ 2" xfId="52815" xr:uid="{00000000-0005-0000-0000-00005ACE0000}"/>
    <cellStyle name="ТЕКСТ 2 2" xfId="52816" xr:uid="{00000000-0005-0000-0000-00005BCE0000}"/>
    <cellStyle name="ТЕКСТ 2 3" xfId="52817" xr:uid="{00000000-0005-0000-0000-00005CCE0000}"/>
    <cellStyle name="ТЕКСТ 2 4" xfId="52818" xr:uid="{00000000-0005-0000-0000-00005DCE0000}"/>
    <cellStyle name="ТЕКСТ 2 5" xfId="52819" xr:uid="{00000000-0005-0000-0000-00005ECE0000}"/>
    <cellStyle name="ТЕКСТ 3" xfId="52820" xr:uid="{00000000-0005-0000-0000-00005FCE0000}"/>
    <cellStyle name="ТЕКСТ 4" xfId="52821" xr:uid="{00000000-0005-0000-0000-000060CE0000}"/>
    <cellStyle name="ТЕКСТ 5" xfId="52822" xr:uid="{00000000-0005-0000-0000-000061CE0000}"/>
    <cellStyle name="ТЕКСТ 6" xfId="52823" xr:uid="{00000000-0005-0000-0000-000062CE0000}"/>
    <cellStyle name="ТЕКСТ 7" xfId="52824" xr:uid="{00000000-0005-0000-0000-000063CE0000}"/>
    <cellStyle name="Тысячи [0]_Dk98" xfId="52825" xr:uid="{00000000-0005-0000-0000-000064CE0000}"/>
    <cellStyle name="Тысячи_Dk98" xfId="52826" xr:uid="{00000000-0005-0000-0000-000065CE0000}"/>
    <cellStyle name="УровеньСтолб_1_Структура державного боргу" xfId="52827" xr:uid="{00000000-0005-0000-0000-000066CE0000}"/>
    <cellStyle name="УровеньСтрок_1_Структура державного боргу" xfId="52828" xr:uid="{00000000-0005-0000-0000-000067CE0000}"/>
    <cellStyle name="ФИКСИРОВАННЫЙ" xfId="52829" xr:uid="{00000000-0005-0000-0000-000068CE0000}"/>
    <cellStyle name="Финансовый [0]_453" xfId="52830" xr:uid="{00000000-0005-0000-0000-000069CE0000}"/>
    <cellStyle name="Финансовый_1 квартал-уточ.платежі" xfId="52831" xr:uid="{00000000-0005-0000-0000-00006ACE0000}"/>
    <cellStyle name="標準_TonREAL" xfId="52832" xr:uid="{00000000-0005-0000-0000-00006BCE0000}"/>
  </cellStyles>
  <dxfs count="1">
    <dxf>
      <font>
        <b/>
        <i val="0"/>
        <color theme="0"/>
      </font>
      <fill>
        <gradientFill degree="90">
          <stop position="0">
            <color theme="5" tint="-0.25098422193060094"/>
          </stop>
          <stop position="1">
            <color theme="5" tint="-0.49803155613879818"/>
          </stop>
        </gradientFill>
      </fill>
    </dxf>
  </dxfs>
  <tableStyles count="0" defaultTableStyle="TableStyleMedium9" defaultPivotStyle="PivotStyleLight16"/>
  <colors>
    <mruColors>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63" Type="http://schemas.openxmlformats.org/officeDocument/2006/relationships/externalLink" Target="externalLinks/externalLink48.xml"/><Relationship Id="rId68" Type="http://schemas.openxmlformats.org/officeDocument/2006/relationships/externalLink" Target="externalLinks/externalLink53.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56.xml"/><Relationship Id="rId2" Type="http://schemas.openxmlformats.org/officeDocument/2006/relationships/worksheet" Target="worksheets/sheet2.xml"/><Relationship Id="rId16" Type="http://schemas.openxmlformats.org/officeDocument/2006/relationships/externalLink" Target="externalLinks/externalLink1.xml"/><Relationship Id="rId29" Type="http://schemas.openxmlformats.org/officeDocument/2006/relationships/externalLink" Target="externalLinks/externalLink14.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66" Type="http://schemas.openxmlformats.org/officeDocument/2006/relationships/externalLink" Target="externalLinks/externalLink51.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61" Type="http://schemas.openxmlformats.org/officeDocument/2006/relationships/externalLink" Target="externalLinks/externalLink46.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73" Type="http://schemas.openxmlformats.org/officeDocument/2006/relationships/externalLink" Target="externalLinks/externalLink5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externalLink" Target="externalLinks/externalLink54.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6.xml"/><Relationship Id="rId72" Type="http://schemas.openxmlformats.org/officeDocument/2006/relationships/externalLink" Target="externalLinks/externalLink5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externalLink" Target="externalLinks/externalLink52.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 Id="rId70" Type="http://schemas.openxmlformats.org/officeDocument/2006/relationships/externalLink" Target="externalLinks/externalLink55.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fr\LIQUID\1998\Review\SCEN-97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72.21.11.208\E\C\C\A\DATA\LCA\REAL\CONT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72.21.11.208\E\C\E\afr\DATA\CIV\RED\2000\RED-tabl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72.21.11.208\E\C\C\Applications\Microsoft%20Office%202011\Office\Startup\Excel\MON\1999\sept19\mnit08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72.21.11.208\E\C\C\Users\geoffreygottlieb\Downloads\Fpsfwn03p\mcd\DATA\DA\ARM\Reports\Staff%20Reports\Recent%20Economic%20Development\ArmRed02\ArmRed02_Tables_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72.21.11.208\E\C\C\Applications\Microsoft%20Office%202011\Office\Startup\Excel\Bgr\GEN\BG%20SINAW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21.11.208\E\C\E\afr\NGA%20local\scenario%20III\STA-ins\NGCP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int.imf.org/DATA/C2/BRB/Sector%20Data/Real/current%20data%20files/DATA/US/ARM/REP/97ARMRED/TABLES/EDSSARMRED9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72.21.11.208\E\C\C\My%20Documents\Mission%20to%20Burkina\bfabop_bakup%20to%20redesig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O:\WIN\TEMP\BOP9703_stres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1.11.208\E\C\Users\geoffreygottlieb\Downloads\FPSGWN03P\AFR\Documents%20and%20Settings\myulek\Local%20Settings\Temporary%20Internet%20Files\OLK11C\SR-03-03-tables(1-1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72.21.11.208\E\C\Q\DATA\GR\Old%20FR%20Directory\Quota%20Information\secretariat\11REV%20CQ.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72.21.11.208\E\C\E\Users\obasdevant\AppData\Local\Microsoft\Windows\Temporary%20Internet%20Files\Content.Outlook\NGUBOVZ7\ESTFis%20(2)markutim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Q:\Users\geveraert\AppData\Local\Microsoft\Windows\Temporary%20Internet%20Files\Content.Outlook\FFJQFIG9\Grrece_High%20Frequency_CA_One%20sector_time%20series_ALL%20periodicities%2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72.21.11.208\E\C\Users\geoffreygottlieb\Downloads\FPSGWN03P\WHD\DNCFP\Recursos\Proyrena\Anual\2002\Alt4_Proy20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72.21.11.208\E\C\E\afr\Documents%20and%20Settings\MCUC\My%20Local%20Documents\COG\2002\frame\SR_01\cghub.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72.21.11.208\E\C\C\Users\ipetrova\AppData\Local\Microsoft\Windows\Temporary%20Internet%20Files\Content.Outlook\0CUNTCM9\Copy%20of%20Measures%20Monitoring%20Framework%2010-4-12%20pm.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STOIXEIA%20TROIKA\FEVROUARIOS%202012\IMF\IMF%20MACRO%20March_201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72.21.11.208\E\C\Users\geoffreygottlieb\Downloads\Fpsgwn03p\afr\IMF\Nigeria\Statistics\Bloomberg_Nigeria_D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72.21.11.208\E\C\Users\geoffreygottlieb\Downloads\Fpsgwn03p\afr\DATA\SYC\Current\Scmon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72.21.11.208\STOIXEIA%20TROIKA\FEVROUARIOS%202012\IMF\IMF%20MACRO%20March_201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72.21.11.208\E\C\Users\geoffreygottlieb\Downloads\FPSGWN03P\WHD\My%20Documents\LatinAmerica\Colombia\Reports%20Mission%20April%202000\Fiscal%20Tables\Fiscal%20Table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72.21.11.208\E\C\R\DATA\MLI\Current\MLIBOP.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86F3B275\&#928;&#921;&#925;&#913;&#922;&#917;&#931;_&#924;&#928;&#916;&#931;-2022-2025_final.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172.21.11.208\Users\ipetrova\AppData\Local\Microsoft\Windows\Temporary%20Internet%20Files\Content.Outlook\0CUNTCM9\FIscal%20General%20Accounts\20121003%20New%20MTFS%20measure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72.21.11.208\E\C\E\Users\valenmd\Desktop\DSA%2008-02-1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172.21.11.208\E\C\E\DATA\N2\EST\REP\BR_05_May\Fiscal_Monetary_LaborS%20Graphs%20for%20Pre%20Bri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imf1s\vol1\data\wrs\eu2\system\WRSTAB.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72.21.4.117\d39\IMF-T.A%20-%202012\&#916;&#919;&#924;&#927;&#931;&#921;&#917;&#933;&#931;&#919;\January2012data\CL_AS_JANUARY_2012_revM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72.21.11.208\E\C\Users\geoffreygottlieb\Downloads\Data1\pdr\WINDOWS\TEMP\CRI-BOP-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172.21.11.208\E\C\Users\geoffreygottlieb\Downloads\Data1\pdr\DATA\CA\CRI\EXTERNAL\Output\CRI-BOP-01.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72.21.11.208\E\C\Users\geoffreygottlieb\Downloads\Data1\pdr\DATA\CA\CRI\Dbase\Dinput\CRI-INPUT-ABOP.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72.21.11.208\E\C\Users\geoffreygottlieb\Downloads\Data1\pdr\DATA\CA\CRI\EXTERNAL\Output\Other-2002\CRI-INPUT-ABOP-4.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72.21.11.208\E\C\DATA\GRC\GreeceTeam\Macroframework\Scenarios\Scenario%20A%20(new%20July%209)\Market_Access_DSA_-_Fiscal_A_End%20of%20Missio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DATA\UB\EST\WEO\WEO%202001\WEO2001_EST_Mai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ata3\users1\IPETROVA\My%20Documents\FAD\Greece\Measures\January%202013\Measures%20Monitoring%20Framework%2022-01-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21.11.208\E\C\A\WIN\Temporary%20Internet%20Files\OLK7022\bfamo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R:\DRAFTS\GO\IR\Paises\Canada\In%20reach%20exercise\Data\High%20Frequency%20Classification%20Assistant_%20Canada.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Q:\Users\SEBLE\AppData\Roaming\Microsoft\Excel\Copy%20of%20Annex%203_Questionnaire%20relating%20to%20the%20EDP%20notification%20tables%20April%202011_unlocked%20(version%20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72.21.11.208\E\G\F\Users\obasdevant\AppData\Local\Microsoft\Windows\Temporary%20Internet%20Files\Content.Outlook\NGUBOVZ7\ESTFis%20(2)markutimo.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172.21.11.208\E\C\E\LIABILITY%20MANAGEMENT\Valuations\TRANSACTION%20BLOTTER&amp;PRICER.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172.21.11.208\E\C\E\DATA\UB\EST\WEO\WEO%202000\WEOs2000_EST_Main.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917;&#928;&#921;&#932;-&#921;&#931;&#927;&#932;"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21.11.208\E\C\Users\geoffreygottlieb\Downloads\FPSGWN03P\AFR\WIN\TEMP\aimf\Bfatofne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21.11.208\E\C\E\afr\WIN\Temporary%20Internet%20Files\OLKD2B0\Civfis_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21.11.208\E\C\E\afr\WIN\TEMP\BOP97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1.11.208\E\C\E\DOC\UB\EST\98VISIT.MAY\SR\BOPM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B11">
            <v>1985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MA Balance"/>
      <sheetName val="MAreserves"/>
      <sheetName val="DMB-T4"/>
      <sheetName val="T 5. MA Forwards etc."/>
      <sheetName val="T. 6 Sberbank, Vneshtorg, VEB"/>
      <sheetName val="T 8. FX items"/>
      <sheetName val="T 7. Prud. Ind."/>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VATE_OLD"/>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Macro"/>
      <sheetName val="Vulner"/>
      <sheetName val="SIbal"/>
      <sheetName val="ControlSheet"/>
      <sheetName val="Inputs(exo)"/>
      <sheetName val="Macro(exo)"/>
      <sheetName val="MEI-Table"/>
      <sheetName val="Nat Acc"/>
      <sheetName val="IMF-AEAF-BNB"/>
      <sheetName val="MT-A"/>
      <sheetName val="Kosovo"/>
      <sheetName val="FISCMT"/>
      <sheetName val="bopmt"/>
      <sheetName val="seignior"/>
      <sheetName val="GDP ORIGIN EXPEND"/>
      <sheetName val="NGDP-Hist"/>
      <sheetName val="Decomposition"/>
      <sheetName val="Current price GDP"/>
      <sheetName val="Base year price GDP"/>
      <sheetName val="NGDPR-Hist"/>
      <sheetName val="Real GDP growth"/>
      <sheetName val="Deflator"/>
      <sheetName val="ARealGDP"/>
      <sheetName val="WEO"/>
      <sheetName val="Mi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Fund_Credit"/>
      <sheetName val="monsurv-bc"/>
      <sheetName val="PRIVATE_OLD"/>
      <sheetName val="ex rate"/>
      <sheetName val="seignior"/>
      <sheetName val="BoP_OUT_Medium"/>
      <sheetName val="BoP_OUT_Long"/>
      <sheetName val="IMF_Assistance"/>
      <sheetName val="large_projects"/>
      <sheetName val="DebtService_to_budget"/>
      <sheetName val="Terms_of_Trade"/>
      <sheetName val="Workspace_contents"/>
      <sheetName val="Indic"/>
      <sheetName val="2"/>
      <sheetName val="COP FED"/>
      <sheetName val="Ex rate bloom"/>
      <sheetName val="CPIINDEX"/>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Fund_Credit"/>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P8196F"/>
      <sheetName val="A &amp; Bseries"/>
      <sheetName val="CUR-CUP"/>
      <sheetName val="Cseries"/>
      <sheetName val="Sheet2"/>
      <sheetName val="ajustment"/>
      <sheetName val="11 rev 94 "/>
      <sheetName val="t1"/>
      <sheetName val="totem-pole"/>
      <sheetName val="table4A-B"/>
      <sheetName val="comparison"/>
      <sheetName val="5 EQS"/>
      <sheetName val="ifs_chgs"/>
      <sheetName val="data u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
      <sheetName val="cover"/>
      <sheetName val="Output"/>
      <sheetName val="Input (real)"/>
      <sheetName val="EU Funds_RS"/>
      <sheetName val="EUfunds"/>
      <sheetName val="Table"/>
      <sheetName val="Table(%GDP)"/>
      <sheetName val="EUfunds 2006A4"/>
      <sheetName val="Baltics_Fiscal"/>
      <sheetName val="Input (MOF Act.)"/>
      <sheetName val="ControlSheet"/>
      <sheetName val="Summary"/>
      <sheetName val="Input (MOF Act.)_New"/>
      <sheetName val="Input (Bdgt&amp;MOFProj)"/>
      <sheetName val="Quarterly Bdgt&amp;MOFProj"/>
      <sheetName val="Quarterly"/>
      <sheetName val="Annual"/>
      <sheetName val="SR Table 2"/>
      <sheetName val="SR Table 3"/>
      <sheetName val="overview"/>
      <sheetName val="Summarytable"/>
      <sheetName val="Calculations"/>
      <sheetName val="Macro"/>
      <sheetName val="Structual balances"/>
      <sheetName val="Explicit measures"/>
      <sheetName val="Baltics_Fiscal (2)"/>
      <sheetName val="Auttho-rev"/>
      <sheetName val="Classification of measures"/>
      <sheetName val="Texttable"/>
      <sheetName val="Structural balance"/>
      <sheetName val="Medium Term (per cent GDP)"/>
      <sheetName val="Sheet4"/>
      <sheetName val="Medium Term (nominal)"/>
      <sheetName val="Sheet5"/>
      <sheetName val="Medium Term"/>
      <sheetName val="2009 measures"/>
      <sheetName val="2010 measures"/>
      <sheetName val="Measures2009"/>
      <sheetName val="Aug2009"/>
      <sheetName val="proj2009"/>
      <sheetName val="2010budget"/>
      <sheetName val="2009 supplementary"/>
      <sheetName val="Sheet3"/>
      <sheetName val="Sheet2"/>
      <sheetName val="income tax"/>
      <sheetName val="soc_sec-tax"/>
      <sheetName val="profit_tax"/>
      <sheetName val="vat"/>
      <sheetName val="excise"/>
      <sheetName val="RED TABLE 1"/>
      <sheetName val="RED TABLE 2"/>
      <sheetName val="RED TABLE 3"/>
      <sheetName val="RED TABLE 4"/>
      <sheetName val="RED TABLE 5"/>
      <sheetName val="Tax changes"/>
      <sheetName val="auth1996"/>
      <sheetName val="auth1997"/>
      <sheetName val="auth1998"/>
      <sheetName val="auth1999"/>
      <sheetName val="auth2000"/>
      <sheetName val="Explicit measures (2)"/>
      <sheetName val="auth2001"/>
      <sheetName val="auth2002"/>
      <sheetName val="auth2003"/>
      <sheetName val="auth2004"/>
      <sheetName val="auth2005"/>
      <sheetName val="budget2006"/>
      <sheetName val="authFRCST2006"/>
      <sheetName val="auth2006"/>
      <sheetName val="Budget2007-old"/>
      <sheetName val="auth2007"/>
      <sheetName val="budget 2007"/>
      <sheetName val="suppl budget 2007"/>
      <sheetName val="budget 2007_old2"/>
      <sheetName val="authFrcst2007_old"/>
      <sheetName val="spring forecast 2007"/>
      <sheetName val="Sheet1"/>
      <sheetName val="budget 2008"/>
      <sheetName val="2008authadjust"/>
      <sheetName val="authorities"/>
      <sheetName val="authorities_pgdp"/>
      <sheetName val="Table to authorities too"/>
      <sheetName val="WEOQ4"/>
      <sheetName val="FSUOUT"/>
      <sheetName val="Measures"/>
    </sheetNames>
    <sheetDataSet>
      <sheetData sheetId="0"/>
      <sheetData sheetId="1"/>
      <sheetData sheetId="2"/>
      <sheetData sheetId="3">
        <row r="35">
          <cell r="O35">
            <v>2.7841397496968456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1">
          <cell r="F11">
            <v>52442.399999999994</v>
          </cell>
        </row>
      </sheetData>
      <sheetData sheetId="34"/>
      <sheetData sheetId="35">
        <row r="25">
          <cell r="F25">
            <v>2535.1435329999995</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lp"/>
      <sheetName val="Cover page"/>
      <sheetName val="Level of government"/>
      <sheetName val="Statement II_Cash"/>
      <sheetName val="Table1_C"/>
      <sheetName val="Table2_C"/>
      <sheetName val="Table3_C"/>
      <sheetName val="Table6_C"/>
      <sheetName val="Statement I_Accrual"/>
      <sheetName val="Table1_A"/>
      <sheetName val="Table2_A"/>
      <sheetName val="Table3_A"/>
      <sheetName val="Table4_A"/>
      <sheetName val="Table5_A"/>
      <sheetName val="Table6_A"/>
      <sheetName val="Integrated Balance Sheet"/>
      <sheetName val="CODE LIST"/>
      <sheetName val="data"/>
      <sheetName val="Table 5"/>
    </sheetNames>
    <sheetDataSet>
      <sheetData sheetId="0" refreshError="1"/>
      <sheetData sheetId="1">
        <row r="1">
          <cell r="B1" t="str">
            <v>Budgetary central government</v>
          </cell>
        </row>
      </sheetData>
      <sheetData sheetId="2">
        <row r="1">
          <cell r="B1" t="str">
            <v>Budgetary central government</v>
          </cell>
        </row>
      </sheetData>
      <sheetData sheetId="3">
        <row r="1">
          <cell r="B1" t="str">
            <v>Budgetary central government</v>
          </cell>
        </row>
      </sheetData>
      <sheetData sheetId="4">
        <row r="1">
          <cell r="B1" t="str">
            <v>Budgetary central government</v>
          </cell>
        </row>
      </sheetData>
      <sheetData sheetId="5">
        <row r="1">
          <cell r="B1" t="str">
            <v>Budgetary central government</v>
          </cell>
        </row>
      </sheetData>
      <sheetData sheetId="6">
        <row r="1">
          <cell r="B1" t="str">
            <v>Budgetary central government</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
          <cell r="M3" t="str">
            <v>A1:  REVENUE [11 + 12 + 13 + 14]</v>
          </cell>
          <cell r="O3" t="str">
            <v>C1:  REVENUE [11 + 12 + 13 + 14]</v>
          </cell>
        </row>
        <row r="4">
          <cell r="M4" t="str">
            <v>A11:  Taxes  [111 + 112 + 113 + 114 + 115 + 116]</v>
          </cell>
          <cell r="O4" t="str">
            <v>C11:  Taxes  [111 + 112 + 113 + 114 + 115 + 116]</v>
          </cell>
        </row>
        <row r="5">
          <cell r="M5" t="str">
            <v>A111:  Taxes on income, profits, and capital gains [1111 + 1112 + 1113]</v>
          </cell>
          <cell r="O5" t="str">
            <v>C111:  Taxes on income, profits, and capital gains [1111 + 1112 + 1113]</v>
          </cell>
        </row>
        <row r="6">
          <cell r="M6" t="str">
            <v xml:space="preserve">A1111:  Taxes on income: Payable by individuals </v>
          </cell>
          <cell r="O6" t="str">
            <v xml:space="preserve">C1111:  Taxes on income: Payable by individuals </v>
          </cell>
        </row>
        <row r="7">
          <cell r="M7" t="str">
            <v xml:space="preserve">A1112:  Taxes on income: Payable by corporations and other enterprises </v>
          </cell>
          <cell r="O7" t="str">
            <v xml:space="preserve">C1112:  Taxes on income: Payable by corporations and other enterprises </v>
          </cell>
        </row>
        <row r="8">
          <cell r="M8" t="str">
            <v xml:space="preserve">A1113:  Taxes on income: Unallocable </v>
          </cell>
          <cell r="O8" t="str">
            <v xml:space="preserve">C1113:  Taxes on income: Unallocable </v>
          </cell>
        </row>
        <row r="9">
          <cell r="M9" t="str">
            <v xml:space="preserve">A112:  Taxes on payroll and workforce </v>
          </cell>
          <cell r="O9" t="str">
            <v xml:space="preserve">C112:  Taxes on payroll and workforce </v>
          </cell>
        </row>
        <row r="10">
          <cell r="M10" t="str">
            <v>A113:  Taxes on property [1131 + 1132 + 1133 + 1134 + 1135 + 1136]</v>
          </cell>
          <cell r="O10" t="str">
            <v>C113:  Taxes on property [1131 + 1132 + 1133 + 1134 + 1135 + 1136]</v>
          </cell>
        </row>
        <row r="11">
          <cell r="M11" t="str">
            <v xml:space="preserve">A1131:  Taxes on property:  Recurrent taxes on immovable property </v>
          </cell>
          <cell r="O11" t="str">
            <v xml:space="preserve">C1131:  Taxes on property:  Recurrent taxes on immovable property </v>
          </cell>
        </row>
        <row r="12">
          <cell r="M12" t="str">
            <v xml:space="preserve">A1132:  Taxes on property:  Recurrent taxes on net wealth </v>
          </cell>
          <cell r="O12" t="str">
            <v xml:space="preserve">C1132:  Taxes on property:  Recurrent taxes on net wealth </v>
          </cell>
        </row>
        <row r="13">
          <cell r="M13" t="str">
            <v xml:space="preserve">A1133:  Taxes on property:  Estate, inheritance, and gift taxes </v>
          </cell>
          <cell r="O13" t="str">
            <v xml:space="preserve">C1133:  Taxes on property:  Estate, inheritance, and gift taxes </v>
          </cell>
        </row>
        <row r="14">
          <cell r="M14" t="str">
            <v xml:space="preserve">A1134:  Taxes on property:  Taxes on financial and capital transactions </v>
          </cell>
          <cell r="O14" t="str">
            <v xml:space="preserve">C1134:  Taxes on property:  Taxes on financial and capital transactions </v>
          </cell>
        </row>
        <row r="15">
          <cell r="M15" t="str">
            <v xml:space="preserve">A1135:  Taxes on property:  Other nonrecurrent taxes on property </v>
          </cell>
          <cell r="O15" t="str">
            <v xml:space="preserve">C1135:  Taxes on property:  Other nonrecurrent taxes on property </v>
          </cell>
        </row>
        <row r="16">
          <cell r="M16" t="str">
            <v xml:space="preserve">A1136:  Taxes on property:  Other recurrent taxes on property </v>
          </cell>
          <cell r="O16" t="str">
            <v xml:space="preserve">C1136:  Taxes on property:  Other recurrent taxes on property </v>
          </cell>
        </row>
        <row r="17">
          <cell r="M17" t="str">
            <v xml:space="preserve">A114:  Taxes on goods and services </v>
          </cell>
          <cell r="O17" t="str">
            <v xml:space="preserve">C114:  Taxes on goods and services </v>
          </cell>
        </row>
        <row r="18">
          <cell r="M18" t="str">
            <v>A1141:  Taxes on goods and services:  General taxes on goods and services  [11411 + 11412 + 11413]</v>
          </cell>
          <cell r="O18" t="str">
            <v>C1141:  Taxes on goods and services:  General taxes on goods and services  [11411 + 11412 + 11413]</v>
          </cell>
        </row>
        <row r="19">
          <cell r="M19" t="str">
            <v xml:space="preserve">A11411:  General taxes on goods and services:  Value-added taxes </v>
          </cell>
          <cell r="O19" t="str">
            <v xml:space="preserve">C11411:  General taxes on goods and services:  Value-added taxes </v>
          </cell>
        </row>
        <row r="20">
          <cell r="M20" t="str">
            <v xml:space="preserve">A11412:  General taxes on goods and services:  Sales taxes </v>
          </cell>
          <cell r="O20" t="str">
            <v xml:space="preserve">C11412:  General taxes on goods and services:  Sales taxes </v>
          </cell>
        </row>
        <row r="21">
          <cell r="M21" t="str">
            <v xml:space="preserve">A11413:  General taxes on goods and services:  Turnover &amp; other general taxes on G &amp; S </v>
          </cell>
          <cell r="O21" t="str">
            <v xml:space="preserve">C11413:  General taxes on goods and services:  Turnover &amp; other general taxes on G &amp; S </v>
          </cell>
        </row>
        <row r="22">
          <cell r="M22" t="str">
            <v xml:space="preserve">A1142:  Taxes on goods and services:  Excises </v>
          </cell>
          <cell r="O22" t="str">
            <v xml:space="preserve">C1142:  Taxes on goods and services:  Excises </v>
          </cell>
        </row>
        <row r="23">
          <cell r="M23" t="str">
            <v xml:space="preserve">A1143:  Taxes on goods and services:  Profits of fiscal monopolies </v>
          </cell>
          <cell r="O23" t="str">
            <v xml:space="preserve">C1143:  Taxes on goods and services:  Profits of fiscal monopolies </v>
          </cell>
        </row>
        <row r="24">
          <cell r="M24" t="str">
            <v xml:space="preserve">A1144:  Taxes on goods and services:  Taxes on specific services </v>
          </cell>
          <cell r="O24" t="str">
            <v xml:space="preserve">C1144:  Taxes on goods and services:  Taxes on specific services </v>
          </cell>
        </row>
        <row r="25">
          <cell r="M25" t="str">
            <v>A1145:  Taxes on goods and services:  Taxes on use of goods, permission to use goods  [11451 + 11452]</v>
          </cell>
          <cell r="O25" t="str">
            <v>C1145:  Taxes on goods and services:  Taxes on use of goods, permission to use goods  [11451 + 11452]</v>
          </cell>
        </row>
        <row r="26">
          <cell r="M26" t="str">
            <v xml:space="preserve">A11451:  Taxes on use and permission of goods and services:  Motor vehicles taxes </v>
          </cell>
          <cell r="O26" t="str">
            <v xml:space="preserve">C11451:  Taxes on use and permission of goods and services:  Motor vehicles taxes </v>
          </cell>
        </row>
        <row r="27">
          <cell r="M27" t="str">
            <v xml:space="preserve">A11452:  Taxes on use and permission of goods and services:  Other </v>
          </cell>
          <cell r="O27" t="str">
            <v xml:space="preserve">C11452:  Taxes on use and permission of goods and services:  Other </v>
          </cell>
        </row>
        <row r="28">
          <cell r="M28" t="str">
            <v xml:space="preserve">A1146:  Taxes on goods and services:  Other taxes on goods and services </v>
          </cell>
          <cell r="O28" t="str">
            <v xml:space="preserve">C1146:  Taxes on goods and services:  Other taxes on goods and services </v>
          </cell>
        </row>
        <row r="29">
          <cell r="M29" t="str">
            <v>A115:  Taxes on international trade and transactions [1151 + 1152 + 1153 + 1154 + 1155 + 1156]</v>
          </cell>
          <cell r="O29" t="str">
            <v>C115:  Taxes on international trade and transactions [1151 + 1152 + 1153 + 1154 + 1155 + 1156]</v>
          </cell>
        </row>
        <row r="30">
          <cell r="M30" t="str">
            <v xml:space="preserve">A1151:  Taxes on international trade and transactions: Customs and other import duties </v>
          </cell>
          <cell r="O30" t="str">
            <v xml:space="preserve">C1151:  Taxes on international trade and transactions: Customs and other import duties </v>
          </cell>
        </row>
        <row r="31">
          <cell r="M31" t="str">
            <v xml:space="preserve">A1152:  Taxes on international trade and transactions: Taxes on exports </v>
          </cell>
          <cell r="O31" t="str">
            <v xml:space="preserve">C1152:  Taxes on international trade and transactions: Taxes on exports </v>
          </cell>
        </row>
        <row r="32">
          <cell r="M32" t="str">
            <v xml:space="preserve">A1153:  Taxes on international trade and transactions: Profits of export or import monopolies </v>
          </cell>
          <cell r="O32" t="str">
            <v xml:space="preserve">C1153:  Taxes on international trade and transactions: Profits of export or import monopolies </v>
          </cell>
        </row>
        <row r="33">
          <cell r="M33" t="str">
            <v xml:space="preserve">A1154:  Taxes on international trade and transactions: Exchange profits </v>
          </cell>
          <cell r="O33" t="str">
            <v xml:space="preserve">C1154:  Taxes on international trade and transactions: Exchange profits </v>
          </cell>
        </row>
        <row r="34">
          <cell r="M34" t="str">
            <v xml:space="preserve">A1155:  Taxes on international trade and transactions: Exchange taxes </v>
          </cell>
          <cell r="O34" t="str">
            <v xml:space="preserve">C1155:  Taxes on international trade and transactions: Exchange taxes </v>
          </cell>
        </row>
        <row r="35">
          <cell r="M35" t="str">
            <v xml:space="preserve">A1156:  Taxes on international trade and transactions: Other taxes on international trade and transactions </v>
          </cell>
          <cell r="O35" t="str">
            <v xml:space="preserve">C1156:  Taxes on international trade and transactions: Other taxes on international trade and transactions </v>
          </cell>
        </row>
        <row r="36">
          <cell r="M36" t="str">
            <v xml:space="preserve">A116:  Other taxes </v>
          </cell>
          <cell r="O36" t="str">
            <v xml:space="preserve">C116:  Other taxes </v>
          </cell>
        </row>
        <row r="37">
          <cell r="M37" t="str">
            <v>A12:  Social contributions [121 + 122]</v>
          </cell>
          <cell r="O37" t="str">
            <v>C12:  Social contributions [121 + 122]</v>
          </cell>
        </row>
        <row r="38">
          <cell r="M38" t="str">
            <v>A121:  Social security contributions [1211 + 1212 + 1213 + 1214]</v>
          </cell>
          <cell r="O38" t="str">
            <v>C121:  Social security contributions [1211 + 1212 + 1213 + 1214]</v>
          </cell>
        </row>
        <row r="39">
          <cell r="M39" t="str">
            <v xml:space="preserve">A1211:  Social security contributions:  Employee contributions </v>
          </cell>
          <cell r="O39" t="str">
            <v xml:space="preserve">C1211:  Social security contributions:  Employee contributions </v>
          </cell>
        </row>
        <row r="40">
          <cell r="M40" t="str">
            <v xml:space="preserve">A1212:  Social security contributions:  Employer contributions </v>
          </cell>
          <cell r="O40" t="str">
            <v xml:space="preserve">C1212:  Social security contributions:  Employer contributions </v>
          </cell>
        </row>
        <row r="41">
          <cell r="M41" t="str">
            <v xml:space="preserve">A1213:  Social security contributions:  Self-employed or nonemployed contributions </v>
          </cell>
          <cell r="O41" t="str">
            <v xml:space="preserve">C1213:  Social security contributions:  Self-employed or nonemployed contributions </v>
          </cell>
        </row>
        <row r="42">
          <cell r="M42" t="str">
            <v xml:space="preserve">A1214:  Social security contributions:  Unallocable contributions </v>
          </cell>
          <cell r="O42" t="str">
            <v xml:space="preserve">C1214:  Social security contributions:  Unallocable contributions </v>
          </cell>
        </row>
        <row r="43">
          <cell r="M43" t="str">
            <v>A122:  Other social contributions [1221 + 1222 + 1223]</v>
          </cell>
          <cell r="O43" t="str">
            <v>C122:  Other social contributions [1221 + 1222 + 1223]</v>
          </cell>
        </row>
        <row r="44">
          <cell r="M44" t="str">
            <v xml:space="preserve">A1221:  Other social contributions : Employee contributions </v>
          </cell>
          <cell r="O44" t="str">
            <v xml:space="preserve">C1221:  Other social contributions : Employee contributions </v>
          </cell>
        </row>
        <row r="45">
          <cell r="M45" t="str">
            <v xml:space="preserve">A1222:  Other social contributions : Employer contributions </v>
          </cell>
          <cell r="O45" t="str">
            <v xml:space="preserve">C1222:  Other social contributions : Employer contributions </v>
          </cell>
        </row>
        <row r="46">
          <cell r="M46" t="str">
            <v xml:space="preserve">A1223:  Other social contributions : Imputed contributions </v>
          </cell>
          <cell r="O46" t="str">
            <v xml:space="preserve">C1223:  Other social contributions : Imputed contributions </v>
          </cell>
        </row>
        <row r="47">
          <cell r="M47" t="str">
            <v>A13:  Grants [131 + 132 + 133]</v>
          </cell>
          <cell r="O47" t="str">
            <v>C13:  Grants [131 + 132 + 133]</v>
          </cell>
        </row>
        <row r="48">
          <cell r="M48" t="str">
            <v>A131:  Grants from foreign governments [1311 + 1312]</v>
          </cell>
          <cell r="O48" t="str">
            <v>C131:  Grants from foreign governments [1311 + 1312]</v>
          </cell>
        </row>
        <row r="49">
          <cell r="M49" t="str">
            <v xml:space="preserve">A1311:  Grants from foreign governments: Current </v>
          </cell>
          <cell r="O49" t="str">
            <v xml:space="preserve">C1311:  Grants from foreign governments: Current </v>
          </cell>
        </row>
        <row r="50">
          <cell r="M50" t="str">
            <v xml:space="preserve">A1312:  Grants from foreign governments: Capital </v>
          </cell>
          <cell r="O50" t="str">
            <v xml:space="preserve">C1312:  Grants from foreign governments: Capital </v>
          </cell>
        </row>
        <row r="51">
          <cell r="M51" t="str">
            <v>A132:  Grants from international organizations [1321 + 1322]</v>
          </cell>
          <cell r="O51" t="str">
            <v>C132:  Grants from international organizations [1321 + 1322]</v>
          </cell>
        </row>
        <row r="52">
          <cell r="M52" t="str">
            <v xml:space="preserve">A1321:  Grants from international organizations: Current </v>
          </cell>
          <cell r="O52" t="str">
            <v xml:space="preserve">C1321:  Grants from international organizations: Current </v>
          </cell>
        </row>
        <row r="53">
          <cell r="M53" t="str">
            <v xml:space="preserve">A1322:  Grants from international organizations: Capital </v>
          </cell>
          <cell r="O53" t="str">
            <v xml:space="preserve">C1322:  Grants from international organizations: Capital </v>
          </cell>
        </row>
        <row r="54">
          <cell r="M54" t="str">
            <v>A133:  Grants from other general government units [1331 + 1332]</v>
          </cell>
          <cell r="O54" t="str">
            <v>C133:  Grants from other general government units [1331 + 1332]</v>
          </cell>
        </row>
        <row r="55">
          <cell r="M55" t="str">
            <v xml:space="preserve">A1331:  Grants from other general government units: Current </v>
          </cell>
          <cell r="O55" t="str">
            <v xml:space="preserve">C1331:  Grants from other general government units: Current </v>
          </cell>
        </row>
        <row r="56">
          <cell r="M56" t="str">
            <v xml:space="preserve">A1332:  Grants from other general government units: Capital </v>
          </cell>
          <cell r="O56" t="str">
            <v xml:space="preserve">C1332:  Grants from other general government units: Capital </v>
          </cell>
        </row>
        <row r="57">
          <cell r="M57" t="str">
            <v>A14:  Other revenue [141 + 142 + 143 + 144 + 145]</v>
          </cell>
          <cell r="O57" t="str">
            <v>C14:  Other revenue [141 + 142 + 143 + 144 + 145]</v>
          </cell>
        </row>
        <row r="58">
          <cell r="M58" t="str">
            <v>A141:  Other revenue: Property income [1411 + 1412 + 1413 + 1414 + 1415]</v>
          </cell>
          <cell r="O58" t="str">
            <v>C141:  Other revenue: Property income [1411 + 1412 + 1413 + 1414 + 1415]</v>
          </cell>
        </row>
        <row r="59">
          <cell r="M59" t="str">
            <v xml:space="preserve">A1411:  Other revenue: Property income: Interest </v>
          </cell>
          <cell r="O59" t="str">
            <v xml:space="preserve">C1411:  Other revenue: Property income: Interest </v>
          </cell>
        </row>
        <row r="60">
          <cell r="M60" t="str">
            <v xml:space="preserve">A1412:  Other revenue: Property income: Dividends </v>
          </cell>
          <cell r="O60" t="str">
            <v xml:space="preserve">C1412:  Other revenue: Property income: Dividends </v>
          </cell>
        </row>
        <row r="61">
          <cell r="M61" t="str">
            <v xml:space="preserve">A1413:  Other revenue: Property income: Withdrawals from income of quasi-corporations </v>
          </cell>
          <cell r="O61" t="str">
            <v xml:space="preserve">C1413:  Other revenue: Property income: Withdrawals from income of quasi-corporations </v>
          </cell>
        </row>
        <row r="62">
          <cell r="M62" t="str">
            <v xml:space="preserve">A1414:  Other revenue: Property income: Property income attrib to insurance policyholders </v>
          </cell>
          <cell r="O62" t="str">
            <v xml:space="preserve">C1414:  Other revenue: Property income: Property income attrib to insurance policyholders </v>
          </cell>
        </row>
        <row r="63">
          <cell r="M63" t="str">
            <v xml:space="preserve">A1415:  Other revenue: Property income: Rent </v>
          </cell>
          <cell r="O63" t="str">
            <v xml:space="preserve">C1415:  Other revenue: Property income: Rent </v>
          </cell>
        </row>
        <row r="64">
          <cell r="M64" t="str">
            <v>A142:  Other revenue: Sales of goods and services [1421 + 1422 + 1423 + 1424]</v>
          </cell>
          <cell r="O64" t="str">
            <v>C142:  Other revenue: Sales of goods and services [1421 + 1422 + 1423 + 1424]</v>
          </cell>
        </row>
        <row r="65">
          <cell r="M65" t="str">
            <v xml:space="preserve">A1421:  Other revenue: Sales of goods and services: Sales of market establishments </v>
          </cell>
          <cell r="O65" t="str">
            <v xml:space="preserve">C1421:  Other revenue: Sales of goods and services: Sales of market establishments </v>
          </cell>
        </row>
        <row r="66">
          <cell r="M66" t="str">
            <v xml:space="preserve">A1422:  Other revenue: Sales of goods and services: Administrative fees </v>
          </cell>
          <cell r="O66" t="str">
            <v xml:space="preserve">C1422:  Other revenue: Sales of goods and services: Administrative fees </v>
          </cell>
        </row>
        <row r="67">
          <cell r="M67" t="str">
            <v xml:space="preserve">A1423:  Other revenue: Sales of goods and services: Incidental sales by nonmarket establishments </v>
          </cell>
          <cell r="O67" t="str">
            <v xml:space="preserve">C1423:  Other revenue: Sales of goods and services: Incidental sales by nonmarket establishments </v>
          </cell>
        </row>
        <row r="68">
          <cell r="M68" t="str">
            <v xml:space="preserve">A1424:  Other revenue: Sales of goods and services: Imputed sales of goods and services </v>
          </cell>
          <cell r="O68" t="str">
            <v xml:space="preserve">C1424:  Other revenue: Sales of goods and services: Imputed sales of goods and services </v>
          </cell>
        </row>
        <row r="69">
          <cell r="M69" t="str">
            <v xml:space="preserve">A143:  Other revenue: Fines, penalties, and forfeits </v>
          </cell>
          <cell r="O69" t="str">
            <v xml:space="preserve">C143:  Other revenue: Fines, penalties, and forfeits </v>
          </cell>
        </row>
        <row r="70">
          <cell r="M70" t="str">
            <v>A144:  Other revenue: Voluntary transfers other than grants [1441 + 1442]</v>
          </cell>
          <cell r="O70" t="str">
            <v>C144:  Other revenue: Voluntary transfers other than grants [1441 + 1442]</v>
          </cell>
        </row>
        <row r="71">
          <cell r="M71" t="str">
            <v xml:space="preserve">A1441:  Other revenue: Voluntary transfers other than grants:  Current </v>
          </cell>
          <cell r="O71" t="str">
            <v xml:space="preserve">C1441:  Other revenue: Voluntary transfers other than grants:  Current </v>
          </cell>
        </row>
        <row r="72">
          <cell r="M72" t="str">
            <v xml:space="preserve">A1442:  Other revenue: Voluntary transfers other than grants : Capital </v>
          </cell>
          <cell r="O72" t="str">
            <v xml:space="preserve">C1442:  Other revenue: Voluntary transfers other than grants : Capital </v>
          </cell>
        </row>
        <row r="73">
          <cell r="M73" t="str">
            <v xml:space="preserve">A145:  Other revenue: Miscellaneous and unidentified revenue </v>
          </cell>
          <cell r="O73" t="str">
            <v xml:space="preserve">C145:  Other revenue: Miscellaneous and unidentified revenue </v>
          </cell>
        </row>
        <row r="74">
          <cell r="M74" t="str">
            <v>A2:  EXPENSE [21 + 22 + 23 + 24 + 25 + 26 + 27 + 28]</v>
          </cell>
          <cell r="O74" t="str">
            <v>C2:  EXPENSE [21 + 22 + 23 + 24 + 25 + 26 + 27 + 28]</v>
          </cell>
        </row>
        <row r="75">
          <cell r="M75" t="str">
            <v>A21:  Compensation of employees [211 + 212]</v>
          </cell>
          <cell r="O75" t="str">
            <v>C21:  Compensation of employees [211 + 212]</v>
          </cell>
        </row>
        <row r="76">
          <cell r="M76" t="str">
            <v xml:space="preserve">A211:  Compensation of employees: Wages and salaries </v>
          </cell>
          <cell r="O76" t="str">
            <v xml:space="preserve">C211:  Compensation of employees: Wages and salaries </v>
          </cell>
        </row>
        <row r="77">
          <cell r="M77" t="str">
            <v>A212:  Compensation of employees: Social contributions [2121 + 2122]</v>
          </cell>
          <cell r="O77" t="str">
            <v>C212:  Compensation of employees: Social contributions [2121 + 2122]</v>
          </cell>
        </row>
        <row r="78">
          <cell r="M78" t="str">
            <v xml:space="preserve">A2121:  Compensation of employees: Actual social contributions </v>
          </cell>
          <cell r="O78" t="str">
            <v xml:space="preserve">C2121:  Compensation of employees: Actual social contributions </v>
          </cell>
        </row>
        <row r="79">
          <cell r="M79" t="str">
            <v xml:space="preserve">A2122:  Compensation of employees: Imputed social contributions </v>
          </cell>
          <cell r="O79" t="str">
            <v xml:space="preserve">C2122:  Compensation of employees: Imputed social contributions </v>
          </cell>
        </row>
        <row r="80">
          <cell r="M80" t="str">
            <v xml:space="preserve">A22:  Use of goods and services </v>
          </cell>
          <cell r="O80" t="str">
            <v xml:space="preserve">C22:  Purchases of goods and services </v>
          </cell>
        </row>
        <row r="81">
          <cell r="M81" t="str">
            <v xml:space="preserve">A23:  Consumption of fixed capital </v>
          </cell>
          <cell r="O81" t="str">
            <v>Not applicable</v>
          </cell>
        </row>
        <row r="82">
          <cell r="M82" t="str">
            <v>A24:  Interest [241 + 242 + 243]</v>
          </cell>
          <cell r="O82" t="str">
            <v>C24:  Interest [241 + 242 + 243]</v>
          </cell>
        </row>
        <row r="83">
          <cell r="M83" t="str">
            <v xml:space="preserve">A241:  Interest : To nonresidents </v>
          </cell>
          <cell r="O83" t="str">
            <v xml:space="preserve">C241:  Interest : To nonresidents </v>
          </cell>
        </row>
        <row r="84">
          <cell r="M84" t="str">
            <v xml:space="preserve">A242:  Interest : To residents other than general government </v>
          </cell>
          <cell r="O84" t="str">
            <v xml:space="preserve">C242:  Interest : To residents other than general government </v>
          </cell>
        </row>
        <row r="85">
          <cell r="M85" t="str">
            <v xml:space="preserve">A243:  Interest : To other general government units </v>
          </cell>
          <cell r="O85" t="str">
            <v xml:space="preserve">C243:  Interest : To other general government units </v>
          </cell>
        </row>
        <row r="86">
          <cell r="M86" t="str">
            <v>A25:  Subsidies [251 + 252]</v>
          </cell>
          <cell r="O86" t="str">
            <v>C25:  Subsidies [251 + 252]</v>
          </cell>
        </row>
        <row r="87">
          <cell r="M87" t="str">
            <v xml:space="preserve">A251:  Subsidies: To public corporations </v>
          </cell>
          <cell r="O87" t="str">
            <v xml:space="preserve">C251:  Subsidies: To public corporations </v>
          </cell>
        </row>
        <row r="88">
          <cell r="M88" t="str">
            <v xml:space="preserve">A252:  Subsidies: To private enterprises </v>
          </cell>
          <cell r="O88" t="str">
            <v xml:space="preserve">C252:  Subsidies: To private enterprises </v>
          </cell>
        </row>
        <row r="89">
          <cell r="M89" t="str">
            <v>A26:  Grants [262 + 262 + 263]</v>
          </cell>
          <cell r="O89" t="str">
            <v>C26:  Grants [262 + 262 + 263]</v>
          </cell>
        </row>
        <row r="90">
          <cell r="M90" t="str">
            <v>A261:  To foreign governments [2611 + 2612]</v>
          </cell>
          <cell r="O90" t="str">
            <v>C261:  To foreign governments [2611 + 2612]</v>
          </cell>
        </row>
        <row r="91">
          <cell r="M91" t="str">
            <v xml:space="preserve">A2611:  To foreign governments :  Current </v>
          </cell>
          <cell r="O91" t="str">
            <v xml:space="preserve">C2611:  To foreign governments :  Current </v>
          </cell>
        </row>
        <row r="92">
          <cell r="M92" t="str">
            <v xml:space="preserve">A2612:  To foreign governments :  Capital </v>
          </cell>
          <cell r="O92" t="str">
            <v xml:space="preserve">C2612:  To foreign governments :  Capital </v>
          </cell>
        </row>
        <row r="93">
          <cell r="M93" t="str">
            <v>A262:  To international organizations  [2621 + 2622]</v>
          </cell>
          <cell r="O93" t="str">
            <v>C262:  To international organizations  [2621 + 2622]</v>
          </cell>
        </row>
        <row r="94">
          <cell r="M94" t="str">
            <v xml:space="preserve">A2621:  To international organizations : Current </v>
          </cell>
          <cell r="O94" t="str">
            <v xml:space="preserve">C2621:  To international organizations : Current </v>
          </cell>
        </row>
        <row r="95">
          <cell r="M95" t="str">
            <v xml:space="preserve">A2622:  To international organizations : Capital </v>
          </cell>
          <cell r="O95" t="str">
            <v xml:space="preserve">C2622:  To international organizations : Capital </v>
          </cell>
        </row>
        <row r="96">
          <cell r="M96" t="str">
            <v>A263:  To other general government units [2631 + 2632]</v>
          </cell>
          <cell r="O96" t="str">
            <v>C263:  To other general government units [2631 + 2632]</v>
          </cell>
        </row>
        <row r="97">
          <cell r="M97" t="str">
            <v xml:space="preserve">A2631:  To other general government units: Current </v>
          </cell>
          <cell r="O97" t="str">
            <v xml:space="preserve">C2631:  To other general government units: Current </v>
          </cell>
        </row>
        <row r="98">
          <cell r="M98" t="str">
            <v xml:space="preserve">A2632:  To other general government units: Capital </v>
          </cell>
          <cell r="O98" t="str">
            <v xml:space="preserve">C2632:  To other general government units: Capital </v>
          </cell>
        </row>
        <row r="99">
          <cell r="M99" t="str">
            <v>A27:  Social benefits [271 + 272 + 273]</v>
          </cell>
          <cell r="O99" t="str">
            <v>C27:  Social benefits [271 + 272 + 273]</v>
          </cell>
        </row>
        <row r="100">
          <cell r="M100" t="str">
            <v xml:space="preserve">A271:  Social benefits: Social security benefits </v>
          </cell>
          <cell r="O100" t="str">
            <v xml:space="preserve">C271:  Social benefits: Social security benefits </v>
          </cell>
        </row>
        <row r="101">
          <cell r="M101" t="str">
            <v xml:space="preserve">A272:  Social benefits: Social assistance benefits </v>
          </cell>
          <cell r="O101" t="str">
            <v xml:space="preserve">C272:  Social benefits: Social assistance benefits </v>
          </cell>
        </row>
        <row r="102">
          <cell r="M102" t="str">
            <v xml:space="preserve">A273:  Social benefits: Employer social benefits </v>
          </cell>
          <cell r="O102" t="str">
            <v xml:space="preserve">C273:  Social benefits: Employer social benefits </v>
          </cell>
        </row>
        <row r="103">
          <cell r="M103" t="str">
            <v>A28:  Other expense [281 + 282]</v>
          </cell>
          <cell r="O103" t="str">
            <v>C28:  Other expense [281 + 282]</v>
          </cell>
        </row>
        <row r="104">
          <cell r="M104" t="str">
            <v xml:space="preserve">A281:  Other expense:  Property expense other than interest </v>
          </cell>
          <cell r="O104" t="str">
            <v xml:space="preserve">C281:  Other expense:  Property expense other than interest </v>
          </cell>
        </row>
        <row r="105">
          <cell r="M105" t="str">
            <v>A282:  Other expense:  Miscellaneous other expense [2821 + 2822]</v>
          </cell>
          <cell r="O105" t="str">
            <v>C282:  Other expense:  Miscellaneous other expense [2821 + 2822]</v>
          </cell>
        </row>
        <row r="106">
          <cell r="M106" t="str">
            <v xml:space="preserve">A2821:  Other expense:  Miscellaneous other expense:  Current </v>
          </cell>
          <cell r="O106" t="str">
            <v xml:space="preserve">C2821:  Other expense:  Miscellaneous other expense:  Current </v>
          </cell>
        </row>
        <row r="107">
          <cell r="M107" t="str">
            <v xml:space="preserve">A2822:  Other expense:  Miscellaneous other expense:  Capital </v>
          </cell>
          <cell r="O107" t="str">
            <v xml:space="preserve">C2822:  Other expense:  Miscellaneous other expense:  Capital </v>
          </cell>
        </row>
        <row r="108">
          <cell r="M108" t="str">
            <v>A3:  CHANGE IN NET WORTH: TRANSACTIONS [31 + 32 - 33]</v>
          </cell>
          <cell r="O108" t="str">
            <v>Not applicable</v>
          </cell>
        </row>
        <row r="109">
          <cell r="M109" t="str">
            <v>A31:  Transactions - Net acquisition of nonfinancial assets [311 + 312 + 313 + 314]</v>
          </cell>
          <cell r="O109" t="str">
            <v>C31:  Transactions - Net acquisition of nonfinancial assets [311 + 312 + 313 + 314]</v>
          </cell>
        </row>
        <row r="110">
          <cell r="M110" t="str">
            <v>A311:  Transactions - Fixed assets [311.1 - 311.2 - 311.3] OR [3111 + 3112 + 3113 + 3114]</v>
          </cell>
          <cell r="O110" t="str">
            <v>C311:  Transactions - Fixed assets [311.1 - 311.2 - 311.3] OR [3111 + 3112 + 3113 + 3114]</v>
          </cell>
        </row>
        <row r="111">
          <cell r="M111" t="str">
            <v>A311.1:  Transactions - Acquisitions: fixed assets [3111.1 + 3112.1 + 3113.1]</v>
          </cell>
          <cell r="O111" t="str">
            <v>C311.1:  Transactions - Acquisitions: fixed assets [3111.1 + 3112.1 + 3113.1]</v>
          </cell>
        </row>
        <row r="112">
          <cell r="M112" t="str">
            <v>A311.2:  Transactions - Disposals: fixed assets [3111.2 + 3112.2 + 3113.2]</v>
          </cell>
          <cell r="O112" t="str">
            <v>C311.2:  Transactions - Disposals: fixed assets [3111.2 + 3112.2 + 3113.2]</v>
          </cell>
        </row>
        <row r="113">
          <cell r="M113" t="str">
            <v>A311.3:  Transactions - Consumption of fixed capital (CFC): fixed assets [3111.3 + 3112.3 + 3113.3]</v>
          </cell>
          <cell r="O113" t="str">
            <v>Not applicable</v>
          </cell>
        </row>
        <row r="114">
          <cell r="M114" t="str">
            <v>A3111:  Transactions - Fixed assets: Buildings and structures [3111.1 - 3111.2 - 3111.3]</v>
          </cell>
          <cell r="O114" t="str">
            <v>C3111:  Transactions - Fixed assets: Buildings and structures [3111.1 - 3111.2 - 3111.3]</v>
          </cell>
        </row>
        <row r="115">
          <cell r="M115" t="str">
            <v xml:space="preserve">A3111.1:  Transactions - Acquisitions: buildings and structures </v>
          </cell>
          <cell r="O115" t="str">
            <v xml:space="preserve">C3111.1:  Transactions - Acquisitions: buildings and structures </v>
          </cell>
        </row>
        <row r="116">
          <cell r="M116" t="str">
            <v xml:space="preserve">A3111.2:  Transactions - Disposals: buildings and structures </v>
          </cell>
          <cell r="O116" t="str">
            <v xml:space="preserve">C3111.2:  Transactions - Disposals: buildings and structures </v>
          </cell>
        </row>
        <row r="117">
          <cell r="M117" t="str">
            <v xml:space="preserve">A3111.3:  Transactions - CFC: buildings and structures </v>
          </cell>
          <cell r="O117" t="str">
            <v>Not applicable</v>
          </cell>
        </row>
        <row r="118">
          <cell r="M118" t="str">
            <v>A3112:  Transactions - Fixed assets:  Machinery and equipment  [3112.1 - 3112.2 - 3112.3]</v>
          </cell>
          <cell r="O118" t="str">
            <v>C3112:  Transactions - Fixed assets:  Machinery and equipment  [3112.1 - 3112.2 - 3112.3]</v>
          </cell>
        </row>
        <row r="119">
          <cell r="M119" t="str">
            <v xml:space="preserve">A3112.1:  Transactions - Acquisitions: machinery and equipment </v>
          </cell>
          <cell r="O119" t="str">
            <v xml:space="preserve">C3112.1:  Transactions - Acquisitions: machinery and equipment </v>
          </cell>
        </row>
        <row r="120">
          <cell r="M120" t="str">
            <v xml:space="preserve">A3112.2:  Transactions - Disposals: machinery and equipment </v>
          </cell>
          <cell r="O120" t="str">
            <v xml:space="preserve">C3112.2:  Transactions - Disposals: machinery and equipment </v>
          </cell>
        </row>
        <row r="121">
          <cell r="M121" t="str">
            <v xml:space="preserve">A3112.3:  Transactions - CFC: machinery and equipment </v>
          </cell>
          <cell r="O121" t="str">
            <v>Not applicable</v>
          </cell>
        </row>
        <row r="122">
          <cell r="M122" t="str">
            <v>A3113:  Transactions - Fixed assets:  Other fixed assets  [3113.1 - 3113.2 - 3113.3]</v>
          </cell>
          <cell r="O122" t="str">
            <v>C3113:  Transactions - Fixed assets:  Other fixed assets  [3113.1 - 3113.2 - 3113.3]</v>
          </cell>
        </row>
        <row r="123">
          <cell r="M123" t="str">
            <v xml:space="preserve">A3113.1:  Transactions - Acquisitions: other fixed assets </v>
          </cell>
          <cell r="O123" t="str">
            <v xml:space="preserve">C3113.1:  Transactions - Acquisitions: other fixed assets </v>
          </cell>
        </row>
        <row r="124">
          <cell r="M124" t="str">
            <v xml:space="preserve">A3113.2:  Transactions - Disposals: other fixed assets </v>
          </cell>
          <cell r="O124" t="str">
            <v xml:space="preserve">C3113.2:  Transactions - Disposals: other fixed assets </v>
          </cell>
        </row>
        <row r="125">
          <cell r="M125" t="str">
            <v xml:space="preserve">A3113.3:  Transactions - CFC: other fixed assets </v>
          </cell>
          <cell r="O125" t="str">
            <v>Not applicable</v>
          </cell>
        </row>
        <row r="126">
          <cell r="M126" t="str">
            <v xml:space="preserve">A312:  Transactions - Inventories </v>
          </cell>
          <cell r="O126" t="str">
            <v xml:space="preserve">C312:  Transactions - Inventories </v>
          </cell>
        </row>
        <row r="127">
          <cell r="M127" t="str">
            <v>A3121: CNW - Transactions - Strategic stocks</v>
          </cell>
          <cell r="O127" t="str">
            <v>C312.1: CNW - Acquisitions</v>
          </cell>
        </row>
        <row r="128">
          <cell r="M128" t="str">
            <v>A3122:  CNW - Transactions - Other Inventories</v>
          </cell>
          <cell r="O128" t="str">
            <v>C312.2:  CNW - Disposals</v>
          </cell>
        </row>
        <row r="129">
          <cell r="M129" t="str">
            <v>A313:  Transactions - Valuables [313.1 - 313.2]</v>
          </cell>
          <cell r="O129" t="str">
            <v>C313:  Transactions - Valuables [313.1 - 313.2]</v>
          </cell>
        </row>
        <row r="130">
          <cell r="M130" t="str">
            <v xml:space="preserve">A313.1:  Transactions - Acquisitions: valuables </v>
          </cell>
          <cell r="O130" t="str">
            <v xml:space="preserve">C313.1:  Transactions - Acquisitions: valuables </v>
          </cell>
        </row>
        <row r="131">
          <cell r="M131" t="str">
            <v xml:space="preserve">A313.2:  Transactions - Disposals: valuables </v>
          </cell>
          <cell r="O131" t="str">
            <v xml:space="preserve">C313.2:  Transactions - Disposals: valuables </v>
          </cell>
        </row>
        <row r="132">
          <cell r="M132" t="str">
            <v>A314:  Transactions - Nonproduced assets [314.1 - 314.2 - 314.3]</v>
          </cell>
          <cell r="O132" t="str">
            <v>C314:  Transactions - Nonproduced assets [314.1 - 314.2 - 314.3]</v>
          </cell>
        </row>
        <row r="133">
          <cell r="M133" t="str">
            <v>A314.1:  Transactions - Acquisitions: nonproduced assets [3141.1 + 3142.1 + 3143.1 + 3144.1]</v>
          </cell>
          <cell r="O133" t="str">
            <v>C314.1:  Transactions - Acquisitions: nonproduced assets [3141.1 + 3142.1 + 3143.1 + 3144.1]</v>
          </cell>
        </row>
        <row r="134">
          <cell r="M134" t="str">
            <v>A314.2:  Transactions - Disposals: nonproduced assets [3141.2 + 3142.2 + 3143.2 + 3144.2]</v>
          </cell>
          <cell r="O134" t="str">
            <v>C314.2:  Transactions - Disposals: nonproduced assets [3141.2 + 3142.2 + 3143.2 + 3144.2]</v>
          </cell>
        </row>
        <row r="135">
          <cell r="M135" t="str">
            <v>A314.3:  Transactions - CFC: major improvements, nonproduced assets [3141.3 + 3142.3 + 3143.3+ 3144.3]</v>
          </cell>
          <cell r="O135" t="str">
            <v>Not applicable</v>
          </cell>
        </row>
        <row r="136">
          <cell r="M136" t="str">
            <v>A3141:  Transactions - Nonproduced assets: Land  [3141.1 -3141.2 - 3141.3]</v>
          </cell>
          <cell r="O136" t="str">
            <v>C3141:  Transactions - Nonproduced assets: Land  [3141.1 -3141.2 - 3141.3]</v>
          </cell>
        </row>
        <row r="137">
          <cell r="M137" t="str">
            <v xml:space="preserve">A3141.1:  Transactions - Acquisitions: land </v>
          </cell>
          <cell r="O137" t="str">
            <v xml:space="preserve">C3141.1:  Transactions - Acquisitions: land </v>
          </cell>
        </row>
        <row r="138">
          <cell r="M138" t="str">
            <v xml:space="preserve">A3141.2:  Transactions - Disposals: land </v>
          </cell>
          <cell r="O138" t="str">
            <v xml:space="preserve">C3141.2:  Transactions - Disposals: land </v>
          </cell>
        </row>
        <row r="139">
          <cell r="M139" t="str">
            <v xml:space="preserve">A3141.3:  Transactions - CFC: major improvements, land </v>
          </cell>
          <cell r="O139" t="str">
            <v>Not applicable</v>
          </cell>
        </row>
        <row r="140">
          <cell r="M140" t="str">
            <v>A3142:  Transactions - Nonproduced assets: Subsoil assets [3142.1 - 3142.2 - 3142.3]</v>
          </cell>
          <cell r="O140" t="str">
            <v>C3142:  Transactions - Nonproduced assets: Subsoil assets [3142.1 - 3142.2 - 3142.3]</v>
          </cell>
        </row>
        <row r="141">
          <cell r="M141" t="str">
            <v xml:space="preserve">A3142.1:  Transactions - Acquisitions: subsoil assets </v>
          </cell>
          <cell r="O141" t="str">
            <v xml:space="preserve">C3142.1:  Transactions - Acquisitions: subsoil assets </v>
          </cell>
        </row>
        <row r="142">
          <cell r="M142" t="str">
            <v xml:space="preserve">A3142.2:  Transactions - Disposals: subsoil assets </v>
          </cell>
          <cell r="O142" t="str">
            <v xml:space="preserve">C3142.2:  Transactions - Disposals: subsoil assets </v>
          </cell>
        </row>
        <row r="143">
          <cell r="M143" t="str">
            <v xml:space="preserve">A3142.3:  Transactions - CFC: major improvements, subsoil assets </v>
          </cell>
          <cell r="O143" t="str">
            <v>Not applicable</v>
          </cell>
        </row>
        <row r="144">
          <cell r="M144" t="str">
            <v>A3143:  Transactions - Nonproduced assets: Other naturally occurring assets  [3143.1 - 3143.2]</v>
          </cell>
          <cell r="O144" t="str">
            <v>C3143:  Transactions - Nonproduced assets: Other naturally occurring assets  [3143.1 - 3143.2]</v>
          </cell>
        </row>
        <row r="145">
          <cell r="M145" t="str">
            <v xml:space="preserve">A3143.1:  Transactions - Acquisitions: other naturally occurring assets </v>
          </cell>
          <cell r="O145" t="str">
            <v xml:space="preserve">C3143.1:  Transactions - Acquisitions: other naturally occurring assets </v>
          </cell>
        </row>
        <row r="146">
          <cell r="M146" t="str">
            <v xml:space="preserve">A3143.2:  Transactions - Disposals: other naturally occurring assets </v>
          </cell>
          <cell r="O146" t="str">
            <v xml:space="preserve">C3143.2:  Transactions - Disposals: other naturally occurring assets </v>
          </cell>
        </row>
        <row r="147">
          <cell r="M147" t="str">
            <v>A3144:  Transactions - Nonproduced assets: Intangible nonproduced assets  [3144.1 - 3144.2]</v>
          </cell>
          <cell r="O147" t="str">
            <v>C3144:  Transactions - Nonproduced assets: Intangible nonproduced assets  [3144.1 - 3144.2]</v>
          </cell>
        </row>
        <row r="148">
          <cell r="M148" t="str">
            <v xml:space="preserve">A3144.1:  Transactions - Acquisitions: intangible nonproduced assets </v>
          </cell>
          <cell r="O148" t="str">
            <v xml:space="preserve">C3144.1:  Transactions - Acquisitions: intangible nonproduced assets </v>
          </cell>
        </row>
        <row r="149">
          <cell r="M149" t="str">
            <v xml:space="preserve">A3144.2:  Transactions - Disposals: intangible nonproduced assets </v>
          </cell>
          <cell r="O149" t="str">
            <v xml:space="preserve">C3144.2:  Transactions - Disposals: intangible nonproduced assets </v>
          </cell>
        </row>
        <row r="150">
          <cell r="M150" t="str">
            <v>A32:  Transactions - Net acquisition of financial assets [3202 + 3203 + 3204 + 3205 + 3206 + 3207 + 3208]</v>
          </cell>
          <cell r="O150" t="str">
            <v>C32:  Transactions - Net acquisition of financial assets [3202 + 3203 + 3204 + 3205 + 3206 + 3207 + 3208]</v>
          </cell>
        </row>
        <row r="151">
          <cell r="M151" t="str">
            <v xml:space="preserve">A3202:  Transactions - Net acquisition of financial assets :  Currency and deposits [3212+3222] </v>
          </cell>
          <cell r="O151" t="str">
            <v xml:space="preserve">C3202:  Transactions - Net acquisition of financial assets :  Currency and deposits [3212+3222] </v>
          </cell>
        </row>
        <row r="152">
          <cell r="M152" t="str">
            <v xml:space="preserve">A3203:  Transactions - Net acquisition of financial assets :  Securities other than shares [3213+3223] </v>
          </cell>
          <cell r="O152" t="str">
            <v xml:space="preserve">C3203:  Transactions - Net acquisition of financial assets :  Securities other than shares [3213+3223] </v>
          </cell>
        </row>
        <row r="153">
          <cell r="M153" t="str">
            <v xml:space="preserve">A3204:  Transactions - Net acquisition of financial assets :  Loans [3214+3224] </v>
          </cell>
          <cell r="O153" t="str">
            <v xml:space="preserve">C3204:  Transactions - Net acquisition of financial assets :  Loans [3214+3224] </v>
          </cell>
        </row>
        <row r="154">
          <cell r="M154" t="str">
            <v xml:space="preserve">A3205:  Transactions - Net acquisition of financial assets :  Shares and other equity [3215+3225] </v>
          </cell>
          <cell r="O154" t="str">
            <v xml:space="preserve">C3205:  Transactions - Net acquisition of financial assets :  Shares and other equity [3215+3225] </v>
          </cell>
        </row>
        <row r="155">
          <cell r="M155" t="str">
            <v xml:space="preserve">A3206:  Transactions - Net acquisition of financial assets :  Insurance technical reserves [3216+3226] </v>
          </cell>
          <cell r="O155" t="str">
            <v xml:space="preserve">C3206:  Transactions - Net acquisition of financial assets :  Insurance technical reserves [3216+3226] </v>
          </cell>
        </row>
        <row r="156">
          <cell r="M156" t="str">
            <v xml:space="preserve">A3207:  Transactions - Net acquisition of financial assets :  Financial derivatives [3217+3227] </v>
          </cell>
          <cell r="O156" t="str">
            <v xml:space="preserve">C3207:  Transactions - Net acquisition of financial assets :  Financial derivatives [3217+3227] </v>
          </cell>
        </row>
        <row r="157">
          <cell r="M157" t="str">
            <v xml:space="preserve">A3208:  Transactions - Net acquisition of financial assets :  Other accounts receivable [3218+3228] </v>
          </cell>
          <cell r="O157" t="str">
            <v xml:space="preserve">C3208:  Transactions - Net acquisition of financial assets :  Other accounts receivable [3218+3228] </v>
          </cell>
        </row>
        <row r="158">
          <cell r="M158" t="str">
            <v>A321:  Transactions - Net acquisition of financial assets :  Domestic [3212 + 3213 + 3214 + 3215 + 3216 + 3217 + 3218]</v>
          </cell>
          <cell r="O158" t="str">
            <v>C321:  Transactions - Net acquisition of financial assets :  Domestic [3212 + 3213 + 3214 + 3215 + 3216 + 3217 + 3218]</v>
          </cell>
        </row>
        <row r="159">
          <cell r="M159" t="str">
            <v xml:space="preserve">A3212:  Transactions - Net acquisition of financial assets :  Domestic - Currency and deposits </v>
          </cell>
          <cell r="O159" t="str">
            <v xml:space="preserve">C3212:  Transactions - Net acquisition of financial assets :  Domestic - Currency and deposits </v>
          </cell>
        </row>
        <row r="160">
          <cell r="M160" t="str">
            <v xml:space="preserve">A3213:  Transactions - Net acquisition of financial assets :  Domestic - Securities other than shares </v>
          </cell>
          <cell r="O160" t="str">
            <v xml:space="preserve">C3213:  Transactions - Net acquisition of financial assets :  Domestic - Securities other than shares </v>
          </cell>
        </row>
        <row r="161">
          <cell r="M161" t="str">
            <v xml:space="preserve">A3214:  Transactions - Net acquisition of financial assets :  Domestic - Loans </v>
          </cell>
          <cell r="O161" t="str">
            <v xml:space="preserve">C3214:  Transactions - Net acquisition of financial assets :  Domestic - Loans </v>
          </cell>
        </row>
        <row r="162">
          <cell r="M162" t="str">
            <v xml:space="preserve">A3215:  Transactions - Net acquisition of financial assets :  Domestic - Shares and other equity </v>
          </cell>
          <cell r="O162" t="str">
            <v xml:space="preserve">C3215:  Transactions - Net acquisition of financial assets :  Domestic - Shares and other equity </v>
          </cell>
        </row>
        <row r="163">
          <cell r="M163" t="str">
            <v xml:space="preserve">A3216:  Transactions - Net acquisition of financial assets :  Domestic - Insurance technical reserves </v>
          </cell>
          <cell r="O163" t="str">
            <v xml:space="preserve">C3216:  Transactions - Net acquisition of financial assets :  Domestic - Insurance technical reserves </v>
          </cell>
        </row>
        <row r="164">
          <cell r="M164" t="str">
            <v xml:space="preserve">A3217:  Transactions - Net acquisition of financial assets :  Domestic - Financial derivatives </v>
          </cell>
          <cell r="O164" t="str">
            <v xml:space="preserve">C3217:  Transactions - Net acquisition of financial assets :  Domestic - Financial derivatives </v>
          </cell>
        </row>
        <row r="165">
          <cell r="M165" t="str">
            <v xml:space="preserve">A3218:  Transactions - Net acquisition of financial assets :  Domestic - Other accounts receivable </v>
          </cell>
          <cell r="O165" t="str">
            <v xml:space="preserve">C3218:  Transactions - Net acquisition of financial assets :  Domestic - Other accounts receivable </v>
          </cell>
        </row>
        <row r="166">
          <cell r="M166" t="str">
            <v>A322:  Transactions - Net acquisition of financial assets :  Foreign [3222 + 3223 + 3224 + 3225 + 3226 + 3227 + 3228]</v>
          </cell>
          <cell r="O166" t="str">
            <v>C322:  Transactions - Net acquisition of financial assets :  Foreign [3222 + 3223 + 3224 + 3225 + 3226 + 3227 + 3228]</v>
          </cell>
        </row>
        <row r="167">
          <cell r="M167" t="str">
            <v xml:space="preserve">A3222:  Transactions - Net acquisition of financial assets :  Foreign - Currency and deposits </v>
          </cell>
          <cell r="O167" t="str">
            <v xml:space="preserve">C3222:  Transactions - Net acquisition of financial assets :  Foreign - Currency and deposits </v>
          </cell>
        </row>
        <row r="168">
          <cell r="M168" t="str">
            <v xml:space="preserve">A3223:  Transactions - Net acquisition of financial assets :  Foreign - Securities other than shares </v>
          </cell>
          <cell r="O168" t="str">
            <v xml:space="preserve">C3223:  Transactions - Net acquisition of financial assets :  Foreign - Securities other than shares </v>
          </cell>
        </row>
        <row r="169">
          <cell r="M169" t="str">
            <v xml:space="preserve">A3224:  Transactions - Net acquisition of financial assets :  Foreign - Loans </v>
          </cell>
          <cell r="O169" t="str">
            <v xml:space="preserve">C3224:  Transactions - Net acquisition of financial assets :  Foreign - Loans </v>
          </cell>
        </row>
        <row r="170">
          <cell r="M170" t="str">
            <v xml:space="preserve">A3225:  Transactions - Net acquisition of financial assets :  Foreign - Shares and other equity </v>
          </cell>
          <cell r="O170" t="str">
            <v xml:space="preserve">C3225:  Transactions - Net acquisition of financial assets :  Foreign - Shares and other equity </v>
          </cell>
        </row>
        <row r="171">
          <cell r="M171" t="str">
            <v xml:space="preserve">A3226:  Transactions - Net acquisition of financial assets :  Foreign - Insurance technical reserves </v>
          </cell>
          <cell r="O171" t="str">
            <v xml:space="preserve">C3226:  Transactions - Net acquisition of financial assets :  Foreign - Insurance technical reserves </v>
          </cell>
        </row>
        <row r="172">
          <cell r="M172" t="str">
            <v xml:space="preserve">A3227:  Transactions - Net acquisition of financial assets :  Foreign - Financial derivatives </v>
          </cell>
          <cell r="O172" t="str">
            <v xml:space="preserve">C3227:  Transactions - Net acquisition of financial assets :  Foreign - Financial derivatives </v>
          </cell>
        </row>
        <row r="173">
          <cell r="M173" t="str">
            <v xml:space="preserve">A3228:  Transactions - Net acquisition of financial assets :  Foreign - Other accounts receivable </v>
          </cell>
          <cell r="O173" t="str">
            <v xml:space="preserve">C3228:  Transactions - Net acquisition of financial assets :  Foreign - Other accounts receivable </v>
          </cell>
        </row>
        <row r="174">
          <cell r="M174" t="str">
            <v xml:space="preserve">A323:  Transactions - Monetary gold and SDRs </v>
          </cell>
          <cell r="O174" t="str">
            <v xml:space="preserve">C323:  Transactions - Monetary gold and SDRs </v>
          </cell>
        </row>
        <row r="175">
          <cell r="M175" t="str">
            <v>A33:  Transactions - Net incurrence of liabilities [3322 + 3323 + 3324 + 3325 + 3326 + 3327 + 3328]</v>
          </cell>
          <cell r="O175" t="str">
            <v>C33:  Transactions - Net incurrence of liabilities [3322 + 3323 + 3324 + 3325 + 3326 + 3327 + 3328]</v>
          </cell>
        </row>
        <row r="176">
          <cell r="M176" t="str">
            <v xml:space="preserve">A3302:  Transactions - Net incurrence of liabilities: Currency and deposits [3312+3322] </v>
          </cell>
          <cell r="O176" t="str">
            <v xml:space="preserve">C3302:  Transactions - Net incurrence of liabilities: Currency and deposits [3312+3322] </v>
          </cell>
        </row>
        <row r="177">
          <cell r="M177" t="str">
            <v xml:space="preserve">A3303:  Transactions - Net incurrence of liabilities: Securities other than shares [3313+3323] </v>
          </cell>
          <cell r="O177" t="str">
            <v xml:space="preserve">C3303:  Transactions - Net incurrence of liabilities: Securities other than shares [3313+3323] </v>
          </cell>
        </row>
        <row r="178">
          <cell r="M178" t="str">
            <v xml:space="preserve">A3304:  Transactions - Net incurrence of liabilities: Loans [3314+3324] </v>
          </cell>
          <cell r="O178" t="str">
            <v xml:space="preserve">C3304:  Transactions - Net incurrence of liabilities: Loans [3314+3324] </v>
          </cell>
        </row>
        <row r="179">
          <cell r="M179" t="str">
            <v xml:space="preserve">A3305:  Transactions - Net incurrence of liabilities: Shares and other equity [3315+3325] </v>
          </cell>
          <cell r="O179" t="str">
            <v xml:space="preserve">C3305:  Transactions - Net incurrence of liabilities: Shares and other equity [3315+3325] </v>
          </cell>
        </row>
        <row r="180">
          <cell r="M180" t="str">
            <v xml:space="preserve">A3306:  Transactions - Net incurrence of liabilities: Insurance technical reserves [3316+3326] </v>
          </cell>
          <cell r="O180" t="str">
            <v xml:space="preserve">C3306:  Transactions - Net incurrence of liabilities: Insurance technical reserves [3316+3326] </v>
          </cell>
        </row>
        <row r="181">
          <cell r="M181" t="str">
            <v xml:space="preserve">A3307:  Transactions - Net incurrence of liabilities: Financial derivatives [3317+3327] </v>
          </cell>
          <cell r="O181" t="str">
            <v xml:space="preserve">C3307:  Transactions - Net incurrence of liabilities: Financial derivatives [3317+3327] </v>
          </cell>
        </row>
        <row r="182">
          <cell r="M182" t="str">
            <v xml:space="preserve">A3308:  Transactions - Net incurrence of liabilities: Other accounts payable [3318+3328] </v>
          </cell>
          <cell r="O182" t="str">
            <v xml:space="preserve">C3308:  Transactions - Net incurrence of liabilities: Other accounts payable [3318+3328] </v>
          </cell>
        </row>
        <row r="183">
          <cell r="M183" t="str">
            <v>A331:  Transactions - Net incurrence of liabilities: Domestic [3313 + 3313 + 3314 + 3315 + 3316 + 3317 + 3318]</v>
          </cell>
          <cell r="O183" t="str">
            <v>C331:  Transactions - Net incurrence of liabilities: Domestic [3313 + 3313 + 3314 + 3315 + 3316 + 3317 + 3318]</v>
          </cell>
        </row>
        <row r="184">
          <cell r="M184" t="str">
            <v xml:space="preserve">A3312:  Transactions - Net incurrence of liabilities: Domestic - Currency and deposits </v>
          </cell>
          <cell r="O184" t="str">
            <v xml:space="preserve">C3312:  Transactions - Net incurrence of liabilities: Domestic - Currency and deposits </v>
          </cell>
        </row>
        <row r="185">
          <cell r="M185" t="str">
            <v xml:space="preserve">A3313:  Transactions - Net incurrence of liabilities: Domestic - Securities other than shares </v>
          </cell>
          <cell r="O185" t="str">
            <v xml:space="preserve">C3313:  Transactions - Net incurrence of liabilities: Domestic - Securities other than shares </v>
          </cell>
        </row>
        <row r="186">
          <cell r="M186" t="str">
            <v xml:space="preserve">A3314:  Transactions - Net incurrence of liabilities: Domestic - Loans </v>
          </cell>
          <cell r="O186" t="str">
            <v xml:space="preserve">C3314:  Transactions - Net incurrence of liabilities: Domestic - Loans </v>
          </cell>
        </row>
        <row r="187">
          <cell r="M187" t="str">
            <v xml:space="preserve">A3315:  Transactions - Net incurrence of liabilities: Domestic - Shares and other equity </v>
          </cell>
          <cell r="O187" t="str">
            <v xml:space="preserve">C3315:  Transactions - Net incurrence of liabilities: Domestic - Shares and other equity </v>
          </cell>
        </row>
        <row r="188">
          <cell r="M188" t="str">
            <v xml:space="preserve">A3316:  Transactions - Net incurrence of liabilities: Domestic - Insurance technical reserves </v>
          </cell>
          <cell r="O188" t="str">
            <v xml:space="preserve">C3316:  Transactions - Net incurrence of liabilities: Domestic - Insurance technical reserves </v>
          </cell>
        </row>
        <row r="189">
          <cell r="M189" t="str">
            <v xml:space="preserve">A3317:  Transactions - Net incurrence of liabilities: Domestic - Financial derivatives </v>
          </cell>
          <cell r="O189" t="str">
            <v xml:space="preserve">C3317:  Transactions - Net incurrence of liabilities: Domestic - Financial derivatives </v>
          </cell>
        </row>
        <row r="190">
          <cell r="M190" t="str">
            <v xml:space="preserve">A3318:  Transactions - Net incurrence of liabilities: Domestic - Other accounts payable </v>
          </cell>
          <cell r="O190" t="str">
            <v xml:space="preserve">C3318:  Transactions - Net incurrence of liabilities: Domestic - Other accounts payable </v>
          </cell>
        </row>
        <row r="191">
          <cell r="M191" t="str">
            <v>A332:  Transactions - Net incurrence of liabilities: Foreign [3322 + 3323 + 3324 + 3325 + 3326 +3327 +3328]</v>
          </cell>
          <cell r="O191" t="str">
            <v>C332:  Transactions - Net incurrence of liabilities: Foreign [3322 + 3323 + 3324 + 3325 + 3326 +3327 +3328]</v>
          </cell>
        </row>
        <row r="192">
          <cell r="M192" t="str">
            <v xml:space="preserve">A3322:  Transactions - Net incurrence of liabilities: Foreign  - Currency and deposits </v>
          </cell>
          <cell r="O192" t="str">
            <v xml:space="preserve">C3322:  Transactions - Net incurrence of liabilities: Foreign  - Currency and deposits </v>
          </cell>
        </row>
        <row r="193">
          <cell r="M193" t="str">
            <v xml:space="preserve">A3323:  Transactions - Net incurrence of liabilities: Foreign  - Securities other than shares </v>
          </cell>
          <cell r="O193" t="str">
            <v xml:space="preserve">C3323:  Transactions - Net incurrence of liabilities: Foreign  - Securities other than shares </v>
          </cell>
        </row>
        <row r="194">
          <cell r="M194" t="str">
            <v xml:space="preserve">A3324:  Transactions - Net incurrence of liabilities: Foreign  - Loans </v>
          </cell>
          <cell r="O194" t="str">
            <v xml:space="preserve">C3324:  Transactions - Net incurrence of liabilities: Foreign  - Loans </v>
          </cell>
        </row>
        <row r="195">
          <cell r="M195" t="str">
            <v xml:space="preserve">A3325:  Transactions - Net incurrence of liabilities: Foreign  - Shares and other equity </v>
          </cell>
          <cell r="O195" t="str">
            <v xml:space="preserve">C3325:  Transactions - Net incurrence of liabilities: Foreign  - Shares and other equity </v>
          </cell>
        </row>
        <row r="196">
          <cell r="M196" t="str">
            <v xml:space="preserve">A3326:  Transactions - Net incurrence of liabilities: Foreign  - Insurance technical reserves </v>
          </cell>
          <cell r="O196" t="str">
            <v xml:space="preserve">C3326:  Transactions - Net incurrence of liabilities: Foreign  - Insurance technical reserves </v>
          </cell>
        </row>
        <row r="197">
          <cell r="M197" t="str">
            <v xml:space="preserve">A3327:  Transactions - Net incurrence of liabilities: Foreign  - Financial derivatives </v>
          </cell>
          <cell r="O197" t="str">
            <v xml:space="preserve">C3327:  Transactions - Net incurrence of liabilities: Foreign  - Financial derivatives </v>
          </cell>
        </row>
        <row r="198">
          <cell r="M198" t="str">
            <v xml:space="preserve">A3328:  Transactions - Net incurrence of liabilities: Foreign  - Other accounts payable </v>
          </cell>
          <cell r="O198" t="str">
            <v xml:space="preserve">C3328:  Transactions - Net incurrence of liabilities: Foreign  - Other accounts payable </v>
          </cell>
        </row>
        <row r="199">
          <cell r="M199" t="str">
            <v>A4:  CHANGE IN NET WORTH: HOLDING GAINS [41 + 42 - 43]</v>
          </cell>
          <cell r="O199" t="str">
            <v>Not applicable</v>
          </cell>
        </row>
        <row r="200">
          <cell r="M200" t="str">
            <v>A41:  Holding Gains- Nonfinancial assets [411 + 412 + 413 + 414]</v>
          </cell>
          <cell r="O200" t="str">
            <v>C41:  Holding Gains- Nonfinancial assets [411 + 412 + 413 + 414]</v>
          </cell>
        </row>
        <row r="201">
          <cell r="M201" t="str">
            <v>A411:  Holding Gains- Nonfinancial assets:  Fixed assets [4111 + 4112 + 4113]</v>
          </cell>
          <cell r="O201" t="str">
            <v>C411:  Holding Gains- Nonfinancial assets:  Fixed assets [4111 + 4112 + 4113]</v>
          </cell>
        </row>
        <row r="202">
          <cell r="M202" t="str">
            <v xml:space="preserve">A4111:  Holding Gains- Nonfinancial assets:  Fixed assets:  Buildings and structures </v>
          </cell>
          <cell r="O202" t="str">
            <v xml:space="preserve">C4111:  Holding Gains- Nonfinancial assets:  Fixed assets:  Buildings and structures </v>
          </cell>
        </row>
        <row r="203">
          <cell r="M203" t="str">
            <v xml:space="preserve">A4112:  Holding Gains- Nonfinancial assets:  Fixed assets:  Machinery and equipment </v>
          </cell>
          <cell r="O203" t="str">
            <v xml:space="preserve">C4112:  Holding Gains- Nonfinancial assets:  Fixed assets:  Machinery and equipment </v>
          </cell>
        </row>
        <row r="204">
          <cell r="M204" t="str">
            <v xml:space="preserve">A4113:  Holding Gains- Nonfinancial assets:  Fixed assets:  Other fixed assets </v>
          </cell>
          <cell r="O204" t="str">
            <v xml:space="preserve">C4113:  Holding Gains- Nonfinancial assets:  Fixed assets:  Other fixed assets </v>
          </cell>
        </row>
        <row r="205">
          <cell r="M205" t="str">
            <v xml:space="preserve">A412:  Holding Gains- Nonfinancial assets:  Inventories </v>
          </cell>
          <cell r="O205" t="str">
            <v xml:space="preserve">C412:  Holding Gains- Nonfinancial assets:  Inventories </v>
          </cell>
        </row>
        <row r="206">
          <cell r="M206" t="str">
            <v xml:space="preserve">A413:  Holding Gains- Nonfinancial assets:  Valuables </v>
          </cell>
          <cell r="O206" t="str">
            <v xml:space="preserve">C413:  Holding Gains- Nonfinancial assets:  Valuables </v>
          </cell>
        </row>
        <row r="207">
          <cell r="M207" t="str">
            <v>A414:  Holding Gains- Nonfinancial assets:  Nonproduced assets [4141 + 4142 + 4143 + 4144]</v>
          </cell>
          <cell r="O207" t="str">
            <v>C414:  Holding Gains- Nonfinancial assets:  Nonproduced assets [4141 + 4142 + 4143 + 4144]</v>
          </cell>
        </row>
        <row r="208">
          <cell r="M208" t="str">
            <v xml:space="preserve">A4141:  Holding Gains- Nonfinancial assets:  Nonproduced assets:  Land </v>
          </cell>
          <cell r="O208" t="str">
            <v xml:space="preserve">C4141:  Holding Gains- Nonfinancial assets:  Nonproduced assets:  Land </v>
          </cell>
        </row>
        <row r="209">
          <cell r="M209" t="str">
            <v xml:space="preserve">A4142:  Holding Gains- Nonfinancial assets:  Nonproduced assets:  Subsoil assets </v>
          </cell>
          <cell r="O209" t="str">
            <v xml:space="preserve">C4142:  Holding Gains- Nonfinancial assets:  Nonproduced assets:  Subsoil assets </v>
          </cell>
        </row>
        <row r="210">
          <cell r="M210" t="str">
            <v xml:space="preserve">A4143:  Holding Gains- Nonfinancial assets:  Nonproduced assets:  Other naturally occurring assets </v>
          </cell>
          <cell r="O210" t="str">
            <v xml:space="preserve">C4143:  Holding Gains- Nonfinancial assets:  Nonproduced assets:  Other naturally occurring assets </v>
          </cell>
        </row>
        <row r="211">
          <cell r="M211" t="str">
            <v xml:space="preserve">A4144:  Holding Gains- Nonfinancial assets:  Nonproduced assets:  Intangible nonproduced assets </v>
          </cell>
          <cell r="O211" t="str">
            <v xml:space="preserve">C4144:  Holding Gains- Nonfinancial assets:  Nonproduced assets:  Intangible nonproduced assets </v>
          </cell>
        </row>
        <row r="212">
          <cell r="M212" t="str">
            <v xml:space="preserve">A42:  Holding Gains- Financial assets [421+422+423] </v>
          </cell>
          <cell r="O212" t="str">
            <v xml:space="preserve">C42:  Holding Gains- Financial assets [421+422+423] </v>
          </cell>
        </row>
        <row r="213">
          <cell r="M213" t="str">
            <v xml:space="preserve">A4202:  Holding Gains- Financial assets:  Currency and deposits [4212+4222] </v>
          </cell>
          <cell r="O213" t="str">
            <v xml:space="preserve">C4202:  Holding Gains- Financial assets:  Currency and deposits [4212+4222] </v>
          </cell>
        </row>
        <row r="214">
          <cell r="M214" t="str">
            <v xml:space="preserve">A4203:  Holding Gains- Financial assets:  Securities other than shares [4213+4223] </v>
          </cell>
          <cell r="O214" t="str">
            <v xml:space="preserve">C4203:  Holding Gains- Financial assets:  Securities other than shares [4213+4223] </v>
          </cell>
        </row>
        <row r="215">
          <cell r="M215" t="str">
            <v xml:space="preserve">A4204:  Holding Gains- Financial assets:  Loans [4214+4224] </v>
          </cell>
          <cell r="O215" t="str">
            <v xml:space="preserve">C4204:  Holding Gains- Financial assets:  Loans [4214+4224] </v>
          </cell>
        </row>
        <row r="216">
          <cell r="M216" t="str">
            <v xml:space="preserve">A4205:  Holding Gains- Financial assets:  Shares and other equity [4215+4225] </v>
          </cell>
          <cell r="O216" t="str">
            <v xml:space="preserve">C4205:  Holding Gains- Financial assets:  Shares and other equity [4215+4225] </v>
          </cell>
        </row>
        <row r="217">
          <cell r="M217" t="str">
            <v xml:space="preserve">A4206:  Holding Gains- Financial assets:  Insurance technical reserves [4216+4226] </v>
          </cell>
          <cell r="O217" t="str">
            <v xml:space="preserve">C4206:  Holding Gains- Financial assets:  Insurance technical reserves [4216+4226] </v>
          </cell>
        </row>
        <row r="218">
          <cell r="M218" t="str">
            <v xml:space="preserve">A4207:  Holding Gains- Financial assets:  Financial derivatives [4217+4227] </v>
          </cell>
          <cell r="O218" t="str">
            <v xml:space="preserve">C4207:  Holding Gains- Financial assets:  Financial derivatives [4217+4227] </v>
          </cell>
        </row>
        <row r="219">
          <cell r="M219" t="str">
            <v xml:space="preserve">A4208:  Holding Gains- Financial assets:  Other accounts receivable [4218+4228] </v>
          </cell>
          <cell r="O219" t="str">
            <v xml:space="preserve">C4208:  Holding Gains- Financial assets:  Other accounts receivable [4218+4228] </v>
          </cell>
        </row>
        <row r="220">
          <cell r="M220" t="str">
            <v>A421:  Holding Gains- Financial assets:  Domestic [4212 + 4213 + 4214 + 4215 + 4216 + 4217 + 4218]</v>
          </cell>
          <cell r="O220" t="str">
            <v>C421:  Holding Gains- Financial assets:  Domestic [4212 + 4213 + 4214 + 4215 + 4216 + 4217 + 4218]</v>
          </cell>
        </row>
        <row r="221">
          <cell r="M221" t="str">
            <v xml:space="preserve">A4212:  Holding Gains- Financial assets:  Domestic - Currency and deposits </v>
          </cell>
          <cell r="O221" t="str">
            <v xml:space="preserve">C4212:  Holding Gains- Financial assets:  Domestic - Currency and deposits </v>
          </cell>
        </row>
        <row r="222">
          <cell r="M222" t="str">
            <v xml:space="preserve">A4213:  Holding Gains- Financial assets:  Domestic - Securities other than shares </v>
          </cell>
          <cell r="O222" t="str">
            <v xml:space="preserve">C4213:  Holding Gains- Financial assets:  Domestic - Securities other than shares </v>
          </cell>
        </row>
        <row r="223">
          <cell r="M223" t="str">
            <v xml:space="preserve">A4214:  Holding Gains- Financial assets:  Domestic - Loans </v>
          </cell>
          <cell r="O223" t="str">
            <v xml:space="preserve">C4214:  Holding Gains- Financial assets:  Domestic - Loans </v>
          </cell>
        </row>
        <row r="224">
          <cell r="M224" t="str">
            <v xml:space="preserve">A4215:  Holding Gains- Financial assets:  Domestic - Shares and other equity </v>
          </cell>
          <cell r="O224" t="str">
            <v xml:space="preserve">C4215:  Holding Gains- Financial assets:  Domestic - Shares and other equity </v>
          </cell>
        </row>
        <row r="225">
          <cell r="M225" t="str">
            <v xml:space="preserve">A4216:  Holding Gains- Financial assets:  Domestic - Insurance technical reserves </v>
          </cell>
          <cell r="O225" t="str">
            <v xml:space="preserve">C4216:  Holding Gains- Financial assets:  Domestic - Insurance technical reserves </v>
          </cell>
        </row>
        <row r="226">
          <cell r="M226" t="str">
            <v xml:space="preserve">A4217:  Holding Gains- Financial assets:  Domestic - Financial derivatives </v>
          </cell>
          <cell r="O226" t="str">
            <v xml:space="preserve">C4217:  Holding Gains- Financial assets:  Domestic - Financial derivatives </v>
          </cell>
        </row>
        <row r="227">
          <cell r="M227" t="str">
            <v xml:space="preserve">A4218:  Holding Gains- Financial assets:  Domestic - Other accounts receivable </v>
          </cell>
          <cell r="O227" t="str">
            <v xml:space="preserve">C4218:  Holding Gains- Financial assets:  Domestic - Other accounts receivable </v>
          </cell>
        </row>
        <row r="228">
          <cell r="M228" t="str">
            <v>A422:  Holding Gains- Financial assets:  Foreign -  [4222 + 4223 + 4224 + 4225 + 4226 + 4227 + 4228]</v>
          </cell>
          <cell r="O228" t="str">
            <v>C422:  Holding Gains- Financial assets:  Foreign -  [4222 + 4223 + 4224 + 4225 + 4226 + 4227 + 4228]</v>
          </cell>
        </row>
        <row r="229">
          <cell r="M229" t="str">
            <v xml:space="preserve">A4222:  Holding Gains- Financial assets:  Foreign - Currency and deposits </v>
          </cell>
          <cell r="O229" t="str">
            <v xml:space="preserve">C4222:  Holding Gains- Financial assets:  Foreign - Currency and deposits </v>
          </cell>
        </row>
        <row r="230">
          <cell r="M230" t="str">
            <v xml:space="preserve">A4223:  Holding Gains- Financial assets:  Foreign - Securities other than shares </v>
          </cell>
          <cell r="O230" t="str">
            <v xml:space="preserve">C4223:  Holding Gains- Financial assets:  Foreign - Securities other than shares </v>
          </cell>
        </row>
        <row r="231">
          <cell r="M231" t="str">
            <v xml:space="preserve">A4224:  Holding Gains- Financial assets:  Foreign - Loans </v>
          </cell>
          <cell r="O231" t="str">
            <v xml:space="preserve">C4224:  Holding Gains- Financial assets:  Foreign - Loans </v>
          </cell>
        </row>
        <row r="232">
          <cell r="M232" t="str">
            <v xml:space="preserve">A4225:  Holding Gains- Financial assets:  Foreign - Shares and other equity </v>
          </cell>
          <cell r="O232" t="str">
            <v xml:space="preserve">C4225:  Holding Gains- Financial assets:  Foreign - Shares and other equity </v>
          </cell>
        </row>
        <row r="233">
          <cell r="M233" t="str">
            <v xml:space="preserve">A4226:  Holding Gains- Financial assets:  Foreign - Insurance technical reserves </v>
          </cell>
          <cell r="O233" t="str">
            <v xml:space="preserve">C4226:  Holding Gains- Financial assets:  Foreign - Insurance technical reserves </v>
          </cell>
        </row>
        <row r="234">
          <cell r="M234" t="str">
            <v xml:space="preserve">A4227:  Holding Gains- Financial assets:  Foreign - Financial derivatives </v>
          </cell>
          <cell r="O234" t="str">
            <v xml:space="preserve">C4227:  Holding Gains- Financial assets:  Foreign - Financial derivatives </v>
          </cell>
        </row>
        <row r="235">
          <cell r="M235" t="str">
            <v xml:space="preserve">A4228:  Holding Gains- Financial assets:  Foreign - Other accounts receivable </v>
          </cell>
          <cell r="O235" t="str">
            <v xml:space="preserve">C4228:  Holding Gains- Financial assets:  Foreign - Other accounts receivable </v>
          </cell>
        </row>
        <row r="236">
          <cell r="M236" t="str">
            <v xml:space="preserve">A423:  Holding Gains- Financial assets:  Monetary gold and SDRs </v>
          </cell>
          <cell r="O236" t="str">
            <v xml:space="preserve">C423:  Holding Gains- Financial assets:  Monetary gold and SDRs </v>
          </cell>
        </row>
        <row r="237">
          <cell r="M237" t="str">
            <v xml:space="preserve">A43:  Holding Gains- Liabilities [431+432] </v>
          </cell>
          <cell r="O237" t="str">
            <v xml:space="preserve">C43:  Holding Gains- Liabilities [431+432] </v>
          </cell>
        </row>
        <row r="238">
          <cell r="M238" t="str">
            <v xml:space="preserve">A4302:  Holding Gains- Liabilities :  Currency and deposits [4312+4322] </v>
          </cell>
          <cell r="O238" t="str">
            <v xml:space="preserve">C4302:  Holding Gains- Liabilities :  Currency and deposits [4312+4322] </v>
          </cell>
        </row>
        <row r="239">
          <cell r="M239" t="str">
            <v xml:space="preserve">A4303:  Holding Gains- Liabilities :  Securities other than shares [4313+4323] </v>
          </cell>
          <cell r="O239" t="str">
            <v xml:space="preserve">C4303:  Holding Gains- Liabilities :  Securities other than shares [4313+4323] </v>
          </cell>
        </row>
        <row r="240">
          <cell r="M240" t="str">
            <v xml:space="preserve">A4304:  Holding Gains- Liabilities :  Loans [4314+4324] </v>
          </cell>
          <cell r="O240" t="str">
            <v xml:space="preserve">C4304:  Holding Gains- Liabilities :  Loans [4314+4324] </v>
          </cell>
        </row>
        <row r="241">
          <cell r="M241" t="str">
            <v xml:space="preserve">A4305:  Holding Gains- Liabilities :  Shares and other equity [4315+4325] </v>
          </cell>
          <cell r="O241" t="str">
            <v xml:space="preserve">C4305:  Holding Gains- Liabilities :  Shares and other equity [4315+4325] </v>
          </cell>
        </row>
        <row r="242">
          <cell r="M242" t="str">
            <v xml:space="preserve">A4306:  Holding Gains- Liabilities :  Insurance technical reserves [4316+4326] </v>
          </cell>
          <cell r="O242" t="str">
            <v xml:space="preserve">C4306:  Holding Gains- Liabilities :  Insurance technical reserves [4316+4326] </v>
          </cell>
        </row>
        <row r="243">
          <cell r="M243" t="str">
            <v xml:space="preserve">A4307:  Holding Gains- Liabilities :  Financial derivatives [4317+4327] </v>
          </cell>
          <cell r="O243" t="str">
            <v xml:space="preserve">C4307:  Holding Gains- Liabilities :  Financial derivatives [4317+4327] </v>
          </cell>
        </row>
        <row r="244">
          <cell r="M244" t="str">
            <v xml:space="preserve">A4308:  Holding Gains- Liabilities :  Other accounts payable [4318+4328] </v>
          </cell>
          <cell r="O244" t="str">
            <v xml:space="preserve">C4308:  Holding Gains- Liabilities :  Other accounts payable [4318+4328] </v>
          </cell>
        </row>
        <row r="245">
          <cell r="M245" t="str">
            <v>A431:  Holding Gains- Liabilities :  Domestic  [4312 + 4313 + 4314 + 4315 + 4316+ 4317 + 4318]</v>
          </cell>
          <cell r="O245" t="str">
            <v>C431:  Holding Gains- Liabilities :  Domestic  [4312 + 4313 + 4314 + 4315 + 4316+ 4317 + 4318]</v>
          </cell>
        </row>
        <row r="246">
          <cell r="M246" t="str">
            <v xml:space="preserve">A4312:  Holding Gains- Liabilities :  Domestic  - Currency and deposits </v>
          </cell>
          <cell r="O246" t="str">
            <v xml:space="preserve">C4312:  Holding Gains- Liabilities :  Domestic  - Currency and deposits </v>
          </cell>
        </row>
        <row r="247">
          <cell r="M247" t="str">
            <v xml:space="preserve">A4313:  Holding Gains- Liabilities :  Domestic  - Securities other than shares </v>
          </cell>
          <cell r="O247" t="str">
            <v xml:space="preserve">C4313:  Holding Gains- Liabilities :  Domestic  - Securities other than shares </v>
          </cell>
        </row>
        <row r="248">
          <cell r="M248" t="str">
            <v xml:space="preserve">A4314:  Holding Gains- Liabilities :  Domestic  - Loans </v>
          </cell>
          <cell r="O248" t="str">
            <v xml:space="preserve">C4314:  Holding Gains- Liabilities :  Domestic  - Loans </v>
          </cell>
        </row>
        <row r="249">
          <cell r="M249" t="str">
            <v xml:space="preserve">A4315:  Holding Gains- Liabilities :  Domestic  - Shares and other equity </v>
          </cell>
          <cell r="O249" t="str">
            <v xml:space="preserve">C4315:  Holding Gains- Liabilities :  Domestic  - Shares and other equity </v>
          </cell>
        </row>
        <row r="250">
          <cell r="M250" t="str">
            <v xml:space="preserve">A4316:  Holding Gains- Liabilities :  Domestic  - Insurance technical reserves </v>
          </cell>
          <cell r="O250" t="str">
            <v xml:space="preserve">C4316:  Holding Gains- Liabilities :  Domestic  - Insurance technical reserves </v>
          </cell>
        </row>
        <row r="251">
          <cell r="M251" t="str">
            <v xml:space="preserve">A4317:  Holding Gains- Liabilities :  Domestic  - Financial derivatives </v>
          </cell>
          <cell r="O251" t="str">
            <v xml:space="preserve">C4317:  Holding Gains- Liabilities :  Domestic  - Financial derivatives </v>
          </cell>
        </row>
        <row r="252">
          <cell r="M252" t="str">
            <v xml:space="preserve">A4318:  Holding Gains- Liabilities :  Domestic  - Other accounts payable </v>
          </cell>
          <cell r="O252" t="str">
            <v xml:space="preserve">C4318:  Holding Gains- Liabilities :  Domestic  - Other accounts payable </v>
          </cell>
        </row>
        <row r="253">
          <cell r="M253" t="str">
            <v>A432:  Holding Gains- Liabilities :  Foreign [4322 + 4323 + 4324 + 4325 + 4326 + 4327 + 4328]</v>
          </cell>
          <cell r="O253" t="str">
            <v>C432:  Holding Gains- Liabilities :  Foreign [4322 + 4323 + 4324 + 4325 + 4326 + 4327 + 4328]</v>
          </cell>
        </row>
        <row r="254">
          <cell r="M254" t="str">
            <v xml:space="preserve">A4322:  Holding Gains- Liabilities :  Foreign - Currency and deposits </v>
          </cell>
          <cell r="O254" t="str">
            <v xml:space="preserve">C4322:  Holding Gains- Liabilities :  Foreign - Currency and deposits </v>
          </cell>
        </row>
        <row r="255">
          <cell r="M255" t="str">
            <v xml:space="preserve">A4323:  Holding Gains- Liabilities :  Foreign - Securities other than shares </v>
          </cell>
          <cell r="O255" t="str">
            <v xml:space="preserve">C4323:  Holding Gains- Liabilities :  Foreign - Securities other than shares </v>
          </cell>
        </row>
        <row r="256">
          <cell r="M256" t="str">
            <v xml:space="preserve">A4324:  Holding Gains- Liabilities :  Foreign - Loans </v>
          </cell>
          <cell r="O256" t="str">
            <v xml:space="preserve">C4324:  Holding Gains- Liabilities :  Foreign - Loans </v>
          </cell>
        </row>
        <row r="257">
          <cell r="M257" t="str">
            <v xml:space="preserve">A4325:  Holding Gains- Liabilities :  Foreign - Shares and other equity </v>
          </cell>
          <cell r="O257" t="str">
            <v xml:space="preserve">C4325:  Holding Gains- Liabilities :  Foreign - Shares and other equity </v>
          </cell>
        </row>
        <row r="258">
          <cell r="M258" t="str">
            <v xml:space="preserve">A4326:  Holding Gains- Liabilities :  Foreign - Insurance technical reserves </v>
          </cell>
          <cell r="O258" t="str">
            <v xml:space="preserve">C4326:  Holding Gains- Liabilities :  Foreign - Insurance technical reserves </v>
          </cell>
        </row>
        <row r="259">
          <cell r="M259" t="str">
            <v xml:space="preserve">A4327:  Holding Gains- Liabilities :  Foreign - Financial derivatives </v>
          </cell>
          <cell r="O259" t="str">
            <v xml:space="preserve">C4327:  Holding Gains- Liabilities :  Foreign - Financial derivatives </v>
          </cell>
        </row>
        <row r="260">
          <cell r="M260" t="str">
            <v xml:space="preserve">A4328:  Holding Gains- Liabilities :  Foreign - Other accounts payable </v>
          </cell>
          <cell r="O260" t="str">
            <v xml:space="preserve">C4328:  Holding Gains- Liabilities :  Foreign - Other accounts payable </v>
          </cell>
        </row>
        <row r="261">
          <cell r="M261" t="str">
            <v>A5:  CHANGE IN NET WORTH: VOLUME CHANGES [51 + 52 - 53]</v>
          </cell>
          <cell r="O261" t="str">
            <v>Not applicable</v>
          </cell>
        </row>
        <row r="262">
          <cell r="M262" t="str">
            <v>A51:  Volume Changes - Nonfinancial assets [511 + 512 + 513 + 514]</v>
          </cell>
          <cell r="O262" t="str">
            <v>C51:  Volume Changes - Nonfinancial assets [511 + 512 + 513 + 514]</v>
          </cell>
        </row>
        <row r="263">
          <cell r="M263" t="str">
            <v>A511:  Volume Changes - Nonfinancial assets : Fixed assets [5111 + 5112 + 5113]</v>
          </cell>
          <cell r="O263" t="str">
            <v>C511:  Volume Changes - Nonfinancial assets : Fixed assets [5111 + 5112 + 5113]</v>
          </cell>
        </row>
        <row r="264">
          <cell r="M264" t="str">
            <v xml:space="preserve">A5111:  Volume Changes - Nonfinancial assets : Fixed assets:   Buildings and structures </v>
          </cell>
          <cell r="O264" t="str">
            <v xml:space="preserve">C5111:  Volume Changes - Nonfinancial assets : Fixed assets:   Buildings and structures </v>
          </cell>
        </row>
        <row r="265">
          <cell r="M265" t="str">
            <v xml:space="preserve">A5112:  Volume Changes - Nonfinancial assets : Fixed assets:  Machinery and equipment </v>
          </cell>
          <cell r="O265" t="str">
            <v xml:space="preserve">C5112:  Volume Changes - Nonfinancial assets : Fixed assets:  Machinery and equipment </v>
          </cell>
        </row>
        <row r="266">
          <cell r="M266" t="str">
            <v xml:space="preserve">A5113:  Volume Changes - Nonfinancial assets : Fixed assets:  Other fixed assets </v>
          </cell>
          <cell r="O266" t="str">
            <v xml:space="preserve">C5113:  Volume Changes - Nonfinancial assets : Fixed assets:  Other fixed assets </v>
          </cell>
        </row>
        <row r="267">
          <cell r="M267" t="str">
            <v xml:space="preserve">A512:  Volume Changes - Inventories </v>
          </cell>
          <cell r="O267" t="str">
            <v xml:space="preserve">C512:  Volume Changes - Inventories </v>
          </cell>
        </row>
        <row r="268">
          <cell r="M268" t="str">
            <v xml:space="preserve">A513:  Volume Changes - Valuables </v>
          </cell>
          <cell r="O268" t="str">
            <v xml:space="preserve">C513:  Volume Changes - Valuables </v>
          </cell>
        </row>
        <row r="269">
          <cell r="M269" t="str">
            <v>A514:  Volume Changes - Nonfinancial assets : Nonproduced assets [5141 + 5142 + 5143 + 5144]</v>
          </cell>
          <cell r="O269" t="str">
            <v>C514:  Volume Changes - Nonfinancial assets : Nonproduced assets [5141 + 5142 + 5143 + 5144]</v>
          </cell>
        </row>
        <row r="270">
          <cell r="M270" t="str">
            <v xml:space="preserve">A5141:  Volume Changes - Nonfinancial assets : Nonproduced assets:  Land </v>
          </cell>
          <cell r="O270" t="str">
            <v xml:space="preserve">C5141:  Volume Changes - Nonfinancial assets : Nonproduced assets:  Land </v>
          </cell>
        </row>
        <row r="271">
          <cell r="M271" t="str">
            <v xml:space="preserve">A5142:  Volume Changes - Nonfinancial assets : Nonproduced assets:  Subsoil assets </v>
          </cell>
          <cell r="O271" t="str">
            <v xml:space="preserve">C5142:  Volume Changes - Nonfinancial assets : Nonproduced assets:  Subsoil assets </v>
          </cell>
        </row>
        <row r="272">
          <cell r="M272" t="str">
            <v xml:space="preserve">A5143:  Volume Changes - Nonfinancial assets : Nonproduced assets:  Other naturally occurring assets </v>
          </cell>
          <cell r="O272" t="str">
            <v xml:space="preserve">C5143:  Volume Changes - Nonfinancial assets : Nonproduced assets:  Other naturally occurring assets </v>
          </cell>
        </row>
        <row r="273">
          <cell r="M273" t="str">
            <v xml:space="preserve">A5144:  Volume Changes - Nonfinancial assets : Nonproduced assets:  Intangible nonproduced assets </v>
          </cell>
          <cell r="O273" t="str">
            <v xml:space="preserve">C5144:  Volume Changes - Nonfinancial assets : Nonproduced assets:  Intangible nonproduced assets </v>
          </cell>
        </row>
        <row r="274">
          <cell r="M274" t="str">
            <v xml:space="preserve">A52:  Volume Changes - Financial assets [521+522+523] </v>
          </cell>
          <cell r="O274" t="str">
            <v xml:space="preserve">C52:  Volume Changes - Financial assets [521+522+523] </v>
          </cell>
        </row>
        <row r="275">
          <cell r="M275" t="str">
            <v xml:space="preserve">A5202:  Volume Changes - Financial assets:  Currency and deposits [5212+5222] </v>
          </cell>
          <cell r="O275" t="str">
            <v xml:space="preserve">C5202:  Volume Changes - Financial assets:  Currency and deposits [5212+5222] </v>
          </cell>
        </row>
        <row r="276">
          <cell r="M276" t="str">
            <v xml:space="preserve">A5203:  Volume Changes - Financial assets:  Securities other than shares [5213+5223] </v>
          </cell>
          <cell r="O276" t="str">
            <v xml:space="preserve">C5203:  Volume Changes - Financial assets:  Securities other than shares [5213+5223] </v>
          </cell>
        </row>
        <row r="277">
          <cell r="M277" t="str">
            <v xml:space="preserve">A5204:  Volume Changes - Financial assets:  Loans [5214+5224] </v>
          </cell>
          <cell r="O277" t="str">
            <v xml:space="preserve">C5204:  Volume Changes - Financial assets:  Loans [5214+5224] </v>
          </cell>
        </row>
        <row r="278">
          <cell r="M278" t="str">
            <v xml:space="preserve">A5205:  Volume Changes - Financial assets:  Shares and other equity [5215+5225] </v>
          </cell>
          <cell r="O278" t="str">
            <v xml:space="preserve">C5205:  Volume Changes - Financial assets:  Shares and other equity [5215+5225] </v>
          </cell>
        </row>
        <row r="279">
          <cell r="M279" t="str">
            <v xml:space="preserve">A5206:  Volume Changes - Financial assets:  Insurance technical reserves [5216+5226] </v>
          </cell>
          <cell r="O279" t="str">
            <v xml:space="preserve">C5206:  Volume Changes - Financial assets:  Insurance technical reserves [5216+5226] </v>
          </cell>
        </row>
        <row r="280">
          <cell r="M280" t="str">
            <v xml:space="preserve">A5207:  Volume Changes - Financial assets:  Financial derivatives [5217+5227] </v>
          </cell>
          <cell r="O280" t="str">
            <v xml:space="preserve">C5207:  Volume Changes - Financial assets:  Financial derivatives [5217+5227] </v>
          </cell>
        </row>
        <row r="281">
          <cell r="M281" t="str">
            <v xml:space="preserve">A5208:  Volume Changes - Financial assets:  Other accounts receivable [5218+5228] </v>
          </cell>
          <cell r="O281" t="str">
            <v xml:space="preserve">C5208:  Volume Changes - Financial assets:  Other accounts receivable [5218+5228] </v>
          </cell>
        </row>
        <row r="282">
          <cell r="M282" t="str">
            <v>A521:  Volume Changes - Financial assets:  Domestic  [5212 + 5213 + 5214 + 5215 + 5216+ 5217 + 5218]</v>
          </cell>
          <cell r="O282" t="str">
            <v>C521:  Volume Changes - Financial assets:  Domestic  [5212 + 5213 + 5214 + 5215 + 5216+ 5217 + 5218]</v>
          </cell>
        </row>
        <row r="283">
          <cell r="M283" t="str">
            <v xml:space="preserve">A5212:  Volume Changes - Financial assets:  Domestic - Currency and deposits </v>
          </cell>
          <cell r="O283" t="str">
            <v xml:space="preserve">C5212:  Volume Changes - Financial assets:  Domestic - Currency and deposits </v>
          </cell>
        </row>
        <row r="284">
          <cell r="M284" t="str">
            <v xml:space="preserve">A5213:  Volume Changes - Financial assets:  Domestic - Securities other than shares </v>
          </cell>
          <cell r="O284" t="str">
            <v xml:space="preserve">C5213:  Volume Changes - Financial assets:  Domestic - Securities other than shares </v>
          </cell>
        </row>
        <row r="285">
          <cell r="M285" t="str">
            <v xml:space="preserve">A5214:  Volume Changes - Financial assets:  Domestic - Loans </v>
          </cell>
          <cell r="O285" t="str">
            <v xml:space="preserve">C5214:  Volume Changes - Financial assets:  Domestic - Loans </v>
          </cell>
        </row>
        <row r="286">
          <cell r="M286" t="str">
            <v xml:space="preserve">A5215:  Volume Changes - Financial assets:  Domestic - Shares and other equity </v>
          </cell>
          <cell r="O286" t="str">
            <v xml:space="preserve">C5215:  Volume Changes - Financial assets:  Domestic - Shares and other equity </v>
          </cell>
        </row>
        <row r="287">
          <cell r="M287" t="str">
            <v xml:space="preserve">A5216:  Volume Changes - Financial assets:  Domestic - Insurance technical reserves </v>
          </cell>
          <cell r="O287" t="str">
            <v xml:space="preserve">C5216:  Volume Changes - Financial assets:  Domestic - Insurance technical reserves </v>
          </cell>
        </row>
        <row r="288">
          <cell r="M288" t="str">
            <v xml:space="preserve">A5217:  Volume Changes - Financial assets:  Domestic - Financial derivatives </v>
          </cell>
          <cell r="O288" t="str">
            <v xml:space="preserve">C5217:  Volume Changes - Financial assets:  Domestic - Financial derivatives </v>
          </cell>
        </row>
        <row r="289">
          <cell r="M289" t="str">
            <v xml:space="preserve">A5218:  Volume Changes - Financial assets:  Domestic - Other accounts receivable </v>
          </cell>
          <cell r="O289" t="str">
            <v xml:space="preserve">C5218:  Volume Changes - Financial assets:  Domestic - Other accounts receivable </v>
          </cell>
        </row>
        <row r="290">
          <cell r="M290" t="str">
            <v>A522:  Volume Changes - Financial assets:  Foreign  [5222 + 5223 + 5224 + 5225 + 5226+ 5227 + 5228]</v>
          </cell>
          <cell r="O290" t="str">
            <v>C522:  Volume Changes - Financial assets:  Foreign  [5222 + 5223 + 5224 + 5225 + 5226+ 5227 + 5228]</v>
          </cell>
        </row>
        <row r="291">
          <cell r="M291" t="str">
            <v xml:space="preserve">A5222:  Volume Changes - Financial assets:  Foreign  - Currency and deposits </v>
          </cell>
          <cell r="O291" t="str">
            <v xml:space="preserve">C5222:  Volume Changes - Financial assets:  Foreign  - Currency and deposits </v>
          </cell>
        </row>
        <row r="292">
          <cell r="M292" t="str">
            <v xml:space="preserve">A5223:  Volume Changes - Financial assets:  Foreign  - Securities other than shares </v>
          </cell>
          <cell r="O292" t="str">
            <v xml:space="preserve">C5223:  Volume Changes - Financial assets:  Foreign  - Securities other than shares </v>
          </cell>
        </row>
        <row r="293">
          <cell r="M293" t="str">
            <v xml:space="preserve">A5224:  Volume Changes - Financial assets:  Foreign  - Loans </v>
          </cell>
          <cell r="O293" t="str">
            <v xml:space="preserve">C5224:  Volume Changes - Financial assets:  Foreign  - Loans </v>
          </cell>
        </row>
        <row r="294">
          <cell r="M294" t="str">
            <v xml:space="preserve">A5225:  Volume Changes - Financial assets:  Foreign  - Shares and other equity </v>
          </cell>
          <cell r="O294" t="str">
            <v xml:space="preserve">C5225:  Volume Changes - Financial assets:  Foreign  - Shares and other equity </v>
          </cell>
        </row>
        <row r="295">
          <cell r="M295" t="str">
            <v xml:space="preserve">A5226:  Volume Changes - Financial assets:  Foreign  - Insurance technical reserves </v>
          </cell>
          <cell r="O295" t="str">
            <v xml:space="preserve">C5226:  Volume Changes - Financial assets:  Foreign  - Insurance technical reserves </v>
          </cell>
        </row>
        <row r="296">
          <cell r="M296" t="str">
            <v xml:space="preserve">A5227:  Volume Changes - Financial assets:  Foreign  - Financial derivatives </v>
          </cell>
          <cell r="O296" t="str">
            <v xml:space="preserve">C5227:  Volume Changes - Financial assets:  Foreign  - Financial derivatives </v>
          </cell>
        </row>
        <row r="297">
          <cell r="M297" t="str">
            <v xml:space="preserve">A5228:  Volume Changes - Financial assets:  Foreign  - Other accounts receivable </v>
          </cell>
          <cell r="O297" t="str">
            <v xml:space="preserve">C5228:  Volume Changes - Financial assets:  Foreign  - Other accounts receivable </v>
          </cell>
        </row>
        <row r="298">
          <cell r="M298" t="str">
            <v xml:space="preserve">A523:  Volume Changes - Financial assets:  Monetary gold and SDRs </v>
          </cell>
          <cell r="O298" t="str">
            <v xml:space="preserve">C523:  Volume Changes - Financial assets:  Monetary gold and SDRs </v>
          </cell>
        </row>
        <row r="299">
          <cell r="M299" t="str">
            <v xml:space="preserve">A53:  Volume Changes - Liabilities [531+532] </v>
          </cell>
          <cell r="O299" t="str">
            <v xml:space="preserve">C53:  Volume Changes - Liabilities [531+532] </v>
          </cell>
        </row>
        <row r="300">
          <cell r="M300" t="str">
            <v xml:space="preserve">A5302:  Volume Changes - Liabilities:  Currency and deposits [5312+5322] </v>
          </cell>
          <cell r="O300" t="str">
            <v xml:space="preserve">C5302:  Volume Changes - Liabilities:  Currency and deposits [5312+5322] </v>
          </cell>
        </row>
        <row r="301">
          <cell r="M301" t="str">
            <v xml:space="preserve">A5303:  Volume Changes - Liabilities:  Securities other than shares [5313+5323] </v>
          </cell>
          <cell r="O301" t="str">
            <v xml:space="preserve">C5303:  Volume Changes - Liabilities:  Securities other than shares [5313+5323] </v>
          </cell>
        </row>
        <row r="302">
          <cell r="M302" t="str">
            <v xml:space="preserve">A5304:  Volume Changes - Liabilities:  Loans [5314+5324] </v>
          </cell>
          <cell r="O302" t="str">
            <v xml:space="preserve">C5304:  Volume Changes - Liabilities:  Loans [5314+5324] </v>
          </cell>
        </row>
        <row r="303">
          <cell r="M303" t="str">
            <v xml:space="preserve">A5305:  Volume Changes - Liabilities:  Shares and other equity [5315+5325] </v>
          </cell>
          <cell r="O303" t="str">
            <v xml:space="preserve">C5305:  Volume Changes - Liabilities:  Shares and other equity [5315+5325] </v>
          </cell>
        </row>
        <row r="304">
          <cell r="M304" t="str">
            <v xml:space="preserve">A5306:  Volume Changes - Liabilities:  Insurance technical reserves [5316+5326] </v>
          </cell>
          <cell r="O304" t="str">
            <v xml:space="preserve">C5306:  Volume Changes - Liabilities:  Insurance technical reserves [5316+5326] </v>
          </cell>
        </row>
        <row r="305">
          <cell r="M305" t="str">
            <v xml:space="preserve">A5307:  Volume Changes - Liabilities:  Financial derivatives [5317+5327] </v>
          </cell>
          <cell r="O305" t="str">
            <v xml:space="preserve">C5307:  Volume Changes - Liabilities:  Financial derivatives [5317+5327] </v>
          </cell>
        </row>
        <row r="306">
          <cell r="M306" t="str">
            <v xml:space="preserve">A5308:  Volume Changes - Liabilities:  Other accounts payable [5318+5328] </v>
          </cell>
          <cell r="O306" t="str">
            <v xml:space="preserve">C5308:  Volume Changes - Liabilities:  Other accounts payable [5318+5328] </v>
          </cell>
        </row>
        <row r="307">
          <cell r="M307" t="str">
            <v>A531:  Volume Changes - Liabilities:  Domestic  [5312 + 5313 + 5314 + 5315 + 5316+ 5317 + 5318]</v>
          </cell>
          <cell r="O307" t="str">
            <v>C531:  Volume Changes - Liabilities:  Domestic  [5312 + 5313 + 5314 + 5315 + 5316+ 5317 + 5318]</v>
          </cell>
        </row>
        <row r="308">
          <cell r="M308" t="str">
            <v xml:space="preserve">A5312:  Volume Changes - Liabilities:  Domestic - Currency and deposits </v>
          </cell>
          <cell r="O308" t="str">
            <v xml:space="preserve">C5312:  Volume Changes - Liabilities:  Domestic - Currency and deposits </v>
          </cell>
        </row>
        <row r="309">
          <cell r="M309" t="str">
            <v xml:space="preserve">A5313:  Volume Changes - Liabilities:  Domestic - Securities other than shares </v>
          </cell>
          <cell r="O309" t="str">
            <v xml:space="preserve">C5313:  Volume Changes - Liabilities:  Domestic - Securities other than shares </v>
          </cell>
        </row>
        <row r="310">
          <cell r="M310" t="str">
            <v xml:space="preserve">A5314:  Volume Changes - Liabilities:  Domestic - Loans </v>
          </cell>
          <cell r="O310" t="str">
            <v xml:space="preserve">C5314:  Volume Changes - Liabilities:  Domestic - Loans </v>
          </cell>
        </row>
        <row r="311">
          <cell r="M311" t="str">
            <v xml:space="preserve">A5315:  Volume Changes - Liabilities:  Domestic - Shares and other equity </v>
          </cell>
          <cell r="O311" t="str">
            <v xml:space="preserve">C5315:  Volume Changes - Liabilities:  Domestic - Shares and other equity </v>
          </cell>
        </row>
        <row r="312">
          <cell r="M312" t="str">
            <v xml:space="preserve">A5316:  Volume Changes - Liabilities:  Domestic - Insurance technical reserves </v>
          </cell>
          <cell r="O312" t="str">
            <v xml:space="preserve">C5316:  Volume Changes - Liabilities:  Domestic - Insurance technical reserves </v>
          </cell>
        </row>
        <row r="313">
          <cell r="M313" t="str">
            <v xml:space="preserve">A5317:  Volume Changes - Liabilities:  Domestic - Financial derivatives </v>
          </cell>
          <cell r="O313" t="str">
            <v xml:space="preserve">C5317:  Volume Changes - Liabilities:  Domestic - Financial derivatives </v>
          </cell>
        </row>
        <row r="314">
          <cell r="M314" t="str">
            <v xml:space="preserve">A5318:  Volume Changes - Liabilities:  Domestic - Other accounts payable </v>
          </cell>
          <cell r="O314" t="str">
            <v xml:space="preserve">C5318:  Volume Changes - Liabilities:  Domestic - Other accounts payable </v>
          </cell>
        </row>
        <row r="315">
          <cell r="M315" t="str">
            <v>A532:  Volume Changes - Liabilities:  Foreign [5322 + 5323 + 5324 + 5325 + 5326+ 5327 + 5328]</v>
          </cell>
          <cell r="O315" t="str">
            <v>C532:  Volume Changes - Liabilities:  Foreign [5322 + 5323 + 5324 + 5325 + 5326+ 5327 + 5328]</v>
          </cell>
        </row>
        <row r="316">
          <cell r="M316" t="str">
            <v xml:space="preserve">A5322:  Volume Changes - Liabilities:  Foreign  - Currency and deposits </v>
          </cell>
          <cell r="O316" t="str">
            <v xml:space="preserve">C5322:  Volume Changes - Liabilities:  Foreign  - Currency and deposits </v>
          </cell>
        </row>
        <row r="317">
          <cell r="M317" t="str">
            <v xml:space="preserve">A5323:  Volume Changes - Liabilities:  Foreign  - Securities other than shares </v>
          </cell>
          <cell r="O317" t="str">
            <v xml:space="preserve">C5323:  Volume Changes - Liabilities:  Foreign  - Securities other than shares </v>
          </cell>
        </row>
        <row r="318">
          <cell r="M318" t="str">
            <v xml:space="preserve">A5324:  Volume Changes - Liabilities:  Foreign  - Loans </v>
          </cell>
          <cell r="O318" t="str">
            <v xml:space="preserve">C5324:  Volume Changes - Liabilities:  Foreign  - Loans </v>
          </cell>
        </row>
        <row r="319">
          <cell r="M319" t="str">
            <v xml:space="preserve">A5325:  Volume Changes - Liabilities:  Foreign  - Shares and other equity </v>
          </cell>
          <cell r="O319" t="str">
            <v xml:space="preserve">C5325:  Volume Changes - Liabilities:  Foreign  - Shares and other equity </v>
          </cell>
        </row>
        <row r="320">
          <cell r="M320" t="str">
            <v xml:space="preserve">A5326:  Volume Changes - Liabilities:  Foreign  - Insurance technical reserves </v>
          </cell>
          <cell r="O320" t="str">
            <v xml:space="preserve">C5326:  Volume Changes - Liabilities:  Foreign  - Insurance technical reserves </v>
          </cell>
        </row>
        <row r="321">
          <cell r="M321" t="str">
            <v xml:space="preserve">A5327:  Volume Changes - Liabilities:  Foreign  - Financial derivatives </v>
          </cell>
          <cell r="O321" t="str">
            <v xml:space="preserve">C5327:  Volume Changes - Liabilities:  Foreign  - Financial derivatives </v>
          </cell>
        </row>
        <row r="322">
          <cell r="M322" t="str">
            <v xml:space="preserve">A5328:  Volume Changes - Liabilities:  Foreign  - Other accounts payable </v>
          </cell>
          <cell r="O322" t="str">
            <v xml:space="preserve">C5328:  Volume Changes - Liabilities:  Foreign  - Other accounts payable </v>
          </cell>
        </row>
        <row r="323">
          <cell r="M323" t="str">
            <v>A6:  NET WORTH  [Stocks = 61 + 62 - 63]</v>
          </cell>
          <cell r="O323" t="str">
            <v>C6:  NET WORTH  [Stocks = 61 + 62 - 63]</v>
          </cell>
        </row>
        <row r="324">
          <cell r="M324" t="str">
            <v>A61:  Stocks -Nonfinancial assets [611 + 612 + 613 +614]</v>
          </cell>
          <cell r="O324" t="str">
            <v>C61:  Stocks -Nonfinancial assets [611 + 612 + 613 +614]</v>
          </cell>
        </row>
        <row r="325">
          <cell r="M325" t="str">
            <v>A611:  Stocks -Nonfinancial assets:  Fixed assets [6111 + 6112 + 6113]</v>
          </cell>
          <cell r="O325" t="str">
            <v>C611:  Stocks -Nonfinancial assets:  Fixed assets [6111 + 6112 + 6113]</v>
          </cell>
        </row>
        <row r="326">
          <cell r="M326" t="str">
            <v xml:space="preserve">A6111:  Stocks -Nonfinancial assets:  Fixed assets : Buildings and structures </v>
          </cell>
          <cell r="O326" t="str">
            <v xml:space="preserve">C6111:  Stocks -Nonfinancial assets:  Fixed assets : Buildings and structures </v>
          </cell>
        </row>
        <row r="327">
          <cell r="M327" t="str">
            <v xml:space="preserve">A6112:  Stocks -Nonfinancial assets:  Fixed assets : Machinery and equipment </v>
          </cell>
          <cell r="O327" t="str">
            <v xml:space="preserve">C6112:  Stocks -Nonfinancial assets:  Fixed assets : Machinery and equipment </v>
          </cell>
        </row>
        <row r="328">
          <cell r="M328" t="str">
            <v xml:space="preserve">A6113:  Stocks -Nonfinancial assets:  Fixed assets : Other fixed assets </v>
          </cell>
          <cell r="O328" t="str">
            <v xml:space="preserve">C6113:  Stocks -Nonfinancial assets:  Fixed assets : Other fixed assets </v>
          </cell>
        </row>
        <row r="329">
          <cell r="M329" t="str">
            <v xml:space="preserve">A612:  Stocks -Inventories </v>
          </cell>
          <cell r="O329" t="str">
            <v xml:space="preserve">C612:  Stocks -Inventories </v>
          </cell>
        </row>
        <row r="330">
          <cell r="M330" t="str">
            <v xml:space="preserve">A613:  Stocks -Valuables </v>
          </cell>
          <cell r="O330" t="str">
            <v xml:space="preserve">C613:  Stocks -Valuables </v>
          </cell>
        </row>
        <row r="331">
          <cell r="M331" t="str">
            <v>A614:  Stocks -Nonfinancial assets:  Nonproduced assets [6141 + 6142 + 6143 + 6144]</v>
          </cell>
          <cell r="O331" t="str">
            <v>C614:  Stocks -Nonfinancial assets:  Nonproduced assets [6141 + 6142 + 6143 + 6144]</v>
          </cell>
        </row>
        <row r="332">
          <cell r="M332" t="str">
            <v xml:space="preserve">A6141:  Stocks -Nonfinancial assets:  Nonproduced assets:  Land </v>
          </cell>
          <cell r="O332" t="str">
            <v xml:space="preserve">C6141:  Stocks -Nonfinancial assets:  Nonproduced assets:  Land </v>
          </cell>
        </row>
        <row r="333">
          <cell r="M333" t="str">
            <v xml:space="preserve">A6142:  Stocks -Nonfinancial assets:  Nonproduced assets: Subsoil assets </v>
          </cell>
          <cell r="O333" t="str">
            <v xml:space="preserve">C6142:  Stocks -Nonfinancial assets:  Nonproduced assets: Subsoil assets </v>
          </cell>
        </row>
        <row r="334">
          <cell r="M334" t="str">
            <v xml:space="preserve">A6143:  Stocks -Nonfinancial assets:  Nonproduced assets: Other naturally occurring assets </v>
          </cell>
          <cell r="O334" t="str">
            <v xml:space="preserve">C6143:  Stocks -Nonfinancial assets:  Nonproduced assets: Other naturally occurring assets </v>
          </cell>
        </row>
        <row r="335">
          <cell r="M335" t="str">
            <v xml:space="preserve">A6144:  Stocks -Nonfinancial assets:  Nonproduced assets: Intangible nonproduced assets </v>
          </cell>
          <cell r="O335" t="str">
            <v xml:space="preserve">C6144:  Stocks -Nonfinancial assets:  Nonproduced assets: Intangible nonproduced assets </v>
          </cell>
        </row>
        <row r="336">
          <cell r="M336" t="str">
            <v xml:space="preserve">A62:  Stocks -Financial assets [621+622+623] </v>
          </cell>
          <cell r="O336" t="str">
            <v xml:space="preserve">C62:  Stocks -Financial assets [621+622+623] </v>
          </cell>
        </row>
        <row r="337">
          <cell r="M337" t="str">
            <v xml:space="preserve">A6202:  Stocks -Financial assets : Currency and deposits [6212+6222] </v>
          </cell>
          <cell r="O337" t="str">
            <v xml:space="preserve">C6202:  Stocks -Financial assets : Currency and deposits [6212+6222] </v>
          </cell>
        </row>
        <row r="338">
          <cell r="M338" t="str">
            <v xml:space="preserve">A6203:  Stocks -Financial assets : Securities other than shares [6213+6223] </v>
          </cell>
          <cell r="O338" t="str">
            <v xml:space="preserve">C6203:  Stocks -Financial assets : Securities other than shares [6213+6223] </v>
          </cell>
        </row>
        <row r="339">
          <cell r="M339" t="str">
            <v xml:space="preserve">A6204:  Stocks -Financial assets : Loans [6214+6224] </v>
          </cell>
          <cell r="O339" t="str">
            <v xml:space="preserve">C6204:  Stocks -Financial assets : Loans [6214+6224] </v>
          </cell>
        </row>
        <row r="340">
          <cell r="M340" t="str">
            <v xml:space="preserve">A6205:  Stocks -Financial assets : Shares and other equity [6215+6225] </v>
          </cell>
          <cell r="O340" t="str">
            <v xml:space="preserve">C6205:  Stocks -Financial assets : Shares and other equity [6215+6225] </v>
          </cell>
        </row>
        <row r="341">
          <cell r="M341" t="str">
            <v xml:space="preserve">A6206:  Stocks -Financial assets : Insurance technical reserves [6216+6226] </v>
          </cell>
          <cell r="O341" t="str">
            <v xml:space="preserve">C6206:  Stocks -Financial assets : Insurance technical reserves [6216+6226] </v>
          </cell>
        </row>
        <row r="342">
          <cell r="M342" t="str">
            <v xml:space="preserve">A6207:  Stocks -Financial assets : Financial derivatives [6217+6227] </v>
          </cell>
          <cell r="O342" t="str">
            <v xml:space="preserve">C6207:  Stocks -Financial assets : Financial derivatives [6217+6227] </v>
          </cell>
        </row>
        <row r="343">
          <cell r="M343" t="str">
            <v xml:space="preserve">A6208:  Stocks -Financial assets : Other accounts receivable [6218+6228] </v>
          </cell>
          <cell r="O343" t="str">
            <v xml:space="preserve">C6208:  Stocks -Financial assets : Other accounts receivable [6218+6228] </v>
          </cell>
        </row>
        <row r="344">
          <cell r="M344" t="str">
            <v>A621:  Stocks -Financial assets : Domestic [6212 + 6213 + 6214 + 6215 + 6216 + 6217 + 6218]</v>
          </cell>
          <cell r="O344" t="str">
            <v>C621:  Stocks -Financial assets : Domestic [6212 + 6213 + 6214 + 6215 + 6216 + 6217 + 6218]</v>
          </cell>
        </row>
        <row r="345">
          <cell r="M345" t="str">
            <v xml:space="preserve">A6212:  Stocks -Financial assets : Domestic - Currency and deposits </v>
          </cell>
          <cell r="O345" t="str">
            <v xml:space="preserve">C6212:  Stocks -Financial assets : Domestic - Currency and deposits </v>
          </cell>
        </row>
        <row r="346">
          <cell r="M346" t="str">
            <v xml:space="preserve">A6213:  Stocks -Financial assets : Domestic - Securities other than shares </v>
          </cell>
          <cell r="O346" t="str">
            <v xml:space="preserve">C6213:  Stocks -Financial assets : Domestic - Securities other than shares </v>
          </cell>
        </row>
        <row r="347">
          <cell r="M347" t="str">
            <v xml:space="preserve">A6214:  Stocks -Financial assets : Domestic - Loans </v>
          </cell>
          <cell r="O347" t="str">
            <v xml:space="preserve">C6214:  Stocks -Financial assets : Domestic - Loans </v>
          </cell>
        </row>
        <row r="348">
          <cell r="M348" t="str">
            <v xml:space="preserve">A6215:  Stocks -Financial assets : Domestic - Shares and other equity </v>
          </cell>
          <cell r="O348" t="str">
            <v xml:space="preserve">C6215:  Stocks -Financial assets : Domestic - Shares and other equity </v>
          </cell>
        </row>
        <row r="349">
          <cell r="M349" t="str">
            <v xml:space="preserve">A6216:  Stocks -Financial assets : Domestic - Insurance technical reserves </v>
          </cell>
          <cell r="O349" t="str">
            <v xml:space="preserve">C6216:  Stocks -Financial assets : Domestic - Insurance technical reserves </v>
          </cell>
        </row>
        <row r="350">
          <cell r="M350" t="str">
            <v xml:space="preserve">A6217:  Stocks -Financial assets : Domestic - Financial derivatives </v>
          </cell>
          <cell r="O350" t="str">
            <v xml:space="preserve">C6217:  Stocks -Financial assets : Domestic - Financial derivatives </v>
          </cell>
        </row>
        <row r="351">
          <cell r="M351" t="str">
            <v xml:space="preserve">A6218:  Stocks -Financial assets : Domestic - Other accounts receivable </v>
          </cell>
          <cell r="O351" t="str">
            <v xml:space="preserve">C6218:  Stocks -Financial assets : Domestic - Other accounts receivable </v>
          </cell>
        </row>
        <row r="352">
          <cell r="M352" t="str">
            <v>A622:  Stocks -Financial assets : Foreign  [6222 + 6223 + 6224 + 6225 + 6226 + 6227 + 6228]</v>
          </cell>
          <cell r="O352" t="str">
            <v>C622:  Stocks -Financial assets : Foreign  [6222 + 6223 + 6224 + 6225 + 6226 + 6227 + 6228]</v>
          </cell>
        </row>
        <row r="353">
          <cell r="M353" t="str">
            <v xml:space="preserve">A6222:  Stocks -Financial assets : Foreign  - Currency and deposits </v>
          </cell>
          <cell r="O353" t="str">
            <v xml:space="preserve">C6222:  Stocks -Financial assets : Foreign  - Currency and deposits </v>
          </cell>
        </row>
        <row r="354">
          <cell r="M354" t="str">
            <v xml:space="preserve">A6223:  Stocks -Financial assets : Foreign  - Securities other than shares </v>
          </cell>
          <cell r="O354" t="str">
            <v xml:space="preserve">C6223:  Stocks -Financial assets : Foreign  - Securities other than shares </v>
          </cell>
        </row>
        <row r="355">
          <cell r="M355" t="str">
            <v xml:space="preserve">A6224:  Stocks -Financial assets : Foreign  - Loans </v>
          </cell>
          <cell r="O355" t="str">
            <v xml:space="preserve">C6224:  Stocks -Financial assets : Foreign  - Loans </v>
          </cell>
        </row>
        <row r="356">
          <cell r="M356" t="str">
            <v xml:space="preserve">A6225:  Stocks -Financial assets : Foreign  - Shares and other equity </v>
          </cell>
          <cell r="O356" t="str">
            <v xml:space="preserve">C6225:  Stocks -Financial assets : Foreign  - Shares and other equity </v>
          </cell>
        </row>
        <row r="357">
          <cell r="M357" t="str">
            <v xml:space="preserve">A6226:  Stocks -Financial assets : Foreign  - Insurance technical reserves </v>
          </cell>
          <cell r="O357" t="str">
            <v xml:space="preserve">C6226:  Stocks -Financial assets : Foreign  - Insurance technical reserves </v>
          </cell>
        </row>
        <row r="358">
          <cell r="M358" t="str">
            <v xml:space="preserve">A6227:  Stocks -Financial assets : Foreign  - Financial derivatives </v>
          </cell>
          <cell r="O358" t="str">
            <v xml:space="preserve">C6227:  Stocks -Financial assets : Foreign  - Financial derivatives </v>
          </cell>
        </row>
        <row r="359">
          <cell r="M359" t="str">
            <v xml:space="preserve">A6228:  Stocks -Financial assets : Foreign  - Other accounts receivable </v>
          </cell>
          <cell r="O359" t="str">
            <v xml:space="preserve">C6228:  Stocks -Financial assets : Foreign  - Other accounts receivable </v>
          </cell>
        </row>
        <row r="360">
          <cell r="M360" t="str">
            <v xml:space="preserve">A623:  Stocks -Financial assets : Monetary gold and SDRs </v>
          </cell>
          <cell r="O360" t="str">
            <v xml:space="preserve">C623:  Stocks -Financial assets : Monetary gold and SDRs </v>
          </cell>
        </row>
        <row r="361">
          <cell r="M361" t="str">
            <v xml:space="preserve">A63:  Stocks -Liabilities [631+632] </v>
          </cell>
          <cell r="O361" t="str">
            <v xml:space="preserve">C63:  Stocks -Liabilities [631+632] </v>
          </cell>
        </row>
        <row r="362">
          <cell r="M362" t="str">
            <v xml:space="preserve">A6302:  Stocks -Liabilities : Currency and deposits [6312+6322] </v>
          </cell>
          <cell r="O362" t="str">
            <v xml:space="preserve">C6302:  Stocks -Liabilities : Currency and deposits [6312+6322] </v>
          </cell>
        </row>
        <row r="363">
          <cell r="M363" t="str">
            <v xml:space="preserve">A6303:  Stocks -Liabilities : Securities other than shares [6313+6323] </v>
          </cell>
          <cell r="O363" t="str">
            <v xml:space="preserve">C6303:  Stocks -Liabilities : Securities other than shares [6313+6323] </v>
          </cell>
        </row>
        <row r="364">
          <cell r="M364" t="str">
            <v xml:space="preserve">A6304:  Stocks -Liabilities : Loans [6314+6324] </v>
          </cell>
          <cell r="O364" t="str">
            <v xml:space="preserve">C6304:  Stocks -Liabilities : Loans [6314+6324] </v>
          </cell>
        </row>
        <row r="365">
          <cell r="M365" t="str">
            <v xml:space="preserve">A6305:  Stocks -Liabilities : Shares and other equity [6315+6325] </v>
          </cell>
          <cell r="O365" t="str">
            <v xml:space="preserve">C6305:  Stocks -Liabilities : Shares and other equity [6315+6325] </v>
          </cell>
        </row>
        <row r="366">
          <cell r="M366" t="str">
            <v xml:space="preserve">A6306:  Stocks -Liabilities : Insurance technical reserves [6316+6326] </v>
          </cell>
          <cell r="O366" t="str">
            <v xml:space="preserve">C6306:  Stocks -Liabilities : Insurance technical reserves [6316+6326] </v>
          </cell>
        </row>
        <row r="367">
          <cell r="M367" t="str">
            <v xml:space="preserve">A6307:  Stocks -Liabilities : Financial derivatives [6317+6327] </v>
          </cell>
          <cell r="O367" t="str">
            <v xml:space="preserve">C6307:  Stocks -Liabilities : Financial derivatives [6317+6327] </v>
          </cell>
        </row>
        <row r="368">
          <cell r="M368" t="str">
            <v xml:space="preserve">A6308:  Stocks -Liabilities : Other accounts payable [6318+6328] </v>
          </cell>
          <cell r="O368" t="str">
            <v xml:space="preserve">C6308:  Stocks -Liabilities : Other accounts payable [6318+6328] </v>
          </cell>
        </row>
        <row r="369">
          <cell r="M369" t="str">
            <v>A631:  Stocks -Liabilities : Domestic [6312 + 6313 + 6314 + 6315 + 6316 + 6317 + 6318]</v>
          </cell>
          <cell r="O369" t="str">
            <v>C631:  Stocks -Liabilities : Domestic [6312 + 6313 + 6314 + 6315 + 6316 + 6317 + 6318]</v>
          </cell>
        </row>
        <row r="370">
          <cell r="M370" t="str">
            <v xml:space="preserve">A6312:  Stocks -Liabilities : Domestic - Currency and deposits </v>
          </cell>
          <cell r="O370" t="str">
            <v xml:space="preserve">C6312:  Stocks -Liabilities : Domestic - Currency and deposits </v>
          </cell>
        </row>
        <row r="371">
          <cell r="M371" t="str">
            <v xml:space="preserve">A6313:  Stocks -Liabilities : Domestic - Securities other than shares </v>
          </cell>
          <cell r="O371" t="str">
            <v xml:space="preserve">C6313:  Stocks -Liabilities : Domestic - Securities other than shares </v>
          </cell>
        </row>
        <row r="372">
          <cell r="M372" t="str">
            <v xml:space="preserve">A6314:  Stocks -Liabilities : Domestic - Loans </v>
          </cell>
          <cell r="O372" t="str">
            <v xml:space="preserve">C6314:  Stocks -Liabilities : Domestic - Loans </v>
          </cell>
        </row>
        <row r="373">
          <cell r="M373" t="str">
            <v xml:space="preserve">A6315:  Stocks -Liabilities : Domestic - Shares and other equity </v>
          </cell>
          <cell r="O373" t="str">
            <v xml:space="preserve">C6315:  Stocks -Liabilities : Domestic - Shares and other equity </v>
          </cell>
        </row>
        <row r="374">
          <cell r="M374" t="str">
            <v xml:space="preserve">A6316:  Stocks -Liabilities : Domestic - Insurance technical reserves </v>
          </cell>
          <cell r="O374" t="str">
            <v xml:space="preserve">C6316:  Stocks -Liabilities : Domestic - Insurance technical reserves </v>
          </cell>
        </row>
        <row r="375">
          <cell r="M375" t="str">
            <v xml:space="preserve">A6317:  Stocks -Liabilities : Domestic - Financial derivatives </v>
          </cell>
          <cell r="O375" t="str">
            <v xml:space="preserve">C6317:  Stocks -Liabilities : Domestic - Financial derivatives </v>
          </cell>
        </row>
        <row r="376">
          <cell r="M376" t="str">
            <v xml:space="preserve">A6318:  Stocks -Liabilities : Domestic - Other accounts payable </v>
          </cell>
          <cell r="O376" t="str">
            <v xml:space="preserve">C6318:  Stocks -Liabilities : Domestic - Other accounts payable </v>
          </cell>
        </row>
        <row r="377">
          <cell r="M377" t="str">
            <v>A632:  Stocks -Liabilities : Foreign  [6322 + 6323 + 6324 + 6325 + 6326 + 6327 + 6328]</v>
          </cell>
          <cell r="O377" t="str">
            <v>C632:  Stocks -Liabilities : Foreign  [6322 + 6323 + 6324 + 6325 + 6326 + 6327 + 6328]</v>
          </cell>
        </row>
        <row r="378">
          <cell r="M378" t="str">
            <v xml:space="preserve">A6322:  Stocks -Liabilities : Foreign - Currency and deposits </v>
          </cell>
          <cell r="O378" t="str">
            <v xml:space="preserve">C6322:  Stocks -Liabilities : Foreign - Currency and deposits </v>
          </cell>
        </row>
        <row r="379">
          <cell r="M379" t="str">
            <v xml:space="preserve">A6323:  Stocks -Liabilities : Foreign - Securities other than shares </v>
          </cell>
          <cell r="O379" t="str">
            <v xml:space="preserve">C6323:  Stocks -Liabilities : Foreign - Securities other than shares </v>
          </cell>
        </row>
        <row r="380">
          <cell r="M380" t="str">
            <v xml:space="preserve">A6324:  Stocks -Liabilities : Foreign - Loans </v>
          </cell>
          <cell r="O380" t="str">
            <v xml:space="preserve">C6324:  Stocks -Liabilities : Foreign - Loans </v>
          </cell>
        </row>
        <row r="381">
          <cell r="M381" t="str">
            <v xml:space="preserve">A6325:  Stocks -Liabilities : Foreign - Shares and other equity </v>
          </cell>
          <cell r="O381" t="str">
            <v xml:space="preserve">C6325:  Stocks -Liabilities : Foreign - Shares and other equity </v>
          </cell>
        </row>
        <row r="382">
          <cell r="M382" t="str">
            <v xml:space="preserve">A6326:  Stocks -Liabilities : Foreign - Insurance technical reserves </v>
          </cell>
          <cell r="O382" t="str">
            <v xml:space="preserve">C6326:  Stocks -Liabilities : Foreign - Insurance technical reserves </v>
          </cell>
        </row>
        <row r="383">
          <cell r="M383" t="str">
            <v xml:space="preserve">A6327:  Stocks -Liabilities : Foreign - Financial derivatives </v>
          </cell>
          <cell r="O383" t="str">
            <v xml:space="preserve">C6327:  Stocks -Liabilities : Foreign - Financial derivatives </v>
          </cell>
        </row>
        <row r="384">
          <cell r="M384" t="str">
            <v xml:space="preserve">A6328:  Stocks -Liabilities : Foreign - Other accounts payable </v>
          </cell>
          <cell r="O384" t="str">
            <v xml:space="preserve">C6328:  Stocks -Liabilities : Foreign - Other accounts payable </v>
          </cell>
        </row>
        <row r="385">
          <cell r="M385" t="str">
            <v xml:space="preserve">A7:  TOTAL OUTLAYS </v>
          </cell>
          <cell r="O385" t="str">
            <v xml:space="preserve">C7:  TOTAL OUTLAYS </v>
          </cell>
        </row>
        <row r="386">
          <cell r="M386" t="str">
            <v xml:space="preserve">A701:  General public services </v>
          </cell>
          <cell r="O386" t="str">
            <v xml:space="preserve">C701:  General public services </v>
          </cell>
        </row>
        <row r="387">
          <cell r="M387" t="str">
            <v xml:space="preserve">A7017:  Public debt transactions </v>
          </cell>
          <cell r="O387" t="str">
            <v xml:space="preserve">C7017:  Public debt transactions </v>
          </cell>
        </row>
        <row r="388">
          <cell r="M388" t="str">
            <v>A7018:  Transfers of general character betw levels of govtc/</v>
          </cell>
          <cell r="O388" t="str">
            <v>C7018:  Transfers of general character betw levels of govtc/</v>
          </cell>
        </row>
        <row r="389">
          <cell r="M389" t="str">
            <v xml:space="preserve">A702:  Defense </v>
          </cell>
          <cell r="O389" t="str">
            <v xml:space="preserve">C702:  Defense </v>
          </cell>
        </row>
        <row r="390">
          <cell r="M390" t="str">
            <v xml:space="preserve">A703:  Public order and safety </v>
          </cell>
          <cell r="O390" t="str">
            <v xml:space="preserve">C703:  Public order and safety </v>
          </cell>
        </row>
        <row r="391">
          <cell r="M391" t="str">
            <v xml:space="preserve">A704:  Economic affairs </v>
          </cell>
          <cell r="O391" t="str">
            <v xml:space="preserve">C704:  Economic affairs </v>
          </cell>
        </row>
        <row r="392">
          <cell r="M392" t="str">
            <v xml:space="preserve">A7042:  Agriculture, forestry, fishing, and hunting </v>
          </cell>
          <cell r="O392" t="str">
            <v xml:space="preserve">C7042:  Agriculture, forestry, fishing, and hunting </v>
          </cell>
        </row>
        <row r="393">
          <cell r="M393" t="str">
            <v xml:space="preserve">A7043:  Fuel and energy </v>
          </cell>
          <cell r="O393" t="str">
            <v xml:space="preserve">C7043:  Fuel and energy </v>
          </cell>
        </row>
        <row r="394">
          <cell r="M394" t="str">
            <v xml:space="preserve">A7044:  Mining, manufacturing, and construction </v>
          </cell>
          <cell r="O394" t="str">
            <v xml:space="preserve">C7044:  Mining, manufacturing, and construction </v>
          </cell>
        </row>
        <row r="395">
          <cell r="M395" t="str">
            <v xml:space="preserve">A7045:  Transport </v>
          </cell>
          <cell r="O395" t="str">
            <v xml:space="preserve">C7045:  Transport </v>
          </cell>
        </row>
        <row r="396">
          <cell r="M396" t="str">
            <v xml:space="preserve">A7046:  Communication </v>
          </cell>
          <cell r="O396" t="str">
            <v xml:space="preserve">C7046:  Communication </v>
          </cell>
        </row>
        <row r="397">
          <cell r="M397" t="str">
            <v xml:space="preserve">A705:  Environmental protection </v>
          </cell>
          <cell r="O397" t="str">
            <v xml:space="preserve">C705:  Environmental protection </v>
          </cell>
        </row>
        <row r="398">
          <cell r="M398" t="str">
            <v xml:space="preserve">A706:  Housing and community amenities </v>
          </cell>
          <cell r="O398" t="str">
            <v xml:space="preserve">C706:  Housing and community amenities </v>
          </cell>
        </row>
        <row r="399">
          <cell r="M399" t="str">
            <v xml:space="preserve">A707:  Health </v>
          </cell>
          <cell r="O399" t="str">
            <v xml:space="preserve">C707:  Health </v>
          </cell>
        </row>
        <row r="400">
          <cell r="M400" t="str">
            <v xml:space="preserve">A7072:  Outpatient services </v>
          </cell>
          <cell r="O400" t="str">
            <v xml:space="preserve">C7072:  Outpatient services </v>
          </cell>
        </row>
        <row r="401">
          <cell r="M401" t="str">
            <v xml:space="preserve">A7073:  Hospital services </v>
          </cell>
          <cell r="O401" t="str">
            <v xml:space="preserve">C7073:  Hospital services </v>
          </cell>
        </row>
        <row r="402">
          <cell r="M402" t="str">
            <v xml:space="preserve">A7074:  Public health services </v>
          </cell>
          <cell r="O402" t="str">
            <v xml:space="preserve">C7074:  Public health services </v>
          </cell>
        </row>
        <row r="403">
          <cell r="M403" t="str">
            <v xml:space="preserve">A708:  Recreation, culture and religion </v>
          </cell>
          <cell r="O403" t="str">
            <v xml:space="preserve">C708:  Recreation, culture and religion </v>
          </cell>
        </row>
        <row r="404">
          <cell r="M404" t="str">
            <v xml:space="preserve">A709:  Education </v>
          </cell>
          <cell r="O404" t="str">
            <v xml:space="preserve">C709:  Education </v>
          </cell>
        </row>
        <row r="405">
          <cell r="M405" t="str">
            <v xml:space="preserve">A7091:  Pre-primary and primary education </v>
          </cell>
          <cell r="O405" t="str">
            <v xml:space="preserve">C7091:  Pre-primary and primary education </v>
          </cell>
        </row>
        <row r="406">
          <cell r="M406" t="str">
            <v xml:space="preserve">A7092:  Secondary education </v>
          </cell>
          <cell r="O406" t="str">
            <v xml:space="preserve">C7092:  Secondary education </v>
          </cell>
        </row>
        <row r="407">
          <cell r="M407" t="str">
            <v xml:space="preserve">A7094:  Tertiary education </v>
          </cell>
          <cell r="O407" t="str">
            <v xml:space="preserve">C7094:  Tertiary education </v>
          </cell>
        </row>
        <row r="408">
          <cell r="M408" t="str">
            <v xml:space="preserve">A710:  Social protection </v>
          </cell>
          <cell r="O408" t="str">
            <v xml:space="preserve">C710:  Social protection </v>
          </cell>
        </row>
        <row r="409">
          <cell r="M409" t="str">
            <v xml:space="preserve">A82:  Net acquisition of financial assets [=32] </v>
          </cell>
          <cell r="O409" t="str">
            <v xml:space="preserve">C82:  Net acquisition of financial assets [=32] </v>
          </cell>
        </row>
        <row r="410">
          <cell r="M410" t="str">
            <v>A821:  Net acquisition of financial assets : Domestic [=321]</v>
          </cell>
          <cell r="O410" t="str">
            <v>C821:  Net acquisition of financial assets : Domestic [=321]</v>
          </cell>
        </row>
        <row r="411">
          <cell r="M411" t="str">
            <v>A8211:  Net acquisition of financial assets : Domestic : General government</v>
          </cell>
          <cell r="O411" t="str">
            <v>C8211:  Net acquisition of financial assets : Domestic : General government</v>
          </cell>
        </row>
        <row r="412">
          <cell r="M412" t="str">
            <v>A8212:  Net acquisition of financial assets : Domestic :Central bank</v>
          </cell>
          <cell r="O412" t="str">
            <v>C8212:  Net acquisition of financial assets : Domestic :Central bank</v>
          </cell>
        </row>
        <row r="413">
          <cell r="M413" t="str">
            <v>A8213:  Net acquisition of financial assets : Domestic :Other depository corporations</v>
          </cell>
          <cell r="O413" t="str">
            <v>C8213:  Net acquisition of financial assets : Domestic :Other depository corporations</v>
          </cell>
        </row>
        <row r="414">
          <cell r="M414" t="str">
            <v xml:space="preserve">A8214:  Net acquisition of financial assets : Domestic :Financial corporations not elsewhere classified </v>
          </cell>
          <cell r="O414" t="str">
            <v xml:space="preserve">C8214:  Net acquisition of financial assets : Domestic :Financial corporations not elsewhere classified </v>
          </cell>
        </row>
        <row r="415">
          <cell r="M415" t="str">
            <v xml:space="preserve">A8215:  Net acquisition of financial assets : Domestic :Nonfinancial corporations </v>
          </cell>
          <cell r="O415" t="str">
            <v xml:space="preserve">C8215:  Net acquisition of financial assets : Domestic :Nonfinancial corporations </v>
          </cell>
        </row>
        <row r="416">
          <cell r="M416" t="str">
            <v xml:space="preserve">A8216:  Net acquisition of financial assets : Domestic :Households &amp; nonprofit institutions serving h/holds </v>
          </cell>
          <cell r="O416" t="str">
            <v xml:space="preserve">C8216:  Net acquisition of financial assets : Domestic :Households &amp; nonprofit institutions serving h/holds </v>
          </cell>
        </row>
        <row r="417">
          <cell r="M417" t="str">
            <v xml:space="preserve">A822:  Net acquisition of financial assets : Foreign [=322] </v>
          </cell>
          <cell r="O417" t="str">
            <v xml:space="preserve">C822:  Net acquisition of financial assets : Foreign [=322] </v>
          </cell>
        </row>
        <row r="418">
          <cell r="M418" t="str">
            <v xml:space="preserve">A8221:  Net acquisition of financial assets : Foreign : General government </v>
          </cell>
          <cell r="O418" t="str">
            <v xml:space="preserve">C8221:  Net acquisition of financial assets : Foreign : General government </v>
          </cell>
        </row>
        <row r="419">
          <cell r="M419" t="str">
            <v xml:space="preserve">A8227:  Net acquisition of financial assets : Foreign : International organizations </v>
          </cell>
          <cell r="O419" t="str">
            <v xml:space="preserve">C8227:  Net acquisition of financial assets : Foreign : International organizations </v>
          </cell>
        </row>
        <row r="420">
          <cell r="M420" t="str">
            <v>A8228:  Net acquisition of financial assets : Foreign : Financial corporations other than internat'l org's</v>
          </cell>
          <cell r="O420" t="str">
            <v>C8228:  Net acquisition of financial assets : Foreign : Financial corporations other than internat'l org's</v>
          </cell>
        </row>
        <row r="421">
          <cell r="M421" t="str">
            <v xml:space="preserve">A8229:  Net acquisition of financial assets : Foreign : Other nonresidents </v>
          </cell>
          <cell r="O421" t="str">
            <v xml:space="preserve">C8229:  Net acquisition of financial assets : Foreign : Other nonresidents </v>
          </cell>
        </row>
        <row r="422">
          <cell r="M422" t="str">
            <v>A823:  Net acquisition of Monetary gold and SDRs [=323]</v>
          </cell>
          <cell r="O422" t="str">
            <v>C823:  Net acquisition of Monetary gold and SDRs [=323]</v>
          </cell>
        </row>
        <row r="423">
          <cell r="M423" t="str">
            <v xml:space="preserve">A83:  Net incurrence of liabilities [=33] </v>
          </cell>
          <cell r="O423" t="str">
            <v xml:space="preserve">C83:  Net incurrence of liabilities [=33] </v>
          </cell>
        </row>
        <row r="424">
          <cell r="M424" t="str">
            <v xml:space="preserve">A831:  Net incurrence of liabilities : Domestic [=331] </v>
          </cell>
          <cell r="O424" t="str">
            <v xml:space="preserve">C831:  Net incurrence of liabilities : Domestic [=331] </v>
          </cell>
        </row>
        <row r="425">
          <cell r="M425" t="str">
            <v xml:space="preserve">A8311:  Net incurrence of liabilities : Domestic : General government </v>
          </cell>
          <cell r="O425" t="str">
            <v xml:space="preserve">C8311:  Net incurrence of liabilities : Domestic : General government </v>
          </cell>
        </row>
        <row r="426">
          <cell r="M426" t="str">
            <v xml:space="preserve">A8312:  Net incurrence of liabilities : Domestic : Central bank </v>
          </cell>
          <cell r="O426" t="str">
            <v xml:space="preserve">C8312:  Net incurrence of liabilities : Domestic : Central bank </v>
          </cell>
        </row>
        <row r="427">
          <cell r="M427" t="str">
            <v xml:space="preserve">A8313:  Net incurrence of liabilities : Domestic : Other depository corporations </v>
          </cell>
          <cell r="O427" t="str">
            <v xml:space="preserve">C8313:  Net incurrence of liabilities : Domestic : Other depository corporations </v>
          </cell>
        </row>
        <row r="428">
          <cell r="M428" t="str">
            <v>A8314:  Net incurrence of liabilities : Domestic : Financial corporations not elsewhere classified</v>
          </cell>
          <cell r="O428" t="str">
            <v>C8314:  Net incurrence of liabilities : Domestic : Financial corporations not elsewhere classified</v>
          </cell>
        </row>
        <row r="429">
          <cell r="M429" t="str">
            <v xml:space="preserve">A8315:  Net incurrence of liabilities : Domestic : Nonfinancial corporations </v>
          </cell>
          <cell r="O429" t="str">
            <v xml:space="preserve">C8315:  Net incurrence of liabilities : Domestic : Nonfinancial corporations </v>
          </cell>
        </row>
        <row r="430">
          <cell r="M430" t="str">
            <v>A8316:  Net incurrence of liabilities : Domestic : Households &amp; nonprofit institutions serving h/holds</v>
          </cell>
          <cell r="O430" t="str">
            <v>C8316:  Net incurrence of liabilities : Domestic : Households &amp; nonprofit institutions serving h/holds</v>
          </cell>
        </row>
        <row r="431">
          <cell r="M431" t="str">
            <v xml:space="preserve">A832:  Net incurrence of liabities : Foreign [=332] </v>
          </cell>
          <cell r="O431" t="str">
            <v xml:space="preserve">C832:  Net incurrence of liabities : Foreign [=332] </v>
          </cell>
        </row>
        <row r="432">
          <cell r="M432" t="str">
            <v xml:space="preserve">A8321:  Net incurrence of liabities : Foreign : General government </v>
          </cell>
          <cell r="O432" t="str">
            <v xml:space="preserve">C8321:  Net incurrence of liabities : Foreign : General government </v>
          </cell>
        </row>
        <row r="433">
          <cell r="M433" t="str">
            <v>A8327:  Net incurrence of liabities : Foreign : International organizations</v>
          </cell>
          <cell r="O433" t="str">
            <v>C8327:  Net incurrence of liabities : Foreign : International organizations</v>
          </cell>
        </row>
        <row r="434">
          <cell r="M434" t="str">
            <v>A8328:  Net incurrence of liabities : Foreign : Financial corporations other than internat'l org's</v>
          </cell>
          <cell r="O434" t="str">
            <v>C8328:  Net incurrence of liabities : Foreign : Financial corporations other than internat'l org's</v>
          </cell>
        </row>
        <row r="435">
          <cell r="M435" t="str">
            <v xml:space="preserve">A8329:  Net incurrence of liabities : Foreign : Other nonresidents </v>
          </cell>
          <cell r="O435" t="str">
            <v xml:space="preserve">C8329:  Net incurrence of liabities : Foreign : Other nonresidents </v>
          </cell>
        </row>
        <row r="436">
          <cell r="M436" t="str">
            <v>A9:  CHANGE IN NET WORTH: Other Flows [51 + 52 - 53]</v>
          </cell>
          <cell r="O436" t="str">
            <v>Not applicable</v>
          </cell>
        </row>
        <row r="437">
          <cell r="M437" t="str">
            <v>A91:  Other Flows - Nonfinancial assets [511 + 512 + 513 + 514]</v>
          </cell>
          <cell r="O437" t="str">
            <v>C91:  Other Flows - Nonfinancial assets [511 + 512 + 513 + 514]</v>
          </cell>
        </row>
        <row r="438">
          <cell r="M438" t="str">
            <v>A911:  Other Flows - Nonfinancial assets : Fixed assets [5111 + 5112 + 5113]</v>
          </cell>
          <cell r="O438" t="str">
            <v>C911:  Other Flows - Nonfinancial assets : Fixed assets [5111 + 5112 + 5113]</v>
          </cell>
        </row>
        <row r="439">
          <cell r="M439" t="str">
            <v xml:space="preserve">A9111:  Other Flows - Nonfinancial assets : Fixed assets:   Buildings and structures </v>
          </cell>
          <cell r="O439" t="str">
            <v xml:space="preserve">C9111:  Other Flows - Nonfinancial assets : Fixed assets:   Buildings and structures </v>
          </cell>
        </row>
        <row r="440">
          <cell r="M440" t="str">
            <v xml:space="preserve">A9112:  Other Flows - Nonfinancial assets : Fixed assets:  Machinery and equipment </v>
          </cell>
          <cell r="O440" t="str">
            <v xml:space="preserve">C9112:  Other Flows - Nonfinancial assets : Fixed assets:  Machinery and equipment </v>
          </cell>
        </row>
        <row r="441">
          <cell r="M441" t="str">
            <v xml:space="preserve">A9113:  Other Flows - Nonfinancial assets : Fixed assets:  Other fixed assets </v>
          </cell>
          <cell r="O441" t="str">
            <v xml:space="preserve">C9113:  Other Flows - Nonfinancial assets : Fixed assets:  Other fixed assets </v>
          </cell>
        </row>
        <row r="442">
          <cell r="M442" t="str">
            <v xml:space="preserve">A912:  Other Flows - Inventories </v>
          </cell>
          <cell r="O442" t="str">
            <v xml:space="preserve">C912:  Other Flows - Inventories </v>
          </cell>
        </row>
        <row r="443">
          <cell r="M443" t="str">
            <v xml:space="preserve">A913:  Other Flows - Valuables </v>
          </cell>
          <cell r="O443" t="str">
            <v xml:space="preserve">C913:  Other Flows - Valuables </v>
          </cell>
        </row>
        <row r="444">
          <cell r="M444" t="str">
            <v>A914:  Other Flows - Nonfinancial assets : Nonproduced assets [5141 + 5142 + 5143 + 5144]</v>
          </cell>
          <cell r="O444" t="str">
            <v>C914:  Other Flows - Nonfinancial assets : Nonproduced assets [5141 + 5142 + 5143 + 5144]</v>
          </cell>
        </row>
        <row r="445">
          <cell r="M445" t="str">
            <v xml:space="preserve">A9141:  Other Flows - Nonfinancial assets : Nonproduced assets:  Land </v>
          </cell>
          <cell r="O445" t="str">
            <v xml:space="preserve">C9141:  Other Flows - Nonfinancial assets : Nonproduced assets:  Land </v>
          </cell>
        </row>
        <row r="446">
          <cell r="M446" t="str">
            <v xml:space="preserve">A9142:  Other Flows - Nonfinancial assets : Nonproduced assets:  Subsoil assets </v>
          </cell>
          <cell r="O446" t="str">
            <v xml:space="preserve">C9142:  Other Flows - Nonfinancial assets : Nonproduced assets:  Subsoil assets </v>
          </cell>
        </row>
        <row r="447">
          <cell r="M447" t="str">
            <v xml:space="preserve">A9143:  Other Flows - Nonfinancial assets : Nonproduced assets:  Other naturally occurring assets </v>
          </cell>
          <cell r="O447" t="str">
            <v xml:space="preserve">C9143:  Other Flows - Nonfinancial assets : Nonproduced assets:  Other naturally occurring assets </v>
          </cell>
        </row>
        <row r="448">
          <cell r="M448" t="str">
            <v xml:space="preserve">A9144:  Other Flows - Nonfinancial assets : Nonproduced assets:  Intangible nonproduced assets </v>
          </cell>
          <cell r="O448" t="str">
            <v xml:space="preserve">C9144:  Other Flows - Nonfinancial assets : Nonproduced assets:  Intangible nonproduced assets </v>
          </cell>
        </row>
        <row r="449">
          <cell r="M449" t="str">
            <v xml:space="preserve">A92:  Other Flows - Financial assets [521+522+523] </v>
          </cell>
          <cell r="O449" t="str">
            <v xml:space="preserve">C92:  Other Flows - Financial assets [521+522+523] </v>
          </cell>
        </row>
        <row r="450">
          <cell r="M450" t="str">
            <v xml:space="preserve">A9202:  Other Flows - Financial assets:  Currency and deposits [5212+5222] </v>
          </cell>
          <cell r="O450" t="str">
            <v xml:space="preserve">C9202:  Other Flows - Financial assets:  Currency and deposits [5212+5222] </v>
          </cell>
        </row>
        <row r="451">
          <cell r="M451" t="str">
            <v xml:space="preserve">A9203:  Other Flows - Financial assets:  Securities other than shares [5213+5223] </v>
          </cell>
          <cell r="O451" t="str">
            <v xml:space="preserve">C9203:  Other Flows - Financial assets:  Securities other than shares [5213+5223] </v>
          </cell>
        </row>
        <row r="452">
          <cell r="M452" t="str">
            <v xml:space="preserve">A9204:  Other Flows - Financial assets:  Loans [5214+5224] </v>
          </cell>
          <cell r="O452" t="str">
            <v xml:space="preserve">C9204:  Other Flows - Financial assets:  Loans [5214+5224] </v>
          </cell>
        </row>
        <row r="453">
          <cell r="M453" t="str">
            <v xml:space="preserve">A9205:  Other Flows - Financial assets:  Shares and other equity [5215+5225] </v>
          </cell>
          <cell r="O453" t="str">
            <v xml:space="preserve">C9205:  Other Flows - Financial assets:  Shares and other equity [5215+5225] </v>
          </cell>
        </row>
        <row r="454">
          <cell r="M454" t="str">
            <v xml:space="preserve">A9206:  Other Flows - Financial assets:  Insurance technical reserves [5216+5226] </v>
          </cell>
          <cell r="O454" t="str">
            <v xml:space="preserve">C9206:  Other Flows - Financial assets:  Insurance technical reserves [5216+5226] </v>
          </cell>
        </row>
        <row r="455">
          <cell r="M455" t="str">
            <v xml:space="preserve">A9207:  Other Flows - Financial assets:  Financial derivatives [5217+5227] </v>
          </cell>
          <cell r="O455" t="str">
            <v xml:space="preserve">C9207:  Other Flows - Financial assets:  Financial derivatives [5217+5227] </v>
          </cell>
        </row>
        <row r="456">
          <cell r="M456" t="str">
            <v xml:space="preserve">A9208:  Other Flows - Financial assets:  Other accounts receivable [5218+5228] </v>
          </cell>
          <cell r="O456" t="str">
            <v xml:space="preserve">C9208:  Other Flows - Financial assets:  Other accounts receivable [5218+5228] </v>
          </cell>
        </row>
        <row r="457">
          <cell r="M457" t="str">
            <v>A921:  Other Flows - Financial assets:  Domestic  [5212 + 5213 + 5214 + 5215 + 5216+ 5217 + 5218]</v>
          </cell>
          <cell r="O457" t="str">
            <v>C921:  Other Flows - Financial assets:  Domestic  [5212 + 5213 + 5214 + 5215 + 5216+ 5217 + 5218]</v>
          </cell>
        </row>
        <row r="458">
          <cell r="M458" t="str">
            <v xml:space="preserve">A9212:  Other Flows - Financial assets:  Domestic - Currency and deposits </v>
          </cell>
          <cell r="O458" t="str">
            <v xml:space="preserve">C9212:  Other Flows - Financial assets:  Domestic - Currency and deposits </v>
          </cell>
        </row>
        <row r="459">
          <cell r="M459" t="str">
            <v xml:space="preserve">A9213:  Other Flows - Financial assets:  Domestic - Securities other than shares </v>
          </cell>
          <cell r="O459" t="str">
            <v xml:space="preserve">C9213:  Other Flows - Financial assets:  Domestic - Securities other than shares </v>
          </cell>
        </row>
        <row r="460">
          <cell r="M460" t="str">
            <v xml:space="preserve">A9214:  Other Flows - Financial assets:  Domestic - Loans </v>
          </cell>
          <cell r="O460" t="str">
            <v xml:space="preserve">C9214:  Other Flows - Financial assets:  Domestic - Loans </v>
          </cell>
        </row>
        <row r="461">
          <cell r="M461" t="str">
            <v xml:space="preserve">A9215:  Other Flows - Financial assets:  Domestic - Shares and other equity </v>
          </cell>
          <cell r="O461" t="str">
            <v xml:space="preserve">C9215:  Other Flows - Financial assets:  Domestic - Shares and other equity </v>
          </cell>
        </row>
        <row r="462">
          <cell r="M462" t="str">
            <v xml:space="preserve">A9216:  Other Flows - Financial assets:  Domestic - Insurance technical reserves </v>
          </cell>
          <cell r="O462" t="str">
            <v xml:space="preserve">C9216:  Other Flows - Financial assets:  Domestic - Insurance technical reserves </v>
          </cell>
        </row>
        <row r="463">
          <cell r="M463" t="str">
            <v xml:space="preserve">A9217:  Other Flows - Financial assets:  Domestic - Financial derivatives </v>
          </cell>
          <cell r="O463" t="str">
            <v xml:space="preserve">C9217:  Other Flows - Financial assets:  Domestic - Financial derivatives </v>
          </cell>
        </row>
        <row r="464">
          <cell r="M464" t="str">
            <v xml:space="preserve">A9218:  Other Flows - Financial assets:  Domestic - Other accounts receivable </v>
          </cell>
          <cell r="O464" t="str">
            <v xml:space="preserve">C9218:  Other Flows - Financial assets:  Domestic - Other accounts receivable </v>
          </cell>
        </row>
        <row r="465">
          <cell r="M465" t="str">
            <v>A922:  Other Flows - Financial assets:  Foreign  [5222 + 5223 + 5224 + 5225 + 5226+ 5227 + 5228]</v>
          </cell>
          <cell r="O465" t="str">
            <v>C922:  Other Flows - Financial assets:  Foreign  [5222 + 5223 + 5224 + 5225 + 5226+ 5227 + 5228]</v>
          </cell>
        </row>
        <row r="466">
          <cell r="M466" t="str">
            <v xml:space="preserve">A9222:  Other Flows - Financial assets:  Foreign  - Currency and deposits </v>
          </cell>
          <cell r="O466" t="str">
            <v xml:space="preserve">C9222:  Other Flows - Financial assets:  Foreign  - Currency and deposits </v>
          </cell>
        </row>
        <row r="467">
          <cell r="M467" t="str">
            <v xml:space="preserve">A9223:  Other Flows - Financial assets:  Foreign  - Securities other than shares </v>
          </cell>
          <cell r="O467" t="str">
            <v xml:space="preserve">C9223:  Other Flows - Financial assets:  Foreign  - Securities other than shares </v>
          </cell>
        </row>
        <row r="468">
          <cell r="M468" t="str">
            <v xml:space="preserve">A9224:  Other Flows - Financial assets:  Foreign  - Loans </v>
          </cell>
          <cell r="O468" t="str">
            <v xml:space="preserve">C9224:  Other Flows - Financial assets:  Foreign  - Loans </v>
          </cell>
        </row>
        <row r="469">
          <cell r="M469" t="str">
            <v xml:space="preserve">A9225:  Other Flows - Financial assets:  Foreign  - Shares and other equity </v>
          </cell>
          <cell r="O469" t="str">
            <v xml:space="preserve">C9225:  Other Flows - Financial assets:  Foreign  - Shares and other equity </v>
          </cell>
        </row>
        <row r="470">
          <cell r="M470" t="str">
            <v xml:space="preserve">A9226:  Other Flows - Financial assets:  Foreign  - Insurance technical reserves </v>
          </cell>
          <cell r="O470" t="str">
            <v xml:space="preserve">C9226:  Other Flows - Financial assets:  Foreign  - Insurance technical reserves </v>
          </cell>
        </row>
        <row r="471">
          <cell r="M471" t="str">
            <v xml:space="preserve">A9227:  Other Flows - Financial assets:  Foreign  - Financial derivatives </v>
          </cell>
          <cell r="O471" t="str">
            <v xml:space="preserve">C9227:  Other Flows - Financial assets:  Foreign  - Financial derivatives </v>
          </cell>
        </row>
        <row r="472">
          <cell r="M472" t="str">
            <v xml:space="preserve">A9228:  Other Flows - Financial assets:  Foreign  - Other accounts receivable </v>
          </cell>
          <cell r="O472" t="str">
            <v xml:space="preserve">C9228:  Other Flows - Financial assets:  Foreign  - Other accounts receivable </v>
          </cell>
        </row>
        <row r="473">
          <cell r="M473" t="str">
            <v xml:space="preserve">A923:  Other Flows - Financial assets:  Monetary gold and SDRs </v>
          </cell>
          <cell r="O473" t="str">
            <v xml:space="preserve">C923:  Other Flows - Financial assets:  Monetary gold and SDRs </v>
          </cell>
        </row>
        <row r="474">
          <cell r="M474" t="str">
            <v xml:space="preserve">A93:  Other Flows - Liabilities [531+532] </v>
          </cell>
          <cell r="O474" t="str">
            <v xml:space="preserve">C93:  Other Flows - Liabilities [531+532] </v>
          </cell>
        </row>
        <row r="475">
          <cell r="M475" t="str">
            <v xml:space="preserve">A9302:  Other Flows - Liabilities:  Currency and deposits [5312+5322] </v>
          </cell>
          <cell r="O475" t="str">
            <v xml:space="preserve">C9302:  Other Flows - Liabilities:  Currency and deposits [5312+5322] </v>
          </cell>
        </row>
        <row r="476">
          <cell r="M476" t="str">
            <v xml:space="preserve">A9303:  Other Flows - Liabilities:  Securities other than shares [5313+5323] </v>
          </cell>
          <cell r="O476" t="str">
            <v xml:space="preserve">C9303:  Other Flows - Liabilities:  Securities other than shares [5313+5323] </v>
          </cell>
        </row>
        <row r="477">
          <cell r="M477" t="str">
            <v xml:space="preserve">A9304:  Other Flows - Liabilities:  Loans [5314+5324] </v>
          </cell>
          <cell r="O477" t="str">
            <v xml:space="preserve">C9304:  Other Flows - Liabilities:  Loans [5314+5324] </v>
          </cell>
        </row>
        <row r="478">
          <cell r="M478" t="str">
            <v xml:space="preserve">A9305:  Other Flows - Liabilities:  Shares and other equity [5315+5325] </v>
          </cell>
          <cell r="O478" t="str">
            <v xml:space="preserve">C9305:  Other Flows - Liabilities:  Shares and other equity [5315+5325] </v>
          </cell>
        </row>
        <row r="479">
          <cell r="M479" t="str">
            <v xml:space="preserve">A9306:  Other Flows - Liabilities:  Insurance technical reserves [5316+5326] </v>
          </cell>
          <cell r="O479" t="str">
            <v xml:space="preserve">C9306:  Other Flows - Liabilities:  Insurance technical reserves [5316+5326] </v>
          </cell>
        </row>
        <row r="480">
          <cell r="M480" t="str">
            <v xml:space="preserve">A9307:  Other Flows - Liabilities:  Financial derivatives [5317+5327] </v>
          </cell>
          <cell r="O480" t="str">
            <v xml:space="preserve">C9307:  Other Flows - Liabilities:  Financial derivatives [5317+5327] </v>
          </cell>
        </row>
        <row r="481">
          <cell r="M481" t="str">
            <v xml:space="preserve">A9308:  Other Flows - Liabilities:  Other accounts payable [5318+5328] </v>
          </cell>
          <cell r="O481" t="str">
            <v xml:space="preserve">C9308:  Other Flows - Liabilities:  Other accounts payable [5318+5328] </v>
          </cell>
        </row>
        <row r="482">
          <cell r="M482" t="str">
            <v>A931:  Other Flows - Liabilities:  Domestic  [5312 + 5313 + 5314 + 5315 + 5316+ 5317 + 5318]</v>
          </cell>
          <cell r="O482" t="str">
            <v>C931:  Other Flows - Liabilities:  Domestic  [5312 + 5313 + 5314 + 5315 + 5316+ 5317 + 5318]</v>
          </cell>
        </row>
        <row r="483">
          <cell r="M483" t="str">
            <v xml:space="preserve">A9312:  Other Flows - Liabilities:  Domestic - Currency and deposits </v>
          </cell>
          <cell r="O483" t="str">
            <v xml:space="preserve">C9312:  Other Flows - Liabilities:  Domestic - Currency and deposits </v>
          </cell>
        </row>
        <row r="484">
          <cell r="M484" t="str">
            <v xml:space="preserve">A9313:  Other Flows - Liabilities:  Domestic - Securities other than shares </v>
          </cell>
          <cell r="O484" t="str">
            <v xml:space="preserve">C9313:  Other Flows - Liabilities:  Domestic - Securities other than shares </v>
          </cell>
        </row>
        <row r="485">
          <cell r="M485" t="str">
            <v xml:space="preserve">A9314:  Other Flows - Liabilities:  Domestic - Loans </v>
          </cell>
          <cell r="O485" t="str">
            <v xml:space="preserve">C9314:  Other Flows - Liabilities:  Domestic - Loans </v>
          </cell>
        </row>
        <row r="486">
          <cell r="M486" t="str">
            <v xml:space="preserve">A9315:  Other Flows - Liabilities:  Domestic - Shares and other equity </v>
          </cell>
          <cell r="O486" t="str">
            <v xml:space="preserve">C9315:  Other Flows - Liabilities:  Domestic - Shares and other equity </v>
          </cell>
        </row>
        <row r="487">
          <cell r="M487" t="str">
            <v xml:space="preserve">A9316:  Other Flows - Liabilities:  Domestic - Insurance technical reserves </v>
          </cell>
          <cell r="O487" t="str">
            <v xml:space="preserve">C9316:  Other Flows - Liabilities:  Domestic - Insurance technical reserves </v>
          </cell>
        </row>
        <row r="488">
          <cell r="M488" t="str">
            <v xml:space="preserve">A9317:  Other Flows - Liabilities:  Domestic - Financial derivatives </v>
          </cell>
          <cell r="O488" t="str">
            <v xml:space="preserve">C9317:  Other Flows - Liabilities:  Domestic - Financial derivatives </v>
          </cell>
        </row>
        <row r="489">
          <cell r="M489" t="str">
            <v xml:space="preserve">A9318:  Other Flows - Liabilities:  Domestic - Other accounts payable </v>
          </cell>
          <cell r="O489" t="str">
            <v xml:space="preserve">C9318:  Other Flows - Liabilities:  Domestic - Other accounts payable </v>
          </cell>
        </row>
        <row r="490">
          <cell r="M490" t="str">
            <v>A932:  Other Flows - Liabilities:  Foreign [5322 + 5323 + 5324 + 5325 + 5326+ 5327 + 5328]</v>
          </cell>
          <cell r="O490" t="str">
            <v>C932:  Other Flows - Liabilities:  Foreign [5322 + 5323 + 5324 + 5325 + 5326+ 5327 + 5328]</v>
          </cell>
        </row>
        <row r="491">
          <cell r="M491" t="str">
            <v xml:space="preserve">A9322:  Other Flows - Liabilities:  Foreign  - Currency and deposits </v>
          </cell>
          <cell r="O491" t="str">
            <v xml:space="preserve">C9322:  Other Flows - Liabilities:  Foreign  - Currency and deposits </v>
          </cell>
        </row>
        <row r="492">
          <cell r="M492" t="str">
            <v xml:space="preserve">A9323:  Other Flows - Liabilities:  Foreign  - Securities other than shares </v>
          </cell>
          <cell r="O492" t="str">
            <v xml:space="preserve">C9323:  Other Flows - Liabilities:  Foreign  - Securities other than shares </v>
          </cell>
        </row>
        <row r="493">
          <cell r="M493" t="str">
            <v xml:space="preserve">A9324:  Other Flows - Liabilities:  Foreign  - Loans </v>
          </cell>
          <cell r="O493" t="str">
            <v xml:space="preserve">C9324:  Other Flows - Liabilities:  Foreign  - Loans </v>
          </cell>
        </row>
        <row r="494">
          <cell r="M494" t="str">
            <v xml:space="preserve">A9325:  Other Flows - Liabilities:  Foreign  - Shares and other equity </v>
          </cell>
          <cell r="O494" t="str">
            <v xml:space="preserve">C9325:  Other Flows - Liabilities:  Foreign  - Shares and other equity </v>
          </cell>
        </row>
        <row r="495">
          <cell r="M495" t="str">
            <v xml:space="preserve">A9326:  Other Flows - Liabilities:  Foreign  - Insurance technical reserves </v>
          </cell>
          <cell r="O495" t="str">
            <v xml:space="preserve">C9326:  Other Flows - Liabilities:  Foreign  - Insurance technical reserves </v>
          </cell>
        </row>
        <row r="496">
          <cell r="M496" t="str">
            <v xml:space="preserve">A9327:  Other Flows - Liabilities:  Foreign  - Financial derivatives </v>
          </cell>
          <cell r="O496" t="str">
            <v xml:space="preserve">C9327:  Other Flows - Liabilities:  Foreign  - Financial derivatives </v>
          </cell>
        </row>
        <row r="497">
          <cell r="M497" t="str">
            <v xml:space="preserve">A9328:  Other Flows - Liabilities:  Foreign  - Other accounts payable </v>
          </cell>
          <cell r="O497" t="str">
            <v xml:space="preserve">C9328:  Other Flows - Liabilities:  Foreign  - Other accounts payable </v>
          </cell>
        </row>
        <row r="512">
          <cell r="E512" t="str">
            <v>Budgetary central government</v>
          </cell>
        </row>
        <row r="513">
          <cell r="E513" t="str">
            <v>Extra- budgetary units</v>
          </cell>
        </row>
        <row r="514">
          <cell r="E514" t="str">
            <v>Social security funds</v>
          </cell>
        </row>
        <row r="515">
          <cell r="E515" t="str">
            <v>Central government</v>
          </cell>
        </row>
        <row r="516">
          <cell r="E516" t="str">
            <v>State governments</v>
          </cell>
        </row>
        <row r="517">
          <cell r="E517" t="str">
            <v>Local governments</v>
          </cell>
        </row>
        <row r="518">
          <cell r="E518" t="str">
            <v>General government</v>
          </cell>
        </row>
        <row r="519">
          <cell r="E519" t="str">
            <v xml:space="preserve">NFPCs </v>
          </cell>
        </row>
        <row r="520">
          <cell r="E520" t="str">
            <v>NFPS</v>
          </cell>
        </row>
      </sheetData>
      <sheetData sheetId="17" refreshError="1"/>
      <sheetData sheetId="1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P FED"/>
      <sheetName val="C"/>
      <sheetName val="Fto. a partir del impuesto"/>
      <sheetName val="Datos"/>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Table 5"/>
      <sheetName val="REER"/>
      <sheetName val="dep fonct"/>
      <sheetName val="CPIINDEX"/>
      <sheetName val="2"/>
      <sheetName val="PRIVATE_OLD"/>
      <sheetName val="Fto__a_partir_del_impuesto"/>
      <sheetName val="COP_FED"/>
      <sheetName val="22_PCIAS"/>
      <sheetName val="Tesoro_Nacional"/>
      <sheetName val="Fondo_ATN"/>
      <sheetName val="Coop__Eléct_"/>
      <sheetName val="C_F_E_E_"/>
      <sheetName val="Table_5"/>
      <sheetName val="SUMMARY"/>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sheetData sheetId="50">
        <row r="1">
          <cell r="A1" t="str">
            <v>DIRECCION NACIONAL DE</v>
          </cell>
        </row>
      </sheetData>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In_Macro-Fiscal"/>
      <sheetName val="InPreMTFS"/>
      <sheetName val="InMTFS"/>
      <sheetName val="In1Nov2011"/>
      <sheetName val="In2Nov2011"/>
      <sheetName val="In_1 t-325"/>
      <sheetName val="In2t-Tot"/>
      <sheetName val="t-Imp"/>
      <sheetName val="t-Imp Adj"/>
      <sheetName val="t-Sum"/>
      <sheetName val="t-gaps"/>
      <sheetName val="t-RecSum"/>
      <sheetName val="t-NetRec"/>
      <sheetName val="t-Gross"/>
      <sheetName val="GAO_recon"/>
      <sheetName val="Mapping"/>
      <sheetName val="Params"/>
      <sheetName val="t-PremGap"/>
      <sheetName val="T_meas"/>
      <sheetName val="T_Gap"/>
      <sheetName val="Table1"/>
      <sheetName val="Comp_recl"/>
      <sheetName val="Comp"/>
      <sheetName val="Assess1"/>
      <sheetName val="Assess"/>
      <sheetName val="to.macro"/>
      <sheetName val="AssessOct4"/>
      <sheetName val="Oct4_12M"/>
      <sheetName val="Sep21_12M"/>
      <sheetName val="Aug12M"/>
      <sheetName val="Jul12M"/>
      <sheetName val="Aug12M_NA"/>
      <sheetName val="1Aug12Meas"/>
      <sheetName val="July12Meas"/>
      <sheetName val="July changes"/>
      <sheetName val="NewM"/>
      <sheetName val="IMF"/>
      <sheetName val="GRC"/>
      <sheetName val="KEPE"/>
      <sheetName val="asm"/>
      <sheetName val="in-meas"/>
      <sheetName val="t-meas"/>
      <sheetName val="T2Rev"/>
      <sheetName val="T3OutEFF"/>
      <sheetName val="T4An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
          <cell r="B4">
            <v>11500</v>
          </cell>
          <cell r="E4">
            <v>95.983333333333334</v>
          </cell>
          <cell r="F4">
            <v>525.09361333333334</v>
          </cell>
          <cell r="G4">
            <v>-383.92099999999999</v>
          </cell>
          <cell r="H4">
            <v>-215.91093999999995</v>
          </cell>
          <cell r="I4">
            <v>-94.731420000000014</v>
          </cell>
        </row>
        <row r="5">
          <cell r="B5">
            <v>0.43</v>
          </cell>
          <cell r="F5">
            <v>205.20000000000002</v>
          </cell>
          <cell r="G5">
            <v>205.20000000000002</v>
          </cell>
          <cell r="H5">
            <v>0</v>
          </cell>
          <cell r="I5">
            <v>0</v>
          </cell>
        </row>
        <row r="6">
          <cell r="B6">
            <v>0.15</v>
          </cell>
        </row>
        <row r="7">
          <cell r="B7">
            <v>2.5000000000000001E-2</v>
          </cell>
        </row>
        <row r="8">
          <cell r="B8">
            <v>0.2</v>
          </cell>
        </row>
        <row r="10">
          <cell r="B10">
            <v>900</v>
          </cell>
        </row>
        <row r="11">
          <cell r="B11">
            <v>0.61</v>
          </cell>
        </row>
        <row r="13">
          <cell r="B13">
            <v>0.72</v>
          </cell>
        </row>
        <row r="14">
          <cell r="B14">
            <v>1.6799999999999999E-2</v>
          </cell>
        </row>
        <row r="15">
          <cell r="B15">
            <v>0.03</v>
          </cell>
        </row>
        <row r="37">
          <cell r="B37">
            <v>6000</v>
          </cell>
        </row>
        <row r="38">
          <cell r="B38">
            <v>0.12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
      <sheetName val="Macro scenario"/>
      <sheetName val="Inputs"/>
      <sheetName val="Tables"/>
      <sheetName val="Transfer"/>
      <sheetName val="HICP tool"/>
      <sheetName val="GDP tool"/>
      <sheetName val="Quarterly profiles"/>
      <sheetName val="inp fiscal"/>
      <sheetName val="SET B"/>
      <sheetName val="SET A"/>
      <sheetName val="Compare"/>
      <sheetName val="DSA"/>
      <sheetName val="Tables_2015"/>
      <sheetName val="Transfer_2015"/>
      <sheetName val="Annual data"/>
      <sheetName val="Quarterly data"/>
      <sheetName val="Monthly data"/>
      <sheetName val="Module1"/>
    </sheetNames>
    <sheetDataSet>
      <sheetData sheetId="0">
        <row r="12">
          <cell r="F12">
            <v>104.35131318918066</v>
          </cell>
        </row>
      </sheetData>
      <sheetData sheetId="1">
        <row r="12">
          <cell r="F12">
            <v>-4.7828492587391338</v>
          </cell>
        </row>
      </sheetData>
      <sheetData sheetId="2">
        <row r="13">
          <cell r="A13" t="str">
            <v>P5</v>
          </cell>
        </row>
      </sheetData>
      <sheetData sheetId="3">
        <row r="4">
          <cell r="D4" t="str">
            <v>GREECE</v>
          </cell>
          <cell r="F4" t="str">
            <v>EURO</v>
          </cell>
          <cell r="H4">
            <v>2008</v>
          </cell>
        </row>
      </sheetData>
      <sheetData sheetId="4"/>
      <sheetData sheetId="5">
        <row r="14">
          <cell r="A14">
            <v>2000</v>
          </cell>
        </row>
      </sheetData>
      <sheetData sheetId="6">
        <row r="12">
          <cell r="F12">
            <v>42172.469067259437</v>
          </cell>
        </row>
      </sheetData>
      <sheetData sheetId="7">
        <row r="1">
          <cell r="AB1">
            <v>2014</v>
          </cell>
        </row>
      </sheetData>
      <sheetData sheetId="8">
        <row r="12">
          <cell r="F12">
            <v>-1.4999999999999999E-2</v>
          </cell>
        </row>
      </sheetData>
      <sheetData sheetId="9">
        <row r="12">
          <cell r="F12">
            <v>229.85511351380458</v>
          </cell>
        </row>
      </sheetData>
      <sheetData sheetId="10">
        <row r="12">
          <cell r="F12">
            <v>0.18157597046262131</v>
          </cell>
        </row>
      </sheetData>
      <sheetData sheetId="11">
        <row r="12">
          <cell r="F12">
            <v>-9.3000000000000007</v>
          </cell>
        </row>
      </sheetData>
      <sheetData sheetId="12">
        <row r="4">
          <cell r="AB4">
            <v>2036</v>
          </cell>
        </row>
      </sheetData>
      <sheetData sheetId="13">
        <row r="55">
          <cell r="G55">
            <v>-3.6288139733623548</v>
          </cell>
        </row>
      </sheetData>
      <sheetData sheetId="14">
        <row r="107">
          <cell r="D107">
            <v>-2.2651298400000002</v>
          </cell>
        </row>
      </sheetData>
      <sheetData sheetId="15">
        <row r="2">
          <cell r="N2">
            <v>37635.439400000003</v>
          </cell>
        </row>
      </sheetData>
      <sheetData sheetId="16">
        <row r="9">
          <cell r="AB9" t="str">
            <v>2014Q2</v>
          </cell>
        </row>
      </sheetData>
      <sheetData sheetId="17">
        <row r="2">
          <cell r="AB2" t="str">
            <v>es:hmidxi2005foodunpgr</v>
          </cell>
        </row>
      </sheetData>
      <sheetData sheetId="1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11 rev 94 "/>
      <sheetName val="SR Table 2"/>
      <sheetName val="excise"/>
      <sheetName val="WEOQ4"/>
      <sheetName val="Table 5"/>
      <sheetName val="interv"/>
      <sheetName val="dep fonct"/>
      <sheetName val="2"/>
      <sheetName val="Indic"/>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 val="11_rev_94_"/>
      <sheetName val="SR_Table_2"/>
      <sheetName val="Table_5"/>
      <sheetName val="debt restructuring comparison c"/>
      <sheetName val="monsurv-bc"/>
      <sheetName val="CPIINDEX"/>
      <sheetName val="IDA-tab7"/>
      <sheetName v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ow r="4">
          <cell r="A4">
            <v>0</v>
          </cell>
        </row>
      </sheetData>
      <sheetData sheetId="112">
        <row r="4">
          <cell r="A4">
            <v>0</v>
          </cell>
        </row>
      </sheetData>
      <sheetData sheetId="113">
        <row r="4">
          <cell r="A4">
            <v>0</v>
          </cell>
        </row>
      </sheetData>
      <sheetData sheetId="114"/>
      <sheetData sheetId="115">
        <row r="4">
          <cell r="A4">
            <v>0</v>
          </cell>
        </row>
      </sheetData>
      <sheetData sheetId="116">
        <row r="4">
          <cell r="A4">
            <v>0</v>
          </cell>
        </row>
      </sheetData>
      <sheetData sheetId="117">
        <row r="4">
          <cell r="A4">
            <v>0</v>
          </cell>
        </row>
      </sheetData>
      <sheetData sheetId="118"/>
      <sheetData sheetId="119">
        <row r="4">
          <cell r="A4">
            <v>0</v>
          </cell>
        </row>
      </sheetData>
      <sheetData sheetId="120">
        <row r="4">
          <cell r="A4">
            <v>0</v>
          </cell>
        </row>
      </sheetData>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 sheetId="140" refreshError="1"/>
      <sheetData sheetId="141" refreshError="1"/>
      <sheetData sheetId="142"/>
      <sheetData sheetId="143" refreshError="1"/>
      <sheetData sheetId="14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_1"/>
      <sheetName val="Nigeria_Val"/>
      <sheetName val="Raw_2"/>
      <sheetName val="SpotExchangeRates"/>
      <sheetName val="StockMarketIndices"/>
      <sheetName val="raw"/>
      <sheetName val="Nominal"/>
      <sheetName val="EERProfile"/>
      <sheetName val="BDDBIL"/>
      <sheetName val="BNCBIL"/>
      <sheetName val="OUT_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INDEX"/>
      <sheetName val="CPICOMP"/>
      <sheetName val="INSINDEX"/>
      <sheetName val="INSPERCHG"/>
      <sheetName val="e"/>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 val="Table 2_F_"/>
      <sheetName val="Table 2_E_"/>
      <sheetName val="Table 3_F_"/>
      <sheetName val="Table 3_E_ "/>
      <sheetName val="5_"/>
      <sheetName val="13_"/>
      <sheetName val="Table_2[F]"/>
      <sheetName val="Table_2[E]"/>
      <sheetName val="Table_3[F]"/>
      <sheetName val="Table_3[E]_"/>
      <sheetName val="SUMMARY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RV"/>
      <sheetName val="Contents"/>
      <sheetName val="IN"/>
      <sheetName val="OUT"/>
      <sheetName val="CBS"/>
      <sheetName val="DMB"/>
      <sheetName val="Comparing AFR &amp; SRF data"/>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s>
    <sheetDataSet>
      <sheetData sheetId="0" refreshError="1"/>
      <sheetData sheetId="1" refreshError="1"/>
      <sheetData sheetId="2"/>
      <sheetData sheetId="3"/>
      <sheetData sheetId="4">
        <row r="1">
          <cell r="D1">
            <v>1981</v>
          </cell>
        </row>
      </sheetData>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
      <sheetName val="Macro scenario"/>
      <sheetName val="Inputs"/>
      <sheetName val="Tables"/>
      <sheetName val="Transfer"/>
      <sheetName val="HICP tool"/>
      <sheetName val="GDP tool"/>
      <sheetName val="Quarterly profiles"/>
      <sheetName val="inp fiscal"/>
      <sheetName val="SET B"/>
      <sheetName val="SET A"/>
      <sheetName val="Compare"/>
      <sheetName val="DSA"/>
      <sheetName val="Tables_2015"/>
      <sheetName val="Transfer_2015"/>
      <sheetName val="Annual data"/>
      <sheetName val="Quarterly data"/>
      <sheetName val="Monthly data"/>
      <sheetName val="Module1"/>
    </sheetNames>
    <sheetDataSet>
      <sheetData sheetId="0">
        <row r="12">
          <cell r="F12">
            <v>104.35131318918066</v>
          </cell>
        </row>
      </sheetData>
      <sheetData sheetId="1">
        <row r="12">
          <cell r="F12">
            <v>-4.7828492587391338</v>
          </cell>
        </row>
      </sheetData>
      <sheetData sheetId="2">
        <row r="13">
          <cell r="A13" t="str">
            <v>P5</v>
          </cell>
        </row>
      </sheetData>
      <sheetData sheetId="3">
        <row r="4">
          <cell r="D4" t="str">
            <v>GREECE</v>
          </cell>
        </row>
      </sheetData>
      <sheetData sheetId="4"/>
      <sheetData sheetId="5">
        <row r="14">
          <cell r="A14">
            <v>2000</v>
          </cell>
        </row>
      </sheetData>
      <sheetData sheetId="6">
        <row r="12">
          <cell r="F12">
            <v>42172.469067259437</v>
          </cell>
        </row>
      </sheetData>
      <sheetData sheetId="7">
        <row r="1">
          <cell r="AB1">
            <v>2014</v>
          </cell>
        </row>
      </sheetData>
      <sheetData sheetId="8">
        <row r="12">
          <cell r="F12">
            <v>-1.4999999999999999E-2</v>
          </cell>
        </row>
      </sheetData>
      <sheetData sheetId="9">
        <row r="12">
          <cell r="F12">
            <v>229.85511351380458</v>
          </cell>
        </row>
      </sheetData>
      <sheetData sheetId="10">
        <row r="12">
          <cell r="F12">
            <v>0.18157597046262131</v>
          </cell>
        </row>
      </sheetData>
      <sheetData sheetId="11">
        <row r="12">
          <cell r="F12">
            <v>-9.3000000000000007</v>
          </cell>
        </row>
      </sheetData>
      <sheetData sheetId="12">
        <row r="4">
          <cell r="AB4">
            <v>2036</v>
          </cell>
        </row>
      </sheetData>
      <sheetData sheetId="13">
        <row r="55">
          <cell r="G55">
            <v>-3.6288139733623548</v>
          </cell>
        </row>
      </sheetData>
      <sheetData sheetId="14">
        <row r="107">
          <cell r="D107">
            <v>-2.2651298400000002</v>
          </cell>
        </row>
      </sheetData>
      <sheetData sheetId="15">
        <row r="2">
          <cell r="N2">
            <v>37635.439400000003</v>
          </cell>
        </row>
      </sheetData>
      <sheetData sheetId="16">
        <row r="9">
          <cell r="AB9" t="str">
            <v>2014Q2</v>
          </cell>
        </row>
      </sheetData>
      <sheetData sheetId="17">
        <row r="2">
          <cell r="AB2" t="str">
            <v>es:hmidxi2005foodunpgr</v>
          </cell>
        </row>
      </sheetData>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 Summary"/>
      <sheetName val="PC"/>
      <sheetName val="D %GDP"/>
      <sheetName val="InFis2"/>
      <sheetName val="Fiscal Tables"/>
    </sheetNames>
    <sheetDataSet>
      <sheetData sheetId="0" refreshError="1"/>
      <sheetData sheetId="1" refreshError="1"/>
      <sheetData sheetId="2" refreshError="1"/>
      <sheetData sheetId="3" refreshError="1"/>
      <sheetData sheetId="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P"/>
      <sheetName val="CONTENTS"/>
      <sheetName val="Gas 2004"/>
      <sheetName val="IN"/>
      <sheetName val="IN-HUB"/>
      <sheetName val="OUT-HUB"/>
      <sheetName val="Impact CI"/>
      <sheetName val="Assum"/>
      <sheetName val="X"/>
      <sheetName val="M"/>
      <sheetName val="SRT"/>
      <sheetName val="K"/>
      <sheetName val="T9SR_bop"/>
      <sheetName val="ControlSheet"/>
      <sheetName val="WETA"/>
      <sheetName val="Au"/>
      <sheetName val="comments"/>
      <sheetName val="Module1"/>
      <sheetName val="Module2"/>
      <sheetName val="T9SR_bop (2)"/>
      <sheetName val="Gas"/>
      <sheetName val="IN-Q"/>
      <sheetName val="IN_TRE"/>
      <sheetName val="Sheet1"/>
      <sheetName val="T1SR"/>
      <sheetName val="T1SR_b"/>
      <sheetName val="Chart1"/>
      <sheetName val="Sensitivity Analysis"/>
      <sheetName val="T10SR "/>
      <sheetName val="T11SR"/>
      <sheetName val="DSA 2002"/>
      <sheetName val="DSA_Presentation"/>
      <sheetName val="NPV_DP2"/>
      <sheetName val="frozen request"/>
      <sheetName val="request"/>
      <sheetName val="Exports for DSA"/>
      <sheetName val="Source Data (Current)"/>
      <sheetName val="Complete Data Set (Annual)"/>
      <sheetName val=""/>
      <sheetName val="GAS March 05"/>
      <sheetName val="T3SR_bop"/>
      <sheetName val="GAS Dec04"/>
    </sheetNames>
    <sheetDataSet>
      <sheetData sheetId="0" refreshError="1">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-1.7</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-216.3213811633816</v>
          </cell>
          <cell r="W44">
            <v>-227.62783257270709</v>
          </cell>
          <cell r="X44">
            <v>-98.037641815094943</v>
          </cell>
          <cell r="Y44">
            <v>-67.509370837869909</v>
          </cell>
          <cell r="Z44">
            <v>-102.07568869740109</v>
          </cell>
          <cell r="AA44">
            <v>-117.00505434652015</v>
          </cell>
          <cell r="AB44">
            <v>-186.66574785244381</v>
          </cell>
          <cell r="AC44">
            <v>-202.25866091938349</v>
          </cell>
          <cell r="AD44">
            <v>-226.20340499146388</v>
          </cell>
          <cell r="AE44">
            <v>-252.07641617618688</v>
          </cell>
          <cell r="AF44">
            <v>-276.63664882771087</v>
          </cell>
          <cell r="AG44">
            <v>-299.76477025710506</v>
          </cell>
          <cell r="AH44">
            <v>-327.4373047845815</v>
          </cell>
          <cell r="AI44">
            <v>-352.69756218493359</v>
          </cell>
          <cell r="AJ44">
            <v>-387.98428410319104</v>
          </cell>
          <cell r="AK44">
            <v>-426.77280970290764</v>
          </cell>
          <cell r="AL44">
            <v>-468.73848049384901</v>
          </cell>
          <cell r="AM44">
            <v>-509.45492121413713</v>
          </cell>
          <cell r="AN44">
            <v>-553.66212973580946</v>
          </cell>
          <cell r="AO44">
            <v>-601.85896997835709</v>
          </cell>
          <cell r="AP44">
            <v>-653.99438821577883</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t="e">
            <v>#NULL!</v>
          </cell>
          <cell r="W59">
            <v>76.576999999999998</v>
          </cell>
          <cell r="X59">
            <v>88</v>
          </cell>
          <cell r="Y59">
            <v>168.8</v>
          </cell>
          <cell r="Z59">
            <v>46</v>
          </cell>
          <cell r="AA59">
            <v>21.571826234561822</v>
          </cell>
          <cell r="AB59">
            <v>24.60352962399319</v>
          </cell>
          <cell r="AC59">
            <v>29.470968624983499</v>
          </cell>
          <cell r="AD59">
            <v>29.586367597174309</v>
          </cell>
          <cell r="AE59">
            <v>30.339294578790643</v>
          </cell>
          <cell r="AF59">
            <v>29.397635648754559</v>
          </cell>
          <cell r="AG59">
            <v>26.040320381323635</v>
          </cell>
          <cell r="AH59">
            <v>24.584698139425132</v>
          </cell>
          <cell r="AI59">
            <v>27.4780497222166</v>
          </cell>
          <cell r="AJ59">
            <v>27.941450669375342</v>
          </cell>
          <cell r="AK59">
            <v>28.126969959321166</v>
          </cell>
          <cell r="AL59">
            <v>28.183487468671359</v>
          </cell>
          <cell r="AM59">
            <v>28.832248256668301</v>
          </cell>
          <cell r="AN59">
            <v>29.493357390727901</v>
          </cell>
          <cell r="AO59">
            <v>30.16704985547214</v>
          </cell>
          <cell r="AP59">
            <v>30.853565106190981</v>
          </cell>
          <cell r="AQ59">
            <v>31.553147153878683</v>
          </cell>
          <cell r="AR59">
            <v>32.266044651886745</v>
          </cell>
          <cell r="AS59" t="e">
            <v>#DIV/0!</v>
          </cell>
          <cell r="AT59" t="e">
            <v>#DIV/0!</v>
          </cell>
          <cell r="AU59" t="e">
            <v>#DIV/0!</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t="e">
            <v>#NULL!</v>
          </cell>
          <cell r="W79">
            <v>-35.200021569098865</v>
          </cell>
          <cell r="X79">
            <v>104.26835154530427</v>
          </cell>
          <cell r="Y79">
            <v>89.867966551948371</v>
          </cell>
          <cell r="Z79">
            <v>117.7482262685876</v>
          </cell>
          <cell r="AA79">
            <v>-84.179156611118017</v>
          </cell>
        </row>
        <row r="81">
          <cell r="A81" t="str">
            <v>||</v>
          </cell>
          <cell r="B81" t="str">
            <v>errors and omissions</v>
          </cell>
          <cell r="C81" t="str">
            <v>errors and omissions</v>
          </cell>
          <cell r="D81" t="str">
            <v>||</v>
          </cell>
        </row>
        <row r="82">
          <cell r="A82" t="str">
            <v>||</v>
          </cell>
          <cell r="B82" t="str">
            <v>Check</v>
          </cell>
          <cell r="C82" t="str">
            <v>Check</v>
          </cell>
          <cell r="D82" t="str">
            <v>||</v>
          </cell>
          <cell r="N82">
            <v>0</v>
          </cell>
          <cell r="O82">
            <v>0</v>
          </cell>
          <cell r="P82">
            <v>0</v>
          </cell>
          <cell r="Q82">
            <v>0</v>
          </cell>
          <cell r="R82">
            <v>0</v>
          </cell>
          <cell r="S82">
            <v>0</v>
          </cell>
          <cell r="T82">
            <v>0</v>
          </cell>
          <cell r="U82">
            <v>0</v>
          </cell>
          <cell r="V82" t="e">
            <v>#NULL!</v>
          </cell>
          <cell r="W82">
            <v>0</v>
          </cell>
          <cell r="X82">
            <v>0</v>
          </cell>
          <cell r="Y82">
            <v>0</v>
          </cell>
          <cell r="Z82">
            <v>0</v>
          </cell>
          <cell r="AA82">
            <v>0</v>
          </cell>
          <cell r="AB82">
            <v>0</v>
          </cell>
          <cell r="AC82">
            <v>0</v>
          </cell>
          <cell r="AD82">
            <v>-86.737265930695855</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37964.514540162039</v>
          </cell>
          <cell r="C84">
            <v>38092.597013773149</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2002</v>
          </cell>
          <cell r="W84">
            <v>2003</v>
          </cell>
          <cell r="X84">
            <v>2004</v>
          </cell>
          <cell r="Y84">
            <v>2004</v>
          </cell>
          <cell r="Z84">
            <v>2005</v>
          </cell>
          <cell r="AA84">
            <v>2006</v>
          </cell>
          <cell r="AB84">
            <v>2007</v>
          </cell>
          <cell r="AC84">
            <v>2008</v>
          </cell>
          <cell r="AD84">
            <v>2009</v>
          </cell>
          <cell r="AE84">
            <v>2010</v>
          </cell>
          <cell r="AF84">
            <v>2011</v>
          </cell>
          <cell r="AG84">
            <v>2012</v>
          </cell>
          <cell r="AH84">
            <v>2013</v>
          </cell>
          <cell r="AI84">
            <v>2014</v>
          </cell>
          <cell r="AJ84">
            <v>2015</v>
          </cell>
          <cell r="AK84">
            <v>2016</v>
          </cell>
          <cell r="AL84">
            <v>2017</v>
          </cell>
          <cell r="AM84">
            <v>2018</v>
          </cell>
          <cell r="AN84">
            <v>2019</v>
          </cell>
          <cell r="AO84">
            <v>2020</v>
          </cell>
          <cell r="AP84">
            <v>2021</v>
          </cell>
          <cell r="AQ84">
            <v>2022</v>
          </cell>
        </row>
        <row r="85">
          <cell r="A85" t="str">
            <v>||</v>
          </cell>
          <cell r="B85">
            <v>37964.514540162039</v>
          </cell>
          <cell r="C85">
            <v>38092.597013773149</v>
          </cell>
          <cell r="D85" t="str">
            <v>||</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11/102</v>
          </cell>
          <cell r="W85" t="str">
            <v>11/103</v>
          </cell>
          <cell r="X85" t="str">
            <v>11/104</v>
          </cell>
          <cell r="Y85" t="str">
            <v>11/104</v>
          </cell>
          <cell r="Z85" t="str">
            <v>11/105</v>
          </cell>
          <cell r="AA85" t="str">
            <v>11/106</v>
          </cell>
          <cell r="AB85" t="str">
            <v>11/107</v>
          </cell>
          <cell r="AC85" t="str">
            <v>11/108</v>
          </cell>
          <cell r="AD85" t="str">
            <v>11/109</v>
          </cell>
          <cell r="AE85" t="str">
            <v>11/110</v>
          </cell>
          <cell r="AF85" t="str">
            <v>11/111</v>
          </cell>
          <cell r="AG85" t="str">
            <v>11/112</v>
          </cell>
          <cell r="AH85" t="str">
            <v>11/113</v>
          </cell>
          <cell r="AI85" t="str">
            <v>11/114</v>
          </cell>
          <cell r="AJ85" t="str">
            <v>11/115</v>
          </cell>
          <cell r="AK85" t="str">
            <v>11/116</v>
          </cell>
          <cell r="AL85" t="str">
            <v>11/117</v>
          </cell>
          <cell r="AM85" t="str">
            <v>11/118</v>
          </cell>
          <cell r="AN85" t="str">
            <v>11/119</v>
          </cell>
          <cell r="AO85" t="str">
            <v>11/120</v>
          </cell>
          <cell r="AP85" t="str">
            <v>11/121</v>
          </cell>
          <cell r="AQ85" t="str">
            <v>11/122</v>
          </cell>
        </row>
        <row r="86">
          <cell r="A86" t="str">
            <v>||</v>
          </cell>
          <cell r="C86" t="str">
            <v>||</v>
          </cell>
          <cell r="D86" t="str">
            <v>||</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MSRV"/>
      <sheetName val="Table 5"/>
      <sheetName val="2"/>
      <sheetName val="ex rate"/>
      <sheetName val="CPIINDEX"/>
      <sheetName val="interv"/>
      <sheetName val="C"/>
      <sheetName val="Basic_Data"/>
      <sheetName val="Table_5"/>
      <sheetName val="ex_rate"/>
      <sheetName val="Ex_rate_bloom"/>
      <sheetName val="Ex rate bloom"/>
      <sheetName val="e"/>
      <sheetName val="IDA-tab7"/>
    </sheetNames>
    <sheetDataSet>
      <sheetData sheetId="0" refreshError="1"/>
      <sheetData sheetId="1" refreshError="1"/>
      <sheetData sheetId="2" refreshError="1"/>
      <sheetData sheetId="3" refreshError="1">
        <row r="109">
          <cell r="A109" t="str">
            <v>||~</v>
          </cell>
          <cell r="B109" t="str">
            <v xml:space="preserve">       Of which:  Relief operations</v>
          </cell>
          <cell r="C109">
            <v>0</v>
          </cell>
          <cell r="D109">
            <v>0</v>
          </cell>
          <cell r="E109">
            <v>0</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C196">
            <v>0</v>
          </cell>
          <cell r="D196" t="str">
            <v xml:space="preserve">       Entrées</v>
          </cell>
          <cell r="E196">
            <v>0</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C197">
            <v>0</v>
          </cell>
          <cell r="D197" t="str">
            <v xml:space="preserve">       Sorties</v>
          </cell>
          <cell r="E197">
            <v>0</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C208">
            <v>0</v>
          </cell>
          <cell r="D208" t="str">
            <v xml:space="preserve">            Prêts FAS</v>
          </cell>
          <cell r="E208">
            <v>0</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C209">
            <v>0</v>
          </cell>
          <cell r="D209" t="str">
            <v xml:space="preserve">            Achats (CRG)</v>
          </cell>
          <cell r="E209">
            <v>0</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C218">
            <v>0</v>
          </cell>
          <cell r="D218" t="str">
            <v>Ecart de financement</v>
          </cell>
          <cell r="E218">
            <v>0</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sheetData sheetId="3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Α1.Δήμοι, Περιφέρειες και ΝΠΔΔ "/>
      <sheetName val="Πινακοποίηση.Α1_HIDE"/>
      <sheetName val="Α1α.Mapping_ΔΗΜΟΙ"/>
      <sheetName val="Α1β.Mapping_ΠΕΡΙΦΕΡΕΙΕΣ"/>
      <sheetName val="Α2 ΝΠΙΔ"/>
      <sheetName val="Πινακοποίηση.A2_HIDE"/>
      <sheetName val="Β. Πίνακας.Υπόχρεων"/>
      <sheetName val="Δ.Πίνακας υπόχρεων_HIDE"/>
      <sheetName val="ΥΠΟΧΡΕΟΙ"/>
    </sheetNames>
    <sheetDataSet>
      <sheetData sheetId="0">
        <row r="8">
          <cell r="C8">
            <v>2019</v>
          </cell>
          <cell r="D8">
            <v>2020</v>
          </cell>
          <cell r="E8" t="str">
            <v>Εγκεκριμένος Π/Υ 2021</v>
          </cell>
          <cell r="F8" t="str">
            <v>Εκτιμήσεις 2021</v>
          </cell>
          <cell r="G8">
            <v>2022</v>
          </cell>
          <cell r="H8">
            <v>2023</v>
          </cell>
          <cell r="I8">
            <v>2024</v>
          </cell>
          <cell r="J8">
            <v>2025</v>
          </cell>
        </row>
        <row r="9">
          <cell r="C9">
            <v>0</v>
          </cell>
          <cell r="D9">
            <v>0</v>
          </cell>
          <cell r="E9">
            <v>0</v>
          </cell>
          <cell r="F9">
            <v>0</v>
          </cell>
          <cell r="G9">
            <v>0</v>
          </cell>
          <cell r="H9">
            <v>0</v>
          </cell>
          <cell r="I9">
            <v>0</v>
          </cell>
          <cell r="J9">
            <v>0</v>
          </cell>
        </row>
        <row r="14">
          <cell r="C14">
            <v>0</v>
          </cell>
          <cell r="D14">
            <v>0</v>
          </cell>
          <cell r="E14">
            <v>0</v>
          </cell>
          <cell r="F14">
            <v>0</v>
          </cell>
          <cell r="G14">
            <v>0</v>
          </cell>
          <cell r="H14">
            <v>0</v>
          </cell>
          <cell r="I14">
            <v>0</v>
          </cell>
          <cell r="J14">
            <v>0</v>
          </cell>
        </row>
        <row r="23">
          <cell r="C23">
            <v>0</v>
          </cell>
          <cell r="D23">
            <v>0</v>
          </cell>
          <cell r="E23">
            <v>0</v>
          </cell>
          <cell r="F23">
            <v>0</v>
          </cell>
          <cell r="G23">
            <v>0</v>
          </cell>
          <cell r="H23">
            <v>0</v>
          </cell>
          <cell r="I23">
            <v>0</v>
          </cell>
          <cell r="J23">
            <v>0</v>
          </cell>
        </row>
        <row r="28">
          <cell r="C28">
            <v>0</v>
          </cell>
          <cell r="D28">
            <v>0</v>
          </cell>
          <cell r="E28">
            <v>0</v>
          </cell>
          <cell r="F28">
            <v>0</v>
          </cell>
          <cell r="G28">
            <v>0</v>
          </cell>
          <cell r="H28">
            <v>0</v>
          </cell>
          <cell r="I28">
            <v>0</v>
          </cell>
          <cell r="J28">
            <v>0</v>
          </cell>
        </row>
        <row r="31">
          <cell r="C31">
            <v>0</v>
          </cell>
          <cell r="D31">
            <v>0</v>
          </cell>
          <cell r="E31">
            <v>0</v>
          </cell>
          <cell r="F31">
            <v>0</v>
          </cell>
          <cell r="G31">
            <v>0</v>
          </cell>
          <cell r="H31">
            <v>0</v>
          </cell>
          <cell r="I31">
            <v>0</v>
          </cell>
          <cell r="J31">
            <v>0</v>
          </cell>
        </row>
        <row r="41">
          <cell r="C41">
            <v>0</v>
          </cell>
          <cell r="D41">
            <v>0</v>
          </cell>
          <cell r="E41">
            <v>0</v>
          </cell>
          <cell r="F41">
            <v>0</v>
          </cell>
          <cell r="G41">
            <v>0</v>
          </cell>
          <cell r="H41">
            <v>0</v>
          </cell>
          <cell r="I41">
            <v>0</v>
          </cell>
          <cell r="J41">
            <v>0</v>
          </cell>
        </row>
        <row r="42">
          <cell r="C42">
            <v>2019</v>
          </cell>
          <cell r="D42">
            <v>2020</v>
          </cell>
          <cell r="F42">
            <v>2021</v>
          </cell>
          <cell r="G42">
            <v>2022</v>
          </cell>
          <cell r="H42">
            <v>2023</v>
          </cell>
          <cell r="I42">
            <v>2024</v>
          </cell>
          <cell r="J42">
            <v>2025</v>
          </cell>
        </row>
        <row r="43">
          <cell r="D43">
            <v>0</v>
          </cell>
          <cell r="F43">
            <v>0</v>
          </cell>
          <cell r="G43">
            <v>0</v>
          </cell>
          <cell r="H43">
            <v>0</v>
          </cell>
          <cell r="I43">
            <v>0</v>
          </cell>
          <cell r="J43">
            <v>0</v>
          </cell>
        </row>
        <row r="45">
          <cell r="C45">
            <v>0</v>
          </cell>
          <cell r="D45">
            <v>0</v>
          </cell>
          <cell r="F45">
            <v>0</v>
          </cell>
          <cell r="G45">
            <v>0</v>
          </cell>
          <cell r="H45">
            <v>0</v>
          </cell>
          <cell r="I45">
            <v>0</v>
          </cell>
          <cell r="J45">
            <v>0</v>
          </cell>
        </row>
        <row r="48">
          <cell r="C48">
            <v>0</v>
          </cell>
          <cell r="D48">
            <v>0</v>
          </cell>
          <cell r="F48">
            <v>0</v>
          </cell>
          <cell r="G48">
            <v>0</v>
          </cell>
          <cell r="H48">
            <v>0</v>
          </cell>
          <cell r="I48">
            <v>0</v>
          </cell>
          <cell r="J48">
            <v>0</v>
          </cell>
        </row>
        <row r="50">
          <cell r="C50">
            <v>43830</v>
          </cell>
          <cell r="D50">
            <v>44196</v>
          </cell>
          <cell r="F50">
            <v>44561</v>
          </cell>
          <cell r="G50">
            <v>44926</v>
          </cell>
          <cell r="H50">
            <v>45291</v>
          </cell>
          <cell r="I50">
            <v>45657</v>
          </cell>
          <cell r="J50">
            <v>46022</v>
          </cell>
        </row>
        <row r="51">
          <cell r="C51">
            <v>0</v>
          </cell>
          <cell r="D51">
            <v>0</v>
          </cell>
          <cell r="F51">
            <v>0</v>
          </cell>
          <cell r="G51">
            <v>0</v>
          </cell>
          <cell r="H51">
            <v>0</v>
          </cell>
          <cell r="I51">
            <v>0</v>
          </cell>
          <cell r="J51">
            <v>0</v>
          </cell>
        </row>
        <row r="55">
          <cell r="F55" t="str">
            <v>Δεν συμπληρώνεται</v>
          </cell>
          <cell r="G55" t="str">
            <v>Δεν συμπληρώνεται</v>
          </cell>
          <cell r="H55" t="str">
            <v>Δεν συμπληρώνεται</v>
          </cell>
          <cell r="I55" t="str">
            <v>Δεν συμπληρώνεται</v>
          </cell>
          <cell r="J55" t="str">
            <v>Δεν συμπληρώνεται</v>
          </cell>
        </row>
        <row r="56">
          <cell r="C56">
            <v>0</v>
          </cell>
          <cell r="D56">
            <v>0</v>
          </cell>
          <cell r="F56">
            <v>0</v>
          </cell>
          <cell r="G56">
            <v>0</v>
          </cell>
          <cell r="H56">
            <v>0</v>
          </cell>
          <cell r="I56">
            <v>0</v>
          </cell>
          <cell r="J56">
            <v>0</v>
          </cell>
        </row>
        <row r="61">
          <cell r="C61">
            <v>0</v>
          </cell>
          <cell r="D61">
            <v>0</v>
          </cell>
          <cell r="F61">
            <v>0</v>
          </cell>
          <cell r="G61">
            <v>0</v>
          </cell>
          <cell r="H61">
            <v>0</v>
          </cell>
          <cell r="I61">
            <v>0</v>
          </cell>
          <cell r="J61">
            <v>0</v>
          </cell>
        </row>
      </sheetData>
      <sheetData sheetId="1"/>
      <sheetData sheetId="2"/>
      <sheetData sheetId="3"/>
      <sheetData sheetId="4"/>
      <sheetData sheetId="5"/>
      <sheetData sheetId="6"/>
      <sheetData sheetId="7"/>
      <sheetData sheetId="8">
        <row r="2">
          <cell r="A2" t="str">
            <v>ΔΗΜΟΣ ΑΒΔΗΡΩΝ</v>
          </cell>
          <cell r="C2" t="str">
            <v>ΑΝΑΠΤΥΞΙΑΚΗ ΔΗΜΟΤΙΚΗ ΕΠΙΧΕΙΡΗΣΗ ΠΑΤΡΩΝ - ΑΝΩΝΥΜΗ ΕΤΑΙΡΕΙΑ ΟΤΑ (Α.Δ.Ε.Π.)</v>
          </cell>
        </row>
        <row r="3">
          <cell r="A3" t="str">
            <v>ΔΗΜΟΣ ΑΓΑΘΟΝΗΣΙΟΥ</v>
          </cell>
          <cell r="C3" t="str">
            <v>ΑΝΑΠΤΥΞΙΑΚΗ ΕΤΑΙΡΕΙΑ ΒΟΛΟΥ Α.Ε. - ΑΝΑΠΤΥΞΙΑΚΗ ΑΝΩΝΥΜΗ ΕΤΑΙΡΕΙΑ</v>
          </cell>
        </row>
        <row r="4">
          <cell r="A4" t="str">
            <v>ΔΗΜΟΣ ΑΓΙΑΣ</v>
          </cell>
          <cell r="C4" t="str">
            <v>ΑΝΑΠΤΥΞΙΑΚΗ ΕΤΑΙΡΕΙΑ ΠΕΡΙΦΕΡΕΙΑΣ ΔΥΤΙΚΗΣ ΕΛΛΑΔΟΣ Α.Ε. ΟΤΑ - "ΟΛΥΜΠΙΑΚΗ ΑΕ"</v>
          </cell>
        </row>
        <row r="5">
          <cell r="A5" t="str">
            <v>ΔΗΜΟΣ ΑΓΙΑΣ ΒΑΡΒΑΡΑΣ</v>
          </cell>
          <cell r="C5" t="str">
            <v>ΑΝΑΠΤΥΞΙΑΚΗ ΕΤΑΙΡΙΑ ΕΒΡΟΥ Α.Ε.</v>
          </cell>
        </row>
        <row r="6">
          <cell r="A6" t="str">
            <v>ΔΗΜΟΣ ΑΓΙΑΣ ΠΑΡΑΣΚΕΥΗΣ</v>
          </cell>
          <cell r="C6" t="str">
            <v>ΑΝΩΝΥΜΗ ΕΤΑΙΡΕΙΑ ΑΞΙΟΠΟΙΗΣΗΣ ΚΑΙ ΔΙΑΧΕΙΡΙΣΗΣ ΔΗΜΟΤΙΚΗΣ ΠΕΡΙΟΥΣΙΑΣ ΚΑΙ ΚΟΙΝΟΧΡΗΣΤΩΝ ΧΩΡΩΝ ΔΗΜΟΥ ΚΟΜΟΤΗΝΗΣ «ΝΕΣΤΟΡΑΣ ΤΣΑΝΑΚΛΗΣ»</v>
          </cell>
        </row>
        <row r="7">
          <cell r="A7" t="str">
            <v>ΔΗΜΟΣ ΑΓΙΟΥ ΒΑΣΙΛΕΙΟΥ</v>
          </cell>
          <cell r="C7" t="str">
            <v>ΑΝΩΝΥΜΗ ΜΟΝΟΜΕΤΟΧΙΚΗ ΕΤΑΙΡΕΙΑ ΔΙΑΧΕΙΡΙΣΗΣ ΑΚΙΝΗΤΩΝ ΔΗΜΟΥ ΓΑΛΑΤΣΙΟΥ</v>
          </cell>
        </row>
        <row r="8">
          <cell r="A8" t="str">
            <v>ΔΗΜΟΣ ΑΓΙΟΥ ΔΗΜΗΤΡΙΟΥ</v>
          </cell>
          <cell r="C8" t="str">
            <v>ΑΣΤΙΚΗ ΜΗ ΚΕΡΔΟΣΚΟΠΙΚΗ ΕΤΑΙΡΕΙΑ "ΓΑΛΗΝΟΣ"</v>
          </cell>
        </row>
        <row r="9">
          <cell r="A9" t="str">
            <v>ΔΗΜΟΣ ΑΓΙΟΥ ΕΥΣΤΡΑΤΙΟΥ</v>
          </cell>
          <cell r="C9" t="str">
            <v>ΑΣΤΙΚΗ ΜΗ ΚΕΡΔΟΣΚΟΠΙΚΗ ΕΤΑΙΡΕΙΑ "ΚΕΝΤΡΟ ΚΟΙΝΩΝΙΚΗΣ ΣΤΗΡΙΞΗΣ"</v>
          </cell>
        </row>
        <row r="10">
          <cell r="A10" t="str">
            <v>ΔΗΜΟΣ ΑΓΙΟΥ ΝΙΚΟΛΑΟΥ</v>
          </cell>
          <cell r="C10" t="str">
            <v>ΑΣΤΙΚΗ ΜΗ ΚΕΡΔΟΣΚΟΠΙΚΗ ΕΤΑΙΡΕΙΑ ΚΟΙΝΩΝΙΚΗΣ ΦΡΟΝΤΙΔΑΣ ΚΑΙ ΑΝΑΠΤΥΞΗΣ ΤΗΛΟΥ</v>
          </cell>
        </row>
        <row r="11">
          <cell r="A11" t="str">
            <v>ΔΗΜΟΣ ΑΓΙΩΝ ΑΝΑΡΓΥΡΩΝ-ΚΑΜΑΤΕΡΟΥ</v>
          </cell>
          <cell r="C11" t="str">
            <v>ΑΣΤΙΚΗ ΜΗ ΚΕΡΔΟΣΚΟΠΙΚΗ ΕΤΑΙΡΕΙΑ ΤΗΣ ΑΥΤΟΔΙΟΙΚΗΣΗΣ "ΠΑΡΕΜΒΑΣΗ"</v>
          </cell>
        </row>
        <row r="12">
          <cell r="A12" t="str">
            <v>ΔΗΜΟΣ ΑΓΚΙΣΤΡΙΟΥ</v>
          </cell>
          <cell r="C12" t="str">
            <v>ΓΕΡΑΚΙΝΑ ΤΟΥΡΙΣΤΙΚΗ ΔΗΜΟΤΙΚΗ ΑΝΩΝΥΜΗ ΕΤΑΙΡΕΙΑ</v>
          </cell>
        </row>
        <row r="13">
          <cell r="A13" t="str">
            <v>ΔΗΜΟΣ ΑΓΡΑΦΩΝ</v>
          </cell>
          <cell r="C13" t="str">
            <v>ΔΗ.ΠΕ.ΘΕ. ΚΟΖΑΝΗΣ - ΚΟΙΝΩΦΕΛΗΣ ΕΠΙΧΕΙΡΗΣΗ</v>
          </cell>
        </row>
        <row r="14">
          <cell r="A14" t="str">
            <v>ΔΗΜΟΣ ΑΓΡΙΝΙΟΥ</v>
          </cell>
          <cell r="C14" t="str">
            <v>ΔΗ.ΠΕ.ΘΕ. ΡΟΥΜΕΛΗΣ - ΚΟΙΝΩΦΕΛΗΣ ΕΠΙΧΕΙΡΗΣΗ ΔΗΜΟΥ ΛΑΜΙΕΩΝ</v>
          </cell>
        </row>
        <row r="15">
          <cell r="A15" t="str">
            <v>ΔΗΜΟΣ ΑΘΗΝΑΙΩΝ</v>
          </cell>
          <cell r="C15" t="str">
            <v>ΔΗΜΟΤΙΚΗ ΑΝΩΝΥΜΗ ΕΤΑΙΡΙΑ ΚΤΗΜΑΤΙΚΗΣ ΑΞΙΟΠΟΙΗΣΗΣ ΔΗΜΟΥ ΣΕΡΡΩΝ (Δ.Α.Ε.Κ.Α.Σ.)</v>
          </cell>
        </row>
        <row r="16">
          <cell r="A16" t="str">
            <v>ΔΗΜΟΣ ΑΙΓΑΛΕΩ</v>
          </cell>
          <cell r="C16" t="str">
            <v>ΔΗΜΟΤΙΚΗ ΕΠΙΧΕΙΡΗΣΗ ΚΟΙΝΩΦΕΛΟΥΣ ΕΡΓΟΥ ΓΡΕΒΕΝΩΝ (Δ.Ε.Κ.Ε.Γ.)</v>
          </cell>
        </row>
        <row r="17">
          <cell r="A17" t="str">
            <v>ΔΗΜΟΣ ΑΙΓΙΑΛΕΙΑΣ</v>
          </cell>
          <cell r="C17" t="str">
            <v>ΔΗΜΟΤΙΚΗ ΕΠΙΧΕΙΡΗΣΗ ΠΛΗΡΟΦΟΡΗΣΗΣ ΘΕΑΜΑΤΟΣ ΚΑΙ ΕΠΙΚΟΙΝΩΝΙΑΣ ΔΗΜΟΥ ΞΑΝΘΗΣ</v>
          </cell>
        </row>
        <row r="18">
          <cell r="A18" t="str">
            <v>ΔΗΜΟΣ ΑΙΓΙΝΑΣ</v>
          </cell>
          <cell r="C18" t="str">
            <v>ΔΗΜΟΤΙΚΗ ΕΠΙΧΕΙΡΗΣΗ ΠΛΗΡΟΦΟΡΗΣΗΣ ΚΑΙ ΕΝΗΜΕΡΩΣΗΣ ΙΩΑΝΝΙΝΩΝ</v>
          </cell>
        </row>
        <row r="19">
          <cell r="A19" t="str">
            <v>ΔΗΜΟΣ ΑΚΤΙΟΥ-ΒΟΝΙΤΣΑΣ</v>
          </cell>
          <cell r="C19" t="str">
            <v>ΔΗΜΟΤΙΚΗ ΕΠΙΧΕΙΡΗΣΗ ΡΑΔΙΟΤΗΛΕΟΡΑΣΗΣ ΟΡΕΣΤΙΑΔΑΣ</v>
          </cell>
        </row>
        <row r="20">
          <cell r="A20" t="str">
            <v>ΔΗΜΟΣ ΑΛΕΞΑΝΔΡΕΙΑΣ</v>
          </cell>
          <cell r="C20" t="str">
            <v>ΔΗΜΟΤΙΚΗ ΕΠΙΧΕΙΡΗΣΗ ΡΑΔΙΟΦΩΝΙΑΣ (Δ.Ε.ΡΑ.) ΔΗΜΟΥ ΑΘΗΝΑΙΩΝ "ΑΘΗΝΑ 984 FM"</v>
          </cell>
        </row>
        <row r="21">
          <cell r="A21" t="str">
            <v>ΔΗΜΟΣ ΑΛΕΞΑΝΔΡΟΥΠΟΛΗΣ</v>
          </cell>
          <cell r="C21" t="str">
            <v>ΔΗΜΟΤΙΚΗ ΕΠΙΧΕΙΡΗΣΗ ΡΑΔΙΟΦΩΝΙΑΣ ΗΡΑΚΛΕΙΟΥ ΑΤΤΙΚΗΣ "ΕΠΙΚΟΙΝΩΝΙΑ 94FM"</v>
          </cell>
        </row>
        <row r="22">
          <cell r="A22" t="str">
            <v>ΔΗΜΟΣ ΑΛΙΑΡΤΟΥ-ΘΕΣΠΙΕΩΝ</v>
          </cell>
          <cell r="C22" t="str">
            <v>ΔΗΜΟΤΙΚΗ ΕΠΙΧΕΙΡΗΣΗ ΥΔΡΕΥΣΗΣ - ΑΠΟΧΕΤΕΥΣΗΣ (Δ.Ε.Υ.Α.) ΔΗΜΟΥ ΗΡΑΚΛΕΙΑΣ</v>
          </cell>
        </row>
        <row r="23">
          <cell r="A23" t="str">
            <v>ΔΗΜΟΣ ΑΛΙΜΟΥ</v>
          </cell>
          <cell r="C23" t="str">
            <v>ΔΗΜΟΤΙΚΗ ΕΠΙΧΕΙΡΗΣΗ ΥΔΡΕΥΣΗΣ - ΑΠΟΧΕΤΕΥΣΗΣ (Δ.Ε.Υ.Α.) ΔΗΜΟΥ ΣΗΤΕΙΑΣ</v>
          </cell>
        </row>
        <row r="24">
          <cell r="A24" t="str">
            <v>ΔΗΜΟΣ ΑΛΜΥΡΟΥ</v>
          </cell>
          <cell r="C24" t="str">
            <v>ΔΗΜΟΤΙΚΗ ΕΠΙΧΕΙΡΗΣΗ ΥΔΡΕΥΣΗΣ - ΑΠΟΧΕΤΕΥΣΗΣ (Δ.Ε.Υ.Α.) ΜΙΝΩΑ ΠΕΔΙΑΔΑΣ</v>
          </cell>
        </row>
        <row r="25">
          <cell r="A25" t="str">
            <v>ΔΗΜΟΣ ΑΛΜΩΠΙΑΣ</v>
          </cell>
          <cell r="C25" t="str">
            <v>ΔΗΜΟΤΙΚΗ ΕΠΙΧΕΙΡΗΣΗ ΥΔΡΕΥΣΗΣ - ΑΠΟΧΕΤΕΥΣΗΣ (Δ.Ε.Υ.Α.) ΠΥΛΗΣ</v>
          </cell>
        </row>
        <row r="26">
          <cell r="A26" t="str">
            <v>ΔΗΜΟΣ ΑΛΟΝΝΗΣΟΥ</v>
          </cell>
          <cell r="C26" t="str">
            <v>ΔΗΜΟΤΙΚΗ ΕΠΙΧΕΙΡΗΣΗ ΥΔΡΕΥΣΗΣ - ΑΠΟΧΕΤΕΥΣΗΣ (Δ.Ε.Υ.Α.Σ.) ΣΥΡΟΥ</v>
          </cell>
        </row>
        <row r="27">
          <cell r="A27" t="str">
            <v>ΔΗΜΟΣ ΑΜΑΡΙΟΥ</v>
          </cell>
          <cell r="C27" t="str">
            <v>ΔΗΜΟΤΙΚΗ ΕΠΙΧΕΙΡΗΣΗ ΥΔΡΕΥΣΗΣ ΑΠΟΧΕΤΕΥΣΗΣ ΔΗΜΟΥ ΔΕΛΤΑ (Δ.Ε.Υ.Α.Δ.Δ.)</v>
          </cell>
        </row>
        <row r="28">
          <cell r="A28" t="str">
            <v>ΔΗΜΟΣ ΑΜΑΡΟΥΣΙΟΥ</v>
          </cell>
          <cell r="C28" t="str">
            <v>ΔΗΜΟΤΙΚΗ ΕΤΑΙΡΕΙΑ ΠΛΗΡΟΦΟΡΗΣΗΣ ΘΕΑΜΑΤΟΣ ΚΑΙ ΕΠΙΚΟΙΝΩΝΙΑΣ (ΔΕΠΘΕ) ΔΗΜΟΥ ΘΕΣΣΑΛΟΝΙΚΗΣ</v>
          </cell>
        </row>
        <row r="29">
          <cell r="A29" t="str">
            <v>ΔΗΜΟΣ ΑΜΟΡΓΟΥ</v>
          </cell>
          <cell r="C29" t="str">
            <v>ΔΗΜΟΤΙΚΗ ΘΕΑΤΡΙΚΗ ΚΟΙΝΩΦΕΛΗΣ ΕΠΙΧΕΙΡΗΣΗ ΔΗΜΟΥ ΛΑΡΙΣΑΙΩΝ - ΘΕΣΣΑΛΙΚΟ ΘΕΑΤΡΟ</v>
          </cell>
        </row>
        <row r="30">
          <cell r="A30" t="str">
            <v>ΔΗΜΟΣ ΑΜΠΕΛΟΚΗΠΩΝ-ΜΕΝΕΜΕΝΗΣ</v>
          </cell>
          <cell r="C30" t="str">
            <v>ΔΗΜΟΤΙΚΗ ΘΕΑΤΡΙΚΗ ΚΟΙΝΩΦΕΛΗΣ ΕΠΙΧΕΙΡΗΣΗ ΚΑΒΑΛΑΣ (ΔΗ.ΠΕ.ΘΕ. ΚΑΒΑΛΑΣ)</v>
          </cell>
        </row>
        <row r="31">
          <cell r="A31" t="str">
            <v>ΔΗΜΟΣ ΑΜΥΝΤΑΙΟΥ</v>
          </cell>
          <cell r="C31" t="str">
            <v>ΔΗΜΟΤΙΚΗ ΚΟΙΝΩΦΕΛΗΣ ΕΠΙΧΕΙΡΗΣΗ (ΔΗ.Κ.Ε.) ΚΥΘΝΟΥ</v>
          </cell>
        </row>
        <row r="32">
          <cell r="A32" t="str">
            <v>ΔΗΜΟΣ ΑΜΦΙΚΛΕΙΑΣ-ΕΛΑΤΕΙΑΣ</v>
          </cell>
          <cell r="C32" t="str">
            <v>ΔΗΜΟΤΙΚΗ ΚΟΙΝΩΦΕΛΗΣ ΕΠΙΧΕΙΡΗΣΗ ΑΓΙΑΣ ΒΑΡΒΑΡΑΣ</v>
          </cell>
        </row>
        <row r="33">
          <cell r="A33" t="str">
            <v>ΔΗΜΟΣ ΑΜΦΙΛΟΧΙΑΣ</v>
          </cell>
          <cell r="C33" t="str">
            <v>ΔΗΜΟΤΙΚΗ ΚΟΙΝΩΦΕΛΗΣ ΕΠΙΧΕΙΡΗΣΗ ΑΙΓΙΑΛΕΙΑΣ (ΔΗ.Κ.ΕΠ.Α)</v>
          </cell>
        </row>
        <row r="34">
          <cell r="A34" t="str">
            <v>ΔΗΜΟΣ ΑΜΦΙΠΟΛΗΣ</v>
          </cell>
          <cell r="C34" t="str">
            <v>ΔΗΜΟΤΙΚΗ ΚΟΙΝΩΦΕΛΗΣ ΕΠΙΧΕΙΡΗΣΗ ΑΛΙΑΡΤΟΥ - ΘΕΣΠΙΕΩΝ</v>
          </cell>
        </row>
        <row r="35">
          <cell r="A35" t="str">
            <v>ΔΗΜΟΣ ΑΝΑΤΟΛΙΚΗΣ ΜΑΝΗΣ</v>
          </cell>
          <cell r="C35" t="str">
            <v>ΔΗΜΟΤΙΚΗ ΚΟΙΝΩΦΕΛΗΣ ΕΠΙΧΕΙΡΗΣΗ ΑΛΜΩΠΙΑΣ</v>
          </cell>
        </row>
        <row r="36">
          <cell r="A36" t="str">
            <v>ΔΗΜΟΣ ΑΝΑΤΟΛΙΚΗΣ ΣΑΜΟΥ</v>
          </cell>
          <cell r="C36" t="str">
            <v>ΔΗΜΟΤΙΚΗ ΚΟΙΝΩΦΕΛΗΣ ΕΠΙΧΕΙΡΗΣΗ ΑΜΟΡΓΟΥ (ΔΗ.Κ.Ε.Α.)</v>
          </cell>
        </row>
        <row r="37">
          <cell r="A37" t="str">
            <v>ΔΗΜΟΣ ΑΝΑΦΗΣ</v>
          </cell>
          <cell r="C37" t="str">
            <v>ΔΗΜΟΤΙΚΗ ΚΟΙΝΩΦΕΛΗΣ ΕΠΙΧΕΙΡΗΣΗ ΑΝΩΓΕΙΩΝ</v>
          </cell>
        </row>
        <row r="38">
          <cell r="A38" t="str">
            <v>ΔΗΜΟΣ ΑΝΔΡΑΒΙΔΑΣ-ΚΥΛΛΗΝΗΣ</v>
          </cell>
          <cell r="C38" t="str">
            <v>ΔΗΜΟΤΙΚΗ ΚΟΙΝΩΦΕΛΗΣ ΕΠΙΧΕΙΡΗΣΗ ΑΡΓΙΘΕΑΣ (ΔΗΚΕΑΡ)</v>
          </cell>
        </row>
        <row r="39">
          <cell r="A39" t="str">
            <v>ΔΗΜΟΣ ΑΝΔΡΙΤΣΑΙΝΑΣ-ΚΡΕΣΤΕΝΩΝ</v>
          </cell>
          <cell r="C39" t="str">
            <v>ΔΗΜΟΤΙΚΗ ΚΟΙΝΩΦΕΛΗΣ ΕΠΙΧΕΙΡΗΣΗ ΑΡΡΙΑΝΩΝ</v>
          </cell>
        </row>
        <row r="40">
          <cell r="A40" t="str">
            <v>ΔΗΜΟΣ ΑΝΔΡΟΥ</v>
          </cell>
          <cell r="C40" t="str">
            <v>ΔΗΜΟΤΙΚΗ ΚΟΙΝΩΦΕΛΗΣ ΕΠΙΧΕΙΡΗΣΗ ΑΣΤΥΠΑΛΑΙΑΣ</v>
          </cell>
        </row>
        <row r="41">
          <cell r="A41" t="str">
            <v>ΔΗΜΟΣ ΑΝΤΙΠΑΡΟΥ</v>
          </cell>
          <cell r="C41" t="str">
            <v>ΔΗΜΟΤΙΚΗ ΚΟΙΝΩΦΕΛΗΣ ΕΠΙΧΕΙΡΗΣΗ ΑΧΑΡΝΩΝ (ΔΗ.Κ.Ε.Α.)</v>
          </cell>
        </row>
        <row r="42">
          <cell r="A42" t="str">
            <v>ΔΗΜΟΣ ΑΝΩΓΕΙΩΝ</v>
          </cell>
          <cell r="C42" t="str">
            <v>ΔΗΜΟΤΙΚΗ ΚΟΙΝΩΦΕΛΗΣ ΕΠΙΧΕΙΡΗΣΗ ΒΟΪΟΥ</v>
          </cell>
        </row>
        <row r="43">
          <cell r="A43" t="str">
            <v>ΔΗΜΟΣ ΑΠΟΚΟΡΩΝΟΥ</v>
          </cell>
          <cell r="C43" t="str">
            <v>ΔΗΜΟΤΙΚΗ ΚΟΙΝΩΦΕΛΗΣ ΕΠΙΧΕΙΡΗΣΗ ΓΟΡΤΥΝΙΑΣ (ΔΗ.Κ.Ε.Γ.)</v>
          </cell>
        </row>
        <row r="44">
          <cell r="A44" t="str">
            <v>ΔΗΜΟΣ ΑΡΓΙΘΕΑΣ</v>
          </cell>
          <cell r="C44" t="str">
            <v>ΔΗΜΟΤΙΚΗ ΚΟΙΝΩΦΕΛΗΣ ΕΠΙΧΕΙΡΗΣΗ ΔΗΜΟΤΙΚΟΥ ΠΕΡΙΦΕΡΕΙΑΚΟΥ ΘΕΑΤΡΟΥ ΚΟΜΟΤΗΝΗΣ</v>
          </cell>
        </row>
        <row r="45">
          <cell r="A45" t="str">
            <v>ΔΗΜΟΣ ΑΡΓΟΣΤΟΛΙΟΥ</v>
          </cell>
          <cell r="C45" t="str">
            <v>ΔΗΜΟΤΙΚΗ ΚΟΙΝΩΦΕΛΗΣ ΕΠΙΧΕΙΡΗΣΗ ΔΗΜΟΥ ΑΓΙΟΥ ΒΑΣΙΛΕΙΟΥ</v>
          </cell>
        </row>
        <row r="46">
          <cell r="A46" t="str">
            <v>ΔΗΜΟΣ ΑΡΓΟΥΣ ΟΡΕΣΤΙΚΟΥ</v>
          </cell>
          <cell r="C46" t="str">
            <v>ΔΗΜΟΤΙΚΗ ΚΟΙΝΩΦΕΛΗΣ ΕΠΙΧΕΙΡΗΣΗ ΔΗΜΟΥ ΑΚΤΙΟΥ-ΒΟΝΙΤΣΑΣ</v>
          </cell>
        </row>
        <row r="47">
          <cell r="A47" t="str">
            <v>ΔΗΜΟΣ ΑΡΓΟΥΣ-ΜΥΚΗΝΩΝ</v>
          </cell>
          <cell r="C47" t="str">
            <v>ΔΗΜΟΤΙΚΗ ΚΟΙΝΩΦΕΛΗΣ ΕΠΙΧΕΙΡΗΣΗ ΔΗΜΟΥ ΑΜΑΡΙΟΥ</v>
          </cell>
        </row>
        <row r="48">
          <cell r="A48" t="str">
            <v>ΔΗΜΟΣ ΑΡΙΣΤΟΤΕΛΗ</v>
          </cell>
          <cell r="C48" t="str">
            <v>ΔΗΜΟΤΙΚΗ ΚΟΙΝΩΦΕΛΗΣ ΕΠΙΧΕΙΡΗΣΗ ΔΗΜΟΥ ΑΜΥΝΤΑΙΟΥ</v>
          </cell>
        </row>
        <row r="49">
          <cell r="A49" t="str">
            <v>ΔΗΜΟΣ ΑΡΡΙΑΝΩΝ</v>
          </cell>
          <cell r="C49" t="str">
            <v>ΔΗΜΟΤΙΚΗ ΚΟΙΝΩΦΕΛΗΣ ΕΠΙΧΕΙΡΗΣΗ ΔΗΜΟΥ ΑΜΦΙΠΟΛΗΣ (ΔΗ.Κ.Ε.Δ.Α.)</v>
          </cell>
        </row>
        <row r="50">
          <cell r="A50" t="str">
            <v>ΔΗΜΟΣ ΑΡΤΑΙΩΝ</v>
          </cell>
          <cell r="C50" t="str">
            <v>ΔΗΜΟΤΙΚΗ ΚΟΙΝΩΦΕΛΗΣ ΕΠΙΧΕΙΡΗΣΗ ΔΗΜΟΥ ΑΡΓΟΥΣ ΟΡΕΣΤΙΚΟΥ</v>
          </cell>
        </row>
        <row r="51">
          <cell r="A51" t="str">
            <v>ΔΗΜΟΣ ΑΡΧΑΙΑΣ ΟΛΥΜΠΙΑΣ</v>
          </cell>
          <cell r="C51" t="str">
            <v>ΔΗΜΟΤΙΚΗ ΚΟΙΝΩΦΕΛΗΣ ΕΠΙΧΕΙΡΗΣΗ ΔΗΜΟΥ ΑΡΙΣΤΟΤΕΛΗ "Η ΦΡΟΝΤΙΔΑ"</v>
          </cell>
        </row>
        <row r="52">
          <cell r="A52" t="str">
            <v>ΔΗΜΟΣ ΑΡΧΑΝΩΝ-ΑΣΤΕΡΟΥΣΙΩΝ</v>
          </cell>
          <cell r="C52" t="str">
            <v>ΔΗΜΟΤΙΚΗ ΚΟΙΝΩΦΕΛΗΣ ΕΠΙΧΕΙΡΗΣΗ ΔΗΜΟΥ ΑΡΤΑΙΩΝ (ΔΗ.Κ.Ε.Δ.Α.)</v>
          </cell>
        </row>
        <row r="53">
          <cell r="A53" t="str">
            <v>ΔΗΜΟΣ ΑΣΠΡΟΠΥΡΓΟΥ</v>
          </cell>
          <cell r="C53" t="str">
            <v>ΔΗΜΟΤΙΚΗ ΚΟΙΝΩΦΕΛΗΣ ΕΠΙΧΕΙΡΗΣΗ ΔΗΜΟΥ ΒΕΛΟΥ - ΒΟΧΑΣ</v>
          </cell>
        </row>
        <row r="54">
          <cell r="A54" t="str">
            <v>ΔΗΜΟΣ ΑΣΤΥΠΑΛΑΙΑΣ</v>
          </cell>
          <cell r="C54" t="str">
            <v>ΔΗΜΟΤΙΚΗ ΚΟΙΝΩΦΕΛΗΣ ΕΠΙΧΕΙΡΗΣΗ ΔΗΜΟΥ ΒΙΑΝΝΟΥ</v>
          </cell>
        </row>
        <row r="55">
          <cell r="A55" t="str">
            <v>ΔΗΜΟΣ ΑΧΑΡΝΩΝ</v>
          </cell>
          <cell r="C55" t="str">
            <v>ΔΗΜΟΤΙΚΗ ΚΟΙΝΩΦΕΛΗΣ ΕΠΙΧΕΙΡΗΣΗ ΔΗΜΟΥ ΒΟΡΕΙΑΣ ΚΥΝΟΥΡΙΑΣ</v>
          </cell>
        </row>
        <row r="56">
          <cell r="A56" t="str">
            <v>ΔΗΜΟΣ ΒΑΡΗΣ-ΒΟΥΛΑΣ-ΒΟΥΛΙΑΓΜΕΝΗΣ</v>
          </cell>
          <cell r="C56" t="str">
            <v>ΔΗΜΟΤΙΚΗ ΚΟΙΝΩΦΕΛΗΣ ΕΠΙΧΕΙΡΗΣΗ ΔΗΜΟΥ ΔΙΟΥ - ΟΛΥΜΠΟΥ (ΔΗ.Κ.Ε.ΔΟ)</v>
          </cell>
        </row>
        <row r="57">
          <cell r="A57" t="str">
            <v>ΔΗΜΟΣ ΒΕΛΒΕΝΤΟΥ</v>
          </cell>
          <cell r="C57" t="str">
            <v>ΔΗΜΟΤΙΚΗ ΚΟΙΝΩΦΕΛΗΣ ΕΠΙΧΕΙΡΗΣΗ ΔΗΜΟΥ ΔΟΞΑΤΟΥ</v>
          </cell>
        </row>
        <row r="58">
          <cell r="A58" t="str">
            <v>ΔΗΜΟΣ ΒΕΛΟΥ-ΒΟΧΑΣ</v>
          </cell>
          <cell r="C58" t="str">
            <v>ΔΗΜΟΤΙΚΗ ΚΟΙΝΩΦΕΛΗΣ ΕΠΙΧΕΙΡΗΣΗ ΔΗΜΟΥ ΕΔΕΣΣΑΣ (ΔΗ.Κ.Ε.Δ.Ε.)</v>
          </cell>
        </row>
        <row r="59">
          <cell r="A59" t="str">
            <v>ΔΗΜΟΣ ΒΕΡΟΙΑΣ</v>
          </cell>
          <cell r="C59" t="str">
            <v>ΔΗΜΟΤΙΚΗ ΚΟΙΝΩΦΕΛΗΣ ΕΠΙΧΕΙΡΗΣΗ ΔΗΜΟΥ ΖΑΧΑΡΩΣ</v>
          </cell>
        </row>
        <row r="60">
          <cell r="A60" t="str">
            <v>ΔΗΜΟΣ ΒΙΑΝΝΟΥ</v>
          </cell>
          <cell r="C60" t="str">
            <v>ΔΗΜΟΤΙΚΗ ΚΟΙΝΩΦΕΛΗΣ ΕΠΙΧΕΙΡΗΣΗ ΔΗΜΟΥ ΙΑΣΜΟΥ (ΔΗ.Κ.Ε.Δ.Ι.)</v>
          </cell>
        </row>
        <row r="61">
          <cell r="A61" t="str">
            <v>ΔΗΜΟΣ ΒΙΣΑΛΤΙΑΣ</v>
          </cell>
          <cell r="C61" t="str">
            <v>ΔΗΜΟΤΙΚΗ ΚΟΙΝΩΦΕΛΗΣ ΕΠΙΧΕΙΡΗΣΗ ΔΗΜΟΥ ΙΗΤΩΝ</v>
          </cell>
        </row>
        <row r="62">
          <cell r="A62" t="str">
            <v>ΔΗΜΟΣ ΒΟΙΟΥ</v>
          </cell>
          <cell r="C62" t="str">
            <v>ΔΗΜΟΤΙΚΗ ΚΟΙΝΩΦΕΛΗΣ ΕΠΙΧΕΙΡΗΣΗ ΔΗΜΟΥ ΚΑΤΕΡΙΝΗΣ</v>
          </cell>
        </row>
        <row r="63">
          <cell r="A63" t="str">
            <v>ΔΗΜΟΣ ΒΟΛΒΗΣ</v>
          </cell>
          <cell r="C63" t="str">
            <v>ΔΗΜΟΤΙΚΗ ΚΟΙΝΩΦΕΛΗΣ ΕΠΙΧΕΙΡΗΣΗ ΔΗΜΟΥ ΛΑΜΙΕΩΝ</v>
          </cell>
        </row>
        <row r="64">
          <cell r="A64" t="str">
            <v>ΔΗΜΟΣ ΒΟΛΟΥ</v>
          </cell>
          <cell r="C64" t="str">
            <v>ΔΗΜΟΤΙΚΗ ΚΟΙΝΩΦΕΛΗΣ ΕΠΙΧΕΙΡΗΣΗ ΔΗΜΟΥ ΛΙΜΝΗΣ ΠΛΑΣΤΗΡΑ ("ΕΠΙ ΝΟΗΣΗ")</v>
          </cell>
        </row>
        <row r="65">
          <cell r="A65" t="str">
            <v>ΔΗΜΟΣ ΒΟΡΕΙΑΣ ΚΕΡΚΥΡΑΣ</v>
          </cell>
          <cell r="C65" t="str">
            <v>ΔΗΜΟΤΙΚΗ ΚΟΙΝΩΦΕΛΗΣ ΕΠΙΧΕΙΡΗΣΗ ΔΗΜΟΥ ΜΕΓΑΛΟΠΟΛΗΣ</v>
          </cell>
        </row>
        <row r="66">
          <cell r="A66" t="str">
            <v>ΔΗΜΟΣ ΒΟΡΕΙΑΣ ΚΥΝΟΥΡΙΑΣ</v>
          </cell>
          <cell r="C66" t="str">
            <v>ΔΗΜΟΤΙΚΗ ΚΟΙΝΩΦΕΛΗΣ ΕΠΙΧΕΙΡΗΣΗ ΔΗΜΟΥ ΜΕΓΑΡΕΩΝ (ΔΗ.Κ.Ε.ΔΗ.ΜΕ.)</v>
          </cell>
        </row>
        <row r="67">
          <cell r="A67" t="str">
            <v>ΔΗΜΟΣ ΒΟΡΕΙΩΝ ΤΖΟΥΜΕΡΚΩΝ</v>
          </cell>
          <cell r="C67" t="str">
            <v>ΔΗΜΟΤΙΚΗ ΚΟΙΝΩΦΕΛΗΣ ΕΠΙΧΕΙΡΗΣΗ ΔΗΜΟΥ ΜΟΥΖΑΚΙΟΥ (ΔΗ.Κ.Ε.ΔΗ.Μ)</v>
          </cell>
        </row>
        <row r="68">
          <cell r="A68" t="str">
            <v>ΔΗΜΟΣ ΒΡΙΛΗΣΣΙΩΝ</v>
          </cell>
          <cell r="C68" t="str">
            <v>ΔΗΜΟΤΙΚΗ ΚΟΙΝΩΦΕΛΗΣ ΕΠΙΧΕΙΡΗΣΗ ΔΗΜΟΥ ΝΑΞΟΥ ΚΑΙ ΜΙΚΡΩΝ ΚΥΚΛΑΔΩΝ</v>
          </cell>
        </row>
        <row r="69">
          <cell r="A69" t="str">
            <v>ΔΗΜΟΣ ΒΥΡΩΝΟΣ</v>
          </cell>
          <cell r="C69" t="str">
            <v>ΔΗΜΟΤΙΚΗ ΚΟΙΝΩΦΕΛΗΣ ΕΠΙΧΕΙΡΗΣΗ ΔΗΜΟΥ ΠΑΛΑΜΑ</v>
          </cell>
        </row>
        <row r="70">
          <cell r="A70" t="str">
            <v>ΔΗΜΟΣ ΓΑΛΑΤΣΙΟΥ</v>
          </cell>
          <cell r="C70" t="str">
            <v>ΔΗΜΟΤΙΚΗ ΚΟΙΝΩΦΕΛΗΣ ΕΠΙΧΕΙΡΗΣΗ ΔΗΜΟΥ ΠΑΥΛΟΥ ΜΕΛΑ (ΙΡΙΣ)</v>
          </cell>
        </row>
        <row r="71">
          <cell r="A71" t="str">
            <v>ΔΗΜΟΣ ΓΑΥΔΟΥ</v>
          </cell>
          <cell r="C71" t="str">
            <v>ΔΗΜΟΤΙΚΗ ΚΟΙΝΩΦΕΛΗΣ ΕΠΙΧΕΙΡΗΣΗ ΔΗΜΟΥ ΠΕΤΡΟΥΠΟΛΗΣ (ΔΗ.Κ.Ε.ΠΕ.)</v>
          </cell>
        </row>
        <row r="72">
          <cell r="A72" t="str">
            <v>ΔΗΜΟΣ ΓΕΩΡΓΙΟΥ ΚΑΡΑΙΣΚΑΚΗ</v>
          </cell>
          <cell r="C72" t="str">
            <v>ΔΗΜΟΤΙΚΗ ΚΟΙΝΩΦΕΛΗΣ ΕΠΙΧΕΙΡΗΣΗ ΔΗΜΟΥ ΠΡΟΣΟΤΣΑΝΗΣ</v>
          </cell>
        </row>
        <row r="73">
          <cell r="A73" t="str">
            <v>ΔΗΜΟΣ ΓΛΥΦΑΔΑΣ</v>
          </cell>
          <cell r="C73" t="str">
            <v>ΔΗΜΟΤΙΚΗ ΚΟΙΝΩΦΕΛΗΣ ΕΠΙΧΕΙΡΗΣΗ ΔΗΜΟΥ ΠΥΔΝΑΣ - ΚΟΛΙΝΔΡΟΥ</v>
          </cell>
        </row>
        <row r="74">
          <cell r="A74" t="str">
            <v>ΔΗΜΟΣ ΓΟΡΤΥΝΑΣ</v>
          </cell>
          <cell r="C74" t="str">
            <v>ΔΗΜΟΤΙΚΗ ΚΟΙΝΩΦΕΛΗΣ ΕΠΙΧΕΙΡΗΣΗ ΔΗΜΟΥ ΣΙΘΩΝΙΑΣ "ΣΙΘΩΝΙΑ"</v>
          </cell>
        </row>
        <row r="75">
          <cell r="A75" t="str">
            <v>ΔΗΜΟΣ ΓΟΡΤΥΝΙΑΣ</v>
          </cell>
          <cell r="C75" t="str">
            <v>ΔΗΜΟΤΙΚΗ ΚΟΙΝΩΦΕΛΗΣ ΕΠΙΧΕΙΡΗΣΗ ΔΗΜΟΥ ΣΟΦΑΔΩΝ</v>
          </cell>
        </row>
        <row r="76">
          <cell r="A76" t="str">
            <v>ΔΗΜΟΣ ΓΡΕΒΕΝΩΝ</v>
          </cell>
          <cell r="C76" t="str">
            <v>ΔΗΜΟΤΙΚΗ ΚΟΙΝΩΦΕΛΗΣ ΕΠΙΧΕΙΡΗΣΗ ΔΗΜΟΥ ΤΑΝΑΓΡΑΣ</v>
          </cell>
        </row>
        <row r="77">
          <cell r="A77" t="str">
            <v>ΔΗΜΟΣ ΔΑΦΝΗΣ-ΥΜΗΤΤΟΥ</v>
          </cell>
          <cell r="C77" t="str">
            <v>ΔΗΜΟΤΙΚΗ ΚΟΙΝΩΦΕΛΗΣ ΕΠΙΧΕΙΡΗΣΗ ΔΗΜΟΥ ΤΕΜΠΩΝ (ΔΗ.Κ.Ε.ΔΗ.Τ.)</v>
          </cell>
        </row>
        <row r="78">
          <cell r="A78" t="str">
            <v>ΔΗΜΟΣ ΔΕΛΤΑ</v>
          </cell>
          <cell r="C78" t="str">
            <v>ΔΗΜΟΤΙΚΗ ΚΟΙΝΩΦΕΛΗΣ ΕΠΙΧΕΙΡΗΣΗ ΔΗΜΟΥ ΤΡΟΙΖΗΝΙΑΣ</v>
          </cell>
        </row>
        <row r="79">
          <cell r="A79" t="str">
            <v>ΔΗΜΟΣ ΔΕΛΦΩΝ</v>
          </cell>
          <cell r="C79" t="str">
            <v>ΔΗΜΟΤΙΚΗ ΚΟΙΝΩΦΕΛΗΣ ΕΠΙΧΕΙΡΗΣΗ ΔΩΡΙΔΟΣ (ΔΗ.Κ.Ε.Δ)</v>
          </cell>
        </row>
        <row r="80">
          <cell r="A80" t="str">
            <v>ΔΗΜΟΣ ΔΕΣΚΑΤΗΣ</v>
          </cell>
          <cell r="C80" t="str">
            <v>ΔΗΜΟΤΙΚΗ ΚΟΙΝΩΦΕΛΗΣ ΕΠΙΧΕΙΡΗΣΗ ΕΡΥΜΑΝΘΟΥ (ΔΗ.Κ.Ε.ΕΡ.)</v>
          </cell>
        </row>
        <row r="81">
          <cell r="A81" t="str">
            <v>ΔΗΜΟΣ ΔΙΔΥΜΟΤΕΙΧΟΥ</v>
          </cell>
          <cell r="C81" t="str">
            <v>ΔΗΜΟΤΙΚΗ ΚΟΙΝΩΦΕΛΗΣ ΕΠΙΧΕΙΡΗΣΗ ΗΛΙΔΑΣ (ΔΗ.Κ.Ε.Η.)</v>
          </cell>
        </row>
        <row r="82">
          <cell r="A82" t="str">
            <v>ΔΗΜΟΣ ΔΙΟΝΥΣΟΥ</v>
          </cell>
          <cell r="C82" t="str">
            <v>ΔΗΜΟΤΙΚΗ ΚΟΙΝΩΦΕΛΗΣ ΕΠΙΧΕΙΡΗΣΗ ΘΑΣΟΥ (ΔΗ.Κ.Ε.Θ)</v>
          </cell>
        </row>
        <row r="83">
          <cell r="A83" t="str">
            <v>ΔΗΜΟΣ ΔΙΟΥ-ΟΛΥΜΠΟΥ</v>
          </cell>
          <cell r="C83" t="str">
            <v>ΔΗΜΟΤΙΚΗ ΚΟΙΝΩΦΕΛΗΣ ΕΠΙΧΕΙΡΗΣΗ ΘΕΡΜΑΪΚΟΥ (ΔΗ.Κ.Ε.Θ.)</v>
          </cell>
        </row>
        <row r="84">
          <cell r="A84" t="str">
            <v>ΔΗΜΟΣ ΔΙΡΦΥΩΝ-ΜΕΣΣΑΠΙΩΝ</v>
          </cell>
          <cell r="C84" t="str">
            <v>ΔΗΜΟΤΙΚΗ ΚΟΙΝΩΦΕΛΗΣ ΕΠΙΧΕΙΡΗΣΗ ΘΗΒΑΣ (ΔΗ.Κ.Ε.Θ.)</v>
          </cell>
        </row>
        <row r="85">
          <cell r="A85" t="str">
            <v>ΔΗΜΟΣ ΔΙΣΤΟΜΟΥ-ΑΡΑΧΟΒΑΣ-ΑΝΤΙΚΥΡΑΣ</v>
          </cell>
          <cell r="C85" t="str">
            <v>ΔΗΜΟΤΙΚΗ ΚΟΙΝΩΦΕΛΗΣ ΕΠΙΧΕΙΡΗΣΗ ΙΘΑΚΗΣ</v>
          </cell>
        </row>
        <row r="86">
          <cell r="A86" t="str">
            <v>ΔΗΜΟΣ ΔΟΜΟΚΟΥ</v>
          </cell>
          <cell r="C86" t="str">
            <v>ΔΗΜΟΤΙΚΗ ΚΟΙΝΩΦΕΛΗΣ ΕΠΙΧΕΙΡΗΣΗ ΙΣΤΙΑΙΑΣ - ΑΙΔΗΨΟΥ (ΔΗ.Κ.Ε.Ι.Α)</v>
          </cell>
        </row>
        <row r="87">
          <cell r="A87" t="str">
            <v>ΔΗΜΟΣ ΔΟΞΑΤΟΥ</v>
          </cell>
          <cell r="C87" t="str">
            <v>ΔΗΜΟΤΙΚΗ ΚΟΙΝΩΦΕΛΗΣ ΕΠΙΧΕΙΡΗΣΗ ΚΑΒΑΛΑΣ "ΔΗΜΩΦΕΛΕΙΑ"</v>
          </cell>
        </row>
        <row r="88">
          <cell r="A88" t="str">
            <v>ΔΗΜΟΣ ΔΡΑΜΑΣ</v>
          </cell>
          <cell r="C88" t="str">
            <v>ΔΗΜΟΤΙΚΗ ΚΟΙΝΩΦΕΛΗΣ ΕΠΙΧΕΙΡΗΣΗ ΚΑΛΑΒΡΥΤΩΝ - ΣΠΗΛΑΙΟ ΛΙΜΝΩΝ ΚΑΣΤΡΙΩΝ (ΔΗ.Κ.Ε.Κ. - ΣΠΗΛΑΙΟ ΛΙΜΝΩΝ ΚΑΣΤΡΙΩΝ)</v>
          </cell>
        </row>
        <row r="89">
          <cell r="A89" t="str">
            <v>ΔΗΜΟΣ ΔΥΤΙΚΗΣ ΑΧΑΙΑΣ</v>
          </cell>
          <cell r="C89" t="str">
            <v>ΔΗΜΟΤΙΚΗ ΚΟΙΝΩΦΕΛΗΣ ΕΠΙΧΕΙΡΗΣΗ ΚΑΛΛΙΘΕΑΣ</v>
          </cell>
        </row>
        <row r="90">
          <cell r="A90" t="str">
            <v>ΔΗΜΟΣ ΔΥΤΙΚΗΣ ΛΕΣΒΟΥ</v>
          </cell>
          <cell r="C90" t="str">
            <v>ΔΗΜΟΤΙΚΗ ΚΟΙΝΩΦΕΛΗΣ ΕΠΙΧΕΙΡΗΣΗ ΚΟΙΝΩΝΙΚΗΣ ΑΛΛΗΛΕΓΓΥΗΣ ΚΑΙ ΠΟΛΙΤΙΣΜΟΥ ΔΗΜΟΥ ΙΕΡΑΣ ΠΟΛΗΣ ΜΕΣΟΛΟΓΓΙΟΥ</v>
          </cell>
        </row>
        <row r="91">
          <cell r="A91" t="str">
            <v>ΔΗΜΟΣ ΔΥΤΙΚΗΣ ΜΑΝΗΣ</v>
          </cell>
          <cell r="C91" t="str">
            <v>ΔΗΜΟΤΙΚΗ ΚΟΙΝΩΦΕΛΗΣ ΕΠΙΧΕΙΡΗΣΗ ΚΟΙΝΩΝΙΚΗΣ ΠΡΟΝΟΙΑΣ ΚΑΙ ΜΕΡΙΜΝΑΣ ΔΗΜΟΥ ΚΟΖΑΝΗΣ</v>
          </cell>
        </row>
        <row r="92">
          <cell r="A92" t="str">
            <v>ΔΗΜΟΣ ΔΥΤΙΚΗΣ ΣΑΜΟΥ</v>
          </cell>
          <cell r="C92" t="str">
            <v>ΔΗΜΟΤΙΚΗ ΚΟΙΝΩΦΕΛΗΣ ΕΠΙΧΕΙΡΗΣΗ ΚΟΡΔΕΛΙΟΥ - ΕΥΟΣΜΟΥ (ΔΗ.Κ.Ε.Κ.Ε.)</v>
          </cell>
        </row>
        <row r="93">
          <cell r="A93" t="str">
            <v>ΔΗΜΟΣ ΔΩΔΩΝΗΣ</v>
          </cell>
          <cell r="C93" t="str">
            <v>ΔΗΜΟΤΙΚΗ ΚΟΙΝΩΦΕΛΗΣ ΕΠΙΧΕΙΡΗΣΗ ΛΑΓΚΑΔΑ (ΔΗ.Κ.Ε.Λ.)</v>
          </cell>
        </row>
        <row r="94">
          <cell r="A94" t="str">
            <v>ΔΗΜΟΣ ΔΩΡΙΔΟΣ</v>
          </cell>
          <cell r="C94" t="str">
            <v>ΔΗΜΟΤΙΚΗ ΚΟΙΝΩΦΕΛΗΣ ΕΠΙΧΕΙΡΗΣΗ ΛΑΡΙΣΑΣ</v>
          </cell>
        </row>
        <row r="95">
          <cell r="A95" t="str">
            <v>ΔΗΜΟΣ ΕΔΕΣΣΑΣ</v>
          </cell>
          <cell r="C95" t="str">
            <v>ΔΗΜΟΤΙΚΗ ΚΟΙΝΩΦΕΛΗΣ ΕΠΙΧΕΙΡΗΣΗ ΜΥΛΟΠΟΤΑΜΟΥ (ΔΗ.Κ.Ε.ΜΥ.)</v>
          </cell>
        </row>
        <row r="96">
          <cell r="A96" t="str">
            <v>ΔΗΜΟΣ ΕΛΑΣΣΟΝΑΣ</v>
          </cell>
          <cell r="C96" t="str">
            <v>ΔΗΜΟΤΙΚΗ ΚΟΙΝΩΦΕΛΗΣ ΕΠΙΧΕΙΡΗΣΗ ΝΙΚΑΙΑΣ - ΑΓΙΟΥ ΙΩΑΝΝΗ ΡΕΝΤΗ (ΔΗ.Κ.Ε.ΝΙ.Ρ)</v>
          </cell>
        </row>
        <row r="97">
          <cell r="A97" t="str">
            <v>ΔΗΜΟΣ ΕΛΑΦΟΝΗΣΟΥ</v>
          </cell>
          <cell r="C97" t="str">
            <v>ΔΗΜΟΤΙΚΗ ΚΟΙΝΩΦΕΛΗΣ ΕΠΙΧΕΙΡΗΣΗ ΝΙΣΥΡΟΥ</v>
          </cell>
        </row>
        <row r="98">
          <cell r="A98" t="str">
            <v>ΔΗΜΟΣ ΕΛΕΥΣΙΝΑΣ</v>
          </cell>
          <cell r="C98" t="str">
            <v>ΔΗΜΟΤΙΚΗ ΚΟΙΝΩΦΕΛΗΣ ΕΠΙΧΕΙΡΗΣΗ ΝΟΤΙΑΣ ΚΥΝΟΥΡΙΑΣ (ΔΗ.Κ.Ε.Ν.Κ.)</v>
          </cell>
        </row>
        <row r="99">
          <cell r="A99" t="str">
            <v>ΔΗΜΟΣ ΕΛΛΗΝΙΚΟΥ-ΑΡΓΥΡΟΥΠΟΛΗΣ</v>
          </cell>
          <cell r="C99" t="str">
            <v>ΔΗΜΟΤΙΚΗ ΚΟΙΝΩΦΕΛΗΣ ΕΠΙΧΕΙΡΗΣΗ ΝΟΤΙΟΥ ΠΗΛΙΟΥ</v>
          </cell>
        </row>
        <row r="100">
          <cell r="A100" t="str">
            <v>ΔΗΜΟΣ ΕΜΜΑΝΟΥΗΛ ΠΑΠΠΑ</v>
          </cell>
          <cell r="C100" t="str">
            <v>ΔΗΜΟΤΙΚΗ ΚΟΙΝΩΦΕΛΗΣ ΕΠΙΧΕΙΡΗΣΗ ΞΥΛΟΚΑΣΤΡΟΥ-ΕΥΡΩΣΤΙΝΗΣ (ΔΗ.Κ.Ε.Ξ.Ε.)</v>
          </cell>
        </row>
        <row r="101">
          <cell r="A101" t="str">
            <v>ΔΗΜΟΣ ΕΟΡΔΑΙΑΣ</v>
          </cell>
          <cell r="C101" t="str">
            <v>ΔΗΜΟΤΙΚΗ ΚΟΙΝΩΦΕΛΗΣ ΕΠΙΧΕΙΡΗΣΗ ΟΡΟΠΕΔΙΟΥ ΛΑΣΙΘΙΟΥ (ΔΗ.Κ.Ε.Ο.Λ.)</v>
          </cell>
        </row>
        <row r="102">
          <cell r="A102" t="str">
            <v>ΔΗΜΟΣ ΕΠΙΔΑΥΡΟΥ</v>
          </cell>
          <cell r="C102" t="str">
            <v>ΔΗΜΟΤΙΚΗ ΚΟΙΝΩΦΕΛΗΣ ΕΠΙΧΕΙΡΗΣΗ ΠΕΡΙΒΑΛΛΟΝΤΟΣ ΚΑΙ ΠΟΛΙΤΙΣΜΟΥ ΚΥΜΗΣ - ΑΛΙΒΕΡΙΟΥ</v>
          </cell>
        </row>
        <row r="103">
          <cell r="A103" t="str">
            <v>ΔΗΜΟΣ ΕΡΕΤΡΙΑΣ</v>
          </cell>
          <cell r="C103" t="str">
            <v>ΔΗΜΟΤΙΚΗ ΚΟΙΝΩΦΕΛΗΣ ΕΠΙΧΕΙΡΗΣΗ ΠΕΡΙΦΕΡΕΙΑΚΟΥ ΘΕΑΤΡΟΥ ΙΩΑΝΝΙΝΩΝ</v>
          </cell>
        </row>
        <row r="104">
          <cell r="A104" t="str">
            <v>ΔΗΜΟΣ ΕΡΜΙΟΝΙΔΑΣ</v>
          </cell>
          <cell r="C104" t="str">
            <v>ΔΗΜΟΤΙΚΗ ΚΟΙΝΩΦΕΛΗΣ ΕΠΙΧΕΙΡΗΣΗ ΠΟΛΙΤΙΣΜΟΥ - ΠΑΙΔΕΙΑΣ - ΑΘΛΗΤΙΣΜΟΥ ΚΟΜΟΤΗΝΗΣ (Δ.Κ.Ε.Π.Π.Α.Κ)</v>
          </cell>
        </row>
        <row r="105">
          <cell r="A105" t="str">
            <v>ΔΗΜΟΣ ΕΡΥΜΑΝΘΟΥ</v>
          </cell>
          <cell r="C105" t="str">
            <v>ΔΗΜΟΤΙΚΗ ΚΟΙΝΩΦΕΛΗΣ ΕΠΙΧΕΙΡΗΣΗ ΠΟΛΙΤΙΣΜΟΥ - ΠΕΡΙΒΑΛΛΟΝΤΟΣ - ΚΟΙΝΩΝΙΚΗΣ ΠΡΟΝΟΙΑΣ ΗΡΑΚΛΕΙΟΥ</v>
          </cell>
        </row>
        <row r="106">
          <cell r="A106" t="str">
            <v>ΔΗΜΟΣ ΕΥΡΩΤΑ</v>
          </cell>
          <cell r="C106" t="str">
            <v>ΔΗΜΟΤΙΚΗ ΚΟΙΝΩΦΕΛΗΣ ΕΠΙΧΕΙΡΗΣΗ ΠΟΛΙΤΙΣΜΟΥ ΚΑΙ ΑΘΛΗΤΙΣΜΟΥ ΔΗΜΟΥ ΝΕΣΤΟΡΙΟΥ (ΔΗ.Κ.Ε.Π.Α.)</v>
          </cell>
        </row>
        <row r="107">
          <cell r="A107" t="str">
            <v>ΔΗΜΟΣ ΖΑΓΟΡΑΣ-ΜΟΥΡΕΣΙΟΥ</v>
          </cell>
          <cell r="C107" t="str">
            <v>ΔΗΜΟΤΙΚΗ ΚΟΙΝΩΦΕΛΗΣ ΕΠΙΧΕΙΡΗΣΗ ΠΟΛΙΤΙΣΜΟΥ ΚΑΙ ΑΝΑΠΤΥΞΗΣ ΠΕΛΛΑΣ (ΔΗΚΕΠΑΠ)</v>
          </cell>
        </row>
        <row r="108">
          <cell r="A108" t="str">
            <v>ΔΗΜΟΣ ΖΑΓΟΡΙΟΥ</v>
          </cell>
          <cell r="C108" t="str">
            <v>ΔΗΜΟΤΙΚΗ ΚΟΙΝΩΦΕΛΗΣ ΕΠΙΧΕΙΡΗΣΗ ΠΟΛΙΤΙΣΜΟΥ, ΠΕΡΙΒΑΛΛΟΝΤΟΣ ΚΑΙ ΑΘΛΗΤΙΣΜΟΥ ΘΕΡΜΗΣ (Δ.Ε.Π.Π.Α.Θ)</v>
          </cell>
        </row>
        <row r="109">
          <cell r="A109" t="str">
            <v>ΔΗΜΟΣ ΖΑΚΥΝΘΟΥ</v>
          </cell>
          <cell r="C109" t="str">
            <v>ΔΗΜΟΤΙΚΗ ΚΟΙΝΩΦΕΛΗΣ ΕΠΙΧΕΙΡΗΣΗ ΠΟΛΙΤΙΣΤΙΚΗΣ ΑΝΑΠΤΥΞΗΣ ΟΡΕΣΤΙΑΔΑΣ (ΔΗ.Κ.Ε.Π.Α.Ο)</v>
          </cell>
        </row>
        <row r="110">
          <cell r="A110" t="str">
            <v>ΔΗΜΟΣ ΖΑΧΑΡΩΣ</v>
          </cell>
          <cell r="C110" t="str">
            <v>ΔΗΜΟΤΙΚΗ ΚΟΙΝΩΦΕΛΗΣ ΕΠΙΧΕΙΡΗΣΗ ΠΥΡΓΟΥ</v>
          </cell>
        </row>
        <row r="111">
          <cell r="A111" t="str">
            <v>ΔΗΜΟΣ ΖΗΡΟΥ</v>
          </cell>
          <cell r="C111" t="str">
            <v>ΔΗΜΟΤΙΚΗ ΚΟΙΝΩΦΕΛΗΣ ΕΠΙΧΕΙΡΗΣΗ ΣΙΦΝΟΥ (ΔΗ.Κ.Ε.Σ.)</v>
          </cell>
        </row>
        <row r="112">
          <cell r="A112" t="str">
            <v>ΔΗΜΟΣ ΖΙΤΣΑΣ</v>
          </cell>
          <cell r="C112" t="str">
            <v>ΔΗΜΟΤΙΚΗ ΚΟΙΝΩΦΕΛΗΣ ΕΠΙΧΕΙΡΗΣΗ ΦΑΡΣΑΛΩΝ</v>
          </cell>
        </row>
        <row r="113">
          <cell r="A113" t="str">
            <v>ΔΗΜΟΣ ΖΩΓΡΑΦΟΥ</v>
          </cell>
          <cell r="C113" t="str">
            <v>ΔΗΜΟΤΙΚΗ ΚΟΙΝΩΦΕΛΗΣ ΕΠΙΧΕΙΡΗΣΗ ΦΙΛΟΘΕΗΣ - ΨΥΧΙΚΟΥ (ΔΗ.Κ.Ε.ΦΙ.Ψ.)</v>
          </cell>
        </row>
        <row r="114">
          <cell r="A114" t="str">
            <v>ΔΗΜΟΣ ΗΓΟΥΜΕΝΙΤΣΑΣ</v>
          </cell>
          <cell r="C114" t="str">
            <v>ΔΗΜΟΤΙΚΗ ΚΟΙΝΩΦΕΛΗΣ ΕΠΙΧΕΙΡΗΣΗ ΧΙΟΥ</v>
          </cell>
        </row>
        <row r="115">
          <cell r="A115" t="str">
            <v>ΔΗΜΟΣ ΗΛΙΔΑΣ</v>
          </cell>
          <cell r="C115" t="str">
            <v>ΔΗΜΟΤΙΚΗ ΚΟΙΝΩΦΕΛΗΣ ΕΠΙΧΕΙΡΗΣΗ ΩΡΑΙΟΚΑΣΤΡΟΥ (ΔΗ.Κ.Ε.Ω.)</v>
          </cell>
        </row>
        <row r="116">
          <cell r="A116" t="str">
            <v>ΔΗΜΟΣ ΗΛΙΟΥΠΟΛΕΩΣ</v>
          </cell>
          <cell r="C116" t="str">
            <v>ΔΗΜΟΤΙΚΗ ΡΑΔΙΟΦΩΝΙΑ ΠΕΙΡΑΙΑ</v>
          </cell>
        </row>
        <row r="117">
          <cell r="A117" t="str">
            <v>ΔΗΜΟΣ ΗΡΑΚΛΕΙΑΣ</v>
          </cell>
          <cell r="C117" t="str">
            <v>ΔΗΜΟΤΙΚΟ ΠΕΡΙΦΕΡΕΙΑΚΟ ΘΕΑΤΡΟ (ΔΗ.ΠΕ.ΘΕ.) ΚΡΗΤΗΣ Α.Ε.</v>
          </cell>
        </row>
        <row r="118">
          <cell r="A118" t="str">
            <v>ΔΗΜΟΣ ΗΡΑΚΛΕΙΟΥ ΑΤΤΙΚΗΣ</v>
          </cell>
          <cell r="C118" t="str">
            <v>ΔΙΑΔΗΜΟΤΙΚΟ ΠΕΡΙΦΕΡΕΙΑΚΟ ΘΕΑΤΡΟ, ΔΙΑΔΗΜΟΤΙΚΗ ΚΟΙΝΩΦΕΛΗΣ ΕΠΙΧΕΙΡΗΣΗ ΔΗΜΩΝ ΚΕΡΚΥΡΑΣ</v>
          </cell>
        </row>
        <row r="119">
          <cell r="A119" t="str">
            <v>ΔΗΜΟΣ ΗΡΑΚΛΕΙΟΥ ΚΡΗΤΗΣ</v>
          </cell>
          <cell r="C119" t="str">
            <v>ΔΗΜΟΤΙΚΟΣ ΡΑΔΙΟΤΗΛΕΟΠΤΙΚΟΣ ΣΤΑΘΜΟΣ (ΔΗ.ΡΑ.Σ.) ΚΩ</v>
          </cell>
        </row>
        <row r="120">
          <cell r="A120" t="str">
            <v>ΔΗΜΟΣ ΗΡΩΙΚΗΣ ΝΗΣΟΥ ΚΑΣΟΥ</v>
          </cell>
          <cell r="C120" t="str">
            <v>ΕΛΛΗΝΙΚΗ ΕΤΑΙΡΕΙΑ ΤΟΠΙΚΗΣ ΑΝΑΠΤΥΞΗΣ ΚΑΙ ΑΥΤΟΔΙΟΙΚΗΣΗΣ (Ε.Ε.Τ.Α.Α.) Α.Ε.</v>
          </cell>
        </row>
        <row r="121">
          <cell r="A121" t="str">
            <v>ΔΗΜΟΣ ΗΡΩΙΚΗΣ ΝΗΣΟΥ ΨΑΡΩΝ</v>
          </cell>
          <cell r="C121" t="str">
            <v>ΕΝΙΑΙΑ ΚΟΙΝΩΦΕΛΗΣ ΕΠΙΧΕΙΡΗΣΗ ΠΑΙΔΕΙΑΣ, ΠΡΟΣΤΑΣΙΑΣ, ΑΛΛΗΛΕΓΓΥΗΣ ΔΗΜΟΥ ΚΑΡΠΕΝΗΣΙΟΥ (Ε.Κ.Ε.Π.Π.Α.Δ.Η.Κ)</v>
          </cell>
        </row>
        <row r="122">
          <cell r="A122" t="str">
            <v>ΔΗΜΟΣ ΗΡΩΙΚΗΣ ΠΟΛΕΩΣ ΝΑΟΥΣΑΣ</v>
          </cell>
          <cell r="C122" t="str">
            <v>ΕΝΩΣΗ ΠΕΡΙΦΕΡΕΙΩΝ ΕΛΛΑΔΑΣ (Ε.Ν.Π.Ε.)</v>
          </cell>
        </row>
        <row r="123">
          <cell r="A123" t="str">
            <v>ΔΗΜΟΣ ΘΑΣΟΥ</v>
          </cell>
          <cell r="C123" t="str">
            <v>ΕΠΕΝΔΥΤΙΚΗ ΔΗΜΟΥ ΒΟΛΒΗΣ - ΔΗΜΟΤΙΚΗ ΑΝΩΝΥΜΗ ΕΤΑΙΡΕΙΑ</v>
          </cell>
        </row>
        <row r="124">
          <cell r="A124" t="str">
            <v>ΔΗΜΟΣ ΘΕΡΜΑΙΚΟΥ</v>
          </cell>
          <cell r="C124" t="str">
            <v>ΕΤΑΙΡΕΙΑ ΔΙΑΧΕΙΡΙΣΗΣ ΑΠΟΒΛΗΤΩΝ ΚΕΦΑΛΟΝΙΑΣ ΚΑΙ ΙΘΑΚΗΣ ΑΝΩΝΥΜΗ ΕΤΑΙΡΕΙΑ(Ε.Δ.Α-Κ.Ι. Α.Ε. Ο.Τ.Α.)</v>
          </cell>
        </row>
        <row r="125">
          <cell r="A125" t="str">
            <v>ΔΗΜΟΣ ΘΕΡΜΗΣ</v>
          </cell>
          <cell r="C125" t="str">
            <v>ΕΤΑΙΡΕΙΑ ΚΟΙΝΩΝΙΚΗΣ ΜΕΡΙΜΝΑΣ ΣΙΦΝΟΥ</v>
          </cell>
        </row>
        <row r="126">
          <cell r="A126" t="str">
            <v>ΔΗΜΟΣ ΘΕΡΜΟΥ</v>
          </cell>
          <cell r="C126" t="str">
            <v>ΕΤΑΙΡΕΙΑ ΚΟΙΝΩΝΙΚΗΣ ΠΑΡΕΜΒΑΣΗΣ ΚΑΙ ΠΟΛΙΤΙΣΜΟΥ ΠΕΡΙΦΕΡΕΙΑΣ ΘΕΣΣΑΛΙΑΣ (ΕΚΠΟΛ)</v>
          </cell>
        </row>
        <row r="127">
          <cell r="A127" t="str">
            <v>ΔΗΜΟΣ ΘΕΣΣΑΛΟΝΙΚΗΣ</v>
          </cell>
          <cell r="C127" t="str">
            <v>ΚΕΝΤΡΙΚΗ ΕΝΩΣΗ ΔΗΜΩΝ ΕΛΛΑΔΑΣ (Κ.Ε.Δ.Ε.)</v>
          </cell>
        </row>
        <row r="128">
          <cell r="A128" t="str">
            <v>ΔΗΜΟΣ ΘΗΒΑΙΩΝ</v>
          </cell>
          <cell r="C128" t="str">
            <v>ΚΕΝΤΡΟ ΠΡΟΛΗΨΗΣ ΕΞΑΡΤΗΣΕΩΝ ΚΑΙ ΠΡΟΑΓΩΓΗΣ ΤΗΣ ΨΥΧΟΚΟΙΝΩΝΙΚΗΣ ΥΓΕΙΑΣ ΔΗΜΟΥ ΚΗΦΙΣΙΑΣ "ΠΡΟΝΟΗ"</v>
          </cell>
        </row>
        <row r="129">
          <cell r="A129" t="str">
            <v>ΔΗΜΟΣ ΘΗΡΑΣ</v>
          </cell>
          <cell r="C129" t="str">
            <v>ΚΟΙΝΩΦΕΛΗΣ ΔΗΜΟΤΙΚΗ ΕΠΙΧΕΙΡΗΣΗ ΔΗΜΟΥ ΑΜΠΕΛΟΚΗΠΩΝ - ΜΕΝΕΜΕΝΗΣ (Κ.Δ.Ε.Δ.Α.Μ.)</v>
          </cell>
        </row>
        <row r="130">
          <cell r="A130" t="str">
            <v>ΔΗΜΟΣ ΙΑΣΜΟΥ</v>
          </cell>
          <cell r="C130" t="str">
            <v>ΚΟΙΝΩΦΕΛΗΣ ΔΗΜΟΤΙΚΗ ΕΠΙΧΕΙΡΗΣΗ ΔΗΜΟΥ ΑΜΦΙΛΟΧΙΑΣ</v>
          </cell>
        </row>
        <row r="131">
          <cell r="A131" t="str">
            <v>ΔΗΜΟΣ ΙΕΡΑΠΕΤΡΑΣ</v>
          </cell>
          <cell r="C131" t="str">
            <v>ΚΟΙΝΩΦΕΛΗΣ ΔΗΜΟΤΙΚΗ ΕΠΙΧΕΙΡΗΣΗ ΔΗΜΟΥ ΕΛΑΦΟΝΗΣΟΥ (Κ.Δ.Ε.Δ.Ε)</v>
          </cell>
        </row>
        <row r="132">
          <cell r="A132" t="str">
            <v>ΔΗΜΟΣ ΙΕΡΑΣ ΠΟΛΗΣ ΜΕΣΟΛΟΓΓΙΟΥ</v>
          </cell>
          <cell r="C132" t="str">
            <v>ΚΟΙΝΩΦΕΛΗΣ ΔΗΜΟΤΙΚΗ ΕΠΙΧΕΙΡΗΣΗ ΔΗΜΟΥ ΕΥΡΩΤΑ "ΕΥΡΩΤΕΙΟΣ ΠΟΛΙΤΕΙΑ"</v>
          </cell>
        </row>
        <row r="133">
          <cell r="A133" t="str">
            <v>ΔΗΜΟΣ ΙΗΤΩΝ</v>
          </cell>
          <cell r="C133" t="str">
            <v>ΚΟΙΝΩΦΕΛΗΣ ΔΗΜΟΤΙΚΗ ΕΠΙΧΕΙΡΗΣΗ ΔΗΜΟΥ ΚΑΣΟΥ</v>
          </cell>
        </row>
        <row r="134">
          <cell r="A134" t="str">
            <v>ΔΗΜΟΣ ΙΘΑΚΗΣ</v>
          </cell>
          <cell r="C134" t="str">
            <v>ΚΟΙΝΩΦΕΛΗΣ ΔΗΜΟΤΙΚΗ ΕΠΙΧΕΙΡΗΣΗ ΔΗΜΟΥ ΚΙΛΕΛΕΡ (Κ.Δ.Ε.Κ.)</v>
          </cell>
        </row>
        <row r="135">
          <cell r="A135" t="str">
            <v>ΔΗΜΟΣ ΙΚΑΡΙΑΣ</v>
          </cell>
          <cell r="C135" t="str">
            <v>ΚΟΙΝΩΦΕΛΗΣ ΔΗΜΟΤΙΚΗ ΕΠΙΧΕΙΡΗΣΗ ΔΗΜΟΥ ΜΥΚΗΣ</v>
          </cell>
        </row>
        <row r="136">
          <cell r="A136" t="str">
            <v>ΔΗΜΟΣ ΙΛΙΟΥ</v>
          </cell>
          <cell r="C136" t="str">
            <v>ΚΟΙΝΩΦΕΛΗΣ ΔΗΜΟΤΙΚΗ ΕΠΙΧΕΙΡΗΣΗ ΔΗΜΟΥ ΣΙΚΥΩΝΙΩΝ (ΚΟΔΕΔΗΣ)</v>
          </cell>
        </row>
        <row r="137">
          <cell r="A137" t="str">
            <v>ΔΗΜΟΣ ΙΣΤΙΑΙΑΣ-ΑΙΔΗΨΟΥ</v>
          </cell>
          <cell r="C137" t="str">
            <v>ΚΟΙΝΩΦΕΛΗΣ ΔΗΜΟΤΙΚΗ ΕΠΙΧΕΙΡΗΣΗ ΔΗΜΟΥ ΦΑΡΚΑΔΟΝΑΣ</v>
          </cell>
        </row>
        <row r="138">
          <cell r="A138" t="str">
            <v>ΔΗΜΟΣ ΙΩΑΝΝΙΤΩΝ</v>
          </cell>
          <cell r="C138" t="str">
            <v>ΚΟΙΝΩΦΕΛΗΣ ΔΗΜΟΤΙΚΗ ΕΠΙΧΕΙΡΗΣΗ ΚΙΛΚΙΣ (Κ.Δ.Ε.Κ.)</v>
          </cell>
        </row>
        <row r="139">
          <cell r="A139" t="str">
            <v>ΔΗΜΟΣ ΚΑΒΑΛΑΣ</v>
          </cell>
          <cell r="C139" t="str">
            <v>ΚΟΙΝΩΦΕΛΗΣ ΔΗΜΟΤΙΚΗ ΕΠΙΧΕΙΡΗΣΗ ΜΑΡΚΟΠΟΥΛΟΥ ΜΕΣΟΓΑΙΑΣ</v>
          </cell>
        </row>
        <row r="140">
          <cell r="A140" t="str">
            <v>ΔΗΜΟΣ ΚΑΙΣΑΡΙΑΝΗΣ</v>
          </cell>
          <cell r="C140" t="str">
            <v>ΚΟΙΝΩΦΕΛΗΣ ΔΗΜΟΤΙΚΗ ΕΠΙΧΕΙΡΗΣΗ ΜΕΓΑΝΗΣΙΟΥ</v>
          </cell>
        </row>
        <row r="141">
          <cell r="A141" t="str">
            <v>ΔΗΜΟΣ ΚΑΛΑΒΡΥΤΩΝ</v>
          </cell>
          <cell r="C141" t="str">
            <v>ΚΟΙΝΩΦΕΛΗΣ ΔΗΜΟΤΙΚΗ ΕΠΙΧΕΙΡΗΣΗ ΜΕΤΑΜΟΡΦΩΣΗΣ</v>
          </cell>
        </row>
        <row r="142">
          <cell r="A142" t="str">
            <v>ΔΗΜΟΣ ΚΑΛΑΜΑΡΙΑΣ</v>
          </cell>
          <cell r="C142" t="str">
            <v>ΚΟΙΝΩΦΕΛΗΣ ΔΗΜΟΤΙΚΗ ΕΠΙΧΕΙΡΗΣΗ ΠΕΙΡΑΙΑ</v>
          </cell>
        </row>
        <row r="143">
          <cell r="A143" t="str">
            <v>ΔΗΜΟΣ ΚΑΛΑΜΑΤΑΣ</v>
          </cell>
          <cell r="C143" t="str">
            <v>ΚΟΙΝΩΦΕΛΗΣ ΔΗΜΟΤΙΚΗ ΕΠΙΧΕΙΡΗΣΗ ΠΕΡΙΒΑΛΛΟΝΤΟΣ ΠΑΙΔΕΙΑΣ ΚΑΙ ΑΝΑΠΤΥΞΗΣ ΜΥΚΟΝΟΥ (Κ.Δ.Ε.Π.Π.Α.Μ.)</v>
          </cell>
        </row>
        <row r="144">
          <cell r="A144" t="str">
            <v>ΔΗΜΟΣ ΚΑΛΛΙΘΕΑΣ</v>
          </cell>
          <cell r="C144" t="str">
            <v>ΚΟΙΝΩΦΕΛΗΣ ΔΗΜΟΤΙΚΗ ΕΠΙΧΕΙΡΗΣΗ ΠΟΛΙΤΙΣΜΟΥ, ΑΘΛΗΤΙΣΜΟΥ, ΠΑΙΔΕΙΑΣ, ΚΟΙΝΩΝΙΚΗΣ ΠΡΟΣΤΑΣΙΑΣ ΚΑΙ ΑΛΛΗΛΕΓΓΥΗΣ, ΠΕΡΙΒΑΛΛΟΝΤΟΣ, ΔΗΜΟΤΙΚΗΣ ΣΥΓΚΟΙΝΩΝΙΑΣ ΚΛΠ ΚΑΙΣ</v>
          </cell>
        </row>
        <row r="145">
          <cell r="A145" t="str">
            <v>ΔΗΜΟΣ ΚΑΛΥΜΝΙΩΝ</v>
          </cell>
          <cell r="C145" t="str">
            <v>ΚΟΙΝΩΦΕΛΗΣ ΔΗΜΟΤΙΚΗ ΕΠΙΧΕΙΡΗΣΗ ΠΟΛΙΤΙΣΜΟΥ, ΑΘΛΗΤΙΣΜΟΥ, ΠΕΡΙΒΑΛΛΟΝΤΟΣ ΔΗΜΟΥ ΔΕΣΚΑΤΗΣ (Δ.Ε.Π.Α.Π.)</v>
          </cell>
        </row>
        <row r="146">
          <cell r="A146" t="str">
            <v>ΔΗΜΟΣ ΚΑΜΕΝΩΝ ΒΟΥΡΛΩΝ</v>
          </cell>
          <cell r="C146" t="str">
            <v>ΚΟΙΝΩΦΕΛΗΣ ΔΗΜΟΤΙΚΗ ΕΠΙΧΕΙΡΗΣΗ ΠΟΛΙΤΙΣΤΙΚΗΣ ΑΝΑΠΤΥΞΗΣ ΔΗΜΟΥ ΠΕΡΙΣΤΕΡΙΟΥ (Δ.Ε.Π.Α.Δ.Π.)</v>
          </cell>
        </row>
        <row r="147">
          <cell r="A147" t="str">
            <v>ΔΗΜΟΣ ΚΑΝΤΑΝΟΥ-ΣΕΛΙΝΟΥ</v>
          </cell>
          <cell r="C147" t="str">
            <v>ΚΟΙΝΩΦΕΛΗΣ ΔΗΜΟΤΙΚΗ ΕΠΙΧΕΙΡΗΣΗ ΠΟΛΙΤΙΣΤΙΚΗΣ ΑΝΑΠΤΥΞΗΣ ΠΑΡΟΥ (ΚΔΕΠΑΠ)</v>
          </cell>
        </row>
        <row r="148">
          <cell r="A148" t="str">
            <v>ΔΗΜΟΣ ΚΑΡΔΙΤΣΑΣ</v>
          </cell>
          <cell r="C148" t="str">
            <v>ΚΟΙΝΩΦΕΛΗΣ ΔΗΜΟΤΙΚΗ ΕΠΙΧΕΙΡΗΣΗ ΠΟΛΙΤΙΣΤΙΚΗΣ, ΟΙΚΟΝΟΜΙΚΗΣ, ΤΟΥΡΙΣΤΙΚΗΣ ΚΑΙ ΚΟΙΝΩΝΙΚΗΣ ΑΝΑΠΤΥΞΗΣ (Δ.Ε.Π.Ο.Κ.Α.Λ.)</v>
          </cell>
        </row>
        <row r="149">
          <cell r="A149" t="str">
            <v>ΔΗΜΟΣ ΚΑΡΠΑΘΟΥ</v>
          </cell>
          <cell r="C149" t="str">
            <v>ΚΟΙΝΩΦΕΛΗΣ ΔΗΜΟΤΙΚΗ ΕΠΙΧΕΙΡΗΣΗ ΤΟΥΡΙΣΜΟΥ ΚΑΙ ΠΟΛΙΤΙΣΜΟΥ ΔΙΣΤΟΜΟΥ - ΑΡΑΧΩΒΑΣ - ΑΝΤΙΚΥΡΑΣ</v>
          </cell>
        </row>
        <row r="150">
          <cell r="A150" t="str">
            <v>ΔΗΜΟΣ ΚΑΡΠΕΝΗΣΙΟΥ</v>
          </cell>
          <cell r="C150" t="str">
            <v>ΚΟΙΝΩΦΕΛΗΣ ΕΠΙΧΕΙΡΗΣΗ - ΔΗΜΟΤΙΚΟ ΠΕΡΙΦΕΡΕΙΑΚΟ ΘΕΑΤΡΟ ΠΑΤΡΑΣ</v>
          </cell>
        </row>
        <row r="151">
          <cell r="A151" t="str">
            <v>ΔΗΜΟΣ ΚΑΡΥΣΤΟΥ</v>
          </cell>
          <cell r="C151" t="str">
            <v>ΚΟΙΝΩΦΕΛΗΣ ΕΠΙΧΕΙΡΗΣΗ "ΚΑΛΥΨΩ" ΔΗΜΟΥ ΑΓΙΑΣ</v>
          </cell>
        </row>
        <row r="152">
          <cell r="A152" t="str">
            <v>ΔΗΜΟΣ ΚΑΣΣΑΝΔΡΑΣ</v>
          </cell>
          <cell r="C152" t="str">
            <v>ΚΟΙΝΩΦΕΛΗΣ ΕΠΙΧΕΙΡΗΣΗ ΑΘΛΗΤΙΣΜΟΥ - ΠΟΛΙΤΙΣΜΟΥ - ΠΕΡΙΒΑΛΛΟΝΤΟΣ ΔΗΜΟΥ ΠΑΛΛΗΝΗΣ</v>
          </cell>
        </row>
        <row r="153">
          <cell r="A153" t="str">
            <v>ΔΗΜΟΣ ΚΑΣΤΟΡΙΑΣ</v>
          </cell>
          <cell r="C153" t="str">
            <v>ΚΟΙΝΩΦΕΛΗΣ ΕΠΙΧΕΙΡΗΣΗ ΑΘΛΗΤΙΣΜΟΥ ΚΑΙ ΠΕΡΙΒΑΛΛΟΝΤΟΣ ΔΗΜΟΥ ΕΡΜΙΟΝΙΔΑΣ</v>
          </cell>
        </row>
        <row r="154">
          <cell r="A154" t="str">
            <v>ΔΗΜΟΣ ΚΑΤΕΡΙΝΗΣ</v>
          </cell>
          <cell r="C154" t="str">
            <v>ΚΟΙΝΩΦΕΛΗΣ ΕΠΙΧΕΙΡΗΣΗ ΑΛΛΗΛΕΓΓΥΗΣ ΔΗΜΟΥ ΜΕΣΣΗΝΗΣ (Κ.Ε.Α.ΔΗ.Μ.)</v>
          </cell>
        </row>
        <row r="155">
          <cell r="A155" t="str">
            <v>ΔΗΜΟΣ ΚΑΤΩ ΝΕΥΡΟΚΟΠΙΟΥ</v>
          </cell>
          <cell r="C155" t="str">
            <v>ΚΟΙΝΩΦΕΛΗΣ ΕΠΙΧΕΙΡΗΣΗ ΔΗ.ΠΕ.ΘΕ. ΣΕΡΡΩΝ</v>
          </cell>
        </row>
        <row r="156">
          <cell r="A156" t="str">
            <v>ΔΗΜΟΣ ΚΕΑΣ</v>
          </cell>
          <cell r="C156" t="str">
            <v>ΚΟΙΝΩΦΕΛΗΣ ΕΠΙΧΕΙΡΗΣΗ ΔΗΜΟΤΙΚΟ ΠΕΡΙΦΕΡΕΙΑΚΟ ΘΕΑΤΡΟ ΒΕΡΟΙΑΣ</v>
          </cell>
        </row>
        <row r="157">
          <cell r="A157" t="str">
            <v>ΔΗΜΟΣ ΚΕΝΤΡΙΚΗΣ ΚΕΡΚΥΡΑΣ ΚΑΙ ΔΙΑΠΟΝΤΙΩΝ ΝΗΣΩΝ</v>
          </cell>
          <cell r="C157" t="str">
            <v>ΚΟΙΝΩΦΕΛΗΣ ΕΠΙΧΕΙΡΗΣΗ ΔΗΜΟΥ ΑΓΡΙΝΙΟΥ (Κ.Ε.Δ.Α.)</v>
          </cell>
        </row>
        <row r="158">
          <cell r="A158" t="str">
            <v>ΔΗΜΟΣ ΚΕΝΤΡΙΚΩΝ ΤΖΟΥΜΕΡΚΩΝ</v>
          </cell>
          <cell r="C158" t="str">
            <v>ΚΟΙΝΩΦΕΛΗΣ ΕΠΙΧΕΙΡΗΣΗ ΔΗΜΟΥ ΑΙΓΙΝΑΣ</v>
          </cell>
        </row>
        <row r="159">
          <cell r="A159" t="str">
            <v>ΔΗΜΟΣ ΚΕΡΑΤΣΙΝΙΟΥ-ΔΡΑΠΕΤΣΩΝΑΣ</v>
          </cell>
          <cell r="C159" t="str">
            <v>ΚΟΙΝΩΦΕΛΗΣ ΕΠΙΧΕΙΡΗΣΗ ΔΗΜΟΥ ΑΛΕΞΑΝΔΡΕΙΑΣ (Κ.Ε.Δ.Α.)</v>
          </cell>
        </row>
        <row r="160">
          <cell r="A160" t="str">
            <v>ΔΗΜΟΣ ΚΕΡΚΥΡΑΣ</v>
          </cell>
          <cell r="C160" t="str">
            <v>ΚΟΙΝΩΦΕΛΗΣ ΕΠΙΧΕΙΡΗΣΗ ΔΗΜΟΥ ΑΛΜΥΡΟΥ</v>
          </cell>
        </row>
        <row r="161">
          <cell r="A161" t="str">
            <v>ΔΗΜΟΣ ΚΕΦΑΛΟΝΙΑΣ</v>
          </cell>
          <cell r="C161" t="str">
            <v>ΚΟΙΝΩΦΕΛΗΣ ΕΠΙΧΕΙΡΗΣΗ ΔΗΜΟΥ ΑΜΑΡΟΥΣΙΟΥ</v>
          </cell>
        </row>
        <row r="162">
          <cell r="A162" t="str">
            <v>ΔΗΜΟΣ ΚΗΦΙΣΙΑΣ</v>
          </cell>
          <cell r="C162" t="str">
            <v>ΚΟΙΝΩΦΕΛΗΣ ΕΠΙΧΕΙΡΗΣΗ ΔΗΜΟΥ ΑΝΔΡΙΤΣΑΙΝΑΣ - ΚΡΕΣΤΕΝΩΝ (ΚΕΔΑΚ)</v>
          </cell>
        </row>
        <row r="163">
          <cell r="A163" t="str">
            <v>ΔΗΜΟΣ ΚΙΛΕΛΕΡ</v>
          </cell>
          <cell r="C163" t="str">
            <v>ΚΟΙΝΩΦΕΛΗΣ ΕΠΙΧΕΙΡΗΣΗ ΔΗΜΟΥ ΑΝΤΙΠΑΡΟΥ (Κ.Ε.Δ.Α.)</v>
          </cell>
        </row>
        <row r="164">
          <cell r="A164" t="str">
            <v>ΔΗΜΟΣ ΚΙΛΚΙΣ</v>
          </cell>
          <cell r="C164" t="str">
            <v>ΚΟΙΝΩΦΕΛΗΣ ΕΠΙΧΕΙΡΗΣΗ ΔΗΜΟΥ ΑΠΟΚΟΡΩΝΟΥ (Κ.Ε.Δ.Α.)</v>
          </cell>
        </row>
        <row r="165">
          <cell r="A165" t="str">
            <v>ΔΗΜΟΣ ΚΙΜΩΛΟΥ</v>
          </cell>
          <cell r="C165" t="str">
            <v>ΚΟΙΝΩΦΕΛΗΣ ΕΠΙΧΕΙΡΗΣΗ ΔΗΜΟΥ ΑΡΓΟΥΣ - ΜΥΚΗΝΩΝ (ΠΑΙΔΕΙΑ ΚΑΙ ΠΟΛΙΤΙΣΜΟΣ)</v>
          </cell>
        </row>
        <row r="166">
          <cell r="A166" t="str">
            <v>ΔΗΜΟΣ ΚΙΣΣΑΜΟΥ</v>
          </cell>
          <cell r="C166" t="str">
            <v>ΚΟΙΝΩΦΕΛΗΣ ΕΠΙΧΕΙΡΗΣΗ ΔΗΜΟΥ ΑΡΧΑΙΑΣ ΟΛΥΜΠΙΑΣ</v>
          </cell>
        </row>
        <row r="167">
          <cell r="A167" t="str">
            <v>ΔΗΜΟΣ ΚΟΖΑΝΗΣ</v>
          </cell>
          <cell r="C167" t="str">
            <v>ΚΟΙΝΩΦΕΛΗΣ ΕΠΙΧΕΙΡΗΣΗ ΔΗΜΟΥ ΑΡΧΑΝΩΝ - ΑΣΤΕΡΟΥΣΙΩΝ (Κ.Ε.Δ.Α.Α)</v>
          </cell>
        </row>
        <row r="168">
          <cell r="A168" t="str">
            <v>ΔΗΜΟΣ ΚΟΜΟΤΗΝΗΣ</v>
          </cell>
          <cell r="C168" t="str">
            <v>ΚΟΙΝΩΦΕΛΗΣ ΕΠΙΧΕΙΡΗΣΗ ΔΗΜΟΥ ΑΣΠΡΟΠΥΡΓΟΥ</v>
          </cell>
        </row>
        <row r="169">
          <cell r="A169" t="str">
            <v>ΔΗΜΟΣ ΚΟΝΙΤΣΑΣ</v>
          </cell>
          <cell r="C169" t="str">
            <v>ΚΟΙΝΩΦΕΛΗΣ ΕΠΙΧΕΙΡΗΣΗ ΔΗΜΟΥ ΒΙΣΑΛΤΙΑΣ</v>
          </cell>
        </row>
        <row r="170">
          <cell r="A170" t="str">
            <v>ΔΗΜΟΣ ΚΟΡΔΕΛΙΟΥ-ΕΥΟΣΜΟΥ</v>
          </cell>
          <cell r="C170" t="str">
            <v>ΚΟΙΝΩΦΕΛΗΣ ΕΠΙΧΕΙΡΗΣΗ ΔΗΜΟΥ ΒΟΡΕΙΩΝ ΤΖΟΥΜΕΡΚΩΝ</v>
          </cell>
        </row>
        <row r="171">
          <cell r="A171" t="str">
            <v>ΔΗΜΟΣ ΚΟΡΙΝΘΙΩΝ</v>
          </cell>
          <cell r="C171" t="str">
            <v>ΚΟΙΝΩΦΕΛΗΣ ΕΠΙΧΕΙΡΗΣΗ ΔΗΜΟΥ ΓΕΩΡΓΙΟΥ ΚΑΡΑΪΣΚΑΚΗ</v>
          </cell>
        </row>
        <row r="172">
          <cell r="A172" t="str">
            <v>ΔΗΜΟΣ ΚΟΡΥΔΑΛΛΟΥ</v>
          </cell>
          <cell r="C172" t="str">
            <v>ΚΟΙΝΩΦΕΛΗΣ ΕΠΙΧΕΙΡΗΣΗ ΔΗΜΟΥ ΓΟΡΤΥΝΑΣ</v>
          </cell>
        </row>
        <row r="173">
          <cell r="A173" t="str">
            <v>ΔΗΜΟΣ ΚΡΩΠΙΑΣ</v>
          </cell>
          <cell r="C173" t="str">
            <v>ΚΟΙΝΩΦΕΛΗΣ ΕΠΙΧΕΙΡΗΣΗ ΔΗΜΟΥ ΔΥΜΑΙΩΝ (Κ.Ε.Δ.ΔΥ.)</v>
          </cell>
        </row>
        <row r="174">
          <cell r="A174" t="str">
            <v>ΔΗΜΟΣ ΚΥΘΗΡΩΝ</v>
          </cell>
          <cell r="C174" t="str">
            <v>ΚΟΙΝΩΦΕΛΗΣ ΕΠΙΧΕΙΡΗΣΗ ΔΗΜΟΥ ΔΩΔΩΝΗΣ</v>
          </cell>
        </row>
        <row r="175">
          <cell r="A175" t="str">
            <v>ΔΗΜΟΣ ΚΥΘΝΟΥ</v>
          </cell>
          <cell r="C175" t="str">
            <v>ΚΟΙΝΩΦΕΛΗΣ ΕΠΙΧΕΙΡΗΣΗ ΔΗΜΟΥ ΕΛΕΥΣΙΝΑΣ</v>
          </cell>
        </row>
        <row r="176">
          <cell r="A176" t="str">
            <v>ΔΗΜΟΣ ΚΥΜΗΣ-ΑΛΙΒΕΡΙΟΥ</v>
          </cell>
          <cell r="C176" t="str">
            <v>ΚΟΙΝΩΦΕΛΗΣ ΕΠΙΧΕΙΡΗΣΗ ΔΗΜΟΥ ΕΜΜΑΝΟΥΗΛ ΠΑΠΠΑ</v>
          </cell>
        </row>
        <row r="177">
          <cell r="A177" t="str">
            <v>ΔΗΜΟΣ ΚΩ</v>
          </cell>
          <cell r="C177" t="str">
            <v>ΚΟΙΝΩΦΕΛΗΣ ΕΠΙΧΕΙΡΗΣΗ ΔΗΜΟΥ ΕΟΡΔΑΙΑΣ</v>
          </cell>
        </row>
        <row r="178">
          <cell r="A178" t="str">
            <v>ΔΗΜΟΣ ΛΑΓΚΑΔΑ</v>
          </cell>
          <cell r="C178" t="str">
            <v>ΚΟΙΝΩΦΕΛΗΣ ΕΠΙΧΕΙΡΗΣΗ ΔΗΜΟΥ ΖΑΓΟΡΑΣ - ΜΟΥΡΕΣΙΟΥ</v>
          </cell>
        </row>
        <row r="179">
          <cell r="A179" t="str">
            <v>ΔΗΜΟΣ ΛΑΜΙΕΩΝ</v>
          </cell>
          <cell r="C179" t="str">
            <v>ΚΟΙΝΩΦΕΛΗΣ ΕΠΙΧΕΙΡΗΣΗ ΔΗΜΟΥ ΖΑΓΟΡΙΟΥ</v>
          </cell>
        </row>
        <row r="180">
          <cell r="A180" t="str">
            <v>ΔΗΜΟΣ ΛΑΡΙΣΑΙΩΝ</v>
          </cell>
          <cell r="C180" t="str">
            <v>ΚΟΙΝΩΦΕΛΗΣ ΕΠΙΧΕΙΡΗΣΗ ΔΗΜΟΥ ΖΑΚΥΝΘΟΥ (Κ.Ε.ΔΗ.Ζ.)</v>
          </cell>
        </row>
        <row r="181">
          <cell r="A181" t="str">
            <v>ΔΗΜΟΣ ΛΑΥΡΕΩΤΙΚΗΣ</v>
          </cell>
          <cell r="C181" t="str">
            <v>ΚΟΙΝΩΦΕΛΗΣ ΕΠΙΧΕΙΡΗΣΗ ΔΗΜΟΥ ΖΗΡΟΥ</v>
          </cell>
        </row>
        <row r="182">
          <cell r="A182" t="str">
            <v>ΔΗΜΟΣ ΛΕΒΑΔΕΩΝ</v>
          </cell>
          <cell r="C182" t="str">
            <v>ΚΟΙΝΩΦΕΛΗΣ ΕΠΙΧΕΙΡΗΣΗ ΔΗΜΟΥ ΖΙΤΣΑΣ</v>
          </cell>
        </row>
        <row r="183">
          <cell r="A183" t="str">
            <v>ΔΗΜΟΣ ΛΕΙΨΩΝ</v>
          </cell>
          <cell r="C183" t="str">
            <v>ΚΟΙΝΩΦΕΛΗΣ ΕΠΙΧΕΙΡΗΣΗ ΔΗΜΟΥ ΗΡΑΚΛΕΙΑΣ (Κ.Ε.Δ.Η.)</v>
          </cell>
        </row>
        <row r="184">
          <cell r="A184" t="str">
            <v>ΔΗΜΟΣ ΛΕΡΟΥ</v>
          </cell>
          <cell r="C184" t="str">
            <v>ΚΟΙΝΩΦΕΛΗΣ ΕΠΙΧΕΙΡΗΣΗ ΔΗΜΟΥ ΘΕΣΣΑΛΟΝΙΚΗΣ (Κ.Ε.ΔΗ.Θ.)</v>
          </cell>
        </row>
        <row r="185">
          <cell r="A185" t="str">
            <v>ΔΗΜΟΣ ΛΕΣΒΟΥ</v>
          </cell>
          <cell r="C185" t="str">
            <v>ΚΟΙΝΩΦΕΛΗΣ ΕΠΙΧΕΙΡΗΣΗ ΔΗΜΟΥ ΚΑΛΑΜΑΡΙΑΣ (Κ.Ε.Δ.ΚΑ.)</v>
          </cell>
        </row>
        <row r="186">
          <cell r="A186" t="str">
            <v>ΔΗΜΟΣ ΛΕΥΚΑΔΑΣ</v>
          </cell>
          <cell r="C186" t="str">
            <v>ΚΟΙΝΩΦΕΛΗΣ ΕΠΙΧΕΙΡΗΣΗ ΔΗΜΟΥ ΚΑΛΑΜΑΤΑΣ (ΦΑΡΙΣ)</v>
          </cell>
        </row>
        <row r="187">
          <cell r="A187" t="str">
            <v>ΔΗΜΟΣ ΛΗΜΝΟΥ</v>
          </cell>
          <cell r="C187" t="str">
            <v>ΚΟΙΝΩΦΕΛΗΣ ΕΠΙΧΕΙΡΗΣΗ ΔΗΜΟΥ ΚΑΣΣΑΝΔΡΑΣ</v>
          </cell>
        </row>
        <row r="188">
          <cell r="A188" t="str">
            <v>ΔΗΜΟΣ ΛΗΞΟΥΡΙΟΥ</v>
          </cell>
          <cell r="C188" t="str">
            <v>ΚΟΙΝΩΦΕΛΗΣ ΕΠΙΧΕΙΡΗΣΗ ΔΗΜΟΥ ΚΑΣΤΟΡΙΑΣ - "ΟΡΕΣΤΕΙΑΣ"</v>
          </cell>
        </row>
        <row r="189">
          <cell r="A189" t="str">
            <v>ΔΗΜΟΣ ΛΙΜΝΗΣ ΠΛΑΣΤΗΡΑ</v>
          </cell>
          <cell r="C189" t="str">
            <v>ΚΟΙΝΩΦΕΛΗΣ ΕΠΙΧΕΙΡΗΣΗ ΔΗΜΟΥ ΚΕΑΣ</v>
          </cell>
        </row>
        <row r="190">
          <cell r="A190" t="str">
            <v>ΔΗΜΟΣ ΛΟΚΡΩΝ</v>
          </cell>
          <cell r="C190" t="str">
            <v>ΚΟΙΝΩΦΕΛΗΣ ΕΠΙΧΕΙΡΗΣΗ ΔΗΜΟΥ ΚΕΝΤΡΙΚΩΝ ΤΖΟΥΜΕΡΚΩΝ</v>
          </cell>
        </row>
        <row r="191">
          <cell r="A191" t="str">
            <v>ΔΗΜΟΣ ΛΟΥΤΡΑΚΙΟΥ-ΠΕΡΑΧΩΡΑΣ-ΑΓΙΩΝ ΘΕΟΔΩΡΩΝ</v>
          </cell>
          <cell r="C191" t="str">
            <v>ΔΙΑΔΗΜΟΤΙΚΗ ΚΟΙΝΩΦΕΛΗΣ ΕΠΙΧΕΙΡΗΣΗ ΔΗΜΩΝ ΚΕΦΑΛΛΟΝΙΑΣ (ΔΙΑ.Κ.Ε.ΔΗ.ΚΕ.)</v>
          </cell>
        </row>
        <row r="192">
          <cell r="A192" t="str">
            <v>ΔΗΜΟΣ ΛΥΚΟΒΡΥΣΗΣ-ΠΕΥΚΗΣ</v>
          </cell>
          <cell r="C192" t="str">
            <v>ΚΟΙΝΩΦΕΛΗΣ ΕΠΙΧΕΙΡΗΣΗ ΔΗΜΟΥ ΚΙΣΣΑΜΟΥ</v>
          </cell>
        </row>
        <row r="193">
          <cell r="A193" t="str">
            <v>ΔΗΜΟΣ ΜΑΚΡΑΚΩΜΗΣ</v>
          </cell>
          <cell r="C193" t="str">
            <v>ΚΟΙΝΩΦΕΛΗΣ ΕΠΙΧΕΙΡΗΣΗ ΔΗΜΟΥ ΚΟΝΙΤΣΑΣ</v>
          </cell>
        </row>
        <row r="194">
          <cell r="A194" t="str">
            <v>ΔΗΜΟΣ ΜΑΛΕΒΙΖΙΟΥ</v>
          </cell>
          <cell r="C194" t="str">
            <v>ΚΟΙΝΩΦΕΛΗΣ ΕΠΙΧΕΙΡΗΣΗ ΔΗΜΟΥ ΚΡΩΠΙΑΣ</v>
          </cell>
        </row>
        <row r="195">
          <cell r="A195" t="str">
            <v>ΔΗΜΟΣ ΜΑΝΔΡΑΣ-ΕΙΔΥΛΛΙΑΣ</v>
          </cell>
          <cell r="C195" t="str">
            <v>ΚΟΙΝΩΦΕΛΗΣ ΕΠΙΧΕΙΡΗΣΗ ΔΗΜΟΥ ΛΕΒΑΔΕΩΝ (Κ.Ε.ΔΗ.Λ)</v>
          </cell>
        </row>
        <row r="196">
          <cell r="A196" t="str">
            <v>ΔΗΜΟΣ ΜΑΝΤΟΥΔΙΟΥ-ΛΙΜΝΗΣ-ΑΓΙΑΣ ΑΝΝΑΣ</v>
          </cell>
          <cell r="C196" t="str">
            <v>ΚΟΙΝΩΦΕΛΗΣ ΕΠΙΧΕΙΡΗΣΗ ΔΗΜΟΥ ΜΑΡΑΘΩΝΑ "Κ.Ε.Δ.ΜΑ."</v>
          </cell>
        </row>
        <row r="197">
          <cell r="A197" t="str">
            <v>ΔΗΜΟΣ ΜΑΡΑΘΩΝΟΣ</v>
          </cell>
          <cell r="C197" t="str">
            <v>ΚΟΙΝΩΦΕΛΗΣ ΕΠΙΧΕΙΡΗΣΗ ΔΗΜΟΥ ΜΑΡΩΝΕΙΑΣ - ΣΑΠΩΝ</v>
          </cell>
        </row>
        <row r="198">
          <cell r="A198" t="str">
            <v>ΔΗΜΟΣ ΜΑΡΚΟΠΟΥΛΟΥ ΜΕΣΟΓΑΙΑΣ</v>
          </cell>
          <cell r="C198" t="str">
            <v>ΚΟΙΝΩΦΕΛΗΣ ΕΠΙΧΕΙΡΗΣΗ ΔΗΜΟΥ ΜΕΤΣΟΒΟΥ</v>
          </cell>
        </row>
        <row r="199">
          <cell r="A199" t="str">
            <v>ΔΗΜΟΣ ΜΑΡΩΝΕΙΑΣ-ΣΑΠΩΝ</v>
          </cell>
          <cell r="C199" t="str">
            <v>ΚΟΙΝΩΦΕΛΗΣ ΕΠΙΧΕΙΡΗΣΗ ΔΗΜΟΥ ΜΟΣΧΑΤΟΥ - ΤΑΥΡΟΥ</v>
          </cell>
        </row>
        <row r="200">
          <cell r="A200" t="str">
            <v>ΔΗΜΟΣ ΜΕΓΑΛΟΠΟΛΗΣ</v>
          </cell>
          <cell r="C200" t="str">
            <v>ΚΟΙΝΩΦΕΛΗΣ ΕΠΙΧΕΙΡΗΣΗ ΔΗΜΟΥ ΝΑΥΠΑΚΤΙΑΣ</v>
          </cell>
        </row>
        <row r="201">
          <cell r="A201" t="str">
            <v>ΔΗΜΟΣ ΜΕΓΑΝΗΣΙΟΥ</v>
          </cell>
          <cell r="C201" t="str">
            <v>ΚΟΙΝΩΦΕΛΗΣ ΕΠΙΧΕΙΡΗΣΗ ΔΗΜΟΥ ΝΕΑΣ ΖΙΧΝΗΣ</v>
          </cell>
        </row>
        <row r="202">
          <cell r="A202" t="str">
            <v>ΔΗΜΟΣ ΜΕΓΑΡΕΩΝ</v>
          </cell>
          <cell r="C202" t="str">
            <v>ΚΟΙΝΩΦΕΛΗΣ ΕΠΙΧΕΙΡΗΣΗ ΔΗΜΟΥ ΝΕΑΣ ΠΡΟΠΟΝΤΙΔΑΣ</v>
          </cell>
        </row>
        <row r="203">
          <cell r="A203" t="str">
            <v>ΔΗΜΟΣ ΜΕΓΙΣΤΗΣ</v>
          </cell>
          <cell r="C203" t="str">
            <v>ΚΟΙΝΩΦΕΛΗΣ ΕΠΙΧΕΙΡΗΣΗ ΔΗΜΟΥ ΦΙΛΑΔΕΛΦΕΙΑΣ - ΧΑΛΚΗΔΟΝΟΣ</v>
          </cell>
        </row>
        <row r="204">
          <cell r="A204" t="str">
            <v>ΔΗΜΟΣ ΜΕΣΣΗΝΗΣ</v>
          </cell>
          <cell r="C204" t="str">
            <v>ΚΟΙΝΩΦΕΛΗΣ ΕΠΙΧΕΙΡΗΣΗ ΔΗΜΟΥ ΝΙΚΟΛΑΟΥ ΣΚΟΥΦΑ</v>
          </cell>
        </row>
        <row r="205">
          <cell r="A205" t="str">
            <v>ΔΗΜΟΣ ΜΕΤΑΜΟΡΦΩΣΕΩΣ</v>
          </cell>
          <cell r="C205" t="str">
            <v>ΚΟΙΝΩΦΕΛΗΣ ΕΠΙΧΕΙΡΗΣΗ ΔΗΜΟΥ ΞΗΡΟΜΕΡΟΥ</v>
          </cell>
        </row>
        <row r="206">
          <cell r="A206" t="str">
            <v>ΔΗΜΟΣ ΜΕΤΕΩΡΩΝ</v>
          </cell>
          <cell r="C206" t="str">
            <v>ΚΟΙΝΩΦΕΛΗΣ ΕΠΙΧΕΙΡΗΣΗ ΔΗΜΟΥ ΟΙΧΑΛΙΑΣ</v>
          </cell>
        </row>
        <row r="207">
          <cell r="A207" t="str">
            <v>ΔΗΜΟΣ ΜΕΤΣΟΒΟΥ</v>
          </cell>
          <cell r="C207" t="str">
            <v>ΚΟΙΝΩΦΕΛΗΣ ΕΠΙΧΕΙΡΗΣΗ ΔΗΜΟΥ ΠΑΓΓΑΙΟΥ</v>
          </cell>
        </row>
        <row r="208">
          <cell r="A208" t="str">
            <v>ΔΗΜΟΣ ΜΗΛΟΥ</v>
          </cell>
          <cell r="C208" t="str">
            <v>ΚΟΙΝΩΦΕΛΗΣ ΕΠΙΧΕΙΡΗΣΗ ΔΗΜΟΥ ΠΑΙΟΝΙΑΣ</v>
          </cell>
        </row>
        <row r="209">
          <cell r="A209" t="str">
            <v>ΔΗΜΟΣ ΜΙΝΩΑ ΠΕΔΙΑΔΑΣ</v>
          </cell>
          <cell r="C209" t="str">
            <v>ΚΟΙΝΩΦΕΛΗΣ ΕΠΙΧΕΙΡΗΣΗ ΔΗΜΟΥ ΠΑΤΡΕΩΝ - ΠΑΤΡΙΝΟ ΚΑΡΝΑΒΑΛΙ</v>
          </cell>
        </row>
        <row r="210">
          <cell r="A210" t="str">
            <v>ΔΗΜΟΣ ΜΟΝΕΜΒΑΣΙΑΣ</v>
          </cell>
          <cell r="C210" t="str">
            <v>ΚΟΙΝΩΦΕΛΗΣ ΕΠΙΧΕΙΡΗΣΗ ΔΗΜΟΥ ΠΛΑΤΑΝΙΑ (Κ.Ε.ΔΗ.Π.)</v>
          </cell>
        </row>
        <row r="211">
          <cell r="A211" t="str">
            <v>ΔΗΜΟΣ ΜΟΣΧΑΤΟΥ-ΤΑΥΡΟΥ</v>
          </cell>
          <cell r="C211" t="str">
            <v>ΚΟΙΝΩΦΕΛΗΣ ΕΠΙΧΕΙΡΗΣΗ ΔΗΜΟΥ ΠΟΛΥΓΥΡΟΥ (ΚEΔHΠO)</v>
          </cell>
        </row>
        <row r="212">
          <cell r="A212" t="str">
            <v>ΔΗΜΟΣ ΜΟΥΖΑΚΙΟΥ</v>
          </cell>
          <cell r="C212" t="str">
            <v>ΚΟΙΝΩΦΕΛΗΣ ΕΠΙΧΕΙΡΗΣΗ ΔΗΜΟΥ ΠΡΕΣΠΩΝ</v>
          </cell>
        </row>
        <row r="213">
          <cell r="A213" t="str">
            <v>ΔΗΜΟΣ ΜΥΚΗΣ</v>
          </cell>
          <cell r="C213" t="str">
            <v>ΚΟΙΝΩΦΕΛΗΣ ΕΠΙΧΕΙΡΗΣΗ ΔΗΜΟΥ ΡΕΘΥΜΝΗΣ</v>
          </cell>
        </row>
        <row r="214">
          <cell r="A214" t="str">
            <v>ΔΗΜΟΣ ΜΥΚΟΝΟΥ</v>
          </cell>
          <cell r="C214" t="str">
            <v>ΚΟΙΝΩΦΕΛΗΣ ΕΠΙΧΕΙΡΗΣΗ ΔΗΜΟΥ ΣΑΡΩΝΙΚΟΥ</v>
          </cell>
        </row>
        <row r="215">
          <cell r="A215" t="str">
            <v>ΔΗΜΟΣ ΜΥΛΟΠΟΤΑΜΟΥ</v>
          </cell>
          <cell r="C215" t="str">
            <v>ΚΟΙΝΩΦΕΛΗΣ ΕΠΙΧΕΙΡΗΣΗ ΔΗΜΟΥ ΣΕΡΡΩΝ</v>
          </cell>
        </row>
        <row r="216">
          <cell r="A216" t="str">
            <v>ΔΗΜΟΣ ΜΥΤΙΛΗΝΗΣ</v>
          </cell>
          <cell r="C216" t="str">
            <v>ΚΟΙΝΩΦΕΛΗΣ ΕΠΙΧΕΙΡΗΣΗ ΔΗΜΟΥ ΣΦΑΚΙΩΝ</v>
          </cell>
        </row>
        <row r="217">
          <cell r="A217" t="str">
            <v>ΔΗΜΟΣ ΝΑΞΟΥ ΚΑΙ ΜΙΚΡΩΝ ΚΥΚΛΑΔΩΝ</v>
          </cell>
          <cell r="C217" t="str">
            <v>ΚΟΙΝΩΦΕΛΗΣ ΕΠΙΧΕΙΡΗΣΗ ΔΗΜΟΥ ΤΡΙΠΟΛΗΣ (Κ.Ε.ΔΗ.Τ.)</v>
          </cell>
        </row>
        <row r="218">
          <cell r="A218" t="str">
            <v>ΔΗΜΟΣ ΝΑΥΠΑΚΤΙΑΣ</v>
          </cell>
          <cell r="C218" t="str">
            <v>ΚΟΙΝΩΦΕΛΗΣ ΕΠΙΧΕΙΡΗΣΗ ΔΗΜΟΥ ΤΥΡΝΑΒΟΥ (Κ.Ε.ΔΗ.Τ.)</v>
          </cell>
        </row>
        <row r="219">
          <cell r="A219" t="str">
            <v>ΔΗΜΟΣ ΝΑΥΠΛΙΕΩΝ</v>
          </cell>
          <cell r="C219" t="str">
            <v>ΚΟΙΝΩΦΕΛΗΣ ΕΠΙΧΕΙΡΗΣΗ ΔΗΜΟΥ ΥΔΡΑΣ</v>
          </cell>
        </row>
        <row r="220">
          <cell r="A220" t="str">
            <v>ΔΗΜΟΣ ΝΕΑΠΟΛΗΣ-ΣΥΚΕΩΝ</v>
          </cell>
          <cell r="C220" t="str">
            <v>ΚΟΙΝΩΦΕΛΗΣ ΕΠΙΧΕΙΡΗΣΗ ΔΗΜΟΥ ΦΛΩΡΙΝΑΣ</v>
          </cell>
        </row>
        <row r="221">
          <cell r="A221" t="str">
            <v>ΔΗΜΟΣ ΝΕΑΣ ΖΙΧΝΗΣ</v>
          </cell>
          <cell r="C221" t="str">
            <v>ΚΟΙΝΩΦΕΛΗΣ ΕΠΙΧΕΙΡΗΣΗ ΔΗΜΟΥ ΧΑΪΔΑΡΙΟΥ (Κ.Ε.Δ.Χ.)</v>
          </cell>
        </row>
        <row r="222">
          <cell r="A222" t="str">
            <v>ΔΗΜΟΣ ΝΕΑΣ ΙΩΝΙΑΣ</v>
          </cell>
          <cell r="C222" t="str">
            <v>ΚΟΙΝΩΦΕΛΗΣ ΕΠΙΧΕΙΡΗΣΗ ΔΗΜΟΥ ΧΕΡΣΟΝΗΣΟΥ</v>
          </cell>
        </row>
        <row r="223">
          <cell r="A223" t="str">
            <v>ΔΗΜΟΣ ΝΕΑΣ ΠΡΟΠΟΝΤΙΔΑΣ</v>
          </cell>
          <cell r="C223" t="str">
            <v>ΚΟΙΝΩΦΕΛΗΣ ΕΠΙΧΕΙΡΗΣΗ ΔΗΜΟΥ ΩΡΩΠΟΥ</v>
          </cell>
        </row>
        <row r="224">
          <cell r="A224" t="str">
            <v>ΔΗΜΟΣ ΝΕΑΣ ΣΜΥΡΝΗΣ</v>
          </cell>
          <cell r="C224" t="str">
            <v>ΚΟΙΝΩΦΕΛΗΣ ΕΠΙΧΕΙΡΗΣΗ ΔΗΠΕΘΕ ΔΗΜΟΥ ΑΓΡΙΝΙΟΥ</v>
          </cell>
        </row>
        <row r="225">
          <cell r="A225" t="str">
            <v>ΔΗΜΟΣ ΝΕΑΣ ΦΙΛΑΔΕΛΦΕΙΑΣ - ΝΕΑΣ ΧΑΛΚΗΔΟΝΑΣ</v>
          </cell>
          <cell r="C225" t="str">
            <v>ΚΟΙΝΩΦΕΛΗΣ ΕΠΙΧΕΙΡΗΣΗ ΚΟΙΝΩΝΙΚΗΣ ΠΡΟΣΤΑΣΙΑΣ ΚΑΙ ΑΛΛΗΛΕΓΓΥΗΣ - ΔΗΜΟΤΙΚΟ ΙΝΣΤΙΤΟΥΤΟ ΕΠΑΓΓΕΛΜΑΤΙΚΗΣ ΚΑΤΑΡΤΙΣΗΣ ΔΗΜΟΥ ΒΟΛΟΥ (Κ.Ε.Κ.Π.Α. - Δ.Ι.Ε.Κ.)</v>
          </cell>
        </row>
        <row r="226">
          <cell r="A226" t="str">
            <v>ΔΗΜΟΣ ΝΕΜΕΑΣ</v>
          </cell>
          <cell r="C226" t="str">
            <v>ΚΟΙΝΩΦΕΛΗΣ ΕΠΙΧΕΙΡΗΣΗ ΚΟΙΝΩΝΙΚΗΣ ΠΡΟΣΤΑΣΙΑΣ, ΑΛΛΗΛΕΓΓΥΗΣ, ΠΡΟΝΟΙΑΣ, ΥΓΕΙΑΣ ΚΑΙ ΑΣΤΙΚΗΣ ΣΥΓΚΟΙΝΩΝΙΑΣ ΔΗΜΟΥ ΚΩ</v>
          </cell>
        </row>
        <row r="227">
          <cell r="A227" t="str">
            <v>ΔΗΜΟΣ ΝΕΣΤΟΡΙΟΥ</v>
          </cell>
          <cell r="C227" t="str">
            <v>ΚΟΙΝΩΦΕΛΗΣ ΕΠΙΧΕΙΡΗΣΗ ΚΟΙΝΩΝΙΚΗΣ ΠΡΟΣΤΑΣΙΑΣ, ΠΑΙΔΕΙΑΣ, ΚΑΙ ΠΕΡΙΒΑΛΛΟΝΤΟΣ ΔΗΜΟΥ ΑΝΔΡΟΥ</v>
          </cell>
        </row>
        <row r="228">
          <cell r="A228" t="str">
            <v>ΔΗΜΟΣ ΝΕΣΤΟΥ</v>
          </cell>
          <cell r="C228" t="str">
            <v>ΚΟΙΝΩΦΕΛΗΣ ΕΠΙΧΕΙΡΗΣΗ ΚΟΙΝΩΝΙΚΩΝ ΔΟΜΩΝ ΔΗΜΟΥ ΜΙΝΩΑ ΠΕΔΙΑΔΑΣ</v>
          </cell>
        </row>
        <row r="229">
          <cell r="A229" t="str">
            <v>ΔΗΜΟΣ ΝΙΚΑΙΑΣ-ΑΓΙΟΥ ΙΩΑΝΝΗ ΡΕΝΤΗ</v>
          </cell>
          <cell r="C229" t="str">
            <v>ΚΟΙΝΩΦΕΛΗΣ ΕΠΙΧΕΙΡΗΣΗ ΠΑΙΔΕΙΑΣ ΚΑΙ ΠΕΡΙΒΑΛΛΟΝΤΟΣ ΔΗΜΟΥ ΜΟΝΕΜΒΑΣΙΑΣ "Κ.Ε.Π.ΠΕ.Δ.Μ."</v>
          </cell>
        </row>
        <row r="230">
          <cell r="A230" t="str">
            <v>ΔΗΜΟΣ ΝΙΚΟΛΑΟΥ ΣΚΟΥΦΑ</v>
          </cell>
          <cell r="C230" t="str">
            <v>ΚΟΙΝΩΦΕΛΗΣ ΕΠΙΧΕΙΡΗΣΗ ΠΑΙΔΕΙΑΣ, ΠΟΛΙΤΙΣΜΟΥ, ΑΛΛΗΛΕΓΓΥΗΣ ΚΑΙ ΠΕΡΙΒΑΛΛΟΝΤΟΣ ΔΗΜΟΥ ΤΡΙΦΥΛΙΑΣ (Κ.Ε.Π.Π.Α.ΠΕ.ΔΗ.Τ)</v>
          </cell>
        </row>
        <row r="231">
          <cell r="A231" t="str">
            <v>ΔΗΜΟΣ ΝΙΣΥΡΟΥ</v>
          </cell>
          <cell r="C231" t="str">
            <v>ΚΟΙΝΩΦΕΛΗΣ ΕΠΙΧΕΙΡΗΣΗ ΠΑΞΩΝ (Κ.Ε.ΠΑ.)</v>
          </cell>
        </row>
        <row r="232">
          <cell r="A232" t="str">
            <v>ΔΗΜΟΣ ΝΟΤΙΑΣ ΚΕΡΚΥΡΑΣ</v>
          </cell>
          <cell r="C232" t="str">
            <v>ΚΟΙΝΩΦΕΛΗΣ ΕΠΙΧΕΙΡΗΣΗ ΠΟΛΙΤΙΣΜΟΥ - ΑΘΛΗΤΙΣΜΟΥ ΚΑΙ ΠΕΡΙΒΑΛΛΟΝΤΟΣ ΔΗΜΟΥ ΠΥΛΑΙΑΣ - ΧΟΡΤΙΑΤΗ (Κ.Ε.Π.Α.Π.)</v>
          </cell>
        </row>
        <row r="233">
          <cell r="A233" t="str">
            <v>ΔΗΜΟΣ ΝΟΤΙΑΣ ΚΥΝΟΥΡΙΑΣ</v>
          </cell>
          <cell r="C233" t="str">
            <v>ΚΟΙΝΩΦΕΛΗΣ ΕΠΙΧΕΙΡΗΣΗ ΠΟΛΙΤΙΣΜΟΥ ΚΑΙ ΠΕΡΙΒΑΛΛΟΝΤΟΣ ΔΗΜΟΥ ΧΑΝΙΩΝ - ΚΕΝΤΡΟ ΑΡΧΙΤΕΚΤΟΝΙΚΗΣ ΤΗΣ ΜΕΣΟΓΕΙΟΥ (ΚΕΠΠΕΔΗΧ - ΚΑΜ)</v>
          </cell>
        </row>
        <row r="234">
          <cell r="A234" t="str">
            <v>ΔΗΜΟΣ ΝΟΤΙΟΥ ΠΗΛΙΟΥ</v>
          </cell>
          <cell r="C234" t="str">
            <v>ΚΟΙΝΩΦΕΛΗΣ ΕΠΙΧΕΙΡΗΣΗ ΠΟΛΙΤΙΣΜΟΥ, ΠΕΡΙΒΑΛΛΟΝΤΟΣ, ΝΕΟΛΑΙΑΣ ΚΑΙ ΑΘΛΗΣΗΣ ΤΟΥ ΔΗΜΟΥ ΙΩΑΝΝΙΤΩΝ</v>
          </cell>
        </row>
        <row r="235">
          <cell r="A235" t="str">
            <v>ΔΗΜΟΣ ΞΑΝΘΗΣ</v>
          </cell>
          <cell r="C235" t="str">
            <v>ΚΟΙΝΩΦΕΛΗΣ ΕΠΙΧΕΙΡΗΣΗ ΠΟΛΙΤΙΣΜΟΥ, ΠΕΡΙΒΑΛΛΟΝΤΟΣ, ΝΕΟΛΑΙΑΣ ΚΑΙ ΑΘΛΗΤΙΣΜΟΥ ΔΗΜΟΥ ΠΩΓΩΝΙΟΥ</v>
          </cell>
        </row>
        <row r="236">
          <cell r="A236" t="str">
            <v>ΔΗΜΟΣ ΞΗΡΟΜΕΡΟΥ</v>
          </cell>
          <cell r="C236" t="str">
            <v>ΚΟΙΝΩΦΕΛΗΣ ΕΠΙΧΕΙΡΗΣΗ ΠΟΛΛΑΠΛΗΣ ΑΝΑΠΤΥΞΗΣ ΔΗΜΟΥ ΒΕΡΟΙΑΣ</v>
          </cell>
        </row>
        <row r="237">
          <cell r="A237" t="str">
            <v>ΔΗΜΟΣ ΞΥΛΟΚΑΣΤΡΟΥ-ΕΥΡΩΣΤΙΝΗΣ</v>
          </cell>
          <cell r="C237" t="str">
            <v>ΚΟΙΝΩΦΕΛΗΣ ΕΠΙΧΕΙΡΗΣΗ ΥΠΗΡΕΣΙΩΝ ΔΗΜΟΥ ΤΗΝΟΥ (Κ.ΕΠ.Υ.ΔΗ.Τ.)</v>
          </cell>
        </row>
        <row r="238">
          <cell r="A238" t="str">
            <v>ΔΗΜΟΣ ΟΙΝΟΥΣΣΩΝ</v>
          </cell>
          <cell r="C238" t="str">
            <v>ΚΟΙΝΩΦΕΛΗΣ ΕΠΙΧΕΙΡΗΣΗ ΥΠΗΡΕΣΙΩΝ ΝΕΑΠΟΛΗΣ - ΣΥΚΕΩΝ (Κ.Ε.Υ.Ν.Σ.)</v>
          </cell>
        </row>
        <row r="239">
          <cell r="A239" t="str">
            <v>ΔΗΜΟΣ ΟΙΧΑΛΙΑΣ</v>
          </cell>
          <cell r="C239" t="str">
            <v>ΜΟΝΟΜΕΤΟΧΙΚΗ ΔΗΜΟΤΙΚΗ ΑΝΩΝΥΜΗ ΕΤΑΙΡΕΙΑ ΔΑΣΙΚΗΣ ΕΚΜΕΤΑΛΛΕΥΣΗΣ ΚΑΙ ΑΞΙΟΠΟΙΗΣΗΣ ΑΚΙΝΗΤΗΣ ΠΕΡΙΟΥΣΙΑΣ ΔΗΜΟΥ ΘΕΡΜΗΣ</v>
          </cell>
        </row>
        <row r="240">
          <cell r="A240" t="str">
            <v>ΔΗΜΟΣ ΟΡΕΣΤΙΑΔΑΣ</v>
          </cell>
          <cell r="C240" t="str">
            <v>ΝΕΑ ΔΗΜΟΤΙΚΗ ΚΟΙΝΩΦΕΛΗΣ ΕΠΙΧΕΙΡΗΣΗ ΠΡΕΒΕΖΑΣ (ΝΕ.ΔΗ.Κ.Ε.Π.)</v>
          </cell>
        </row>
        <row r="241">
          <cell r="A241" t="str">
            <v>ΔΗΜΟΣ ΟΡΟΠΕΔΙΟΥ ΛΑΣΙΘΙΟΥ</v>
          </cell>
          <cell r="C241" t="str">
            <v>ΠΕΡΙΦΕΡΕΙΑΚΗ ΕΝΩΣΗ ΔΗΜΩΝ (Π.Ε.Δ.) ΑΝΑΤΟΛΙΚΗΣ ΜΑΚΕΔΟΝΙΑΣ ΘΡΑΚΗΣ</v>
          </cell>
        </row>
        <row r="242">
          <cell r="A242" t="str">
            <v>ΔΗΜΟΣ ΟΡΧΟΜΕΝΟΥ</v>
          </cell>
          <cell r="C242" t="str">
            <v>ΠΕΡΙΦΕΡΕΙΑΚΗ ΕΝΩΣΗ ΔΗΜΩΝ (Π.Ε.Δ.) ΑΤΤΙΚΗΣ</v>
          </cell>
        </row>
        <row r="243">
          <cell r="A243" t="str">
            <v>ΔΗΜΟΣ ΠΑΓΓΑΙΟΥ</v>
          </cell>
          <cell r="C243" t="str">
            <v>ΠΕΡΙΦΕΡΕΙΑΚΗ ΕΝΩΣΗ ΔΗΜΩΝ (Π.Ε.Δ.) ΒΟΡΕΙΟΥ ΑΙΓΑΙΟΥ</v>
          </cell>
        </row>
        <row r="244">
          <cell r="A244" t="str">
            <v>ΔΗΜΟΣ ΠΑΙΑΝΙΑΣ</v>
          </cell>
          <cell r="C244" t="str">
            <v>ΠΕΡΙΦΕΡΕΙΑΚΗ ΕΝΩΣΗ ΔΗΜΩΝ (Π.Ε.Δ.) ΔΥΤΙΚΗΣ ΕΛΛΑΔΑΣ</v>
          </cell>
        </row>
        <row r="245">
          <cell r="A245" t="str">
            <v>ΔΗΜΟΣ ΠΑΙΟΝΙΑΣ</v>
          </cell>
          <cell r="C245" t="str">
            <v>ΠΕΡΙΦΕΡΕΙΑΚΗ ΕΝΩΣΗ ΔΗΜΩΝ (Π.Ε.Δ.) ΔΥΤΙΚΗΣ ΜΑΚΕΔΟΝΙΑΣ</v>
          </cell>
        </row>
        <row r="246">
          <cell r="A246" t="str">
            <v>ΔΗΜΟΣ ΠΑΛΑΙΟΥ ΦΑΛΗΡΟΥ</v>
          </cell>
          <cell r="C246" t="str">
            <v>ΠΕΡΙΦΕΡΕΙΑΚΗ ΕΝΩΣΗ ΔΗΜΩΝ (Π.Ε.Δ.) ΗΠΕΙΡΟΥ</v>
          </cell>
        </row>
        <row r="247">
          <cell r="A247" t="str">
            <v>ΔΗΜΟΣ ΠΑΛΑΜΑ</v>
          </cell>
          <cell r="C247" t="str">
            <v>ΠΕΡΙΦΕΡΕΙΑΚΗ ΕΝΩΣΗ ΔΗΜΩΝ (Π.Ε.Δ.) ΘΕΣΣΑΛΙΑΣ</v>
          </cell>
        </row>
        <row r="248">
          <cell r="A248" t="str">
            <v>ΔΗΜΟΣ ΠΑΛΛΗΝΗΣ</v>
          </cell>
          <cell r="C248" t="str">
            <v>ΠΕΡΙΦΕΡΕΙΑΚΗ ΕΝΩΣΗ ΔΗΜΩΝ (Π.Ε.Δ.) ΙΟΝΙΩΝ ΝΗΣΩΝ</v>
          </cell>
        </row>
        <row r="249">
          <cell r="A249" t="str">
            <v>ΔΗΜΟΣ ΠΑΞΩΝ</v>
          </cell>
          <cell r="C249" t="str">
            <v>ΠΕΡΙΦΕΡΕΙΑΚΗ ΕΝΩΣΗ ΔΗΜΩΝ (Π.Ε.Δ.) ΚΕΝΤΡΙΚΗΣ ΜΑΚΕΔΟΝΙΑΣ</v>
          </cell>
        </row>
        <row r="250">
          <cell r="A250" t="str">
            <v>ΔΗΜΟΣ ΠΑΠΑΓΟΥ-ΧΟΛΑΡΓΟΥ</v>
          </cell>
          <cell r="C250" t="str">
            <v>ΠΕΡΙΦΕΡΕΙΑΚΗ ΕΝΩΣΗ ΔΗΜΩΝ (Π.Ε.Δ.) ΚΡΗΤΗΣ</v>
          </cell>
        </row>
        <row r="251">
          <cell r="A251" t="str">
            <v>ΔΗΜΟΣ ΠΑΡΑΝΕΣΤΙΟΥ</v>
          </cell>
          <cell r="C251" t="str">
            <v>ΠΕΡΙΦΕΡΕΙΑΚΗ ΕΝΩΣΗ ΔΗΜΩΝ (Π.Ε.Δ.) ΝΟΤΙΟΥ ΑΙΓΑΙΟΥ</v>
          </cell>
        </row>
        <row r="252">
          <cell r="A252" t="str">
            <v>ΔΗΜΟΣ ΠΑΡΓΑΣ</v>
          </cell>
          <cell r="C252" t="str">
            <v>ΠΕΡΙΦΕΡΕΙΑΚΗ ΕΝΩΣΗ ΔΗΜΩΝ (Π.Ε.Δ.) ΠΕΛΟΠΟΝΝΗΣΟΥ</v>
          </cell>
        </row>
        <row r="253">
          <cell r="A253" t="str">
            <v>ΔΗΜΟΣ ΠΑΡΟΥ</v>
          </cell>
          <cell r="C253" t="str">
            <v>ΠΕΡΙΦΕΡΕΙΑΚΗ ΕΝΩΣΗ ΔΗΜΩΝ (Π.Ε.Δ.) ΣΤΕΡΕΑΣ ΕΛΛΑΔΑΣ</v>
          </cell>
        </row>
        <row r="254">
          <cell r="A254" t="str">
            <v>ΔΗΜΟΣ ΠΑΤΜΟΥ</v>
          </cell>
          <cell r="C254" t="str">
            <v>ΠΕΡΙΦΕΡΕΙΑΚΟ ΤΑΜΕΙΟ ΑΝΑΠΤΥΞΗΣ ΑΝΑΤΟΛΙΚΗΣ ΜΑΚΕΔΟΝΙΑΣ-ΘΡΑΚΗΣ</v>
          </cell>
        </row>
        <row r="255">
          <cell r="A255" t="str">
            <v>ΔΗΜΟΣ ΠΑΤΡΕΩΝ</v>
          </cell>
          <cell r="C255" t="str">
            <v>ΠΕΡΙΦΕΡΕΙΑΚΟ ΤΑΜΕΙΟ ΑΝΑΠΤΥΞΗΣ ΑΤΤΙΚΗΣ</v>
          </cell>
        </row>
        <row r="256">
          <cell r="A256" t="str">
            <v>ΔΗΜΟΣ ΠΑΥΛΟΥ ΜΕΛΑ</v>
          </cell>
          <cell r="C256" t="str">
            <v>ΠΕΡΙΦΕΡΕΙΑΚΟ ΤΑΜΕΙΟ ΑΝΑΠΤΥΞΗΣ ΒΟΡΕΙΟΥ ΑΙΓΑΙΟΥ</v>
          </cell>
        </row>
        <row r="257">
          <cell r="A257" t="str">
            <v>ΔΗΜΟΣ ΠΕΙΡΑΙΩΣ</v>
          </cell>
          <cell r="C257" t="str">
            <v>ΠΕΡΙΦΕΡΕΙΑΚΟ ΤΑΜΕΙΟ ΑΝΑΠΤΥΞΗΣ ΔΥΤΙΚΗΣ ΜΑΚΕΔΟΝΙΑΣ</v>
          </cell>
        </row>
        <row r="258">
          <cell r="A258" t="str">
            <v>ΔΗΜΟΣ ΠΕΛΛΑΣ</v>
          </cell>
          <cell r="C258" t="str">
            <v>ΠΕΡΙΦΕΡΕΙΑΚΟ ΤΑΜΕΙΟ ΑΝΑΠΤΥΞΗΣ ΠΕΡΙΦΕΡΕΙΑΣ ΗΠΕΙΡΟΥ</v>
          </cell>
        </row>
        <row r="259">
          <cell r="A259" t="str">
            <v>ΔΗΜΟΣ ΠΕΝΤΕΛΗΣ</v>
          </cell>
          <cell r="C259" t="str">
            <v>ΠΕΡΙΦΕΡΕΙΑΚΟ ΤΑΜΕΙΟ ΑΝΑΠΤΥΞΗΣ ΙΟΝΙΩΝ ΝΗΣΩΝ</v>
          </cell>
        </row>
        <row r="260">
          <cell r="A260" t="str">
            <v>ΔΗΜΟΣ ΠΕΡΑΜΑΤΟΣ</v>
          </cell>
          <cell r="C260" t="str">
            <v>ΠΕΡΙΦΕΡΕΙΑΚΟ ΤΑΜΕΙΟ ΑΝΑΠΤΥΞΗΣ ΠΕΡΙΦΕΡΕΙΑΣ ΚΕΝΤΡΙΚΗΣ ΜΑΚΕΔΟΝΙΑΣ</v>
          </cell>
        </row>
        <row r="261">
          <cell r="A261" t="str">
            <v>ΔΗΜΟΣ ΠΕΡΙΣΤΕΡΙΟΥ</v>
          </cell>
          <cell r="C261" t="str">
            <v>ΠΕΡΙΦΕΡΕΙΑΚΟ ΤΑΜΕΙΟ ΑΝΑΠΤΥΞΗΣ ΚΡΗΤΗΣ</v>
          </cell>
        </row>
        <row r="262">
          <cell r="A262" t="str">
            <v>ΔΗΜΟΣ ΠΕΤΡΟΥΠΟΛΕΩΣ</v>
          </cell>
          <cell r="C262" t="str">
            <v>ΠΕΡΙΦΕΡΕΙΑΚΟ ΤΑΜΕΙΟ ΑΝΑΠΤΥΞΗΣ ΝΟΤΙΟΥ ΑΙΓΑΙΟΥ</v>
          </cell>
        </row>
        <row r="263">
          <cell r="A263" t="str">
            <v>ΔΗΜΟΣ ΠΗΝΕΙΟΥ</v>
          </cell>
          <cell r="C263" t="str">
            <v>ΠΕΡΙΦΕΡΕΙΑΚΟ ΤΑΜΕΙΟ ΑΝΑΠΤΥΞΗΣ ΠΕΡΙΦΕΡΕΙΑΣ ΔΥΤΙΚΗΣ ΕΛΛΑΔΑΣ</v>
          </cell>
        </row>
        <row r="264">
          <cell r="A264" t="str">
            <v>ΔΗΜΟΣ ΠΛΑΤΑΝΙΑ</v>
          </cell>
          <cell r="C264" t="str">
            <v>ΠΕΡΙΦΕΡΕΙΑΚΟ ΤΑΜΕΙΟ ΑΝΑΠΤΥΞΗΣ ΠΕΡΙΦΕΡΕΙΑΣ ΘΕΣΣΑΛΙΑΣ</v>
          </cell>
        </row>
        <row r="265">
          <cell r="A265" t="str">
            <v>ΔΗΜΟΣ ΠΟΛΥΓΥΡΟΥ</v>
          </cell>
          <cell r="C265" t="str">
            <v>ΠΕΡΙΦΕΡΕΙΑΚΟ ΤΑΜΕΙΟ ΑΝΑΠΤΥΞΗΣ ΠΕΡΙΦΕΡΕΙΑΣ ΠΕΛΟΠΟΝΝΗΣΟΥ</v>
          </cell>
        </row>
        <row r="266">
          <cell r="A266" t="str">
            <v>ΔΗΜΟΣ ΠΟΡΟΥ</v>
          </cell>
          <cell r="C266" t="str">
            <v>ΠΕΡΙΦΕΡΕΙΑΚΟ ΤΑΜΕΙΟ ΑΝΑΠΤΥΞΗΣ ΣΤΕΡΕΑΣ ΕΛΛΑΔΑΣ</v>
          </cell>
        </row>
        <row r="267">
          <cell r="A267" t="str">
            <v>ΔΗΜΟΣ ΠΡΕΒΕΖΑΣ</v>
          </cell>
          <cell r="C267" t="str">
            <v>ΤΟΥΡΙΣΤΙΚΗ - ΕΠΕΝΔΥΤΙΚΗ ΔΗΜΟΤΙΚΗ ΑΝΩΝΥΜΗ ΕΤΑΙΡΕΙΑ ΔΗΜΟΥ ΑΚΤΙΟΥ - ΒΟΝΙΤΣΑΣ</v>
          </cell>
        </row>
        <row r="268">
          <cell r="A268" t="str">
            <v>ΔΗΜΟΣ ΠΡΕΣΠΩΝ</v>
          </cell>
        </row>
        <row r="269">
          <cell r="A269" t="str">
            <v>ΔΗΜΟΣ ΠΡΟΣΟΤΣΑΝΗΣ</v>
          </cell>
        </row>
        <row r="270">
          <cell r="A270" t="str">
            <v>ΔΗΜΟΣ ΠΥΔΝΑΣ-ΚΟΛΙΝΔΡΟΥ</v>
          </cell>
        </row>
        <row r="271">
          <cell r="A271" t="str">
            <v>ΔΗΜΟΣ ΠΥΛΑΙΑΣ-ΧΟΡΤΙΑΤΗ</v>
          </cell>
        </row>
        <row r="272">
          <cell r="A272" t="str">
            <v>ΔΗΜΟΣ ΠΥΛΗΣ</v>
          </cell>
        </row>
        <row r="273">
          <cell r="A273" t="str">
            <v>ΔΗΜΟΣ ΠΥΛΟΥ-ΝΕΣΤΟΡΟΣ</v>
          </cell>
        </row>
        <row r="274">
          <cell r="A274" t="str">
            <v>ΔΗΜΟΣ ΠΥΡΓΟΥ</v>
          </cell>
        </row>
        <row r="275">
          <cell r="A275" t="str">
            <v>ΔΗΜΟΣ ΠΩΓΩΝΙΟΥ</v>
          </cell>
        </row>
        <row r="276">
          <cell r="A276" t="str">
            <v>ΔΗΜΟΣ ΡΑΦΗΝΑΣ-ΠΙΚΕΡΜΙΟΥ</v>
          </cell>
        </row>
        <row r="277">
          <cell r="A277" t="str">
            <v>ΔΗΜΟΣ ΡΕΘΥΜΝΗΣ</v>
          </cell>
        </row>
        <row r="278">
          <cell r="A278" t="str">
            <v>ΔΗΜΟΣ ΡΗΓΑ ΦΕΡΑΙΟΥ</v>
          </cell>
        </row>
        <row r="279">
          <cell r="A279" t="str">
            <v>ΔΗΜΟΣ ΡΟΔΟΥ</v>
          </cell>
        </row>
        <row r="280">
          <cell r="A280" t="str">
            <v>ΔΗΜΟΣ ΣΑΛΑΜΙΝΑΣ</v>
          </cell>
        </row>
        <row r="281">
          <cell r="A281" t="str">
            <v>ΔΗΜΟΣ ΣΑΜΗΣ</v>
          </cell>
        </row>
        <row r="282">
          <cell r="A282" t="str">
            <v>ΔΗΜΟΣ ΣΑΜΟΘΡΑΚΗΣ</v>
          </cell>
        </row>
        <row r="283">
          <cell r="A283" t="str">
            <v>ΔΗΜΟΣ ΣΑΜΟΥ</v>
          </cell>
        </row>
        <row r="284">
          <cell r="A284" t="str">
            <v>ΔΗΜΟΣ ΣΑΡΩΝΙΚΟΥ</v>
          </cell>
        </row>
        <row r="285">
          <cell r="A285" t="str">
            <v>ΔΗΜΟΣ ΣΕΡΒΙΩΝ</v>
          </cell>
        </row>
        <row r="286">
          <cell r="A286" t="str">
            <v>ΔΗΜΟΣ ΣΕΡΒΙΩΝ-ΒΕΛΒΕΝΤΟΥ</v>
          </cell>
        </row>
        <row r="287">
          <cell r="A287" t="str">
            <v>ΔΗΜΟΣ ΣΕΡΙΦΟΥ</v>
          </cell>
        </row>
        <row r="288">
          <cell r="A288" t="str">
            <v>ΔΗΜΟΣ ΣΕΡΡΩΝ</v>
          </cell>
        </row>
        <row r="289">
          <cell r="A289" t="str">
            <v>ΔΗΜΟΣ ΣΗΤΕΙΑΣ</v>
          </cell>
        </row>
        <row r="290">
          <cell r="A290" t="str">
            <v>ΔΗΜΟΣ ΣΙΘΩΝΙΑΣ</v>
          </cell>
        </row>
        <row r="291">
          <cell r="A291" t="str">
            <v>ΔΗΜΟΣ ΣΙΚΙΝΟΥ</v>
          </cell>
        </row>
        <row r="292">
          <cell r="A292" t="str">
            <v>ΔΗΜΟΣ ΣΙΚΥΩΝΙΩΝ</v>
          </cell>
        </row>
        <row r="293">
          <cell r="A293" t="str">
            <v>ΔΗΜΟΣ ΣΙΝΤΙΚΗΣ</v>
          </cell>
        </row>
        <row r="294">
          <cell r="A294" t="str">
            <v>ΔΗΜΟΣ ΣΙΦΝΟΥ</v>
          </cell>
        </row>
        <row r="295">
          <cell r="A295" t="str">
            <v>ΔΗΜΟΣ ΣΚΙΑΘΟΥ</v>
          </cell>
        </row>
        <row r="296">
          <cell r="A296" t="str">
            <v>ΔΗΜΟΣ ΣΚΟΠΕΛΟΥ</v>
          </cell>
        </row>
        <row r="297">
          <cell r="A297" t="str">
            <v>ΔΗΜΟΣ ΣΚΥΔΡΑΣ</v>
          </cell>
        </row>
        <row r="298">
          <cell r="A298" t="str">
            <v>ΔΗΜΟΣ ΣΚΥΡΟΥ</v>
          </cell>
        </row>
        <row r="299">
          <cell r="A299" t="str">
            <v>ΔΗΜΟΣ ΣΟΥΛΙΟΥ</v>
          </cell>
        </row>
        <row r="300">
          <cell r="A300" t="str">
            <v>ΔΗΜΟΣ ΣΟΥΦΛΙΟΥ</v>
          </cell>
        </row>
        <row r="301">
          <cell r="A301" t="str">
            <v>ΔΗΜΟΣ ΣΟΦΑΔΩΝ</v>
          </cell>
        </row>
        <row r="302">
          <cell r="A302" t="str">
            <v>ΔΗΜΟΣ ΣΠΑΡΤΗΣ</v>
          </cell>
        </row>
        <row r="303">
          <cell r="A303" t="str">
            <v>ΔΗΜΟΣ ΣΠΑΤΩΝ-ΑΡΤΕΜΙΔΟΣ</v>
          </cell>
        </row>
        <row r="304">
          <cell r="A304" t="str">
            <v>ΔΗΜΟΣ ΣΠΕΤΣΩΝ</v>
          </cell>
        </row>
        <row r="305">
          <cell r="A305" t="str">
            <v>ΔΗΜΟΣ ΣΤΥΛΙΔΑΣ</v>
          </cell>
        </row>
        <row r="306">
          <cell r="A306" t="str">
            <v>ΔΗΜΟΣ ΣΥΜΗΣ</v>
          </cell>
        </row>
        <row r="307">
          <cell r="A307" t="str">
            <v>ΔΗΜΟΣ ΣΥΡΟΥ-ΕΡΜΟΥΠΟΛΗΣ</v>
          </cell>
        </row>
        <row r="308">
          <cell r="A308" t="str">
            <v>ΔΗΜΟΣ ΣΦΑΚΙΩΝ</v>
          </cell>
        </row>
        <row r="309">
          <cell r="A309" t="str">
            <v>ΔΗΜΟΣ ΤΑΝΑΓΡΑΣ</v>
          </cell>
        </row>
        <row r="310">
          <cell r="A310" t="str">
            <v>ΔΗΜΟΣ ΤΕΜΠΩΝ</v>
          </cell>
        </row>
        <row r="311">
          <cell r="A311" t="str">
            <v>ΔΗΜΟΣ ΤΗΛΟΥ</v>
          </cell>
        </row>
        <row r="312">
          <cell r="A312" t="str">
            <v>ΔΗΜΟΣ ΤΗΝΟΥ</v>
          </cell>
        </row>
        <row r="313">
          <cell r="A313" t="str">
            <v>ΔΗΜΟΣ ΤΟΠΕΙΡΟΥ</v>
          </cell>
        </row>
        <row r="314">
          <cell r="A314" t="str">
            <v>ΔΗΜΟΣ ΤΡΙΚΚΑΙΩΝ</v>
          </cell>
        </row>
        <row r="315">
          <cell r="A315" t="str">
            <v>ΔΗΜΟΣ ΤΡΙΠΟΛΗΣ</v>
          </cell>
        </row>
        <row r="316">
          <cell r="A316" t="str">
            <v>ΔΗΜΟΣ ΤΡΙΦΥΛΙΑΣ</v>
          </cell>
        </row>
        <row r="317">
          <cell r="A317" t="str">
            <v>ΔΗΜΟΣ ΤΡΟΙΖΗΝΙΑΣ-ΜΕΘΑΝΩΝ</v>
          </cell>
        </row>
        <row r="318">
          <cell r="A318" t="str">
            <v>ΔΗΜΟΣ ΤΥΡΝΑΒΟΥ</v>
          </cell>
        </row>
        <row r="319">
          <cell r="A319" t="str">
            <v>ΔΗΜΟΣ ΥΔΡΑΣ</v>
          </cell>
        </row>
        <row r="320">
          <cell r="A320" t="str">
            <v>ΔΗΜΟΣ ΦΑΙΣΤΟΥ</v>
          </cell>
        </row>
        <row r="321">
          <cell r="A321" t="str">
            <v>ΔΗΜΟΣ ΦΑΡΚΑΔΟΝΑΣ</v>
          </cell>
        </row>
        <row r="322">
          <cell r="A322" t="str">
            <v>ΔΗΜΟΣ ΦΑΡΣΑΛΩΝ</v>
          </cell>
        </row>
        <row r="323">
          <cell r="A323" t="str">
            <v>ΔΗΜΟΣ ΦΙΛΙΑΤΩΝ</v>
          </cell>
        </row>
        <row r="324">
          <cell r="A324" t="str">
            <v>ΔΗΜΟΣ ΦΙΛΟΘΕΗΣ-ΨΥΧΙΚΟΥ</v>
          </cell>
        </row>
        <row r="325">
          <cell r="A325" t="str">
            <v>ΔΗΜΟΣ ΦΛΩΡΙΝΑΣ</v>
          </cell>
        </row>
        <row r="326">
          <cell r="A326" t="str">
            <v>ΔΗΜΟΣ ΦΟΛΕΓΑΝΔΡΟΥ</v>
          </cell>
        </row>
        <row r="327">
          <cell r="A327" t="str">
            <v>ΔΗΜΟΣ ΦΟΥΡΝΩΝ ΚΟΡΣΕΩΝ</v>
          </cell>
        </row>
        <row r="328">
          <cell r="A328" t="str">
            <v>ΔΗΜΟΣ ΦΥΛΗΣ</v>
          </cell>
        </row>
        <row r="329">
          <cell r="A329" t="str">
            <v>ΔΗΜΟΣ ΧΑΙΔΑΡΙΟΥ</v>
          </cell>
        </row>
        <row r="330">
          <cell r="A330" t="str">
            <v>ΔΗΜΟΣ ΧΑΛΑΝΔΡΙΟΥ</v>
          </cell>
        </row>
        <row r="331">
          <cell r="A331" t="str">
            <v>ΔΗΜΟΣ ΧΑΛΚΗΔΟΝΟΣ</v>
          </cell>
        </row>
        <row r="332">
          <cell r="A332" t="str">
            <v>ΔΗΜΟΣ ΧΑΛΚΗΣ</v>
          </cell>
        </row>
        <row r="333">
          <cell r="A333" t="str">
            <v>ΔΗΜΟΣ ΧΑΛΚΙΔΕΩΝ</v>
          </cell>
        </row>
        <row r="334">
          <cell r="A334" t="str">
            <v>ΔΗΜΟΣ ΧΑΝΙΩΝ</v>
          </cell>
        </row>
        <row r="335">
          <cell r="A335" t="str">
            <v>ΔΗΜΟΣ ΧΕΡΣΟΝΗΣΟΥ</v>
          </cell>
        </row>
        <row r="336">
          <cell r="A336" t="str">
            <v>ΔΗΜΟΣ ΧΙΟΥ</v>
          </cell>
        </row>
        <row r="337">
          <cell r="A337" t="str">
            <v>ΔΗΜΟΣ ΩΡΑΙΟΚΑΣΤΡΟΥ</v>
          </cell>
        </row>
        <row r="338">
          <cell r="A338" t="str">
            <v>ΔΗΜΟΣ ΩΡΩΠΟΥ</v>
          </cell>
        </row>
        <row r="339">
          <cell r="A339" t="str">
            <v>ΠΕΡΙΦΕΡΕΙΑ ΑΝ. ΜΑΚΕΔΟΝΙΑΣ ΚΑΙ ΘΡΑΚΗΣ</v>
          </cell>
        </row>
        <row r="340">
          <cell r="A340" t="str">
            <v>ΠΕΡΙΦΕΡΕΙΑ ΑΤΤΙΚΗΣ</v>
          </cell>
        </row>
        <row r="341">
          <cell r="A341" t="str">
            <v>ΠΕΡΙΦΕΡΕΙΑ ΒΟΡΕΙΟΥ ΑΙΓΑΙΟΥ</v>
          </cell>
        </row>
        <row r="342">
          <cell r="A342" t="str">
            <v>ΠΕΡΙΦΕΡΕΙΑ ΔΥΤΙΚΗΣ ΕΛΛΑΔΑΣ</v>
          </cell>
        </row>
        <row r="343">
          <cell r="A343" t="str">
            <v>ΠΕΡΙΦΕΡΕΙΑ ΔΥΤΙΚΗΣ ΜΑΚΕΔΟΝΙΑΣ</v>
          </cell>
        </row>
        <row r="344">
          <cell r="A344" t="str">
            <v>ΠΕΡΙΦΕΡΕΙΑ ΗΠΕΙΡΟΥ</v>
          </cell>
        </row>
        <row r="345">
          <cell r="A345" t="str">
            <v>ΠΕΡΙΦΕΡΕΙΑ ΘΕΣΣΑΛΙΑΣ</v>
          </cell>
        </row>
        <row r="346">
          <cell r="A346" t="str">
            <v>ΠΕΡΙΦΕΡΕΙΑ ΙΟΝΙΩΝ ΝΗΣΩΝ</v>
          </cell>
        </row>
        <row r="347">
          <cell r="A347" t="str">
            <v>ΠΕΡΙΦΕΡΕΙΑ ΚΕΝΤΡΙΚΗΣ ΜΑΚΕΔΟΝΙΑΣ</v>
          </cell>
        </row>
        <row r="348">
          <cell r="A348" t="str">
            <v>ΠΕΡΙΦΕΡΕΙΑ ΚΡΗΤΗΣ</v>
          </cell>
        </row>
        <row r="349">
          <cell r="A349" t="str">
            <v>ΠΕΡΙΦΕΡΕΙΑ ΝΟΤΙΟΥ ΑΙΓΑΙΟΥ</v>
          </cell>
        </row>
        <row r="350">
          <cell r="A350" t="str">
            <v>ΠΕΡΙΦΕΡΕΙΑ ΠΕΛΟΠΟΝΝΗΣΟΥ</v>
          </cell>
        </row>
        <row r="351">
          <cell r="A351" t="str">
            <v>ΠΕΡΙΦΕΡΕΙΑ ΣΤΕΡΕΑΣ ΕΛΛΑΔΑΣ</v>
          </cell>
        </row>
        <row r="352">
          <cell r="A352" t="str">
            <v>"ΑΝΤΩΝΗΣ ΣΑΜΑΡΑΚΗΣ" - ΚΕΝΤΡΟ ΙΣΤΟΡΙΑΣ ΚΑΙ ΠΟΛΙΤΙΣΜΟΥ ΔΗΜΟΥ ΛΙΜΝΗΣ ΠΛΑΣΤΗΡΑ</v>
          </cell>
        </row>
        <row r="353">
          <cell r="A353" t="str">
            <v>"ΑΡΩΓΗ" - ΝΟΜΙΚΟ ΠΡΟΣΩΠΟ ΔΗΜΟΣΙΟΥ ΔΙΚΑΙΟΥ ΔΗΜΟΥ ΣΟΥΛΙΟΥ</v>
          </cell>
        </row>
        <row r="354">
          <cell r="A354" t="str">
            <v>"ΔΗΜΗΤΡΙΟΣ ΒΙΚΕΛΑΣ" ΝΠΔΔ ΔΗΜΟΥ ΚΗΦΙΣΙΑΣ</v>
          </cell>
        </row>
        <row r="355">
          <cell r="A355" t="str">
            <v>"ΘΟΡΙΚΟΣ" - ΝΠΔΔ ΔΗΜΟΥ ΛΑΥΡΕΩΤΙΚΗΣ</v>
          </cell>
        </row>
        <row r="356">
          <cell r="A356" t="str">
            <v>1ος ΔΗΜΟΤΙΚΟΣ ΒΡΕΦΟΝΗΠΙΑΚΟΣ ΣΤΑΘΜΟΣ ΝΗΣΟΥ ΤΗΛΟΥ</v>
          </cell>
        </row>
        <row r="357">
          <cell r="A357" t="str">
            <v>Α΄ ΠΑΙΔΙΚΟΣ ΣΤΑΘΜΟΣ ΔΗΜΟΥ ΦΥΛΗΣ</v>
          </cell>
        </row>
        <row r="358">
          <cell r="A358" t="str">
            <v>ΑΘΛΗΤΙΚΗ ΠΟΛΙΤΙΣΤΙΚΗ ΔΡΑΣΗ ΣΙΝΤΙΚΗΣ (Α.ΠΟ.ΔΡΑ.ΣΙ)</v>
          </cell>
        </row>
        <row r="359">
          <cell r="A359" t="str">
            <v>ΑΘΛΗΤΙΚΟΣ ΚΑΙ ΠΟΛΙΤΙΣΤΙΚΟΣ ΟΡΓΑΝΙΣΜΟΣ ΔΗΜΟΥ ΔΟΜΟΚΟΥ</v>
          </cell>
        </row>
        <row r="360">
          <cell r="A360" t="str">
            <v>ΑΘΛΗΤΙΚΟΣ ΟΡΓΑΝΙΣΜΟΣ ΔΗΜΟΥ ΚΑΛΑΜΑΤΑΣ</v>
          </cell>
        </row>
        <row r="361">
          <cell r="A361" t="str">
            <v>ΑΘΛΗΤΙΚΟΣ ΟΡΓΑΝΙΣΜΟΣ ΔΗΜΟΥ ΚΑΣΣΑΝΔΡΑΣ (Α.Ο.Δ.Κ.)</v>
          </cell>
        </row>
        <row r="362">
          <cell r="A362" t="str">
            <v>ΑΘΛΗΤΙΚΟΣ ΟΡΓΑΝΙΣΜΟΣ ΔΗΜΟΥ ΣΠΑΡΤΗΣ</v>
          </cell>
        </row>
        <row r="363">
          <cell r="A363" t="str">
            <v>ΑΘΛΗΤΙΚΟΣ ΟΡΓΑΝΙΣΜΟΣ ΔΗΜΟΥ ΣΠΑΤΩΝ - ΑΡΤΕΜΙΔΟΣ "Η ΑΡΤΕΜΙΣ"</v>
          </cell>
        </row>
        <row r="364">
          <cell r="A364" t="str">
            <v>ΑΘΛΗΤΙΣΜΟΣ - ΠΟΛΙΤΙΣΜΟΣ - ΝΕΟΤΗΤΑ ΔΗΜΟΥ ΜΟΥΖΑΚΙΟΥ</v>
          </cell>
        </row>
        <row r="365">
          <cell r="A365" t="str">
            <v xml:space="preserve">ΑΝΑΓΚΑΣΤΙΚΟΣ ΣΥΝΔΕΣΜΟΣ ΔΙΑΧΕΙΡΙΣΗΣ ΣΤΕΡΕΩΝ ΑΠΟΒΛΗΤΩΝ ΔΙΑΧΕΙΡΙΣΤΙΚΗΣ ΕΝΟΤΗΤΑΣ ΠΕΡΙΦΕΡΕΙΑΣ ΗΠΕΙΡΟΥ </v>
          </cell>
        </row>
        <row r="366">
          <cell r="A366" t="str">
            <v>ΑΝΑΠΤΥΞΙΑΚΟΣ ΣΥΝΔΕΣΜΟΣ ΔΗΜΩΝ ΤΡΟΙΖΗΝΙΑΣ ΚΑΙ ΠΟΡΟΥ ΝΟΜΟΥ ΑΤΤΙΚΗΣ</v>
          </cell>
        </row>
        <row r="367">
          <cell r="A367" t="str">
            <v>ΑΝΑΠΤΥΞΙΑΚΟΣ ΣΥΝΔΕΣΜΟΣ ΔΥΤΙΚΗΣ ΑΘΗΝΑΣ (Α.Σ.Δ.Α.)</v>
          </cell>
        </row>
        <row r="368">
          <cell r="A368" t="str">
            <v>ΑΝΑΠΤΥΞΙΑΚΟΣ ΣΥΝΔΕΣΜΟΣ ΛΑΥΡΕΩΤΙΚΗΣ</v>
          </cell>
        </row>
        <row r="369">
          <cell r="A369" t="str">
            <v>ΑΝΑΠΤΥΞΙΑΚΟΣ ΣΥΝΔΕΣΜΟΣ ΟΤΑ ΙΚΑΡΙΑΣ - ΦΟΥΡΝΩΝ</v>
          </cell>
        </row>
        <row r="370">
          <cell r="A370" t="str">
            <v>ΑΝΘΟΚΟΜΙΚΗ ΕΚΘΕΣΗ ΔΗΜΟΥ ΚΗΦΙΣΙΑΣ</v>
          </cell>
        </row>
        <row r="371">
          <cell r="A371" t="str">
            <v>ΑΡΙΣΤΟΔΙΚΟΣ ΔΗΜΟΥ ΣΑΡΩΝΙΚΟΥ</v>
          </cell>
        </row>
        <row r="372">
          <cell r="A372" t="str">
            <v>ΑΡΙΣΤΟΤΕΛΕΙΟ ΠΝΕΥΜΑΤΙΚΟ ΚΕΝΤΡΟ ΔΗΜΟΥ ΑΡΙΣΤΟΤΕΛΗ</v>
          </cell>
        </row>
        <row r="373">
          <cell r="A373" t="str">
            <v>ΑΡΧΕΙΟ - ΜΟΥΣΕΙΟ ΠΑΛΑΙΩΝ ΧΑΡΤΩΝ ΚΑΙ ΧΑΡΑΚΤΙΚΩΝ ΑΤΤΙΚΗΣ ΔΗΜΟΥ ΠΑΠΑΓΟΥ - ΧΟΛΑΡΓΟΥ</v>
          </cell>
        </row>
        <row r="374">
          <cell r="A374" t="str">
            <v>ΒΙΒΛΙΟΘΗΚΗ ΜΟΥΣΕΙΟ ΛΑΪΚΗΣ ΤΕΧΝΗΣ ΚΑΙ ΙΣΤΟΡΙΑΣ ΔΗΜΟΥ ΣΑΛΑΜΙΝΑΣ</v>
          </cell>
        </row>
        <row r="375">
          <cell r="A375" t="str">
            <v>ΓΕΡΩΝΥΜΑΚΕΙΟ ΔΗΜΟΤΙΚΟ ΒΡΕΦΟΚΟΜΕΙΟ ΗΡΑΚΛΕΙΟΥ</v>
          </cell>
        </row>
        <row r="376">
          <cell r="A376" t="str">
            <v>ΓΗΡΟΚΟΜΕΙΟ "Η ΑΓΙΑ ΕΛΕΝΗ" ΑΝΤΩΝΙΟΥ ΚΑΙ ΕΛΕΝΗΣ ΛΙΛΛΗ Η ΡΙΤΣΟΥ</v>
          </cell>
        </row>
        <row r="377">
          <cell r="A377" t="str">
            <v>ΓΗΡΟΚΟΜΕΙΟ "Ο ΑΓΙΟΣ ΝΕΚΤΑΡΙΟΣ ΤΗΣ ΣΤΟΡΓΗΣ ΚΑΙ ΤΗΣ ΑΓΑΠΗΣ"</v>
          </cell>
        </row>
        <row r="378">
          <cell r="A378" t="str">
            <v>ΓΗΡΟΚΟΜΕΙΟ ΚΕΡΚΥΡΑΣ</v>
          </cell>
        </row>
        <row r="379">
          <cell r="A379" t="str">
            <v>ΔΕΛΗΧΕΙΟ ΙΔΡΥΜΑ ΑΝΤΩΝΙΟΥ &amp; ΕΥΑΓΓΕΛΙΑΣ ΔΕΛΗΧΑ</v>
          </cell>
        </row>
        <row r="380">
          <cell r="A380" t="str">
            <v>ΔΗΜΟΤΙΚΕΣ ΠΟΛΙΤΙΣΤΙΚΕΣ, ΠΕΡΙΒΑΛΛΟΝΤΙΚΕΣ, ΑΘΛΗΤΙΚΕΣ, ΚΟΙΝΩΝΙΚΕΣ, ΥΠΗΡΕΣΙΕΣ ΤΟΥ ΔΗΜΟΥ ΘΕΡΜΑΪΚΟΥ (ΔΗ.Π.Π.Α.Κ.Υ.Θ.)</v>
          </cell>
        </row>
        <row r="381">
          <cell r="A381" t="str">
            <v>ΔΗΜΟΤΙΚΗ ΒΙΒΛΙΟΘΗΚΗ - ΠΟΛΙΤΙΣΤΙΚΟΣ ΟΡΓΑΝΙΣΜΟΣ ΔΗΜΟΥ ΠΑΤΡΕΩΝ</v>
          </cell>
        </row>
        <row r="382">
          <cell r="A382" t="str">
            <v>ΔΗΜΟΤΙΚΗ ΒΙΒΛΙΟΘΗΚΗ ΑΓΙΑΣ ΠΑΡΑΣΚΕΥΗΣ - ΜΟΥΣΕΙΟ "ΑΛΕΚΟΣ ΚΟΝΤΟΠΟΥΛΟΣ"</v>
          </cell>
        </row>
        <row r="383">
          <cell r="A383" t="str">
            <v>ΔΗΜΟΤΙΚΗ ΒΙΒΛΙΟΘΗΚΗ ΓΕΩΡΓΙΟΥ ΚΑΙ ΑΙΚΑΤΕΡΙΝΗΣ ΚΑΒΟΥΝΗ ΔΗΜΟΥ ΘΕΡΜΑΪΚΟΥ</v>
          </cell>
        </row>
        <row r="384">
          <cell r="A384" t="str">
            <v>ΔΗΜΟΤΙΚΗ ΚΟΙΝΩΝΙΚΗ ΑΛΛΗΛΕΓΓΥΗ - ΠΡΟΣΧΟΛΙΚΗ ΑΓΩΓΗ ΔΗΜΟΥ ΚΑΒΑΛΑΣ</v>
          </cell>
        </row>
        <row r="385">
          <cell r="A385" t="str">
            <v>ΔΗΜΟΤΙΚΗ ΚΟΙΝΩΝΙΚΗ ΑΛΛΗΛΕΓΓΥΗ ΔΙΡΦΥΩΝ-ΜΕΣΣΑΠΙΩΝ (ΔΗ.Κ.Α.ΔΙ.ΜΕ.)</v>
          </cell>
        </row>
        <row r="386">
          <cell r="A386" t="str">
            <v>ΔΗΜΟΤΙΚΗ ΠΙΝΑΚΟΘΗΚΗ ΔΗΜΟΥ ΧΑΝΙΩΝ</v>
          </cell>
        </row>
        <row r="387">
          <cell r="A387" t="str">
            <v>ΔΗΜΟΤΙΚΗ ΠΙΝΑΚΟΘΗΚΗ ΛΑΡΙΣΑΣ - ΜΟΥΣΕΙΟ Γ.Ι. ΚΑΤΣΙΓΡΑ</v>
          </cell>
        </row>
        <row r="388">
          <cell r="A388" t="str">
            <v>ΔΗΜΟΤΙΚΗ ΦΙΛΑΡΜΟΝΙΚΗ ΚΑΛΑΜΑΤΑΣ</v>
          </cell>
        </row>
        <row r="389">
          <cell r="A389" t="str">
            <v>ΔΗΜΟΤΙΚΗ ΦΙΛΑΡΜΟΝΙΚΗ ΠΕΝΤΑΠΟΛΗΣ ΔΗΜΟΥ ΕΜΜΑΝΟΥΗΛ ΠΑΠΠΑ</v>
          </cell>
        </row>
        <row r="390">
          <cell r="A390" t="str">
            <v>ΔΗΜΟΤΙΚΗ ΦΡΟΝΤΙΔΑ ΑΧΑΡΝΩΝ Ν.Π.Δ.Δ. ΔΗΜΟΥ ΑΧΑΡΝΩΝ</v>
          </cell>
        </row>
        <row r="391">
          <cell r="A391" t="str">
            <v>ΔΗΜΟΤΙΚΟ ΑΘΛΗΤΙΚΟ ΚΕΝΤΡΟ ΕΡΜΙΟΝΗΣ "ΓΕΩΡΓΙΟΣ ΚΑΙ ΕΥΑΓΓΕΛΙΑ ΜΠΟΥΡΝΑΚΗ" ΔΗΜΟΥ ΕΡΜΙΟΝΙΔΑΣ</v>
          </cell>
        </row>
        <row r="392">
          <cell r="A392" t="str">
            <v>ΔΗΜΟΤΙΚΟ ΒΡΕΦΟΚΟΜΕΙΟ ΑΘΗΝΩΝ</v>
          </cell>
        </row>
        <row r="393">
          <cell r="A393" t="str">
            <v>ΔΗΜΟΤΙΚΟ ΒΡΕΦΟΚΟΜΕΙΟ ΘΕΣΣΑΛΟΝΙΚΗΣ "ΑΓΙΟΣ ΣΤΥΛΙΑΝΟΣ"</v>
          </cell>
        </row>
        <row r="394">
          <cell r="A394" t="str">
            <v>ΔΗΜΟΤΙΚΟ ΒΡΕΦΟΚΟΜΕΙΟ ΠΑΤΡΩΝ</v>
          </cell>
        </row>
        <row r="395">
          <cell r="A395" t="str">
            <v>ΔΗΜΟΤΙΚΟ ΓΗΡΟΚΟΜΕΙΟ ΑΡΓΟΣΤΟΛΙΟΥ</v>
          </cell>
        </row>
        <row r="396">
          <cell r="A396" t="str">
            <v>ΔΗΜΟΤΙΚΟ ΓΗΡΟΚΟΜΕΙΟ ΒΑΘΕΟΣ ΔΗΜΟΥ ΣΑΜΟΥ (ΙΔΡΥΜΑ ΝΤΑΕΛ)</v>
          </cell>
        </row>
        <row r="397">
          <cell r="A397" t="str">
            <v>ΔΗΜΟΤΙΚΟ ΓΗΡΟΚΟΜΕΙΟ ΚΑΡΥΑΣ</v>
          </cell>
        </row>
        <row r="398">
          <cell r="A398" t="str">
            <v>ΔΗΜΟΤΙΚΟ ΓΗΡΟΚΟΜΕΙΟ ΡΕΘΥΜΝΗΣ</v>
          </cell>
        </row>
        <row r="399">
          <cell r="A399" t="str">
            <v>ΔΗΜΟΤΙΚΟ ΓΗΡΟΚΟΜΕΙΟ ΧΑΝΙΩΝ</v>
          </cell>
        </row>
        <row r="400">
          <cell r="A400" t="str">
            <v>ΔΗΜΟΤΙΚΟ ΘΕΑΤΡΟ ΜΑΡΑΘΩΝΑ</v>
          </cell>
        </row>
        <row r="401">
          <cell r="A401" t="str">
            <v>ΔΗΜΟΤΙΚΟ ΙΔΡΥΜΑ "ΕΛΛΗ ΑΛΕΞΙΟΥ"</v>
          </cell>
        </row>
        <row r="402">
          <cell r="A402" t="str">
            <v>ΔΗΜΟΤΙΚΟ ΙΔΡΥΜΑ ΔΗΜΗΤΡΗ ΚΙΤΣΙΚΗ</v>
          </cell>
        </row>
        <row r="403">
          <cell r="A403" t="str">
            <v>ΔΗΜΟΤΙΚΟ ΙΕΡΟ ΙΔΡΥΜΑ ΑΓΙΑΣ ΤΡΙΑΔΑΣ ΓΥΡΛΑΣ</v>
          </cell>
        </row>
        <row r="404">
          <cell r="A404" t="str">
            <v>ΔΗΜΟΤΙΚΟ ΚΕΝΤΡΟ ΚΟΙΝΩΝΙΚΗΣ ΠΡΟΣΤΑΣΙΑΣ - ΠΑΙΔΕΙΑΣ - ΠΟΛΙΤΙΣΜΟΥ ΚΑΙ ΑΘΛΗΤΙΣΜΟΥ ΔΗΜΟΥ ΒΙΣΑΛΤΙΑΣ</v>
          </cell>
        </row>
        <row r="405">
          <cell r="A405" t="str">
            <v>ΔΗΜΟΤΙΚΟ ΚΕΝΤΡΟ ΚΟΙΝΩΝΙΚΗΣ ΠΡΟΣΤΑΣΙΑΣ ΚΑΙ ΑΛΛΗΛΕΓΓΥΗΣ ΝΕΑΠΟΛΗΣ - ΣΥΚΕΩΝ</v>
          </cell>
        </row>
        <row r="406">
          <cell r="A406" t="str">
            <v>ΔΗΜΟΤΙΚΟ ΛΙΜΕΝΙΚΟ ΤΑΜΕΙΟ ΑΒΔΗΡΩΝ</v>
          </cell>
        </row>
        <row r="407">
          <cell r="A407" t="str">
            <v>ΔΗΜΟΤΙΚΟ ΛΙΜΕΝΙΚΟ ΤΑΜΕΙΟ ΑΓΙΟΥ ΝΙΚΟΛΑΟΥ</v>
          </cell>
        </row>
        <row r="408">
          <cell r="A408" t="str">
            <v>ΔΗΜΟΤΙΚΟ ΛΙΜΕΝΙΚΟ ΤΑΜΕΙΟ ΑΙΓΙΑΛΕΙΑΣ</v>
          </cell>
        </row>
        <row r="409">
          <cell r="A409" t="str">
            <v>ΔΗΜΟΤΙΚΟ ΛΙΜΕΝΙΚΟ ΤΑΜΕΙΟ ΑΙΓΙΝΑΣ</v>
          </cell>
        </row>
        <row r="410">
          <cell r="A410" t="str">
            <v>ΔΗΜΟΤΙΚΟ ΛΙΜΕΝΙΚΟ ΤΑΜΕΙΟ ΑΚΤΙΟΥ - ΒΟΝΙΤΣΑΣ</v>
          </cell>
        </row>
        <row r="411">
          <cell r="A411" t="str">
            <v>ΔΗΜΟΤΙΚΟ ΛΙΜΕΝΙΚΟ ΤΑΜΕΙΟ ΑΛΟΝΝΗΣΟΥ</v>
          </cell>
        </row>
        <row r="412">
          <cell r="A412" t="str">
            <v>ΔΗΜΟΤΙΚΟ ΛΙΜΕΝΙΚΟ ΤΑΜΕΙΟ ΑΜΟΡΓΟΥ</v>
          </cell>
        </row>
        <row r="413">
          <cell r="A413" t="str">
            <v>ΔΗΜΟΤΙΚΟ ΛΙΜΕΝΙΚΟ ΤΑΜΕΙΟ ΑΜΦΙΛΟΧΙΑΣ</v>
          </cell>
        </row>
        <row r="414">
          <cell r="A414" t="str">
            <v>ΔΗΜΟΤΙΚΟ ΛΙΜΕΝΙΚΟ ΤΑΜΕΙΟ ΑΜΦΙΠΟΛΗΣ ΣΕΡΡΩΝ</v>
          </cell>
        </row>
        <row r="415">
          <cell r="A415" t="str">
            <v>ΔΗΜΟΤΙΚΟ ΛΙΜΕΝΙΚΟ ΤΑΜΕΙΟ ΑΝΑΤΟΛΙΚΗΣ ΜΑΝΗΣ</v>
          </cell>
        </row>
        <row r="416">
          <cell r="A416" t="str">
            <v>ΔΗΜΟΤΙΚΟ ΛΙΜΕΝΙΚΟ ΤΑΜΕΙΟ ΑΡΙΣΤΟΤΕΛΗ</v>
          </cell>
        </row>
        <row r="417">
          <cell r="A417" t="str">
            <v>ΔΗΜΟΤΙΚΟ ΛΙΜΕΝΙΚΟ ΤΑΜΕΙΟ ΑΡΤΑΣ</v>
          </cell>
        </row>
        <row r="418">
          <cell r="A418" t="str">
            <v>ΔΗΜΟΤΙΚΟ ΛΙΜΕΝΙΚΟ ΤΑΜΕΙΟ ΒΟΡΕΙΑΣ ΚΥΝΟΥΡΙΑΣ</v>
          </cell>
        </row>
        <row r="419">
          <cell r="A419" t="str">
            <v>ΔΗΜΟΤΙΚΟ ΛΙΜΕΝΙΚΟ ΤΑΜΕΙΟ ΒΟΧΑΣ ΔΗΜΟΥ ΒΕΛΟΥ - ΒΟΧΑΣ</v>
          </cell>
        </row>
        <row r="420">
          <cell r="A420" t="str">
            <v>ΔΗΜΟΤΙΚΟ ΛΙΜΕΝΙΚΟ ΤΑΜΕΙΟ ΓΑΛΑΞΙΔΙΟΥ</v>
          </cell>
        </row>
        <row r="421">
          <cell r="A421" t="str">
            <v>ΔΗΜΟΤΙΚΟ ΛΙΜΕΝΙΚΟ ΤΑΜΕΙΟ ΔΗΜΟΥ ΕΡΜΙΟΝΙΔΑΣ</v>
          </cell>
        </row>
        <row r="422">
          <cell r="A422" t="str">
            <v>ΔΗΜΟΤΙΚΟ ΛΙΜΕΝΙΚΟ ΤΑΜΕΙΟ ΔΗΜΟΥ ΤΡΟΙΖΗΝΙΑΣ</v>
          </cell>
        </row>
        <row r="423">
          <cell r="A423" t="str">
            <v>ΔΗΜΟΤΙΚΟ ΛΙΜΕΝΙΚΟ ΤΑΜΕΙΟ ΔΩΡΙΔΟΣ</v>
          </cell>
        </row>
        <row r="424">
          <cell r="A424" t="str">
            <v>ΔΗΜΟΤΙΚΟ ΛΙΜΕΝΙΚΟ ΤΑΜΕΙΟ ΕΠΙΔΑΥΡΟΥ</v>
          </cell>
        </row>
        <row r="425">
          <cell r="A425" t="str">
            <v>ΔΗΜΟΤΙΚΟ ΛΙΜΕΝΙΚΟ ΤΑΜΕΙΟ ΘΑΣΟΥ</v>
          </cell>
        </row>
        <row r="426">
          <cell r="A426" t="str">
            <v>ΔΗΜΟΤΙΚΟ ΛΙΜΕΝΙΚΟ ΤΑΜΕΙΟ ΘΗΡΑΣ</v>
          </cell>
        </row>
        <row r="427">
          <cell r="A427" t="str">
            <v>ΔΗΜΟΤΙΚΟ ΛΙΜΕΝΙΚΟ ΤΑΜΕΙΟ ΙΕΡΑΠΕΤΡΑΣ</v>
          </cell>
        </row>
        <row r="428">
          <cell r="A428" t="str">
            <v>ΔΗΜΟΤΙΚΟ ΛΙΜΕΝΙΚΟ ΤΑΜΕΙΟ ΙΕΡΑΣ ΠΟΛΗΣ ΜΕΣΟΛΟΓΓΙΟΥ</v>
          </cell>
        </row>
        <row r="429">
          <cell r="A429" t="str">
            <v>ΔΗΜΟΤΙΚΟ ΛΙΜΕΝΙΚΟ ΤΑΜΕΙΟ ΙΟΥ</v>
          </cell>
        </row>
        <row r="430">
          <cell r="A430" t="str">
            <v>ΔΗΜΟΤΙΚΟ ΛΙΜΕΝΙΚΟ ΤΑΜΕΙΟ ΚΑΛΑΜΑΤΑΣ</v>
          </cell>
        </row>
        <row r="431">
          <cell r="A431" t="str">
            <v>ΔΗΜΟΤΙΚΟ ΛΙΜΕΝΙΚΟ ΤΑΜΕΙΟ ΚΑΛΥΜΝΟΥ</v>
          </cell>
        </row>
        <row r="432">
          <cell r="A432" t="str">
            <v>ΔΗΜΟΤΙΚΟ ΛΙΜΕΝΙΚΟ ΤΑΜΕΙΟ ΚΑΣΣΑΝΔΡΑΣ</v>
          </cell>
        </row>
        <row r="433">
          <cell r="A433" t="str">
            <v>ΔΗΜΟΤΙΚΟ ΛΙΜΕΝΙΚΟ ΤΑΜΕΙΟ ΚΕΦΑΛΛΗΝΙΑΣ - ΙΘΑΚΗΣ</v>
          </cell>
        </row>
        <row r="434">
          <cell r="A434" t="str">
            <v>ΔΗΜΟΤΙΚΟ ΛΙΜΕΝΙΚΟ ΤΑΜΕΙΟ ΚΟΡΙΝΘΙΩΝ</v>
          </cell>
        </row>
        <row r="435">
          <cell r="A435" t="str">
            <v>ΔΗΜΟΤΙΚΟ ΛΙΜΕΝΙΚΟ ΤΑΜΕΙΟ ΚΥΘΗΡΩΝ</v>
          </cell>
        </row>
        <row r="436">
          <cell r="A436" t="str">
            <v>ΔΗΜΟΤΙΚΟ ΛΙΜΕΝΙΚΟ ΤΑΜΕΙΟ ΚΥΛΛΗΝΗΣ</v>
          </cell>
        </row>
        <row r="437">
          <cell r="A437" t="str">
            <v>ΔΗΜΟΤΙΚΟ ΛΙΜΕΝΙΚΟ ΤΑΜΕΙΟ ΚΩ</v>
          </cell>
        </row>
        <row r="438">
          <cell r="A438" t="str">
            <v>ΔΗΜΟΤΙΚΟ ΛΙΜΕΝΙΚΟ ΤΑΜΕΙΟ ΛΕΡΟΥ</v>
          </cell>
        </row>
        <row r="439">
          <cell r="A439" t="str">
            <v>ΔΗΜΟΤΙΚΟ ΛΙΜΕΝΙΚΟ ΤΑΜΕΙΟ ΛΕΣΒΟΥ</v>
          </cell>
        </row>
        <row r="440">
          <cell r="A440" t="str">
            <v>ΔΗΜΟΤΙΚΟ ΛΙΜΕΝΙΚΟ ΤΑΜΕΙΟ ΛΕΥΚΑΔΟΣ</v>
          </cell>
        </row>
        <row r="441">
          <cell r="A441" t="str">
            <v>ΔΗΜΟΤΙΚΟ ΛΙΜΕΝΙΚΟ ΤΑΜΕΙΟ ΛΗΜΝΟΥ</v>
          </cell>
        </row>
        <row r="442">
          <cell r="A442" t="str">
            <v>ΔΗΜΟΤΙΚΟ ΛΙΜΕΝΙΚΟ ΤΑΜΕΙΟ ΛΟΥΤΡΑΚΙΟΥ - ΠΕΡΑΧΩΡΑΣ</v>
          </cell>
        </row>
        <row r="443">
          <cell r="A443" t="str">
            <v>ΔΗΜΟΤΙΚΟ ΛΙΜΕΝΙΚΟ ΤΑΜΕΙΟ ΜΑΛΕΒΙΖΙΟΥ</v>
          </cell>
        </row>
        <row r="444">
          <cell r="A444" t="str">
            <v>ΔΗΜΟΤΙΚΟ ΛΙΜΕΝΙΚΟ ΤΑΜΕΙΟ ΜΑΡΚΟΠΟΥΛΟΥ ΜΕΣΟΓΑΙΑΣ</v>
          </cell>
        </row>
        <row r="445">
          <cell r="A445" t="str">
            <v>ΔΗΜΟΤΙΚΟ ΛΙΜΕΝΙΚΟ ΤΑΜΕΙΟ ΜΗΛΟΥ</v>
          </cell>
        </row>
        <row r="446">
          <cell r="A446" t="str">
            <v>ΔΗΜΟΤΙΚΟ ΛΙΜΕΝΙΚΟ ΤΑΜΕΙΟ ΜΟΝΕΜΒΑΣΙΑΣ</v>
          </cell>
        </row>
        <row r="447">
          <cell r="A447" t="str">
            <v>ΔΗΜΟΤΙΚΟ ΛΙΜΕΝΙΚΟ ΤΑΜΕΙΟ ΜΥΚΟΝΟΥ</v>
          </cell>
        </row>
        <row r="448">
          <cell r="A448" t="str">
            <v>ΔΗΜΟΤΙΚΟ ΛΙΜΕΝΙΚΟ ΤΑΜΕΙΟ ΝΑΞΟΥ</v>
          </cell>
        </row>
        <row r="449">
          <cell r="A449" t="str">
            <v>ΔΗΜΟΤΙΚΟ ΛΙΜΕΝΙΚΟ ΤΑΜΕΙΟ ΝΑΥΠΑΚΤΟΥ</v>
          </cell>
        </row>
        <row r="450">
          <cell r="A450" t="str">
            <v>ΔΗΜΟΤΙΚΟ ΛΙΜΕΝΙΚΟ ΤΑΜΕΙΟ ΝΑΥΠΛΙΟΥ</v>
          </cell>
        </row>
        <row r="451">
          <cell r="A451" t="str">
            <v>ΔΗΜΟΤΙΚΟ ΛΙΜΕΝΙΚΟ ΤΑΜΕΙΟ ΝΕΑΣ ΠΡΟΠΟΝΤΙΔΑΣ</v>
          </cell>
        </row>
        <row r="452">
          <cell r="A452" t="str">
            <v>ΔΗΜΟΤΙΚΟ ΛΙΜΕΝΙΚΟ ΤΑΜΕΙΟ ΝΟΤΙΑΣ ΔΩΔΕΚΑΝΗΣΟΥ</v>
          </cell>
        </row>
        <row r="453">
          <cell r="A453" t="str">
            <v>ΔΗΜΟΤΙΚΟ ΛΙΜΕΝΙΚΟ ΤΑΜΕΙΟ ΝΟΤΙΑΣ ΚΥΝΟΥΡΙΑΣ</v>
          </cell>
        </row>
        <row r="454">
          <cell r="A454" t="str">
            <v>ΔΗΜΟΤΙΚΟ ΛΙΜΕΝΙΚΟ ΤΑΜΕΙΟ ΞΗΡΟΜΕΡΟΥ</v>
          </cell>
        </row>
        <row r="455">
          <cell r="A455" t="str">
            <v>ΔΗΜΟΤΙΚΟ ΛΙΜΕΝΙΚΟ ΤΑΜΕΙΟ ΠΑΡΓΑΣ</v>
          </cell>
        </row>
        <row r="456">
          <cell r="A456" t="str">
            <v>ΔΗΜΟΤΙΚΟ ΛΙΜΕΝΙΚΟ ΤΑΜΕΙΟ ΠΑΡΟΥ - ΑΝΤΙΠΑΡΟΥ</v>
          </cell>
        </row>
        <row r="457">
          <cell r="A457" t="str">
            <v>ΔΗΜΟΤΙΚΟ ΛΙΜΕΝΙΚΟ ΤΑΜΕΙΟ ΠΑΤΜΟΥ</v>
          </cell>
        </row>
        <row r="458">
          <cell r="A458" t="str">
            <v>ΔΗΜΟΤΙΚΟ ΛΙΜΕΝΙΚΟ ΤΑΜΕΙΟ ΠΟΛΥΓΥΡΟΥ</v>
          </cell>
        </row>
        <row r="459">
          <cell r="A459" t="str">
            <v>ΔΗΜΟΤΙΚΟ ΛΙΜΕΝΙΚΟ ΤΑΜΕΙΟ ΠΟΡΟΥ</v>
          </cell>
        </row>
        <row r="460">
          <cell r="A460" t="str">
            <v>ΔΗΜΟΤΙΚΟ ΛΙΜΕΝΙΚΟ ΤΑΜΕΙΟ ΠΡΕΒΕΖΑΣ</v>
          </cell>
        </row>
        <row r="461">
          <cell r="A461" t="str">
            <v>ΔΗΜΟΤΙΚΟ ΛΙΜΕΝΙΚΟ ΤΑΜΕΙΟ ΠΥΛΟΥ - ΝΕΣΤΟΡΟΣ</v>
          </cell>
        </row>
        <row r="462">
          <cell r="A462" t="str">
            <v>ΔΗΜΟΤΙΚΟ ΛΙΜΕΝΙΚΟ ΤΑΜΕΙΟ ΠΥΡΓΟΥ</v>
          </cell>
        </row>
        <row r="463">
          <cell r="A463" t="str">
            <v>ΔΗΜΟΤΙΚΟ ΛΙΜΕΝΙΚΟ ΤΑΜΕΙΟ ΡΕΘΥΜΝΗΣ</v>
          </cell>
        </row>
        <row r="464">
          <cell r="A464" t="str">
            <v>ΔΗΜΟΤΙΚΟ ΛΙΜΕΝΙΚΟ ΤΑΜΕΙΟ ΣΑΛΑΜΙΝΑΣ</v>
          </cell>
        </row>
        <row r="465">
          <cell r="A465" t="str">
            <v>ΔΗΜΟΤΙΚΟ ΛΙΜΕΝΙΚΟ ΤΑΜΕΙΟ ΣΑΜΟΥ</v>
          </cell>
        </row>
        <row r="466">
          <cell r="A466" t="str">
            <v>ΔΗΜΟΤΙΚΟ ΛΙΜΕΝΙΚΟ ΤΑΜΕΙΟ ΣΗΤΕΙΑΣ</v>
          </cell>
        </row>
        <row r="467">
          <cell r="A467" t="str">
            <v>ΔΗΜΟΤΙΚΟ ΛΙΜΕΝΙΚΟ ΤΑΜΕΙΟ ΣΙΘΩΝΙΑΣ</v>
          </cell>
        </row>
        <row r="468">
          <cell r="A468" t="str">
            <v>ΔΗΜΟΤΙΚΟ ΛΙΜΕΝΙΚΟ ΤΑΜΕΙΟ ΣΙΚΥΩΝΙΩΝ</v>
          </cell>
        </row>
        <row r="469">
          <cell r="A469" t="str">
            <v>ΔΗΜΟΤΙΚΟ ΛΙΜΕΝΙΚΟ ΤΑΜΕΙΟ ΣΙΦΝΟΥ</v>
          </cell>
        </row>
        <row r="470">
          <cell r="A470" t="str">
            <v>ΔΗΜΟΤΙΚΟ ΛΙΜΕΝΙΚΟ ΤΑΜΕΙΟ ΣΚΑΛΑΣ ΩΡΩΠΟΥ</v>
          </cell>
        </row>
        <row r="471">
          <cell r="A471" t="str">
            <v>ΔΗΜΟΤΙΚΟ ΛΙΜΕΝΙΚΟ ΤΑΜΕΙΟ ΣΚΙΑΘΟΥ</v>
          </cell>
        </row>
        <row r="472">
          <cell r="A472" t="str">
            <v>ΔΗΜΟΤΙΚΟ ΛΙΜΕΝΙΚΟ ΤΑΜΕΙΟ ΣΚΟΠΕΛΟΥ</v>
          </cell>
        </row>
        <row r="473">
          <cell r="A473" t="str">
            <v>ΔΗΜΟΤΙΚΟ ΛΙΜΕΝΙΚΟ ΤΑΜΕΙΟ ΣΠΕΤΣΩΝ</v>
          </cell>
        </row>
        <row r="474">
          <cell r="A474" t="str">
            <v>ΔΗΜΟΤΙΚΟ ΛΙΜΕΝΙΚΟ ΤΑΜΕΙΟ ΣΥΡΟΥ</v>
          </cell>
        </row>
        <row r="475">
          <cell r="A475" t="str">
            <v>ΔΗΜΟΤΙΚΟ ΛΙΜΕΝΙΚΟ ΤΑΜΕΙΟ ΤΗΝΟΥ - ΑΝΔΡΟΥ</v>
          </cell>
        </row>
        <row r="476">
          <cell r="A476" t="str">
            <v>ΔΗΜΟΤΙΚΟ ΛΙΜΕΝΙΚΟ ΤΑΜΕΙΟ ΥΔΡΑΣ</v>
          </cell>
        </row>
        <row r="477">
          <cell r="A477" t="str">
            <v>ΔΗΜΟΤΙΚΟ ΛΙΜΕΝΙΚΟ ΤΑΜΕΙΟ ΦΑΙΣΤΟΥ</v>
          </cell>
        </row>
        <row r="478">
          <cell r="A478" t="str">
            <v>ΔΗΜΟΤΙΚΟ ΛΙΜΕΝΙΚΟ ΤΑΜΕΙΟ ΧΑΝΙΩΝ</v>
          </cell>
        </row>
        <row r="479">
          <cell r="A479" t="str">
            <v>ΔΗΜΟΤΙΚΟ ΛΙΜΕΝΙΚΟ ΤΑΜΕΙΟ ΧΕΡΣΟΝΗΣΟΥ</v>
          </cell>
        </row>
        <row r="480">
          <cell r="A480" t="str">
            <v>ΔΗΜΟΤΙΚΟ ΛΙΜΕΝΙΚΟ ΤΑΜΕΙΟ ΧΙΟΥ</v>
          </cell>
        </row>
        <row r="481">
          <cell r="A481" t="str">
            <v>ΔΗΜΟΤΙΚΟ ΜΟΥΣΕΙΟ ΚΑΛΑΒΡΥΤΙΝΟΥ ΟΛΟΚΑΥΤΩΜΑΤΟΣ (Δ.Μ.Κ.Ο.) ΔΗΜΟΥ ΚΑΛΑΒΡΥΤΩΝ</v>
          </cell>
        </row>
        <row r="482">
          <cell r="A482" t="str">
            <v>ΔΗΜΟΤΙΚΟ ΝΟΜΙΚΟ ΠΡΟΣΩΠΟ ΔΗΜΟΥ ΡΗΓΑ ΦΕΡΑΙΟΥ</v>
          </cell>
        </row>
        <row r="483">
          <cell r="A483" t="str">
            <v>ΔΗΜΟΤΙΚΟ ΝΟΜΙΚΟ ΠΡΟΣΩΠΟ ΔΗΜΟΥ ΤΗΝΟΥ</v>
          </cell>
        </row>
        <row r="484">
          <cell r="A484" t="str">
            <v>ΔΗΜΟΤΙΚΟ ΠΝΕΥΜΑΤΙΚΟ ΚΕΝΤΡΟ ΚΑΛΑΜΑΤΑΣ - ΠΑΝΤΑΖΟΠΟΥΛΕΙΟΣ ΛΑΪΚΗ ΣΧΟΛΗ</v>
          </cell>
        </row>
        <row r="485">
          <cell r="A485" t="str">
            <v>ΔΗΜΟΤΙΚΟ ΠΝΕΥΜΑΤΙΚΟ ΠΟΛΙΤΙΣΤΙΚΟ ΚΕΝΤΡΟ ΣΥΜΗΣ</v>
          </cell>
        </row>
        <row r="486">
          <cell r="A486" t="str">
            <v>ΔΗΜΟΤΙΚΟ ΩΔΕΙΟ ΑΤΑΛΑΝΤΗΣ ΔΗΜΟΥ ΛΟΚΡΩΝ</v>
          </cell>
        </row>
        <row r="487">
          <cell r="A487" t="str">
            <v>ΔΗΜΟΤΙΚΟ ΩΔΕΙΟ ΚΑΒΑΛΑΣ</v>
          </cell>
        </row>
        <row r="488">
          <cell r="A488" t="str">
            <v>ΔΗΜΟΤΙΚΟ ΩΔΕΙΟ ΚΑΣΤΟΡΙΑΣ "ΔΗΜΗΤΡΙΟΣ ΜΠΑΪΡΑΚΤΑΡΗΣ ΚΑΙ ΣΟΥΛΤΑΝΑ ΠΕΤΣΑΛΝΙΚΟΥ ΜΠΑΪΡΑΚΤΑΡΗ"</v>
          </cell>
        </row>
        <row r="489">
          <cell r="A489" t="str">
            <v>ΔΗΜΟΤΙΚΟ ΩΔΕΙΟ ΚΑΤΕΡΙΝΗΣ</v>
          </cell>
        </row>
        <row r="490">
          <cell r="A490" t="str">
            <v>ΔΗΜΟΤΙΚΟ ΩΔΕΙΟ ΛΑΡΙΣΑΣ</v>
          </cell>
        </row>
        <row r="491">
          <cell r="A491" t="str">
            <v>ΔΗΜΟΤΙΚΟΙ ΠΑΙΔΙΚΟΙ ΚΑΙ ΒΡΕΦΟΝΗΠΙΑΚΟΙ ΣΤΑΘΜΟΙ ΔΗΜΟΥ ΖΑΚΥΝΘΙΩΝ</v>
          </cell>
        </row>
        <row r="492">
          <cell r="A492" t="str">
            <v>ΔΗΜΟΤΙΚΟΙ ΠΑΙΔΙΚΟΙ ΚΑΙ ΒΡΕΦΟΝΗΠΙΑΚΟΙ ΣΤΑΘΜΟΙ ΖΕΦΥΡΙΟΥ ΔΗΜΟΥ ΦΥΛΗΣ</v>
          </cell>
        </row>
        <row r="493">
          <cell r="A493" t="str">
            <v>ΔΗΜΟΤΙΚΟΙ ΠΑΙΔΙΚΟΙ ΣΤΑΘΜΟΙ - Κ.Α.Π.Η. ΔΗΜΟΥ ΑΜΠΕΛΟΚΗΠΩΝ - ΜΕΝΕΜΕΝΗΣ</v>
          </cell>
        </row>
        <row r="494">
          <cell r="A494" t="str">
            <v>ΔΗΜΟΤΙΚΟΙ ΠΑΙΔΙΚΟΙ ΣΤΑΘΜΟΙ ΑΛΙΜΟΥ</v>
          </cell>
        </row>
        <row r="495">
          <cell r="A495" t="str">
            <v>ΔΗΜΟΤΙΚΟΙ ΠΑΙΔΙΚΟΙ ΣΤΑΘΜΟΙ ΔΗΜΟΥ ΒΟΡΕΙΑΣ ΚΥΝΟΥΡΙΑΣ</v>
          </cell>
        </row>
        <row r="496">
          <cell r="A496" t="str">
            <v>ΔΗΜΟΤΙΚΟΙ ΠΑΙΔΙΚΟΙ ΣΤΑΘΜΟΙ ΠΑΛΑΙΟΥ ΦΑΛΗΡΟΥ</v>
          </cell>
        </row>
        <row r="497">
          <cell r="A497" t="str">
            <v>ΔΗΜΟΤΙΚΟΣ ΑΘΛΗΤΙΚΟΣ ΟΡΓΑΝΙΣΜΟΣ ΔΗΜΟΥ ΑΙΓΙΝΑΣ</v>
          </cell>
        </row>
        <row r="498">
          <cell r="A498" t="str">
            <v>ΔΗΜΟΤΙΚΟΣ ΑΘΛΗΤΙΚΟΣ ΠΟΛΙΤΙΣΤΙΚΟΣ ΠΕΡΙΒΑΛΛΟΝΤΙΚΟΣ ΟΡΓΑΝΙΣΜΟΣ ΣΑΝΤΟΡΙΝΗΣ (Δ.Α.Π.Π.Ο.Σ.)</v>
          </cell>
        </row>
        <row r="499">
          <cell r="A499" t="str">
            <v>ΔΗΜΟΤΙΚΟΣ ΒΡΕΦΟΝΗΠΙΑΚΟΣ ΣΤΑΘΜΟΣ "ΘΕΑΝΩΣ ΖΩΓΙΟΠΟΥΛΟΥ"</v>
          </cell>
        </row>
        <row r="500">
          <cell r="A500" t="str">
            <v>ΔΗΜΟΤΙΚΟΣ ΟΙΚΟΣ ΕΥΓΗΡΙΑΣ "ΘΕΟΔΩΡΟΣ ΚΑΙ ΔΕΣΠΟΙΝΑ ΚΥΡΙΑΚΙΔΟΥ"</v>
          </cell>
        </row>
        <row r="501">
          <cell r="A501" t="str">
            <v>ΔΗΜΟΤΙΚΟΣ ΟΡΓΑΝΙΣΜΟΣ ΑΘΛΗΣΗΣ ΠΟΛΙΤΙΣΜΟΥ ΚΑΙ ΠΕΡΙΒΑΛΛΟΝΤΟΣ ΧΑΛΚΙΔΑΣ (Δ.Ο.Α.Π.ΠΕ.Χ.)</v>
          </cell>
        </row>
        <row r="502">
          <cell r="A502" t="str">
            <v>ΔΗΜΟΤΙΚΟΣ ΟΡΓΑΝΙΣΜΟΣ ΑΘΛΗΤΙΣΜΟΥ, ΠΟΛΙΤΙΣΜΟΥ ΚΑΙ ΝΕΟΛΑΙΑΣ ΔΗΜΟΥ ΣΚΙΑΘΟΥ</v>
          </cell>
        </row>
        <row r="503">
          <cell r="A503" t="str">
            <v>ΔΗΜΟΤΙΚΟΣ ΟΡΓΑΝΙΣΜΟΣ ΑΘΛΗΤΙΣΜΟΥ, ΠΟΛΙΤΙΣΜΟΥ, ΤΟΥΡΙΣΜΟΥ ΚΑΙ ΠΕΡΙΒΑΛΛΟΝΤΟΣ ΔΗΜΟΥ ΝΑΥΠΛΙΕΩΝ - Δ.Ο.Π.Π.ΑΤ ΝΑΥΠΛΙΟΥ</v>
          </cell>
        </row>
        <row r="504">
          <cell r="A504" t="str">
            <v>ΔΗΜΟΤΙΚΟΣ ΟΡΓΑΝΙΣΜΟΣ ΔΗΜΟΥ ΒΙΑΝΝΟΥ</v>
          </cell>
        </row>
        <row r="505">
          <cell r="A505" t="str">
            <v>ΔΗΜΟΤΙΚΟΣ ΟΡΓΑΝΙΣΜΟΣ ΕΚΠΑΙΔΕΥΣΗΣ ΠΑΙΔΙΟΥ, ΑΘΛΗΤΙΣΜΟΥ ΚΑΙ ΠΟΛΙΤΙΣΜΟΥ - ΔΗ.ΠΕ.ΘΕ. ΔΗΜΟΥ ΒΟΛΟΥ (Δ.Ο.Ε.Π.Α.Π. - ΔΗ.ΠΕ.ΘΕ.)</v>
          </cell>
        </row>
        <row r="506">
          <cell r="A506" t="str">
            <v>ΔΗΜΟΤΙΚΟΣ ΟΡΓΑΝΙΣΜΟΣ ΘΗΒΑΣ (Δ.Ο.Θ.)</v>
          </cell>
        </row>
        <row r="507">
          <cell r="A507" t="str">
            <v>ΔΗΜΟΤΙΚΟΣ ΟΡΓΑΝΙΣΜΟΣ ΚΟΙΝΩΝΙΚΗΣ ΑΛΛΗΛΕΓΓΥΗΣ ΚΑΙ ΠΟΛΙΤΙΣΜΟΥ ΜΑΝΔΡΑΣ - ΕΙΔΥΛΛΙΑΣ</v>
          </cell>
        </row>
        <row r="508">
          <cell r="A508" t="str">
            <v>ΔΗΜΟΤΙΚΟΣ ΟΡΓΑΝΙΣΜΟΣ ΚΟΙΝΩΝΙΚΗΣ ΑΛΛΗΛΕΓΓΥΗΣ, ΠΡΟΣΤΑΣΙΑΣ ΚΑΙ ΠΑΙΔΕΙΑΣ ΜΑΛΕΒΙΖΙΟΥ (Δ.Ο.Κ.Α.Π.ΠΑ.Μ)</v>
          </cell>
        </row>
        <row r="509">
          <cell r="A509" t="str">
            <v>ΔΗΜΟΤΙΚΟΣ ΟΡΓΑΝΙΣΜΟΣ ΚΟΙΝΩΝΙΚΗΣ ΠΟΛΙΤΙΚΗΣ ΚΑΙ ΠΑΙΔΕΙΑΣ (Δ.Ο.ΚΟΙ.Π.Π.) ΔΗΜΟΥ ΧΑΝΙΩΝ</v>
          </cell>
        </row>
        <row r="510">
          <cell r="A510" t="str">
            <v>ΔΗΜΟΤΙΚΟΣ ΟΡΓΑΝΙΣΜΟΣ ΚΟΙΝΩΝΙΚΗΣ ΠΡΟΝΟΙΑΣ ΚΑΙ ΑΛΛΗΛΕΓΓΥΗΣ ΝΑΥΠΛΙΕΩΝ (Δ.Ο.ΚΟΙ.Π.Α.Ν)</v>
          </cell>
        </row>
        <row r="511">
          <cell r="A511" t="str">
            <v>ΔΗΜΟΤΙΚΟΣ ΟΡΓΑΝΙΣΜΟΣ ΚΟΙΝΩΝΙΚΗΣ ΠΡΟΣΤΑΣΙΑΣ, ΑΛΛΗΛΕΓΓΥΗΣ ΚΑΙ ΠΑΙΔΕΙΑΣ (Δ.Ο.ΚΟ.Π.Α.Π.) ΤΟΥ ΔΗΜΟΥ ΛΟΥΤΡΑΚΙΟΥ - ΑΓΙΩΝ ΘΕΟΔΩΡΩΝ ("ΜΕΡΙΜΝΑ")</v>
          </cell>
        </row>
        <row r="512">
          <cell r="A512" t="str">
            <v>ΔΗΜΟΤΙΚΟΣ ΟΡΓΑΝΙΣΜΟΣ ΚΟΙΝΩΝΙΚΟ-ΠΟΛΙΤΙΣΤΙΚΗΣ ΑΝΑΠΤΥΞΗΣ ΣΗΤΕΙΑΣ "Δ.Ο.Κ.Α.Σ."</v>
          </cell>
        </row>
        <row r="513">
          <cell r="A513" t="str">
            <v>ΔΗΜΟΤΙΚΟΣ ΟΡΓΑΝΙΣΜΟΣ ΜΕΡΙΜΝΑΣ ΚΑΙ ΠΡΟΣΧΟΛΙΚΗΣ ΑΓΩΓΗΣ ΠΑΠΑΓΟΥ-ΧΟΛΑΡΓΟΥ</v>
          </cell>
        </row>
        <row r="514">
          <cell r="A514" t="str">
            <v>ΔΗΜΟΤΙΚΟΣ ΟΡΓΑΝΙΣΜΟΣ ΠΑΙΔΕΙΑΣ ΠΡΟΣΤΑΣΙΑΣ ΚΑΙ ΑΛΛΗΛΕΓΓΥΗΣ ΧΑΛΚΙΔΑΣ (Δ.Ο.Π.Π.Α.Χ)</v>
          </cell>
        </row>
        <row r="515">
          <cell r="A515" t="str">
            <v>ΔΗΜΟΤΙΚΟΣ ΟΡΓΑΝΙΣΜΟΣ ΠΑΙΔΕΙΑΣ, ΠΟΛΙΤΙΣΜΟΥ, ΝΕΟΛΑΙΑΣ ΚΑΙ ΑΘΛΗΤΙΣΜΟΥ ΔΗΜΟΥ ΣΑΜΟΥ</v>
          </cell>
        </row>
        <row r="516">
          <cell r="A516" t="str">
            <v>ΔΗΜΟΤΙΚΟΣ ΟΡΓΑΝΙΣΜΟΣ ΠΑΙΔΙΚΩΝ ΣΤΑΘΜΩΝ - ΑΘΛΗΤΙΣΜΟΥ - ΠΟΛΙΤΙΣΜΟΥ ΛΕΡΟΥ</v>
          </cell>
        </row>
        <row r="517">
          <cell r="A517" t="str">
            <v>ΔΗΜΟΤΙΚΟΣ ΟΡΓΑΝΙΣΜΟΣ ΠΟΛΙΤΙΣΜΟΥ - ΑΘΛΗΤΙΣΜΟΥ - ΠΕΡΙΒΑΛΛΟΝΤΟΣ ΔΗΜΟΥ ΡΑΦΗΝΑΣ - ΠΙΚΕΡΜΙΟΥ Ν.Π.Δ.Δ. (Δ.Ο.Π.ΑΠ. ΔΗΜΟΥ ΡΑΦΗΝΑΣ - ΠΙΚΕΡΜΙΟΥ Ν.Π.Δ.Δ.)</v>
          </cell>
        </row>
        <row r="518">
          <cell r="A518" t="str">
            <v>ΔΗΜΟΤΙΚΟΣ ΟΡΓΑΝΙΣΜΟΣ ΠΟΛΙΤΙΣΜΟΥ ΑΘΛΗΤΙΣΜΟΥ ΚΑΙ ΠΕΡΙΒΑΛΛΟΝΤΟΣ ΣΟΦΑΔΩΝ (Δ.Ο.Π.Α.Π.Σ.)</v>
          </cell>
        </row>
        <row r="519">
          <cell r="A519" t="str">
            <v>ΔΗΜΟΤΙΚΟΣ ΟΡΓΑΝΙΣΜΟΣ ΠΟΛΙΤΙΣΜΟΥ ΑΘΛΗΤΙΣΜΟΥ ΡΟΔΟΥ (Δ.Ο.Π.Α.Ρ.)</v>
          </cell>
        </row>
        <row r="520">
          <cell r="A520" t="str">
            <v>ΔΗΜΟΤΙΚΟΣ ΟΡΓΑΝΙΣΜΟΣ ΠΟΛΙΤΙΣΜΟΥ ΚΑΙ ΑΘΛΗΤΙΣΜΟΥ ΚΑΡΔΙΤΣΑΣ (Δ.Ο.Π.Α.Κ.)</v>
          </cell>
        </row>
        <row r="521">
          <cell r="A521" t="str">
            <v>ΔΗΜΟΤΙΚΟΣ ΟΡΓΑΝΙΣΜΟΣ ΠΟΛΙΤΙΣΜΟΥ ΠΥΡΓΟΥ</v>
          </cell>
        </row>
        <row r="522">
          <cell r="A522" t="str">
            <v>ΔΗΜΟΤΙΚΟΣ ΟΡΓΑΝΙΣΜΟΣ ΠΟΛΙΤΙΣΜΟΥ, ΑΘΛΗΤΙΣΜΟΥ ΚΑΙ ΒΡΕΦΟΝΗΠΙΑΚΩΝ ΣΤΑΘΜΩΝ ΔΗΜΟΥ ΚΩ</v>
          </cell>
        </row>
        <row r="523">
          <cell r="A523" t="str">
            <v>ΣΥΝΔΕΣΜΟΣ ΠΟΛΙΤΙΣΜΟΥ, ΑΘΛΗΤΙΣΜΟΥ ΚΑΙ ΠΕΡΙΒΑΛΛΟΝΤΟΣ ΚΕΡΚΥΡΑΣ (ΣΥ.Π.Α.Π. ΚΕΡΚΥΡΑΣ)</v>
          </cell>
        </row>
        <row r="524">
          <cell r="A524" t="str">
            <v>ΔΗΜΟΤΙΚΟΣ ΟΡΓΑΝΙΣΜΟΣ ΠΟΛΙΤΙΣΜΟΥ, ΑΘΛΗΤΙΣΜΟΥ ΚΑΙ ΠΕΡΙΒΑΛΛΟΝΤΟΣ (ΔΟΠΑΠ) ΔΗΜΟΥ ΜΙΝΩΑ ΠΕΔΙΑΔΑΣ</v>
          </cell>
        </row>
        <row r="525">
          <cell r="A525" t="str">
            <v>ΔΗΜΟΤΙΚΟΣ ΟΡΓΑΝΙΣΜΟΣ ΠΟΛΙΤΙΣΜΟΥ, ΑΘΛΗΤΙΣΜΟΥ ΚΑΙ ΠΕΡΙΒΑΛΛΟΝΤΟΣ ΠΑΠΑΓΟΥ - ΧΟΛΑΡΓΟΥ</v>
          </cell>
        </row>
        <row r="526">
          <cell r="A526" t="str">
            <v>ΔΗΜΟΤΙΚΟΣ ΟΡΓΑΝΙΣΜΟΣ ΠΟΛΙΤΙΣΜΟΥ, ΑΘΛΗΤΙΣΜΟΥ, ΠΕΡΙΒΑΛΛΟΝΤΟΣ ΚΑΙ ΠΑΙΔΕΙΑΣ ΤΕΜΠΩΝ</v>
          </cell>
        </row>
        <row r="527">
          <cell r="A527" t="str">
            <v>ΔΗΜΟΤΙΚΟΣ ΟΡΓΑΝΙΣΜΟΣ ΠΟΛΙΤΙΣΜΟΥ, ΠΡΟΝΟΙΑΣ ΚΑΙ ΑΛΛΗΛΕΓΓΥΗΣ ΩΡΑΙΟΚΑΣΤΡΟΥ (Δ.Ο.Π.Π.Α.Ω)</v>
          </cell>
        </row>
        <row r="528">
          <cell r="A528" t="str">
            <v>ΔΗΜΟΤΙΚΟΣ ΟΡΓΑΝΙΣΜΟΣ ΠΡΟΝΟΙΑΣ ΔΗΜΟΥ ΡΟΔΟΥ</v>
          </cell>
        </row>
        <row r="529">
          <cell r="A529" t="str">
            <v>ΔΗΜΟΤΙΚΟΣ ΟΡΓΑΝΙΣΜΟΣ ΠΡΟΣΧΟΛΙΚΗΣ ΑΓΩΓΗΣ - ΦΡΟΝΤΙΔΑΣ ΚΑΙ ΜΑΖΙΚΗΣ ΑΘΛΗΣΗΣ ΗΡΑΚΛΕΙΟΥ</v>
          </cell>
        </row>
        <row r="530">
          <cell r="A530" t="str">
            <v>ΔΗΜΟΤΙΚΟΣ ΟΡΓΑΝΙΣΜΟΣ ΠΡΟΣΧΟΛΙΚΗΣ ΑΓΩΓΗΣ ΚΑΙ ΚΟΙΝΩΝΙΚΗΣ ΑΛΛΗΛΕΓΓΥΗΣ ΔΗΜΟΥ ΜΟΣΧΑΤΟΥ - ΤΑΥΡΟΥ</v>
          </cell>
        </row>
        <row r="531">
          <cell r="A531" t="str">
            <v>ΔΗΜΟΤΙΚΟΣ ΟΡΓΑΝΙΣΜΟΣ ΤΟΥΡΙΣΜΟΥ ΠΥΘΑΓΟΡΕΙΟΥ ΔΗΜΟΥ ΣΑΜΟΥ</v>
          </cell>
        </row>
        <row r="532">
          <cell r="A532" t="str">
            <v>ΔΗΜΟΤΙΚΟΣ ΟΡΓΑΝΙΣΜΟΣ, ΠΟΛΙΤΙΣΜΟΥ, ΑΘΛΗΤΙΣΜΟΥ, ΠΡΟΣΧΟΛΙΚΗΣ ΑΓΩΓΗΣ ΠΑΛΑΜΑ (Δ.Ο.Π.Α.Π.Α.Π)</v>
          </cell>
        </row>
        <row r="533">
          <cell r="A533" t="str">
            <v>ΔΗΜΟΤΙΚΟΣ ΠΑΙΔΙΚΟΣ ΣΤΑΘΜΟΣ ΔΗΜΟΥ ΝΟΤΙΑΣ ΚΥΝΟΥΡΙΑΣ</v>
          </cell>
        </row>
        <row r="534">
          <cell r="A534" t="str">
            <v>ΔΗΜΟΤΙΚΟΣ ΠΑΙΔΙΚΟΣ ΣΤΑΘΜΟΣ ΣΠΕΤΣΩΝ</v>
          </cell>
        </row>
        <row r="535">
          <cell r="A535" t="str">
            <v>ΔΗΜΟΤΙΚΟΣ ΠΑΙΔΙΚΟΣ ΣΤΑΘΜΟΣ ΣΠΗΛΙΟΥ ΔΗΜΟΥ ΑΓΙΟΥ ΒΑΣΙΛΕΙΟΥ</v>
          </cell>
        </row>
        <row r="536">
          <cell r="A536" t="str">
            <v>ΔΗΜΟΤΙΚΟΣ ΦΟΡΕΑΣ ΠΟΛΙΤΙΣΜΟΥ - ΑΘΛΗΣΗΣ - ΠΕΡΙΒΑΛΛΟΝΤΟΣ ΚΑΙ ΟΙΚΟΓΕΝΕΙΑΚΗΣ ΥΠΟΣΤΗΡΙΞΗΣ ΔΗΜΟΥ ΠΥΔΝΑΣ - ΚΟΛΙΝΔΡΟΥ</v>
          </cell>
        </row>
        <row r="537">
          <cell r="A537" t="str">
            <v>ΔΙΑΒΑΘΜΙΔΙΚΟΣ ΣΥΝΔΕΣΜΟΣ ΔΗΜΩΝ ΠΥΡΓΟΥ, ΑΡΧΑΙΑΣ ΟΛΥΜΠΙΑΣ ΚΑΙ ΠΕΡΙΦΕΡΕΙΑΣ ΔΥΤΙΚΗΣ ΕΛΛΑΔΑΣ</v>
          </cell>
        </row>
        <row r="538">
          <cell r="A538" t="str">
            <v>ΕΙΔΙΚΟΣ ΔΙΑΒΑΘΜΙΔΙΚΟΣ ΣΥΝΔΕΣΜΟΣ ΝΟΜΟΥ ΑΤΤΙΚΗΣ (Ε.Δ.Σ.Ν.Α.)</v>
          </cell>
        </row>
        <row r="539">
          <cell r="A539" t="str">
            <v>ΕΝΙΑΙΟΣ ΣΥΝΔΕΣΜΟΣ ΔΙΑΧΕΙΡΙΣΗΣ ΑΠΟΡΡΙΜΜΑΤΩΝ ΚΡΗΤΗΣ</v>
          </cell>
        </row>
        <row r="540">
          <cell r="A540" t="str">
            <v>ΕΝΙΑΙΟΣ ΣΥΝΔΕΣΜΟΣ ΔΙΑΧΕΙΡΙΣΗΣ ΣΤΕΡΕΩΝ ΑΠΟΒΛΗΤΩΝ ΔΗΜΩΝ ΚΑΙ ΚΟΙΝΟΤΗΤΩΝ Ν. ΛΑΡΙΣΑΣ</v>
          </cell>
        </row>
        <row r="541">
          <cell r="A541" t="str">
            <v>ΕΝΙΑΙΟΣ ΦΟΡΕΑΣ ΑΛΛΗΛΕΓΓΥΗΣ, ΚΟΙΝΩΝΙΚΗΣ ΠΡΟΣΤΑΣΙΑΣ ΚΑΙ ΠΑΙΔΕΙΑΣ (Ε.Φ.Α.Κ.Π.Π.) ΔΗΜΟΥ ΣΚΥΔΡΑΣ</v>
          </cell>
        </row>
        <row r="542">
          <cell r="A542" t="str">
            <v>ΖΑΧΑΡΕΙΟΣ ΠΡΟΤΥΠΟΣ ΜΟΝΑΔΑ ΦΡΟΝΤΙΔΑΣ ΗΛΙΚΙΩΜΕΝΩΝ "Η ΑΓΙΑ ΠΑΡΑΣΚΕΥΗ"</v>
          </cell>
        </row>
        <row r="543">
          <cell r="A543" t="str">
            <v>ΖΩΓΡΑΦΕΙΟΣ ΟΙΚΟΣ ΕΥΓΗΡΙΑΣ ΔΗΜΟΥ ΙΩΑΝΝΙΤΩΝ</v>
          </cell>
        </row>
        <row r="544">
          <cell r="A544" t="str">
            <v>ΘΟΥΚΥΔΙΔΕΙΟΣ ΟΡΓΑΝΙΣΜΟΣ ΠΟΛΙΤΙΣΜΟΥ ΚΑΙ ΑΘΛΗΤΙΣΜΟΥ ΑΛΙΜΟΥ</v>
          </cell>
        </row>
        <row r="545">
          <cell r="A545" t="str">
            <v>ΙΔΡΥΜΑ ΓΕΩΡΓΙΟΥ ΑΘΑΝΑΣΙΟΥ ΣΠΑΝΟΥ</v>
          </cell>
        </row>
        <row r="546">
          <cell r="A546" t="str">
            <v>ΙΔΡΥΜΑ ΚΟΙΝΩΝΙΚΟΥ ΞΕΝΩΝΑ ΕΝΗΛΙΚΩΝ - ΔΩΡΕΑ ΓΕΩΡΓΙΑΣ ΚΑΙ ΑΧΙΛΛΕΩΣ ΚΑΡΑΤΖΑ ΠΡΟΣ ΤΗΝ ΚΟΙΝΟΤΗΤΑ ΒΟΥΛΙΑΓΜΕΝΗΣ</v>
          </cell>
        </row>
        <row r="547">
          <cell r="A547" t="str">
            <v>ΙΔΡΥΜΑ ΝΟΣΟΚΟΜΕΙΟΥ ΚΑΣΤΡΙΟΥ</v>
          </cell>
        </row>
        <row r="548">
          <cell r="A548" t="str">
            <v>ΙΔΡΥΜΑ ΣΤΗΡΙΞΗΣ ΟΓΚΟΛΟΓΙΚΩΝ ΑΣΘΕΝΩΝ - Η ΕΛΠΙΔΑ</v>
          </cell>
        </row>
        <row r="549">
          <cell r="A549" t="str">
            <v>ΙΝΣΤΙΤΟΥΤΟ ΤΕΚΜΗΡΙΩΣΗΣ, ΠΛΗΡΟΦΟΡΗΣΗΣ ΚΑΙ ΕΡΕΥΝΑΣ ΤΟΥ ΚΑΡΚΙΝΟΥ “ΓΕΩΡΓΙΟΣ Ν. ΠΑΠΑΝΙΚΟΛΑΟΥ”</v>
          </cell>
        </row>
        <row r="550">
          <cell r="A550" t="str">
            <v>ΙΣΤΟΡΙΚΟ ΑΡΧΕΙΟ ΠΡΟΣΦΥΓΙΚΟΥ ΕΛΛΗΝΙΣΜΟΥ (ΙΑΠΕ) ΔΗΜΟΥ ΚΑΛΑΜΑΡΙΑΣ</v>
          </cell>
        </row>
        <row r="551">
          <cell r="A551" t="str">
            <v>ΙΩΑΝΝΗΣ ΚΑΠΟΔΙΣΤΡΙΑΣ ΤΟΥ ΔΗΜΟΥ ΝΑΥΠΛΙΕΩΝ</v>
          </cell>
        </row>
        <row r="552">
          <cell r="A552" t="str">
            <v>Κ.Α.Π.Η. - ΠΑΙΔΙΚΟΣ ΣΤΑΘΜΟΣ - ΔΗΜΟΤΙΚΟ ΩΔΕΙΟ ΔΗΜΟΥ ΤΑΝΑΓΡΑΣ</v>
          </cell>
        </row>
        <row r="553">
          <cell r="A553" t="str">
            <v>ΚΑΡΠΑΘΙΑΚΟΣ ΟΡΓΑΝΙΣΜΟΣ ΠΟΛΙΤΙΣΜΟΥ, ΑΘΛΗΤΙΣΜΟΥ, ΠΑΙΔΕΙΑΣ (Κ.Ο.Π.Α.Π.).</v>
          </cell>
        </row>
        <row r="554">
          <cell r="A554" t="str">
            <v>ΚΕΝΤΡΑ ΚΟΙΝΩΝΙΚΗ ΠΡΟΝΟΙΑΣ - ΦΡΟΝΤΙΔΑΣ ΚΑΙ ΠΡΟΣΧΟΛΙΚΗΣ ΑΓΩΓΗΣ ΔΗΜΟΥ ΘΕΡΜΗΣ</v>
          </cell>
        </row>
        <row r="555">
          <cell r="A555" t="str">
            <v>ΚΕΝΤΡΟ ΑΓΩΓΗΣ, ΦΡΟΝΤΙΔΑΣ ΚΑΙ ΑΛΛΗΛΕΓΓΥΗΣ ΔΗΜΟΥ ΗΛΙΟΥΠΟΛΗΣ (Κ.Α.Φ.Α.Δ.ΗΛ.) "ΠΑΥΛΟΣ ΠΕΝΤΑΡΗΣ"</v>
          </cell>
        </row>
        <row r="556">
          <cell r="A556" t="str">
            <v>ΚΕΝΤΡΟ ΑΛΛΗΛΕΓΓΥΗΣ ΚΑΙ ΚΟΙΝΩΝΙΚΗΣ ΠΟΛΙΤΙΚΗΣ ΔΗΜΟΥ ΕΜΜΑΝΟΥΗΛ ΠΑΠΠΑ</v>
          </cell>
        </row>
        <row r="557">
          <cell r="A557" t="str">
            <v>ΚΕΝΤΡΟ ΑΛΛΗΛΕΓΓΥΗΣ ΚΑΙ ΚΟΙΝΩΝΙΚΗΣ ΦΡΟΝΤΙΔΑΣ ΔΗΜΟΥ ΜΕΤΣΟΒΟΥ</v>
          </cell>
        </row>
        <row r="558">
          <cell r="A558" t="str">
            <v>ΚΕΝΤΡΟ ΑΝΟΙΚΤΗΣ ΠΡΟΣΤΑΣΙΑΣ ΗΛΙΚΙΩΜΕΝΩΝ (ΚΑΠΗ) ΔΗΜΟΥ ΘΕΣΣΑΛΟΝΙΚΗΣ</v>
          </cell>
        </row>
        <row r="559">
          <cell r="A559" t="str">
            <v>ΚΕΝΤΡΟ ΑΤΟΜΩΝ ΜΕ ΕΙΔΙΚΕΣ ΑΝΑΓΚΕΣ ΔΗΜΟΥ ΑΧΑΡΝΩΝ "Η ΑΡΩΓΗ"</v>
          </cell>
        </row>
        <row r="560">
          <cell r="A560" t="str">
            <v>ΚΕΝΤΡΟ ΒΡΕΦΟΝΗΠΙΑΚΗΣ ΑΓΩΓΗΣ ΚΑΙ ΦΡΟΝΤΙΔΑΣ ΟΙΚΟΓΕΝΕΙΑΣ (ΚΕΒΡΕΦΟ) ΔΗΜΟΥ ΝΕΑΣ ΙΩΝΙΑΣ</v>
          </cell>
        </row>
        <row r="561">
          <cell r="A561" t="str">
            <v>ΚΕΝΤΡΟ ΔΡΑΣΤΗΡΙΟΤΗΤΑΣ ΚΟΙΝΩΝΙΚΗΣ ΠΡΟΣΤΑΣΙΑΣ ΠΑΙΔΙΩΝ ΚΑΙ ΝΕΩΝ ΔΗΜΟΥ ΝΕΑΣ ΣΜΥΡΝΗΣ - ΕΘΝΙΚΗ ΣΤΕΓΗ</v>
          </cell>
        </row>
        <row r="562">
          <cell r="A562" t="str">
            <v>ΚΕΝΤΡΟ ΕΡΕΥΝΑΣ - ΜΟΥΣΕΙΟ ΤΣΙΤΣΑΝΗ ΔΗΜΟΥ ΤΡΙΚΚΑΙΩΝ</v>
          </cell>
        </row>
        <row r="563">
          <cell r="A563" t="str">
            <v>ΚΕΝΤΡΟ ΕΡΕΥΝΑΣ, ΠΟΛΙΤΙΣΜΟΥ ΚΑΙ ΙΣΤΟΡΙΑΣ ΚΑΝΤΑΝΟΥ</v>
          </cell>
        </row>
        <row r="564">
          <cell r="A564" t="str">
            <v>ΚΕΝΤΡΟ ΚΑΙ ΜΟΥΣΕΙΟ ΧΑΡΑΚΤΙΚΩΝ ΤΕΧΝΩΝ ΒΑΣΩΣ Γ. ΚΑΤΡΑΚΗ ΔΗΜΟΥ ΙΕΡΑΣ ΠΟΛΕΩΣ ΜΕΣΟΛΟΓΓΙΟΥ</v>
          </cell>
        </row>
        <row r="565">
          <cell r="A565" t="str">
            <v>ΚΕΝΤΡΟ ΚΟΙΝΩΝΙΚΗΣ ΑΛΛΗΛΕΓΓΥΗΣ ΚΑΙ ΑΘΛΗΤΙΣΜΟΥ ΔΗΜΟΥ ΓΡΕΒΕΝΩΝ</v>
          </cell>
        </row>
        <row r="566">
          <cell r="A566" t="str">
            <v>ΚΕΝΤΡΟ ΚΟΙΝΩΝΙΚΗΣ ΑΛΛΗΛΕΓΓΥΗΣ, ΠΡΟΣΤΑΣΙΑΣ ΚΑΙ ΠΡΟΣΧΟΛΙΚΗΣ ΑΓΩΓΗΣ ΔΗΜΟΥ ΠΕΛΛΑΣ</v>
          </cell>
        </row>
        <row r="567">
          <cell r="A567" t="str">
            <v>ΚΕΝΤΡΟ ΚΟΙΝΩΝΙΚΗΣ ΑΝΑΠΤΥΞΗΣ ΔΗΜΟΥ ΑΜΦΙΛΟΧΙΑΣ (ΚΕ.Κ.Α.Δ.Α.)</v>
          </cell>
        </row>
        <row r="568">
          <cell r="A568" t="str">
            <v>ΚΕΝΤΡΟ ΚΟΙΝΩΝΙΚΗΣ ΜΕΡΙΜΝΑΣ ΚΑΙ ΑΝΑΠΤΥΞΗΣ ΔΗΜΟΥ ΑΚΤΙΟΥ-ΒΟΝΙΤΣΑΣ</v>
          </cell>
        </row>
        <row r="569">
          <cell r="A569" t="str">
            <v>ΚΕΝΤΡΟ ΚΟΙΝΩΝΙΚΗΣ ΜΕΡΙΜΝΑΣ, ΠΑΙΔΕΙΑΣ, ΑΘΛΗΤΙΣΜΟΥ ΚΑΙ ΠΟΛΙΤΙΣΜΟΥ ΔΗΜΟΥ ΑΡΤΑΙΩΝ</v>
          </cell>
        </row>
        <row r="570">
          <cell r="A570" t="str">
            <v>ΚΕΝΤΡΟ ΚΟΙΝΩΝΙΚΗΣ ΠΟΛΙΤΙΚΗΣ ΔΗΜΟΥ ΚΟΡΙΝΘΙΩΝ</v>
          </cell>
        </row>
        <row r="571">
          <cell r="A571" t="str">
            <v>ΚΕΝΤΡΟ ΚΟΙΝΩΝΙΚΗΣ ΠΟΛΙΤΙΚΗΣ ΚΑΙ ΠΡΟΑΓΩΓΗΣ ΥΓΕΙΑΣ ΔΗΜΟΥ ΚΑΙΣΑΡΙΑΝΗΣ «ΛΕΩΝΙΔΑΣ ΜΑΝΩΛΙΔΗΣ»</v>
          </cell>
        </row>
        <row r="572">
          <cell r="A572" t="str">
            <v>ΚΕΝΤΡΟ ΚΟΙΝΩΝΙΚΗΣ ΠΡΟΣΤΑΣΙΑΣ - ΑΛΛΗΛΕΓΓΥΗΣ ΚΑΙ ΑΘΛΗΤΙΣΜΟΥ ΔΗΜΟΥ ΑΡΓΟΥΣ - ΜΥΚΗΝΩΝ</v>
          </cell>
        </row>
        <row r="573">
          <cell r="A573" t="str">
            <v>ΚΕΝΤΡΟ ΚΟΙΝΩΝΙΚΗΣ ΠΡΟΣΤΑΣΙΑΣ - ΑΛΛΗΛΕΓΓΥΗΣ, ΠΑΙΔΕΙΑΣ ΚΑΙ ΠΕΡΙΒΑΛΛΟΝΤΟΣ ΔΗΜΟΥ ΑΛΕΞΑΝΔΡΟΥΠΟΛΗΣ (ΠΟΛΥ-ΚΟΙΝΩΝΙΚΟ)</v>
          </cell>
        </row>
        <row r="574">
          <cell r="A574" t="str">
            <v>ΚΕΝΤΡΟ ΚΟΙΝΩΝΙΚΗΣ ΠΡΟΣΤΑΣΙΑΣ ΑΛΛΗΛΕΓΓΥΗΣ, ΑΘΛΗΤΙΣΜΟΥ, ΠΑΙΔΕΙΑΣ ΚΑΙ ΠΡΟΣΧΟΛΙΚΗΣ ΑΓΩΓΗΣ ΔΗΜΟΥ ΒΕΡΟΙΑΣ</v>
          </cell>
        </row>
        <row r="575">
          <cell r="A575" t="str">
            <v>ΚΕΝΤΡΟ ΚΟΙΝΩΝΙΚΗΣ ΠΡΟΣΤΑΣΙΑΣ ΚΑΙ ΑΛΛΗΛΕΓΓΥΗΣ ΔΗΜΟΥ ΔΙΔΥΜΟΤΕΙΧΟΥ</v>
          </cell>
        </row>
        <row r="576">
          <cell r="A576" t="str">
            <v>ΚΕΝΤΡΟ ΚΟΙΝΩΝΙΚΗΣ ΠΡΟΣΤΑΣΙΑΣ ΚΑΙ ΑΛΛΗΛΕΓΓΥΗΣ ΔΗΜΟΥ ΝΑΟΥΣΑΣ</v>
          </cell>
        </row>
        <row r="577">
          <cell r="A577" t="str">
            <v>ΚΕΝΤΡΟ ΚΟΙΝΩΝΙΚΗΣ ΠΡΟΣΤΑΣΙΑΣ ΚΑΙ ΑΛΛΗΛΕΓΓΥΗΣ ΔΗΜΟΥ ΝΕΑΣ ΣΜΥΡΝΗΣ</v>
          </cell>
        </row>
        <row r="578">
          <cell r="A578" t="str">
            <v>ΚΕΝΤΡΟ ΚΟΙΝΩΝΙΚΗΣ ΠΡΟΣΤΑΣΙΑΣ ΚΑΙ ΑΛΛΗΛΕΓΓΥΗΣ ΔΗΜΟΥ ΞΑΝΘΗΣ</v>
          </cell>
        </row>
        <row r="579">
          <cell r="A579" t="str">
            <v>ΚΕΝΤΡΟ ΚΟΙΝΩΝΙΚΗΣ ΠΡΟΣΤΑΣΙΑΣ, ΑΛΛΗΛΕΓΓΥΗΣ ΚΑΙ ΑΘΛΗΤΙΣΜΟΥ ΔΗΜΟΥ ΟΡΕΣΤΙΑΔΑΣ - Κ.Κ.Π.Α.Α.Δ.Ο.</v>
          </cell>
        </row>
        <row r="580">
          <cell r="A580" t="str">
            <v>ΚΕΝΤΡΟ ΚΟΙΝΩΝΙΚΗΣ ΠΡΟΣΤΑΣΙΑΣ, ΑΛΛΗΛΕΓΓΥΗΣ ΚΑΙ ΠΑΙΔΕΙΑΣ ΔΗΜΟΥ ΠΥΛΑΙΑΣ - ΧΟΡΤΙΑΤΗ</v>
          </cell>
        </row>
        <row r="581">
          <cell r="A581" t="str">
            <v>ΚΕΝΤΡΟ ΚΟΙΝΩΝΙΚΗΣ ΠΡΟΣΤΑΣΙΑΣ, ΑΛΛΗΛΕΓΓΥΗΣ ΚΑΙ ΠΑΙΔΕΙΑΣ ΔΗΜΟΥ ΣΟΥΦΛΙΟΥ</v>
          </cell>
        </row>
        <row r="582">
          <cell r="A582" t="str">
            <v>ΚΕΝΤΡΟ ΚΟΙΝΩΝΙΚΗΣ ΠΡΟΣΤΑΣΙΑΣ-ΑΛΛΗΛΕΓΓΥΗΣ ΔΗΜΟΥ ΑΛΜΩΠΙΑΣ</v>
          </cell>
        </row>
        <row r="583">
          <cell r="A583" t="str">
            <v>ΚΕΝΤΡΟ ΜΕΛΕΤΗΣ ΧΟΡΟΥ ΙΣΙΔΩΡΑΣ ΚΑΙ ΡΑΫΜΟΝΔΟΥ ΝΤΑΝΚΑΝ ΔΗΜΟΥ ΒΥΡΩΝΑ</v>
          </cell>
        </row>
        <row r="584">
          <cell r="A584" t="str">
            <v>ΚΕΝΤΡΟ ΜΕΡΙΜΝΑΣ ΚΑΙ ΑΛΛΗΛΕΓΓΥΗΣ ΔΗΜΟΥ ΚΟΜΟΤΗΝΗΣ (ΚΕ.ΜΕ.Α. ΔΗΜΟΥ ΚΟΜΟΤΗΝΗΣ)</v>
          </cell>
        </row>
        <row r="585">
          <cell r="A585" t="str">
            <v>ΚΕΝΤΡΟ ΜΙΚΡΑΣΙΑΤΙΚΟΥ ΠΟΛΙΤΙΣΜΟΥ ΔΗΜΟΥ ΚΑΙΣΑΡΙΑΝΗΣ "ΜΙΚΡΑ ΑΣΙΑ"</v>
          </cell>
        </row>
        <row r="586">
          <cell r="A586" t="str">
            <v>ΚΕΝΤΡΟ ΠΑΙΔΙΟΥ, ΝΕΟΛΑΙΑΣ ΚΑΙ ΑΘΛΗΣΗΣ ΔΗΜΟΥ ΚΑΛΑΒΡΥΤΩΝ</v>
          </cell>
        </row>
        <row r="587">
          <cell r="A587" t="str">
            <v>ΚΕΝΤΡΟ ΠΟΛΙΤΙΣΜΟΥ - ΑΘΛΗΤΙΣΜΟΥ - ΠΑΙΔΕΙΑΣ - ΝΕΟΛΑΙΑΣ ΚΑΙ ΠΕΡΙΒΑΛΛΟΝΤΟΣ ΔΗΜΟΥ ΔΙΔΥΜΟΤΕΙΧΟΥ - ΕΥΓΕΝΙΔΕΙΟ</v>
          </cell>
        </row>
        <row r="588">
          <cell r="A588" t="str">
            <v>ΚΕΝΤΡΟ ΠΟΛΙΤΙΣΜΟΥ - ΑΘΛΗΤΙΣΜΟΥ ΚΑΙ ΠΕΡΙΒΑΛΛΟΝΤΟΣ ΔΗΜΟΥ ΣΠΕΤΣΩΝ</v>
          </cell>
        </row>
        <row r="589">
          <cell r="A589" t="str">
            <v>ΚΕΝΤΡΟ ΠΟΛΙΤΙΣΜΟΥ ΔΗΜΟΥ ΞΑΝΘΗΣ</v>
          </cell>
        </row>
        <row r="590">
          <cell r="A590" t="str">
            <v>ΚΕΝΤΡΟ ΠΟΛΙΤΙΣΜΟΥ ΘΕΣΣΑΛΟΝΙΚΗΣ</v>
          </cell>
        </row>
        <row r="591">
          <cell r="A591" t="str">
            <v>ΚΕΝΤΡΟ ΠΟΛΙΤΙΣΜΟΥ, ΑΘΛΗΤΙΣΜΟΥ ΚΑΙ ΠΕΡΙΒΑΛΛΟΝΤΟΣ ΔΗΜΟΥ ΘΕΡΜΟΥ "Κ.Π.Α.Π.ΔΗ.Θ."</v>
          </cell>
        </row>
        <row r="592">
          <cell r="A592" t="str">
            <v>ΚΕΝΤΡΟ ΠΟΛΙΤΙΣΜΟΥ, ΑΘΛΗΤΙΣΜΟΥ ΚΑΙ ΠΕΡΙΒΑΛΛΟΝΤΟΣ ΔΗΜΟΥ ΚΟΡΙΝΘΙΩΝ</v>
          </cell>
        </row>
        <row r="593">
          <cell r="A593" t="str">
            <v>ΚΕΝΤΡΟ ΠΡΟΝΟΙΑΣ, ΑΘΛΗΤΙΣΜΟΥ, ΠΡΟΣΧΟΛΙΚΗΣ ΑΓΩΓΗΣ ΔΗΜΟΥ ΚΟΝΙΤΣΑΣ</v>
          </cell>
        </row>
        <row r="594">
          <cell r="A594" t="str">
            <v>ΚΕΝΤΡΟ ΠΡΟΣΧΟΛΙΚΗΣ ΑΓΩΓΗΣ ΚΑΙ ΚΟΙΝΩΝΙΚΗΣ ΑΛΛΗΛΕΓΥΗΣ ΔΗΜΟΥ ΙΑΣΜΟΥ (ΚΕ.Π.Α.Κ.Α.Δ.Ι.)</v>
          </cell>
        </row>
        <row r="595">
          <cell r="A595" t="str">
            <v>ΚΕΝΤΡΟ ΠΡΟΣΧΟΛΙΚΗΣ ΑΓΩΓΗΣ ΚΑΙ ΚΟΙΝΩΝΙΚΗΣ ΜΕΡΙΜΝΑΣ ΔΗΜΟΥ ΝΙΚΟΛΑΟΥ ΣΚΟΥΦΑ</v>
          </cell>
        </row>
        <row r="596">
          <cell r="A596" t="str">
            <v>ΚΕΝΤΡΟ ΠΡΟΣΧΟΛΙΚΗΣ ΑΓΩΓΗΣ ΚΟΙΝΩΝΙΚΗΣ ΑΛΛΗΛΕΓΓΥΗΣ ΚΑΙ ΑΘΛΗΤΙΣΜΟΥ ΔΗΜΟΥ Ν. ΖΙΧΝΗΣ</v>
          </cell>
        </row>
        <row r="597">
          <cell r="A597" t="str">
            <v>ΚΕΝΤΡΟ ΣΠΟΥΔΗΣ ΚΑΙ ΑΝΑΔΕΙΞΗΣ ΜΙΚΡΑΣΙΑΤΙΚΟΥ ΠΟΛΙΤΙΣΜΟΥ (ΚΕ.ΜΙ.ΠΟ) ΔΗΜΟΥ ΝΕΑΣ ΙΩΝΙΑΣ</v>
          </cell>
        </row>
        <row r="598">
          <cell r="A598" t="str">
            <v>ΚΕΝΤΡΟ ΥΠΟΔΟΧΗΣ ΚΑΙ ΑΛΛΗΛΕΓΓΥΗΣ ΔΗΜΟΥ ΑΘΗΝΑΙΩΝ (Κ.Υ.Α.Δ.Α.)</v>
          </cell>
        </row>
        <row r="599">
          <cell r="A599" t="str">
            <v>ΚΕΝΤΡΟ ΥΠΟΣΤΗΡΙΞΗΣ ΚΑΙ ΚΟΙΝΩΝΙΚΗΣ ΦΡΟΝΤΙΔΑΣ ΒΡΕΦΙΚΗΣ, ΠΑΙΔΙΚΗΣ ΚΑΙ ΤΡΙΤΗΣ ΗΛΙΚΙΑΣ ΔΗΜΟΥ ΑΒΔΗΡΩΝ</v>
          </cell>
        </row>
        <row r="600">
          <cell r="A600" t="str">
            <v>ΚΛΗΡΟΔΟΤΗΜΑ ΔΕΣΠΟΙΝΑΣ ΣΥΖΥΓΟΥ ΝΙΚΟΛΑΟΥ ΑΓΓΕΛΙΚΑΡΑ</v>
          </cell>
        </row>
        <row r="601">
          <cell r="A601" t="str">
            <v>ΚΟΒΕΝΤΑΡΕΙΟΣ ΔΗΜΟΤΙΚΗ ΒΙΒΛΙΟΘΗΚΗ ΔΗΜΟΥ ΚΟΖΑΝΗΣ</v>
          </cell>
        </row>
        <row r="602">
          <cell r="A602" t="str">
            <v>ΚΟΙΝΩΝΙΑ, ΠΟΛΙΤΙΣΜΟΣ, ΑΛΛΗΛΕΓΓΥΗ ΙΕΡΑΠΕΤΡΑΣ (ΚΟΙΝΩ.ΠΟΛΙΤΙ.Α. ΙΕΡΑΠΕΤΡΑΣ)</v>
          </cell>
        </row>
        <row r="603">
          <cell r="A603" t="str">
            <v>ΚΟΙΝΩΝΙΚΗ ΜΕΡΙΜΝΑ ΔΗΜΟΥ ΚΗΦΙΣΙΑΣ</v>
          </cell>
        </row>
        <row r="604">
          <cell r="A604" t="str">
            <v>ΚΟΙΝΩΝΙΚΗ ΜΕΡΙΜΝΑ ΚΑΙ ΑΛΛΗΛΕΓΓΥΗ - ΠΑΙΔΕΙΑ - ΑΘΛΗΤΙΣΜΟΣ ΔΗΜΟΥ ΙΣΤΙΑΙΑΣ - ΑΙΔΗΨΟΥ</v>
          </cell>
        </row>
        <row r="605">
          <cell r="A605" t="str">
            <v>ΚΟΙΝΩΝΙΚΗ ΠΟΛΙΤΙΚΗ ΚΑΙ ΜΟΥΣΙΚΗ ΠΑΙΔΕΙΑ ΔΗΜΟΥ ΡΕΘΥΜΝΗΣ</v>
          </cell>
        </row>
        <row r="606">
          <cell r="A606" t="str">
            <v>ΚΟΙΝΩΝΙΚΗ ΠΡΟΣΤΑΣΙΑ ΚΑΙ ΑΛΛΗΛΕΓΓΥΗ ΔΗΜΟΥ ΜΕΓΑΛΟΠΟΛΗΣ</v>
          </cell>
        </row>
        <row r="607">
          <cell r="A607" t="str">
            <v>ΚΟΙΝΩΝΙΚΗ ΠΡΟΣΤΑΣΙΑ, ΑΛΛΗΛΕΓΓΥΗ ΚΑΙ ΠΑΙΔΕΙΑ ΔΗΜΟΥ ΔΙΟΝΥΣΟΥ «Η ΕΣΤΙΑ»</v>
          </cell>
        </row>
        <row r="608">
          <cell r="A608" t="str">
            <v>ΚΟΙΝΩΝΙΚΗ ΠΡΟΣΤΑΣΙΑ, ΦΡΟΝΤΙΔΑ ΚΑΙ ΑΛΛΗΛΕΓΓΥΗ (Κ.Π.Φ.Α.) ΔΗΜΟΥ ΤΟΠΕΙΡΟΥ</v>
          </cell>
        </row>
        <row r="609">
          <cell r="A609" t="str">
            <v>ΚΟΙΝΩΝΙΚΗ ΦΡΟΝΤΙΔΑ ΚΑΙ ΠΡΟΣΧΟΛΙΚΗ ΑΓΩΓΗ ΔΗΜΟΥ ΠΑΓΓΑΙΟΥ</v>
          </cell>
        </row>
        <row r="610">
          <cell r="A610" t="str">
            <v>ΚΟΙΝΩΝΙΚΗ, ΑΘΛΗΤΙΚΗ ΚΑΙ ΠΟΛΙΤΙΣΤΙΚΗ ΠΑΡΕΜΒΑΣΗ ΔΗΜΟΥ ΓΛΥΦΑΔΑΣ (Κ.Α.Π.ΠΑ.)</v>
          </cell>
        </row>
        <row r="611">
          <cell r="A611" t="str">
            <v>ΚΟΙΝΩΝΙΚΟΣ ΞΕΝΩΝΑΣ ΗΛΙΚΙΩΜΕΝΩΝ "ΕΥΣΤΑΘΙΟΣ Ι. ΜΑΝΑΙΟΣ"</v>
          </cell>
        </row>
        <row r="612">
          <cell r="A612" t="str">
            <v>ΚΟΙΝΩΝΙΚΟΣ ΟΡΓΑΝΙΣΜΟΣ ΔΗΜΟΥ ΠΑΤΡΕΩΝ</v>
          </cell>
        </row>
        <row r="613">
          <cell r="A613" t="str">
            <v>ΚΟΙΝΩΝΙΚΟΣ ΠΟΛΙΤΙΣΤΙΚΟΣ ΟΡΓΑΝΙΣΜΟΣ ΔΗΜΟΥ ΔΕΛΤΑ</v>
          </cell>
        </row>
        <row r="614">
          <cell r="A614" t="str">
            <v>ΚΟΙΝΩΦΕΛΕΣ ΙΔΡΥΜΑ "ΟΙΚΟΣ ΕΥΓΗΡΙΑΣ ΠΑΡΟΥ - ΔΗΜΟΤΙΚΟ ΕΚΚΛΗΣΙΑΣΤΙΚΟ ΙΔΡΥΜΑ"</v>
          </cell>
        </row>
        <row r="615">
          <cell r="A615" t="str">
            <v>ΚΟΥΚΟΥΡΑΚΕΙΟΣ ΟΙΚΟΣ ΕΥΓΗΡΙΑΣ</v>
          </cell>
        </row>
        <row r="616">
          <cell r="A616" t="str">
            <v>ΚΥΠΑΡΙΣΣΟΠΟΥΛΕΙΟ ΚΛΗΡΟΔΟΤΗΜΑ ΔΗΜΟΥ ΠΥΔΝΑΣ - ΚΟΛΙΝΔΡΟΥ</v>
          </cell>
        </row>
        <row r="617">
          <cell r="A617" t="str">
            <v>ΛΑΟΓΡΑΦΙΚΟ ΚΕΝΤΡΟ - ΜΟΥΣΕΙΟ ΓΙΩΡΓΟΣ ΘΩΜΑΣ</v>
          </cell>
        </row>
        <row r="618">
          <cell r="A618" t="str">
            <v>ΛΑΟΓΡΑΦΙΚΟ ΜΟΥΣΕΙΟ ΓΑΒΑΛΟΧΩΡΙΟΥ ΔΗΜΟΥ ΑΠΟΚΟΡΩΝΟΥ</v>
          </cell>
        </row>
        <row r="619">
          <cell r="A619" t="str">
            <v>ΜΟΡΦΩΤΙΚΟ - ΠΟΛΙΤΙΣΤΙΚΟ - ΑΘΛΗΤΙΚΟ ΚΑΙ ΚΟΙΝΩΝΙΚΟ ΝΟΜΙΚΟ ΠΡΟΣΩΠΟ ΔΗΜΟΥ ΠΟΛΥΓΥΡΟΥ "ΑΡΙΣΤΟΤΕΛΗΣ"</v>
          </cell>
        </row>
        <row r="620">
          <cell r="A620" t="str">
            <v>ΜΟΥΣΕΙΟ "ΑΛΕΞΑΝΔΡΟΥ Κ. ΔΑΜΤΣΑ" ΔΗΜΟΥ ΒΟΛΟΥ</v>
          </cell>
        </row>
        <row r="621">
          <cell r="A621" t="str">
            <v>ΜΟΥΣΕΙΟ ΓΟΥΝΑΡΟΠΟΥΛΟΥ ΔΗΜΟΥ ΖΩΓΡΑΦΟΥ</v>
          </cell>
        </row>
        <row r="622">
          <cell r="A622" t="str">
            <v>ΜΟΥΣΕΙΟ ΕΘΝΙΚΗΣ ΑΝΤΙΣΤΑΣΗΣ ΔΗΜΟΥ ΗΛΙΟΥΠΟΛΗΣ</v>
          </cell>
        </row>
        <row r="623">
          <cell r="A623" t="str">
            <v>ΜΟΥΣΕΙΟ ΝΕΟΕΛΛΗΝΙΚΗΣ ΤΕΧΝΗΣ ΔΗΜΟΥ ΡΟΔΟΥ</v>
          </cell>
        </row>
        <row r="624">
          <cell r="A624" t="str">
            <v>ΜΟΥΣΕΙΟ ΦΥΣΙΚΗΣ ΙΣΤΟΡΙΑΣ ΚΕΦΑΛΟΝΙΑΣ ΚΑΙ ΙΘΑΚΗΣ</v>
          </cell>
        </row>
        <row r="625">
          <cell r="A625" t="str">
            <v>ΜΟΥΣΕΙΟ ΦΩΤΟΓΡΑΦΙΑΣ ΔΗΜΟΥ ΚΑΛΑΜΑΡΙΑΣ "ΧΡΗΣΤΟΣ ΚΑΛΕΜΚΕΡΗΣ"</v>
          </cell>
        </row>
        <row r="626">
          <cell r="A626" t="str">
            <v>ΜΟΥΣΕΙΟ ΧΑΡΑΚΤΙΚΗΣ ΤΑΚΗ ΚΑΤΣΟΥΛΙΔΗ</v>
          </cell>
        </row>
        <row r="627">
          <cell r="A627" t="str">
            <v>ΜΥΤΗΛΙΝΑΙΕΙΟΣ ΔΗΜΟΤΙΚΗ ΒΙΒΛΙΟΘΗΚΗ ΔΗΜΟΥ ΠΥΛΟΥ - ΝΕΣΤΟΡΟΣ</v>
          </cell>
        </row>
        <row r="628">
          <cell r="A628" t="str">
            <v>Ν.Π.Δ.Δ. ΔΗΜΟΥ ΔΟΞΑΤΟΥ</v>
          </cell>
        </row>
        <row r="629">
          <cell r="A629" t="str">
            <v>Ν.Π.Δ.Δ. ΔΗΜΟΥ ΠΡΟΣΟΤΣΑΝΗΣ</v>
          </cell>
        </row>
        <row r="630">
          <cell r="A630" t="str">
            <v>Ν.Π.Δ.Δ. ΚΟΙΝΩΝΙΚΗΣ ΜΕΡΙΜΝΑΣ ΚΑΙ ΠΡΟΣΧΟΛΙΚΗΣ ΑΓΩΓΗΣ ΔΗΜΟΥ ΡΑΦΗΝΑΣ - ΠΙΚΕΡΜΙΟΥ "ΦΙΛΙΠΠΟΣ ΚΑΒΟΥΝΙΔΗΣ"</v>
          </cell>
        </row>
        <row r="631">
          <cell r="A631" t="str">
            <v>Ν.Π.Δ.Δ. ΚΟΙΝΩΝΙΚΗΣ ΠΡΟΣΤΑΣΙΑΣ, ΑΛΛΗΛΕΓΓΥΗΣ ΚΑΙ ΑΘΛΗΤΙΣΜΟΥ ΔΗΜΟΥ ΕΔΕΣΣΑΣ (ΕΥ ΖΗΝ)</v>
          </cell>
        </row>
        <row r="632">
          <cell r="A632" t="str">
            <v>Ν.Π.Δ.Δ. ΚΟΙΝΩΝΙΚΗΣ ΠΡΟΣΤΑΣΙΑΣ, ΑΛΛΗΛΕΓΓΥΗΣ ΚΑΙ ΑΘΛΗΤΙΣΜΟΥ ΔΗΜΟΥ ΕΥΡΩΤΑ "ΝΙΚΗΦΟΡΟΣ ΒΡΕΤΤΑΚΟΣ"</v>
          </cell>
        </row>
        <row r="633">
          <cell r="A633" t="str">
            <v>Ν.Π.Δ.Δ. ΚΟΙΝΩΝΙΚΗΣ ΠΡΟΣΤΑΣΙΑΣ, ΑΛΛΗΛΕΓΓΥΗΣ, ΠΡΟΣΧΟΛΙΚΗΣ ΑΓΩΓΗΣ ΚΑΙ ΜΟΥΣΙΚΗΣ ΠΑΙΔΕΙΑΣ ΔΗΜΟΥ ΜΑΡΑΘΩΝΑ "ΤΕΤΡΑΠΟΛΙΣ"</v>
          </cell>
        </row>
        <row r="634">
          <cell r="A634" t="str">
            <v>Ν.Π.Δ.Δ. ΠΟΛΙΤΙΣΜΟΥ ΑΘΛΗΤΙΣΜΟΥ ΚΑΙ ΠΕΡΙΒΑΛΛΟΝΤΟΣ ΔΗΜΟΥ ΝΕΜΕΑΣ "ΠΡΑΤΙΝΑΣ"</v>
          </cell>
        </row>
        <row r="635">
          <cell r="A635" t="str">
            <v>Ν.Π.Δ.Δ. ΠΟΛΙΤΙΣΜΟΥ, ΠΕΡΙΒΑΛΛΟΝΤΟΣ ΚΑΙ ΛΕΙΤΟΥΡΓΙΑΣ ΠΑΙΔΙΚΩΝ ΚΑΙ ΒΡΕΦΟΝΗΠΙΑΚΩΝ ΣΤΑΘΜΩΝ ΤΟΥ ΔΗΜΟΥ ΩΡΩΠΟΥ</v>
          </cell>
        </row>
        <row r="636">
          <cell r="A636" t="str">
            <v>Ν.Π.Δ.Δ. ΥΓΕΙΑΣ - ΠΡΟΝΟΙΑΣ - ΚΟΙΝΩΝΙΚΗΣ ΠΡΟΣΤΑΣΙΑΣ - ΑΛΛΗΛΕΓΓΥΗΣ ΔΗΜΟΥ ΠΑΙΟΝΙΑΣ</v>
          </cell>
        </row>
        <row r="637">
          <cell r="A637" t="str">
            <v>ΝΟΜΙΚΟ ΠΡΟΣΩΠΟ ΔΗΜΟΣΙΟΥ ΔΙΚΑΙΟΥ - ΠΟΛΙΤΙΣΜΟΥ - ΑΘΛΗΤΙΣΜΟΥ - ΚΟΙΝΩΝΙΚΗΣ ΠΟΛΙΤΙΚΗΣ ΚΑΙ ΠΡΟΣΧΟΛΙΚΗΣ ΑΓΩΓΗΣ ΕΛΕΥΣΙΝΑΣ</v>
          </cell>
        </row>
        <row r="638">
          <cell r="A638" t="str">
            <v>ΝΟΜΙΚΟ ΠΡΟΣΩΠΟ ΔΗΜΟΣΙΟΥ ΔΙΚΑΙΟΥ (Ν.Π.Δ.Δ.) ΔΗΜΟΥ ΑΜΦΙΠΟΛΗΣ</v>
          </cell>
        </row>
        <row r="639">
          <cell r="A639" t="str">
            <v>ΝΟΜΙΚΟ ΠΡΟΣΩΠΟ ΔΗΜΟΣΙΟΥ ΔΙΚΑΙΟΥ (Ν.Π.Δ.Δ.) ΔΗΜΟΥ ΗΛΙΔΑΣ "Ο ΗΛΕΙΟΣ"</v>
          </cell>
        </row>
        <row r="640">
          <cell r="A640" t="str">
            <v>ΝΟΜΙΚΟ ΠΡΟΣΩΠΟ ΔΗΜΟΣΙΟΥ ΔΙΚΑΙΟΥ «ΗΡΑΚΛΕΙΔΗΣ» ΔΗΜΟΥ ΑΓΙΑΣ</v>
          </cell>
        </row>
        <row r="641">
          <cell r="A641" t="str">
            <v>ΝΟΜΙΚΟ ΠΡΟΣΩΠΟ ΔΗΜΟΣΙΟΥ ΔΙΚΑΙΟΥ ΓΙΑ ΤΗΝ ΚΟΙΝΩΝΙΚΗ ΠΡΟΣΤΑΣΙΑ ΚΑΙ ΑΛΛΗΛΕΓΓΥΗ ΣΤΟ ΔΗΜΟ ΛΟΚΡΩΝ</v>
          </cell>
        </row>
        <row r="642">
          <cell r="A642" t="str">
            <v>ΝΟΜΙΚΟ ΠΡΟΣΩΠΟ ΔΗΜΟΣΙΟΥ ΔΙΚΑΙΟΥ ΓΙΑ ΤΟΝ ΠΟΛΙΤΙΣΜΟ ΚΑΙ ΤΟΝ ΑΘΛΗΤΙΣΜΟ ΣΤΟ ΔΗΜΟ ΛΟΚΡΩΝ</v>
          </cell>
        </row>
        <row r="643">
          <cell r="A643" t="str">
            <v>ΝΟΜΙΚΟ ΠΡΟΣΩΠΟ ΔΗΜΟΣΙΟΥ ΔΙΚΑΙΟΥ ΔΗΜΟΥ ΖΙΤΣΑΣ</v>
          </cell>
        </row>
        <row r="644">
          <cell r="A644" t="str">
            <v>ΝΟΜΙΚΟ ΠΡΟΣΩΠΟ ΔΗΜΟΣΙΟΥ ΔΙΚΑΙΟΥ ΔΗΜΟΥ ΛΑΥΡΕΩΤΙΚΗΣ "ΚΕΦΑΛΟΣ"</v>
          </cell>
        </row>
        <row r="645">
          <cell r="A645" t="str">
            <v>ΝΟΜΙΚΟ ΠΡΟΣΩΠΟ ΔΗΜΟΣΙΟΥ ΔΙΚΑΙΟΥ ΔΗΜΟΥ ΠΛΑΤΑΝΙΑ</v>
          </cell>
        </row>
        <row r="646">
          <cell r="A646" t="str">
            <v>ΝΟΜΙΚΟ ΠΡΟΣΩΠΟ ΔΗΜΟΣΙΟΥ ΔΙΚΑΙΟΥ ΔΗΜΟΥ ΤΡΙΠΟΛΗΣ</v>
          </cell>
        </row>
        <row r="647">
          <cell r="A647" t="str">
            <v>ΝΟΜΙΚΟ ΠΡΟΣΩΠΟ ΔΗΜΟΣΙΟΥ ΔΙΚΑΙΟΥ ΚΟΙΝΩΝΙΚΗΣ ΠΡΟΣΤΑΣΙΑΣ ΚΑΙ ΑΛΛΗΛΕΓΓΥΗΣ ΔΗΜΟΥ ΧΕΡΣΟΝΗΣΟΥ</v>
          </cell>
        </row>
        <row r="648">
          <cell r="A648" t="str">
            <v>ΝΟΜΙΚΟ ΠΡΟΣΩΠΟ ΔΗΜΟΣΙΟΥ ΔΙΚΑΙΟΥ ΚΟΙΝΩΝΙΚΗΣ ΠΡΟΣΤΑΣΙΑΣ ΚΑΙ ΑΛΛΗΛΕΓΓΥΗΣ, ΠΟΛΙΤΙΣΜΟΥ ΚΑΙ ΑΘΛΗΤΙΣΜΟΥ ΔΗΜΟΥ ΦΛΩΡΙΝΑΣ</v>
          </cell>
        </row>
        <row r="649">
          <cell r="A649" t="str">
            <v>ΝΟΜΙΚΟ ΠΡΟΣΩΠΟ ΔΗΜΟΣΙΟΥ ΔΙΚΑΙΟΥ ΚΟΙΝΩΝΙΚΗΣ ΠΡΟΣΤΑΣΙΑΣ, ΑΛΛΗΛΕΓΓΥΗΣ, ΜΕΡΙΜΝΑΣ ΚΑΙ ΠΑΙΔΕΙΑΣ ΔΗΜΟΥ ΠΩΓΩΝΙΟΥ</v>
          </cell>
        </row>
        <row r="650">
          <cell r="A650" t="str">
            <v>ΝΟΜΙΚΟ ΠΡΟΣΩΠΟ ΔΗΜΟΣΙΟΥ ΔΙΚΑΙΟΥ ΠΑΙΔΕΙΑΣ ΚΑΙ ΑΘΛΗΤΙΣΜΟΥ ΔΗΜΟΥ ΑΡΧΑΙΑΣ ΟΛΥΜΠΙΑΣ</v>
          </cell>
        </row>
        <row r="651">
          <cell r="A651" t="str">
            <v>ΝΟΜΙΚΟ ΠΡΟΣΩΠΟ ΔΗΜΟΣΙΟΥ ΔΙΚΑΙΟΥ ΠΑΙΔΕΙΑΣ ΚΑΙ ΚΟΙΝΩΝΙΚΗΣ ΑΛΛΗΛΕΓΓΥΗΣ - ΠΟΛΙΤΙΣΜΟΥ ΑΘΛΗΤΙΣΜΟΥ ΚΑΙ ΠΕΡΙΒΑΛΛΟΝΤΟΣ ΔΗΜΟΥ ΞΥΛΟΚΑΣΤΡΟΥ-ΕΥΡΩΣΤΙΝΗΣ "ΗΛΙΑΣ ΚΑΤΣ</v>
          </cell>
        </row>
        <row r="652">
          <cell r="A652" t="str">
            <v>ΝΟΜΙΚΟ ΠΡΟΣΩΠΟ ΔΗΜΟΣΙΟΥ ΔΙΚΑΙΟΥ ΠΑΙΔΕΙΑΣ, ΠΟΛΙΤΙΣΜΟΥ, ΑΘΛΗΤΙΣΜΟΥ ΣΙΚΥΩΝΙΩΝ "Η ΜΗΚΩΝΗ"</v>
          </cell>
        </row>
        <row r="653">
          <cell r="A653" t="str">
            <v>ΝΟΜΙΚΟ ΠΡΟΣΩΠΟ ΔΗΜΟΣΙΟΥ ΔΙΚΑΙΟΥ ΠΟΛΙΤΙΣΜΟΥ ΚΑΙ ΑΘΛΗΤΙΣΜΟΥ ΔΗΜΟΥ ΦΥΛΗΣ "Η ΠΑΡΝΗΘΑ"</v>
          </cell>
        </row>
        <row r="654">
          <cell r="A654" t="str">
            <v>ΝΟΜΙΚΟ ΠΡΟΣΩΠΟ ΔΗΜΟΥ ΑΝΔΡΙΤΣΑΙΝΑΣ - ΚΡΕΣΤΕΝΩΝ ΠΟΛΙΤΙΣΜΟΥ, ΑΘΛΗΤΙΣΜΟΥ, ΚΟΙΝΩΝΙΚΗΣ ΠΡΟΝΟΙΑΣ ΚΑΙ ΑΛΛΗΛΕΓΓΥΗΣ</v>
          </cell>
        </row>
        <row r="655">
          <cell r="A655" t="str">
            <v>ΝΟΜΙΚΟ ΠΡΟΣΩΠΟ ΔΗΜΟΥ ΔΡΑΜΑΣ</v>
          </cell>
        </row>
        <row r="656">
          <cell r="A656" t="str">
            <v>ΝΟΜΙΚΟ ΠΡΟΣΩΠΟ ΚΟΙΝΩΝΙΚΗΣ ΑΛΛΗΛΕΓΓΥΗΣ, ΠΡΟΣΧΟΛΙΚΗΣ ΑΓΩΓΗΣ ΚΑΙ ΠΑΙΔΕΙΑΣ ΔΗΜΟΥ ΠΑΡΑΝΕΣΤΙΟΥ</v>
          </cell>
        </row>
        <row r="657">
          <cell r="A657" t="str">
            <v>ΝΟΜΙΚΟ ΠΡΟΣΩΠΟ ΚΟΙΝΩΝΙΚΗΣ ΠΟΛΙΤΙΚΗΣ ΚΑΙ ΑΛΛΗΛΕΓΓΥΗΣ, ΠΟΛΙΤΙΣΜΟΥ ΚΑΙ ΑΘΛΗΤΙΣΜΟΥ ΔΗΜΟΥ ΜΟΝΕΜΒΑΣΙΑΣ</v>
          </cell>
        </row>
        <row r="658">
          <cell r="A658" t="str">
            <v>ΝΟΜΙΚΟ ΠΡΟΣΩΠΟ ΚΟΙΝΩΝΙΚΗΣ ΠΡΟΝΟΙΑΣ ΚΑΙ ΑΛΛΗΛΕΓΓΥΗΣ, ΠΟΛΙΤΙΣΜΟΥ ΚΑΙ ΠΑΙΔΕΙΑΣ ΔΗΜΟΥ ΕΡΜΙΟΝΙΔΑΣ</v>
          </cell>
        </row>
        <row r="659">
          <cell r="A659" t="str">
            <v>ΝΟΜΙΚΟ ΠΡΟΣΩΠΟ ΚΟΙΝΩΝΙΚΗΣ ΠΡΟΣΤΑΣΙΑΣ, ΑΛΛΗΛΕΓΓΥΗΣ ΚΑΙ ΠΑΙΔΕΙΑΣ ΔΗΜΟΥ ΠΗΝΕΙΟΥ</v>
          </cell>
        </row>
        <row r="660">
          <cell r="A660" t="str">
            <v>ΝΟΜΙΚΟ ΠΡΟΣΩΠΟ ΚΟΙΝΩΝΙΚΗΣ ΠΡΟΣΤΑΣΙΑΣ, ΑΛΛΗΛΕΓΓΥΗΣ ΚΑΙ ΠΑΙΔΕΙΑΣ ΔΗΜΟΥ ΣΠΑΡΤΗΣ</v>
          </cell>
        </row>
        <row r="661">
          <cell r="A661" t="str">
            <v>ΝΟΜΙΚΟ ΠΡΟΣΩΠΟ ΚΟΙΝΩΝΙΚΗΣ ΠΡΟΣΤΑΣΙΑΣ, ΑΛΛΗΛΕΓΓΥΗΣ, ΠΑΙΔΕΙΑΣ ΚΑΙ ΑΘΛΗΤΙΣΜΟΥ ΔΗΜΟΥ ΚΑΣΤΟΡΙΑΣ</v>
          </cell>
        </row>
        <row r="662">
          <cell r="A662" t="str">
            <v>ΝΟΜΙΚΟ ΠΡΟΣΩΠΟ ΚΟΙΝΩΝΙΚΗΣ ΠΡΟΣΤΑΣΙΑΣ, ΑΛΛΗΛΕΓΓΥΗΣ, ΠΑΙΔΕΙΑΣ ΚΑΙ ΠΟΛΙΤΙΣΜΟΥ ΔΗΜΟΥ ΒΟΪΟΥ</v>
          </cell>
        </row>
        <row r="663">
          <cell r="A663" t="str">
            <v>ΝΟΜΙΚΟ ΠΡΟΣΩΠΟ ΚΟΙΝΩΝΙΚΗΣ ΠΡΟΣΤΑΣΙΑΣ, ΠΡΟΝΟΙΑΣ ΚΑΙ ΑΛΛΗΛΕΓΓΥΗΣ ΔΗΜΟΥ ΠΑΡΟΥ</v>
          </cell>
        </row>
        <row r="664">
          <cell r="A664" t="str">
            <v>ΝΟΜΙΚΟ ΠΡΟΣΩΠΟ ΠΑΙΔΕΙΑΣ - ΚΟΙΝΩΝΙΚΗΣ ΠΡΟΣΤΑΣΙΑΣ ΚΑΙ ΑΛΛΗΛΕΓΓΥΗΣ ΔΗΜΟΥ ΣΚΥΡΟΥ (ΚΟΙ.Π.Α.Π.)</v>
          </cell>
        </row>
        <row r="665">
          <cell r="A665" t="str">
            <v>ΝΟΜΙΚΟ ΠΡΟΣΩΠΟ ΠΟΛΙΤΙΣΜΟΥ ΚΑΙ ΠΕΡΙΒΑΛΛΟΝΤΟΣ ΔΗΜΟΥ ΣΠΑΡΤΗΣ</v>
          </cell>
        </row>
        <row r="666">
          <cell r="A666" t="str">
            <v>ΝΟΜΙΚΟ ΠΡΟΣΩΠΟ ΠΟΛΙΤΙΣΜΟΥ, ΑΘΛΗΤΙΣΜΟΥ ΚΑΙ ΠΕΡΙΒΑΛΛΟΝΤΟΣ ΔΗΜΟΥ ΠΗΝΕΙΟΥ</v>
          </cell>
        </row>
        <row r="667">
          <cell r="A667" t="str">
            <v>ΝΠΔΔ ΑΘΛΗΣΗΣ, ΚΟΙΝΩΝΙΚΗΣ ΠΟΛΙΤΙΚΗΣ ΚΑΙ ΠΑΙΔΕΙΑΣ ΔΗΜΟΥ ΣΑΛΑΜΙΝΑΣ</v>
          </cell>
        </row>
        <row r="668">
          <cell r="A668" t="str">
            <v>ΝΠΔΔ ΔΗΜΟΥ ΒΕΛΟΥ - ΒΟΧΑΣ ΑΝΕΛΙΞΗ</v>
          </cell>
        </row>
        <row r="669">
          <cell r="A669" t="str">
            <v>ΝΠΔΔ ΔΗΜΟΥ ΘΑΣΟΥ "ΔΗΜΑΡΩΓΟΣ"</v>
          </cell>
        </row>
        <row r="670">
          <cell r="A670" t="str">
            <v>ΝΠΔΔ ΔΗΜΟΥ ΙΘΑΚΗΣ "ΕΛΠΗΝΩΡ"</v>
          </cell>
        </row>
        <row r="671">
          <cell r="A671" t="str">
            <v>ΝΠΔΔ ΔΗΜΟΥ ΙΚΑΡΙΑΣ "ΓΙΑΝΝΗΣ ΤΣΑΡΝΑΣ"</v>
          </cell>
        </row>
        <row r="672">
          <cell r="A672" t="str">
            <v>ΝΠΔΔ ΔΗΜΟΥ ΚΡΩΠΙΑΣ "ΣΦΗΤΤΟΣ"</v>
          </cell>
        </row>
        <row r="673">
          <cell r="A673" t="str">
            <v>ΝΠΔΔ ΔΗΜΟΥ ΝΕΣΤΟΥ "ΕΥΝΕΣΤΙΑ"</v>
          </cell>
        </row>
        <row r="674">
          <cell r="A674" t="str">
            <v>ΝΠΔΔ ΔΗΜΟΥ ΣΙΘΩΝΙΑΣ "Η ΑΛΛΗΛΕΓΓΥΗ"</v>
          </cell>
        </row>
        <row r="675">
          <cell r="A675" t="str">
            <v>ΝΠΔΔ ΚΟΙΝΩΝΙΚΗΣ ΑΛΛΗΛΕΓΓΥΗΣ ΚΑΙ ΑΘΛΗΤΙΣΜΟΥ "ΗΡΟΔΩΡΟΣ" ΔΗΜΟΥ ΜΕΓΑΡΕΩΝ</v>
          </cell>
        </row>
        <row r="676">
          <cell r="A676" t="str">
            <v>ΝΠΔΔ ΚΟΙΝΩΝΙΚΗΣ ΠΟΛΙΤΙΚΗΣ ΠΟΛΙΤΙΣΤΙΚΗΣ ΑΝΑΠΤΥΞΗΣ ΚΑΙ ΠΑΙΔΕΙΑΣ ΔΗΜΟΥ ΕΟΡΔΑΙΑΣ (ΚΟΙ.Π.ΠΑ.Π.)</v>
          </cell>
        </row>
        <row r="677">
          <cell r="A677" t="str">
            <v>ΝΠΔΔ ΚΟΙΝΩΝΙΚΗΣ ΠΡΟΣΤΑΣΙΑΣ ΚΑΙ ΑΛΛΗΛΕΓΓΥΗΣ (ΚΟΙ.Π.Α.) ΔΗΜΟΥ ΑΓΡΙΝΙΟΥ</v>
          </cell>
        </row>
        <row r="678">
          <cell r="A678" t="str">
            <v>ΣΥΝΔΕΣΜΟΣ ΚΟΙΝΩΝΙΚΗΣ ΠΡΟΣΤΑΣΙΑΣ ΚΑΙ ΑΛΛΗΛΕΓΓΥΗΣ ΔΗΜΩΝ ΜΥΤΙΛΗΝΗΣ ΚΑΙ ΔΥΤΙΚΗΣ ΛΕΣΒΟΥ</v>
          </cell>
        </row>
        <row r="679">
          <cell r="A679" t="str">
            <v>ΝΠΔΔ ΚΟΙΝΩΝΙΚΗΣ ΠΡΟΣΤΑΣΙΑΣ ΚΑΙ ΑΛΛΗΛΕΓΓΥΗΣ, ΠΟΛΙΤΙΣΜΟΥ, ΑΘΛΗΤΙΣΜΟΥ ΚΑΙ ΠΑΙΔΕΙΑΣ ΔΗΜΟΥ ΧΙΟΥ</v>
          </cell>
        </row>
        <row r="680">
          <cell r="A680" t="str">
            <v>ΝΠΔΔ ΚΟΙΝΩΝΙΚΗΣ ΠΡΟΣΤΑΣΙΑΣ ΚΑΙ ΑΛΛΗΛΕΓΓΥΗΣ-ΑΘΛΗΤΙΣΜΟΥ ΔΗΜΟΥ ΑΜΥΝΤΑΙΟΥ</v>
          </cell>
        </row>
        <row r="681">
          <cell r="A681" t="str">
            <v>ΝΠΔΔ ΚΟΙΝΩΝΙΚΗΣ ΠΡΟΣΤΑΣΙΑΣ, ΑΛΛΗΛΕΓΓΥΗΣ ΚΑΙ ΠΑΙΔΕΙΑΣ ΔΗΜΟΥ ΝΕΜΕΑΣ "ΔΑΝΙΗΛ ΠΑΜΠΟΥΚΗΣ"</v>
          </cell>
        </row>
        <row r="682">
          <cell r="A682" t="str">
            <v>ΝΠΔΔ ΚΟΙΝΩΝΙΚΗΣ ΠΡΟΣΤΑΣΙΑΣ, ΑΛΛΗΛΕΓΓΥΗΣ ΚΑΙ ΠΕΡΙΒΑΛΛΟΝΤΟΣ - ΣΑΜΙΑΚΗ ΑΡΩΓΗ</v>
          </cell>
        </row>
        <row r="683">
          <cell r="A683" t="str">
            <v>ΝΠΔΔ ΚΟΙΝΩΝΙΚΗΣ ΠΡΟΣΤΑΣΙΑΣ, ΠΑΙΔΕΙΑΣ ΚΑΙ ΑΘΛΗΤΙΣΜΟΥ ΔΗΜΟΥ ΚΥΜΗΣ - ΑΛΙΒΕΡΙΟΥ</v>
          </cell>
        </row>
        <row r="684">
          <cell r="A684" t="str">
            <v>ΝΠΔΔ ΚΟΙΝΩΝΙΚΩΝ, ΑΘΛΗΤΙΚΩΝ, ΠΟΛΙΤΙΣΤΙΚΩΝ ΚΑΙ ΠΕΡΙΒΑΛΛΟΝΤΙΚΩΝ ΔΡΑΣΤΗΡΙΟΤΗΤΩΝ ΔΗΜΟΥ ΜΑΡΚΟΠΟΥΛΟΥ ΜΕΣΟΓΑΙΑΣ (ΒΡΑΥΡΩΝΙΟΣ)</v>
          </cell>
        </row>
        <row r="685">
          <cell r="A685" t="str">
            <v>ΝΠΔΔ ΠΟΛΙΤΙΣΜΟΥ ΚΑΙ ΑΘΛΗΤΙΣΜΟΥ ΔΗΜΟΥ ΖΩΓΡΑΦΟΥ</v>
          </cell>
        </row>
        <row r="686">
          <cell r="A686" t="str">
            <v>ΟΜΗΡΕΙΟ ΠΝΕΥΜΑΤΙΚΟ ΚΕΝΤΡΟ ΔΗΜΟΥ ΧΙΟΥ</v>
          </cell>
        </row>
        <row r="687">
          <cell r="A687" t="str">
            <v>ΟΡΓΑΝΙΣΜΟΣ ΑΘΛΗΣΗΣ ΚΑΙ ΠΟΛΙΤΙΣΜΟΥ ΔΗΜΟΥ ΚΟΡΥΔΑΛΛΟΥ</v>
          </cell>
        </row>
        <row r="688">
          <cell r="A688" t="str">
            <v>ΟΡΓΑΝΙΣΜΟΣ ΑΘΛΗΣΗΣ ΚΑΙ ΦΡΟΝΤΙΔΑΣ, ΝΕΟΛΑΙΑΣ ΚΑΙ 3ΗΣ ΗΛΙΚΙΑΣ ΔΗΜΟΥ ΑΣΠΡΟΠΥΡΓΟΥ</v>
          </cell>
        </row>
        <row r="689">
          <cell r="A689" t="str">
            <v>ΟΡΓΑΝΙΣΜΟΣ ΑΘΛΗΤΙΣΜΟΥ - ΠΟΛΙΤΙΣΜΟΥ ΔΗΜΟΥ ΜΑΚΡΑΚΩΜΗΣ</v>
          </cell>
        </row>
        <row r="690">
          <cell r="A690" t="str">
            <v>ΟΡΓΑΝΙΣΜΟΣ ΑΘΛΗΤΙΣΜΟΥ - ΠΟΛΙΤΙΣΜΟΥ ΚΑΙ ΠΑΙΔΙΚΗ ΑΓΩΓΗΣ ΔΗΜΟΥ ΒΑΡΗΣ - ΒΟΥΛΑΣ - ΒΟΥΛΙΑΓΜΕΝΗΣ</v>
          </cell>
        </row>
        <row r="691">
          <cell r="A691" t="str">
            <v>ΟΡΓΑΝΙΣΜΟΣ ΑΘΛΗΤΙΣΜΟΥ, ΠΟΛΙΤΙΣΜΟΥ ΚΑΙ ΝΕΟΛΑΙΑΣ ΔΗΜΟΥ ΚΟΖΑΝΗΣ</v>
          </cell>
        </row>
        <row r="692">
          <cell r="A692" t="str">
            <v>ΟΡΓΑΝΙΣΜΟΣ ΑΘΛΗΤΙΣΜΟΥ, ΠΟΛΙΤΙΣΜΟΥ, ΠΕΡΙΒΑΛΛΟΝΤΟΣ ΚΑΙ ΠΑΙΔΙΚΩΝ - ΒΡΕΦΟΝΗΠΙΑΚΩΝ ΣΤΑΘΜΩΝ ΔΗΜΟΥ ΚΙΛΚΙΣ</v>
          </cell>
        </row>
        <row r="693">
          <cell r="A693" t="str">
            <v>ΟΡΓΑΝΙΣΜΟΣ ΒΡΕΦΟΝΗΠΙΑΚΗΣ, ΠΑΙΔΙΚΗΣ ΚΑΙ ΟΙΚΟΓΕΝΕΙΑΚΗΣ ΜΕΡΙΜΝΑΣ (Ο.ΒΡΕ.Π.Ο.Μ.) ΔΗΜΟΥ ΘΕΣΣΑΛΟΝΙΚΗΣ</v>
          </cell>
        </row>
        <row r="694">
          <cell r="A694" t="str">
            <v>ΟΡΓΑΝΙΣΜΟΣ ΔΗΜΟΣΙΟΥ ΔΙΚΑΙΟΥ ΔΗΜΟΥ ΖΗΡΟΥ</v>
          </cell>
        </row>
        <row r="695">
          <cell r="A695" t="str">
            <v>ΟΡΓΑΝΙΣΜΟΣ ΕΚΠΑΙΔΕΥΣΗΣ ΔΙΑ ΒΙΟΥ ΜΑΘΗΣΗΣ - ΠΟΛΙΤΙΣΜΟΥ - ΑΘΛΗΤΙΣΜΟΥ ΔΗΜΟΥ ΛΗΜΝΟΥ</v>
          </cell>
        </row>
        <row r="696">
          <cell r="A696" t="str">
            <v>ΟΡΓΑΝΙΣΜΟΣ ΚΟΙΝΩΝΙΚΗΣ ΑΛΛΗΛΕΓΓΥΗΣ - ΠΡΟΣΤΑΣΙΑΣ, ΠΟΛΙΤΙΣΜΟΥ ΚΑΙ ΑΘΛΗΤΙΣΜΟΥ ΔΗΜΟΥ ΦΙΛΟΘΕΗΣ - ΨΥΧΙΚΟΥ (Ο.Κ.Α.Π.Α)</v>
          </cell>
        </row>
        <row r="697">
          <cell r="A697" t="str">
            <v>ΟΡΓΑΝΙΣΜΟΣ ΚΟΙΝΩΝΙΚΗΣ ΑΛΛΗΛΕΓΓΥΗΣ ΚΑΙ ΠΑΙΔΕΙΑΣ ΔΗΜΟΥ ΑΡΧΑΝΩΝ - ΑΣΤΕΡΟΥΣΙΩΝ</v>
          </cell>
        </row>
        <row r="698">
          <cell r="A698" t="str">
            <v>ΟΡΓΑΝΙΣΜΟΣ ΚΟΙΝΩΝΙΚΗΣ ΑΛΛΗΛΕΓΓΥΗΣ ΚΑΙ ΠΑΙΔΕΙΑΣ ΚΕΦΑΛΛΗΝΙΑΣ (Ο.Κ.Α.Π. ΚΕΦΑΛΛΗΝΙΑΣ)</v>
          </cell>
        </row>
        <row r="699">
          <cell r="A699" t="str">
            <v>ΟΡΓΑΝΙΣΜΟΣ ΚΟΙΝΩΝΙΚΗΣ ΜΕΡΙΜΝΑΣ ΚΑΙ ΠΑΙΔΕΙΑΣ ΔΗΜΟΥ ΘΗΡΑΣ</v>
          </cell>
        </row>
        <row r="700">
          <cell r="A700" t="str">
            <v>ΟΡΓΑΝΙΣΜΟΣ ΚΟΙΝΩΝΙΚΗΣ ΠΟΛΙΤΙΚΗΣ ΔΑΦΝΗΣ - ΥΜΗΤΤΟΥ</v>
          </cell>
        </row>
        <row r="701">
          <cell r="A701" t="str">
            <v>ΟΡΓΑΝΙΣΜΟΣ ΚΟΙΝΩΝΙΚΗΣ ΠΟΛΙΤΙΚΗΣ ΚΑΙ ΑΛΛΗΛΕΓΓΥΗΣ ΔΗΜΟΥ ΑΜΑΡΟΥΣΙΟΥ "ΑΜΑΡΥΣΙΑ ΑΡΤΕΜΙΣ" (Ο.ΚΟΙ.Π.Α.Δ.Α).</v>
          </cell>
        </row>
        <row r="702">
          <cell r="A702" t="str">
            <v>ΟΡΓΑΝΙΣΜΟΣ ΚΟΙΝΩΝΙΚΗΣ ΠΡΟΣΤΑΣΙΑΣ - ΑΛΛΗΛΕΓΓΥΗΣ ΚΑΙ ΠΡΟΣΧΟΛΙΚΗΣ ΑΓΩΓΗΣ ΔΗΜΟΥ ΙΩΑΝΝΙΤΩΝ (Ο.Κ.Π.Α.Π.Α.)</v>
          </cell>
        </row>
        <row r="703">
          <cell r="A703" t="str">
            <v>ΟΡΓΑΝΙΣΜΟΣ ΚΟΙΝΩΝΙΚΗΣ ΠΡΟΣΤΑΣΙΑΣ - ΠΑΙΔΕΙΑΣ - ΠΟΛΙΤΙΣΜΟΥ ΚΑΙ ΑΘΛΗΤΙΣΜΟΥ ΔΗΜΟΥ ΦΙΛΙΑΤΩΝ (Ο.Κ.Π.Α.ΔΗ.Φ.)</v>
          </cell>
        </row>
        <row r="704">
          <cell r="A704" t="str">
            <v>ΟΡΓΑΝΙΣΜΟΣ ΚΟΙΝΩΝΙΚΗΣ ΠΡΟΣΤΑΣΙΑΣ ΚΑΙ ΑΛΛΗΛΕΓΓΥΗΣ ΔΗΜΟΥ ΒΡΙΛΗΣΣΙΩΝ</v>
          </cell>
        </row>
        <row r="705">
          <cell r="A705" t="str">
            <v>ΟΡΓΑΝΙΣΜΟΣ ΚΟΙΝΩΝΙΚΗΣ ΠΡΟΣΤΑΣΙΑΣ ΚΑΙ ΑΛΛΗΛΕΓΓΥΗΣ ΔΗΜΟΥ ΓΑΛΑΤΣΙΟΥ</v>
          </cell>
        </row>
        <row r="706">
          <cell r="A706" t="str">
            <v>ΟΡΓΑΝΙΣΜΟΣ ΚΟΙΝΩΝΙΚΗΣ ΠΡΟΣΤΑΣΙΑΣ ΚΑΙ ΑΛΛΗΛΕΓΓΥΗΣ ΔΗΜΟΥ ΛΗΜΝΟΥ</v>
          </cell>
        </row>
        <row r="707">
          <cell r="A707" t="str">
            <v>ΟΡΓΑΝΙΣΜΟΣ ΚΟΙΝΩΝΙΚΗΣ ΠΡΟΣΤΑΣΙΑΣ ΚΑΙ ΑΛΛΗΛΕΓΓΥΗΣ ΔΗΜΟΥ ΧΑΛΚΗΔΟΝΑΣ</v>
          </cell>
        </row>
        <row r="708">
          <cell r="A708" t="str">
            <v>ΟΡΓΑΝΙΣΜΟΣ ΚΟΙΝΩΝΙΚΗΣ ΠΡΟΣΤΑΣΙΑΣ ΚΑΙ ΑΛΛΗΛΕΓΓΥΗΣ ΚΑΙ ΠΑΙΔΕΙΑΣ ΔΗΜΟΥ ΘΕΡΜΟΥ "Ο.Κ.Π.Α.Π.ΔΗ.Θ."</v>
          </cell>
        </row>
        <row r="709">
          <cell r="A709" t="str">
            <v>ΟΡΓΑΝΙΣΜΟΣ ΚΟΙΝΩΝΙΚΗΣ ΠΡΟΣΤΑΣΙΑΣ ΚΑΙ ΑΛΛΗΛΕΓΓΥΗΣ, ΠΑΙΔΕΙΑΣ ΚΑΙ ΑΘΛΗΤΙΣΜΟΥ ΔΗΜΟΥ ΑΝΑΤΟΛΙΚΗΣ ΜΑΝΗΣ</v>
          </cell>
        </row>
        <row r="710">
          <cell r="A710" t="str">
            <v>ΣΥΝΔΕΣΜΟΣ ΚΟΙΝΩΝΙΚΗΣ ΠΡΟΣΤΑΣΙΑΣ ΚΑΙ ΑΛΛΗΛΕΓΓΥΗΣ ΚΕΡΚΥΡΑΣ (ΣΥ.ΚΟΙ.Π.Α. ΚΕΡΚΥΡΑΣ)</v>
          </cell>
        </row>
        <row r="711">
          <cell r="A711" t="str">
            <v>ΟΡΓΑΝΙΣΜΟΣ ΚΟΙΝΩΝΙΚΗΣ ΠΡΟΣΤΑΣΙΑΣ, ΑΛΛΗΛΕΓΓΥΗΣ ΚΑΙ ΠΑΙΔΕΙΑΣ ΔΗΜΟΥ ΒΟΛΒΗΣ</v>
          </cell>
        </row>
        <row r="712">
          <cell r="A712" t="str">
            <v>ΟΡΓΑΝΙΣΜΟΣ ΚΟΙΝΩΝΙΚΗΣ ΠΡΟΣΤΑΣΙΑΣ, ΑΛΛΗΛΕΓΓΥΗΣ ΚΑΙ ΠΑΙΔΕΙΑΣ ΔΗΜΟΥ ΔΕΣΚΑΤΗΣ - "ΑΝΔΡΟΜΑΝΑ"</v>
          </cell>
        </row>
        <row r="713">
          <cell r="A713" t="str">
            <v>ΟΡΓΑΝΙΣΜΟΣ ΚΟΙΝΩΝΙΚΗΣ ΠΡΟΣΤΑΣΙΑΣ, ΑΛΛΗΛΕΓΓΥΗΣ ΚΑΙ ΠΑΙΔΕΙΑΣ ΔΗΜΟΥ ΕΛΑΣΣΟΝΑΣ</v>
          </cell>
        </row>
        <row r="714">
          <cell r="A714" t="str">
            <v>ΟΡΓΑΝΙΣΜΟΣ ΚΟΙΝΩΝΙΚΗΣ ΠΡΟΣΤΑΣΙΑΣ-ΑΛΛΗΛΕΓΓΥΗΣ ΚΑΙ ΠΑΙΔΕΙΑΣ ΔΗΜΟΥ ΑΝΔΡΑΒΙΔΑΣ - ΚΥΛΛΗΝΗΣ</v>
          </cell>
        </row>
        <row r="715">
          <cell r="A715" t="str">
            <v>ΟΡΓΑΝΙΣΜΟΣ ΚΟΙΝΩΝΙΚΗΣ ΦΡΟΝΤΙΔΑΣ, ΑΛΛΗΛΕΓΓΥΗΣ, ΑΘΛΗΤΙΣΜΟΥ, ΠΟΛΙΤΙΣΜΟΥ, ΠΕΡΙΒΑΛΛΟΝΤΟΣ ΚΑΙ ΔΙΑ ΒΙΟΥ ΜΑΘΗΣΗΣ ΔΗΜΟΥ ΕΡΕΤΡΙΑΣ "Ο ΔΑΦΝΗΦΟΡΟΣ ΑΠΟΛΛΩΝ"</v>
          </cell>
        </row>
        <row r="716">
          <cell r="A716" t="str">
            <v>ΟΡΓΑΝΙΣΜΟΣ ΚΟΙΝΩΝΙΚΩΝ ΥΠΗΡΕΣΙΩΝ ΔΗΜΟΥ ΑΓΙΟΥ ΝΙΚΟΛΑΟΥ (Ο.Κ.Υ.Δ.Α.Ν.)</v>
          </cell>
        </row>
        <row r="717">
          <cell r="A717" t="str">
            <v>ΟΡΓΑΝΙΣΜΟΣ ΚΟΙΝΩΝΙΚΩΝ, ΠΟΛΙΤΙΣΤΙΚΩΝ, ΑΘΛΗΤΙΚΩΝ ΔΡΑΣΕΩΝ (Ο.Κ.Π.Α.Δ.) ΔΗΜΟΥ ΠΥΛΗΣ "ΑΓΙΟΣ ΒΗΣΣΑΡΙΩΝ"</v>
          </cell>
        </row>
        <row r="718">
          <cell r="A718" t="str">
            <v>ΟΡΓΑΝΙΣΜΟΣ ΝΕΟΛΑΙΑΣ ΚΑΙ ΑΘΛΗΣΗΣ ΔΗΜΟΥ ΕΛΛΗΝΙΚΟΥ - ΑΡΓΥΡΟΥΠΟΛΗΣ (Ο.Ν.Α.Δ.Ε.Α.) - ΓΡΗΓΟΡΗΣ ΛΑΜΠΡΑΚΗΣ</v>
          </cell>
        </row>
        <row r="719">
          <cell r="A719" t="str">
            <v>ΟΡΓΑΝΙΣΜΟΣ ΠΑΙΔΕΙΑΣ ΚΑΙ ΠΟΛΙΤΙΣΜΟΥ ΔΗΜΟΥ ΔΩΡΙΔΟΣ</v>
          </cell>
        </row>
        <row r="720">
          <cell r="A720" t="str">
            <v>ΟΡΓΑΝΙΣΜΟΣ ΠΑΙΔΕΙΑΣ, ΚΟΙΝΩΝΙΚΗΣ ΑΛΛΗΛΕΓΓΥΗΣ ΚΑΙ ΠΡΟΣΤΑΣΙΑΣ (Ο.Π.Κ.Α.Π.) ΑΓΙΟΥ ΔΗΜΗΤΡΙΟΥ ΑΤΤΙΚΗΣ</v>
          </cell>
        </row>
        <row r="721">
          <cell r="A721" t="str">
            <v>ΟΡΓΑΝΙΣΜΟΣ ΠΑΙΔΕΙΑΣ, ΠΟΛΙΤΙΣΜΟΥ ΚΑΙ ΠΕΡΙΒΑΛΛΟΝΤΟΣ ΔΗΜΟΥ ΣΠΑΤΩΝ-ΑΡΤΕΜΙΔΟΣ "Ο ΞΕΝΟΦΩΝ"</v>
          </cell>
        </row>
        <row r="722">
          <cell r="A722" t="str">
            <v>ΟΡΓΑΝΙΣΜΟΣ ΠΑΙΔΕΙΑΣ, ΠΟΛΙΤΙΣΜΟΥ, ΑΘΛΗΤΙΣΜΟΥ ΚΑΙ ΠΕΡΙΒΑΛΛΟΝΤΟΣ ΔΗΜΟΥ ΜΩΛΟΥ - ΑΓΙΟΥ ΚΩΝΣΤΑΝΤΙΝΟΥ</v>
          </cell>
        </row>
        <row r="723">
          <cell r="A723" t="str">
            <v>ΟΡΓΑΝΙΣΜΟΣ ΠΑΙΔΕΙΑΣ, ΠΟΛΙΤΙΣΜΟΥ, ΑΘΛΗΤΙΣΜΟΥ ΚΑΙ ΠΡΟΝΟΙΑΣ ΔΗΜΟΥ ΚΑΤΕΡΙΝΗΣ</v>
          </cell>
        </row>
        <row r="724">
          <cell r="A724" t="str">
            <v>ΟΡΓΑΝΙΣΜΟΣ ΠΑΙΔΙΚΗΣ ΑΓΩΓΗΣ ΚΑΙ ΑΘΛΗΣΗΣ ΔΗΜΟΥ ΚΑΛΛΙΘΕΑΣ “ΓΙΑΝΝΗΣ ΓΑΛΛΟΣ”</v>
          </cell>
        </row>
        <row r="725">
          <cell r="A725" t="str">
            <v>ΟΡΓΑΝΙΣΜΟΣ ΠΑΙΔΙΚΩΝ ΚΑΙ ΒΡΕΦΟΝΗΠΙΑΚΩΝ ΣΤΑΘΜΩΝ, ΠΑΙΔΕΙΑΣ ΚΑΙ ΑΘΛΗΤΙΣΜΟΥ ΔΗΜΟΥ ΟΙΧΑΛΙΑΣ</v>
          </cell>
        </row>
        <row r="726">
          <cell r="A726" t="str">
            <v>ΟΡΓΑΝΙΣΜΟΣ ΠΕΡΙΒΑΛΛΟΝΤΟΣ, ΠΑΙΔΕΙΑΣ, ΔΗΜΟΤΙΚΩΝ ΠΑΙΔΙΚΩΝ ΣΤΑΘΜΩΝ, ΚΟΙΝΩΝΙΚΗΣ ΠΡΟΣΤΑΣΙΑΣ ΚΑΙ ΑΛΛΗΛΕΓΓΥΗΣ ΔΗΜΟΥ ΚΑΡΥΣΤΟΥ "Ι., Θ. ΚΑΙ Π. ΚΟΤΣΙΚΑΣ"</v>
          </cell>
        </row>
        <row r="727">
          <cell r="A727" t="str">
            <v>ΟΡΓΑΝΙΣΜΟΣ ΠΟΛΙΤΙΣΜΟΥ - ΑΘΛΗΤΙΣΜΟΥ - ΚΟΙΝΩΝΙΚΗΣ ΠΡΟΣΤΑΣΙΑΣ - ΑΛΛΗΛΕΓΓΥΗΣ ΔΗΜΟΥ ΦΑΡΣΑΛΩΝ (ΟΠΑΚΠΑΔΦ)</v>
          </cell>
        </row>
        <row r="728">
          <cell r="A728" t="str">
            <v>ΟΡΓΑΝΙΣΜΟΣ ΠΟΛΙΤΙΣΜΟΥ ΑΘΛΗΤΙΣΜΟΥ ΔΑΦΝΗΣ - ΥΜΗΤΤΟΥ</v>
          </cell>
        </row>
        <row r="729">
          <cell r="A729" t="str">
            <v>ΟΡΓΑΝΙΣΜΟΣ ΠΟΛΙΤΙΣΜΟΥ ΑΘΛΗΤΙΣΜΟΥ ΚΑΙ ΝΕΟΛΑΙΑΣ Ν. ΙΩΝΙΑΣ (Ο.Π.Α.Ν.)</v>
          </cell>
        </row>
        <row r="730">
          <cell r="A730" t="str">
            <v>ΟΡΓΑΝΙΣΜΟΣ ΠΟΛΙΤΙΣΜΟΥ ΑΘΛΗΤΙΣΜΟΥ ΚΑΙ ΠΕΡΙΒΑΛΛΟΝΤΟΣ ΔΗΜΟΥ ΚΙΛΕΛΕΡ (Ο.Π.Α.Π.)</v>
          </cell>
        </row>
        <row r="731">
          <cell r="A731" t="str">
            <v>ΟΡΓΑΝΙΣΜΟΣ ΠΟΛΙΤΙΣΜΟΥ ΚΑΙ ΑΘΛΗΤΙΣΜΟΥ ΔΗΜΟΥ ΝΕΑΣ ΠΡΟΠΟΝΤΙΔΑΣ</v>
          </cell>
        </row>
        <row r="732">
          <cell r="A732" t="str">
            <v>ΟΡΓΑΝΙΣΜΟΣ ΠΟΛΙΤΙΣΜΟΥ, ΑΘΛΗΤΙΣΜΟΥ ΚΑΙ ΝΕΟΛΑΙΑΣ ΔΗΜΟΥ ΑΘΗΝΑΙΩΝ</v>
          </cell>
        </row>
        <row r="733">
          <cell r="A733" t="str">
            <v>ΟΡΓΑΝΙΣΜΟΣ ΠΟΛΙΤΙΣΜΟΥ, ΑΘΛΗΤΙΣΜΟΥ ΚΑΙ ΝΕΟΛΑΙΑΣ ΔΗΜΟΥ ΠΕΙΡΑΙΑ</v>
          </cell>
        </row>
        <row r="734">
          <cell r="A734" t="str">
            <v>ΟΡΓΑΝΙΣΜΟΣ ΠΟΛΙΤΙΣΜΟΥ, ΑΘΛΗΤΙΣΜΟΥ ΚΑΙ ΠΕΡΙΒΑΛΛΟΝΤΟΣ ΔΗΜΟΥ ΑΓΙΟΥ ΔΗΜΗΤΡΙΟΥ</v>
          </cell>
        </row>
        <row r="735">
          <cell r="A735" t="str">
            <v>ΟΡΓΑΝΙΣΜΟΣ ΠΟΛΙΤΙΣΜΟΥ, ΑΘΛΗΤΙΣΜΟΥ ΚΑΙ ΠΕΡΙΒΑΛΛΟΝΤΟΣ ΔΗΜΟΥ ΑΝΔΡΑΒΙΔΑΣ - ΚΥΛΛΗΝΗΣ</v>
          </cell>
        </row>
        <row r="736">
          <cell r="A736" t="str">
            <v>ΟΡΓΑΝΙΣΜΟΣ ΠΟΛΙΤΙΣΜΟΥ, ΑΘΛΗΤΙΣΜΟΥ ΚΑΙ ΠΕΡΙΒΑΛΛΟΝΤΟΣ ΔΗΜΟΥ ΒΟΛΒΗΣ</v>
          </cell>
        </row>
        <row r="737">
          <cell r="A737" t="str">
            <v>ΟΡΓΑΝΙΣΜΟΣ ΠΟΛΙΤΙΣΜΟΥ, ΤΟΥΡΙΣΜΟΥ ΚΑΙ ΝΕΑΣ ΓΕΝΙΑΣ ΔΗΜΟΥ ΜΥΛΟΠΟΤΑΜΟΥ Ο ΑΥΛΟΠΟΤΑΜΟΣ</v>
          </cell>
        </row>
        <row r="738">
          <cell r="A738" t="str">
            <v>ΟΡΓΑΝΙΣΜΟΣ ΠΡΟΣΧΟΛΙΚΗΣ ΑΓΩΓΗΣ ΚΑΙ ΚΟΙΝΩΝΙΚΗΣ ΜΕΡΙΜΝΑΣ ΔΗΜΟΥ ΑΛΕΞΑΝΔΡΕΙΑΣ</v>
          </cell>
        </row>
        <row r="739">
          <cell r="A739" t="str">
            <v>ΟΡΓΑΝΙΣΜΟΣ ΠΡΟΣΧΟΛΙΚΗΣ ΑΓΩΓΗΣ ΚΑΙ ΚΟΙΝΩΝΙΚΗΣ ΜΕΡΙΜΝΑΣ ΔΗΜΟΥ ΠΑΛΛΗΝΗΣ</v>
          </cell>
        </row>
        <row r="740">
          <cell r="A740" t="str">
            <v>ΟΡΓΑΝΙΣΜΟΣ ΠΡΟΣΧΟΛΙΚΗΣ ΑΓΩΓΗΣ ΚΑΙ ΚΟΙΝΩΝΙΚΗΣ ΜΕΡΙΜΝΑΣ ΗΡΑΚΛΕΙΟΥ ΑΤΤΙΚΗΣ</v>
          </cell>
        </row>
        <row r="741">
          <cell r="A741" t="str">
            <v>ΟΡΓΑΝΙΣΜΟΣ ΠΡΟΣΧΟΛΙΚΗΣ ΑΓΩΓΗΣ, ΑΘΛΗΤΙΣΜΟΥ ΚΑΙ ΠΡΟΝΟΙΑΣ ΔΗΜΟΥ ΠΕΡΙΣΤΕΡΙΟΥ (Ο.Π.Α.Α.Π.)</v>
          </cell>
        </row>
        <row r="742">
          <cell r="A742" t="str">
            <v>ΟΡΓΑΝΙΣΜΟΣ ΠΡΟΣΧΟΛΙΚΗΣ ΑΓΩΓΗΣ, ΚΟΙΝΩΝΙΚΗΣ ΠΟΛΙΤΙΚΗΣ ΚΑΙ ΑΘΛΗΤΙΣΜΟΥ ΔΗΜΟΥ ΣΕΡΡΩΝ</v>
          </cell>
        </row>
        <row r="743">
          <cell r="A743" t="str">
            <v>ΟΡΓΑΝΙΣΜΟΣ ΤΟΠΙΚΗΣ ΑΝΑΠΤΥΞΗΣ ΔΥΜΑΙΩΝ</v>
          </cell>
        </row>
        <row r="744">
          <cell r="A744" t="str">
            <v>ΟΡΦΑΝΟΤΡΟΦΕΙΟ ΒΟΛΟΥ</v>
          </cell>
        </row>
        <row r="745">
          <cell r="A745" t="str">
            <v>ΟΡΦΑΝΟΤΡΟΦΕΙΟ ΚΕΡΚΥΡΑΣ</v>
          </cell>
        </row>
        <row r="746">
          <cell r="A746" t="str">
            <v>ΠΑΓΚΟΣΜΙΟ ΠΟΛΙΤΙΣΤΙΚΟ ΙΔΡΥΜΑ ΕΛΛΗΝΙΣΜΟΥ ΔΙΑΣΠΟΡΑΣ "ΑΝΔΡΕΑΣ ΠΑΠΑΝΔΡΕΟΥ" ΔΗΜΟΥ ΝΕΑΣ ΦΙΛΑΔΕΛΦΕΙΑΣ - ΧΑΛΚΗΔΟΝΑΣ</v>
          </cell>
        </row>
        <row r="747">
          <cell r="A747" t="str">
            <v>ΠΑΙΔΕΙΑ, ΚΟΙΝΩΝΙΚΗ ΠΡΟΣΤΑΣΙΑ ΚΑΙ ΑΛΛΗΛΕΓΓΥΗ ΔΗΜΟΥ ΛΥΚΟΒΡΥΣΗΣ - ΠΕΥΚΗΣ</v>
          </cell>
        </row>
        <row r="748">
          <cell r="A748" t="str">
            <v>ΠΑΙΔΙΚΟΙ ΣΤΑΘΜΟΙ ΑΝΩ ΛΙΟΣΙΩΝ ΔΗΜΟΥ ΦΥΛΗΣ</v>
          </cell>
        </row>
        <row r="749">
          <cell r="A749" t="str">
            <v>ΠΑΙΔΙΚΟΙ ΣΤΑΘΜΟΙ ΔΗΜΟΥ ΑΓΙΑΣ ΠΑΡΑΣΚΕΥΗΣ</v>
          </cell>
        </row>
        <row r="750">
          <cell r="A750" t="str">
            <v>ΠΑΙΔΙΚΟΙ-ΒΡΕΦΟΝΗΠΙΑΚΟΙ ΣΤΑΘΜΟΙ ΔΗΜΟΥ ΟΡΟΠΕΔΙΟΥ ΛΑΣΙΘΙΟΥ</v>
          </cell>
        </row>
        <row r="751">
          <cell r="A751" t="str">
            <v>ΠΑΙΔΙΚΟΣ - ΒΡΕΦΟΝΗΠΙΑΚΟΣ ΣΤΑΘΜΟΣ ΔΗΜΟΥ ΚΑΛΥΜΝΙΩΝ - ΜΑΝΑ - ΙΩΑΝΝΑ ΚΑΡΠΑΘΙΟΥ</v>
          </cell>
        </row>
        <row r="752">
          <cell r="A752" t="str">
            <v>ΠΕΡΙΒΑΛΛΟΝ - ΑΘΛΗΤΙΣΜΟΣ - ΠΟΛΙΤΙΣΜΟΣ ΔΗΜΟΥ ΣΚΥΡΟΥ (ΠΕ.Α.Π.)</v>
          </cell>
        </row>
        <row r="753">
          <cell r="A753" t="str">
            <v>ΠΕΡΙΒΑΛΛΟΝ - ΠΟΛΙΤΙΣΜΟΣ - ΑΘΛΗΤΙΣΜΟΣ ΔΗΜΟΥ ΛΥΚΟΒΡΥΣΗΣ - ΠΕΥΚΗΣ</v>
          </cell>
        </row>
        <row r="754">
          <cell r="A754" t="str">
            <v>ΠΕΡΙΒΑΛΛΟΝ ΔΗΜΟΥ ΙΕΡΑΠΕΤΡΑΣ</v>
          </cell>
        </row>
        <row r="755">
          <cell r="A755" t="str">
            <v>ΠΕΡΙΒΑΛΛΟΝΤΙΚΟΣ ΣΥΝΔΕΣΜΟΣ ΔΗΜΩΝ ΑΘΗΝΑΣ-ΠΕΙΡΑΙΑ</v>
          </cell>
        </row>
        <row r="756">
          <cell r="A756" t="str">
            <v>ΠΕΡΙΦΕΡΕΙΑΚΟΣ ΣΥΝΔΕΣΜΟΣ ΦΟΡΕΩΝ ΔΙΑΧΕΙΡΙΣΗΣ ΣΤΕΡΕΩΝ ΑΠΟΒΛΗΤΩΝ (ΦΟΔΣΑ) ΚΕΝΤΡΙΚΗΣ ΜΑΚΕΔΟΝΙΑΣ</v>
          </cell>
        </row>
        <row r="757">
          <cell r="A757" t="str">
            <v>ΠΕΡΙΦΕΡΕΙΑΚΟΣ ΣΥΝΔΕΣΜΟΣ ΦΟΡΕΩΝ ΔΙΑΧΕΙΡΙΣΗΣ ΣΤΕΡΕΩΝ ΑΠΟΒΛΗΤΩΝ (ΦΟΔΣΑ) ΠΕΡΙΦΕΡΕΙΑΣ ΔΥΤΙΚΗΣ ΕΛΛΑΔΑΣ</v>
          </cell>
        </row>
        <row r="758">
          <cell r="A758" t="str">
            <v>ΠΕΡΙΦΕΡΕΙΑΚΟΣ ΣΥΝΔΕΣΜΟΣ ΦΟΡΕΩΝ ΔΙΑΧΕΙΡΙΣΗΣ ΣΤΕΡΕΩΝ ΑΠΟΒΛΗΤΩΝ (ΦΟΔΣΑ) ΠΕΡΙΦΕΡΕΙΑΣ ΠΕΛΟΠΟΝΝΗΣΟΥ</v>
          </cell>
        </row>
        <row r="759">
          <cell r="A759" t="str">
            <v>ΠΕΡΙΦΕΡΕΙΑΚΟΣ ΣΥΝΔΕΣΜΟΣ ΦΟΡΕΩΝ ΔΙΑΧΕΙΡΙΣΗΣ ΣΤΕΡΕΩΝ ΑΠΟΒΛΗΤΩΝ ΠΕΡΙΦΕΡΕΙΑΣ ΗΠΕΙΡΟΥ</v>
          </cell>
        </row>
        <row r="760">
          <cell r="A760" t="str">
            <v>ΠΕΡΙΦΕΡΕΙΑΚΟΣ ΣΥΝΔΕΣΜΟΣ ΦΟΡΕΩΝ ΔΙΑΧΕΙΡΙΣΗΣ ΣΤΕΡΕΩΝ ΑΠΟΒΛΗΤΩΝ ΠΕΡΙΦΕΡΕΙΑΣ ΘΕΣΣΑΛΙΑΣ</v>
          </cell>
        </row>
        <row r="761">
          <cell r="A761" t="str">
            <v>ΠΙΝΑΚΟΘΗΚΗ ΔΗΜΟΥ ΚΕΝΤΡΙΚΗΣ ΚΕΡΚΥΡΑΣ ΚΑΙ ΔΙΑΠΟΝΤΙΩΝ ΝΗΣΩΝ</v>
          </cell>
        </row>
        <row r="762">
          <cell r="A762" t="str">
            <v>ΠΝΕΥΜΑΤΙΚΟ ΚΑΙ ΚΑΛΛΙΤΕΧΝΙΚΟ ΚΕΝΤΡΟ ΣΤΑΦΙΔΟΚΑΜΠΟΥ (Π.Κ.Κ.Κ.Σ.) ΔΗΜΟΥ ΑΝΔΡΑΒΙΔΑΣ - ΚΥΛΛΗΝΗΣ</v>
          </cell>
        </row>
        <row r="763">
          <cell r="A763" t="str">
            <v>ΠΝΕΥΜΑΤΙΚΟ ΚΑΙ ΠΟΛΙΤΙΣΤΙΚΟ ΚΕΝΤΡΟ - ΠΑΙΔΙΚΟΙ ΣΤΑΘΜΟΙ ΔΗΜΟΥ ΚΥΘΗΡΩΝ</v>
          </cell>
        </row>
        <row r="764">
          <cell r="A764" t="str">
            <v>ΠΝΕΥΜΑΤΙΚΟ ΚΕΝΤΡΟ ΔΗΜΟΥ ΑΣΠΡΟΠΥΡΓΟΥ</v>
          </cell>
        </row>
        <row r="765">
          <cell r="A765" t="str">
            <v>ΠΝΕΥΜΑΤΙΚΟ ΚΕΝΤΡΟ ΔΗΜΟΥ ΔΩΔΩΝΗΣ</v>
          </cell>
        </row>
        <row r="766">
          <cell r="A766" t="str">
            <v>ΠΝΕΥΜΑΤΙΚΟ ΚΕΝΤΡΟ ΔΗΜΟΥ ΖΑΓΟΡΙΟΥ</v>
          </cell>
        </row>
        <row r="767">
          <cell r="A767" t="str">
            <v>ΠΝΕΥΜΑΤΙΚΟ ΚΕΝΤΡΟ ΔΗΜΟΥ ΙΕΡΑΣ ΠΟΛΗΣ ΜΕΣΟΛΟΓΓΙΟΥ</v>
          </cell>
        </row>
        <row r="768">
          <cell r="A768" t="str">
            <v>ΠΝΕΥΜΑΤΙΚΟ ΚΕΝΤΡΟ ΔΗΜΟΥ ΛΕΥΚΑΔΑΣ</v>
          </cell>
        </row>
        <row r="769">
          <cell r="A769" t="str">
            <v>ΠΝΕΥΜΑΤΙΚΟ ΚΕΝΤΡΟ ΔΗΜΟΥ ΜΟΣΧΑΤΟΥ - ΤΑΥΡΟΥ ΑΤΤΙΚΗΣ</v>
          </cell>
        </row>
        <row r="770">
          <cell r="A770" t="str">
            <v>ΠΝΕΥΜΑΤΙΚΟ ΚΕΝΤΡΟ ΔΗΜΟΥ ΠΑΤΜΟΥ</v>
          </cell>
        </row>
        <row r="771">
          <cell r="A771" t="str">
            <v>ΠΝΕΥΜΑΤΙΚΟ ΚΕΝΤΡΟ ΕΡΕΥΝΑΣ ΚΑΙ ΜΕΛΕΤΗΣ ΤΟΥ ΜΙΚΡΑΣΙΑΤΙΚΟΥ ΠΟΛΙΤΙΣΜΟΥ ΤΗΣ ΧΕΡΣΟΝΗΣΟΥ ΤΗΣ ΕΡΥΘΡΑΙΑΣ ΔΗΜΟΥ ΚΗΦΙΣΙΑΣ</v>
          </cell>
        </row>
        <row r="772">
          <cell r="A772" t="str">
            <v>ΠΝΕΥΜΑΤΙΚΟ ΚΕΝΤΡΟ ΘΡΑΚΟΜΑΚΕΔΟΝΩΝ</v>
          </cell>
        </row>
        <row r="773">
          <cell r="A773" t="str">
            <v>ΠΝΕΥΜΑΤΙΚΟ ΕΚΠΟΛΙΤΙΣΤΙΚΟ ΚΕΝΤΡΟ ΠΑΝΟΡΜΟΥ ΤΗΝΟΥ "ΓΙΑΝΝΟΥΛΗΣ ΧΑΛΕΠΑΣ"</v>
          </cell>
        </row>
        <row r="774">
          <cell r="A774" t="str">
            <v>ΠΟΛΙΤΙΣΜΙΚΟΣ ΟΡΓΑΝΙΣΜΟΣ ΟΛΥΜΠΟΥ ΚΑΡΠΑΘΟΥ</v>
          </cell>
        </row>
        <row r="775">
          <cell r="A775" t="str">
            <v>ΠΟΛΙΤΙΣΜΟΣ, ΠΑΙΔΕΙΑ, ΑΘΛΗΤΙΣΜΟΣ ΚΑΙ ΚΟΙΝΩΝΙΚΗ ΠΡΟΣΤΑΣΙΑ ΔΗΜΟΥ ΑΙΓΙΑΛΕΙΑΣ</v>
          </cell>
        </row>
        <row r="776">
          <cell r="A776" t="str">
            <v>ΠΟΛΙΤΙΣΜΟΣ, ΠΑΙΔΕΙΑ, ΑΘΛΗΤΙΣΜΟΣ ΚΑΙ ΠΕΡΙΒΑΛΛΟΝ (Π.Π.Α.Π.) ΔΗΜΟΥ ΤΟΠΕΙΡΟΥ</v>
          </cell>
        </row>
        <row r="777">
          <cell r="A777" t="str">
            <v>ΠΟΛΙΤΙΣΜΟΣ, ΠΕΡΙΒΑΛΛΟΝ ΚΑΙ ΑΘΛΗΤΙΣΜΟΣ, ΠΑΙΔΕΙΑ ΚΑΙ ΚΟΙΝΩΝΙΚΗ ΠΡΟΝΟΙΑ ΣΤΟ ΔΗΜΟ ΞΗΡΟΜΕΡΟΥ</v>
          </cell>
        </row>
        <row r="778">
          <cell r="A778" t="str">
            <v>ΠΟΛΙΤΙΣΤΙΚΕΣ ΚΑΙ ΚΑΛΛΙΤΕΧΝΙΚΕΣ ΕΚΔΗΛΩΣΕΙΣ ΠΑΞΩΝ - "Ο ΠΟΣΕΙΔΩΝ"</v>
          </cell>
        </row>
        <row r="779">
          <cell r="A779" t="str">
            <v>ΠΟΛΙΤΙΣΤΙΚΟ ΚΑΙ ΑΘΛΗΤΙΚΟ ΚΕΝΤΡΟ ΔΗΜΟΥ ΚΕΝΤΡΙΚΩΝ ΤΖΟΥΜΕΡΚΩΝ</v>
          </cell>
        </row>
        <row r="780">
          <cell r="A780" t="str">
            <v>ΠΟΛΙΤΙΣΤΙΚΟ ΚΑΙ ΑΘΛΗΤΙΚΟ ΚΕΝΤΡΟ ΔΗΜΟΥ ΠΑΛΑΙΟΥ ΦΑΛΗΡΟΥ</v>
          </cell>
        </row>
        <row r="781">
          <cell r="A781" t="str">
            <v>ΠΟΛΙΤΙΣΤΙΚΟ ΚΕΝΤΡΟ ΣΙΦΝΟΥ "ΜΑΡΙΑΝΘΗ ΣΙΜΟΥ"</v>
          </cell>
        </row>
        <row r="782">
          <cell r="A782" t="str">
            <v>ΠΟΛΙΤΙΣΤΙΚΟ ΚΕΝΤΡΟ ΤΑΦΙΩΝ ΔΗΜΟΥ ΜΕΓΑΝΗΣΙΟΥ</v>
          </cell>
        </row>
        <row r="783">
          <cell r="A783" t="str">
            <v>ΠΟΛΙΤΙΣΤΙΚΟΣ - ΑΘΛΗΤΙΚΟΣ ΟΡΓΑΝΙΣΜΟΣ ΔΗΜΟΥ ΠΑΙΑΝΙΑΣ</v>
          </cell>
        </row>
        <row r="784">
          <cell r="A784" t="str">
            <v>ΠΟΛΙΤΙΣΤΙΚΟΣ ΑΘΛΗΤΙΚΟΣ ΚΑΙ ΚΟΙΝΩΝΙΚΟΣ ΟΡΓΑΝΙΣΜΟΣ ΔΗΜΟΥ ΜΥΚΟΝΟΥ "ΓΕΩΡΓΙΟΣ ΑΞΙΩΤΗΣ"</v>
          </cell>
        </row>
        <row r="785">
          <cell r="A785" t="str">
            <v>ΠΟΛΙΤΙΣΤΙΚΟΣ ΑΘΛΗΤΙΚΟΣ ΟΡΓΑΝΙΣΜΟΣ ΔΗΜΟΥ ΑΓΙΟΥ ΝΙΚΟΛΑΟΥ (Π.Α.Ο.Δ.Α.Ν.)</v>
          </cell>
        </row>
        <row r="786">
          <cell r="A786" t="str">
            <v>ΠΟΛΙΤΙΣΤΙΚΟΣ ΑΘΛΗΤΙΚΟΣ ΟΡΓΑΝΙΣΜΟΣ ΔΗΜΟΥ ΗΛΙΟΥΠΟΛΗΣ (Π.Α.Ο.Δ.ΗΛ.) "ΓΡΗΓΟΡΗΣ ΓΡΗΓΟΡΙΟΥ"</v>
          </cell>
        </row>
        <row r="787">
          <cell r="A787" t="str">
            <v>ΠΟΛΙΤΙΣΤΙΚΟΣ ΚΑΙ ΑΘΛΗΤΙΚΟΣ ΟΡΓΑΝΙΣΜΟΣ ΔΗΜΟΥ ΑΓΙΑΣ ΠΑΡΑΣΚΕΥΗΣ</v>
          </cell>
        </row>
        <row r="788">
          <cell r="A788" t="str">
            <v>ΠΟΛΙΤΙΣΤΙΚΟΣ ΚΑΙ ΑΘΛΗΤΙΚΟΣ ΟΡΓΑΝΙΣΜΟΣ ΔΗΜΟΥ ΒΡΙΛΗΣΣΙΩΝ</v>
          </cell>
        </row>
        <row r="789">
          <cell r="A789" t="str">
            <v>ΠΟΛΙΤΙΣΤΙΚΟΣ ΚΑΙ ΑΘΛΗΤΙΚΟΣ ΟΡΓΑΝΙΣΜΟΣ ΔΗΜΟΥ ΓΑΛΑΤΣΙΟΥ "ΒΑΣΙΛΗΣ ΠΑΠΑΔΙΟΝΥΣΙΟΥ"</v>
          </cell>
        </row>
        <row r="790">
          <cell r="A790" t="str">
            <v>ΠΟΛΙΤΙΣΤΙΚΟΣ ΚΑΙ ΑΘΛΗΤΙΚΟΣ ΟΡΓΑΝΙΣΜΟΣ ΔΗΜΟΥ ΝΕΑΣ ΣΜΥΡΝΗΣ</v>
          </cell>
        </row>
        <row r="791">
          <cell r="A791" t="str">
            <v>ΠΟΛΙΤΙΣΤΙΚΟΣ ΟΡΓΑΝΙΣΜΟΣ - ΦΕΣΤΙΒΑΛ ΤΑΙΝΙΩΝ ΜΙΚΡΟΥ ΜΗΚΟΥΣ ΔΡΑΜΑΣ</v>
          </cell>
        </row>
        <row r="792">
          <cell r="A792" t="str">
            <v>ΠΟΛΙΤΙΣΤΙΚΟΣ, ΑΘΛΗΤΙΚΟΣ ΚΑΙ ΤΟΥΡΙΣΤΙΚΟΣ ΟΡΓΑΝΙΣΜΟΣ ΔΗΜΟΥ ΚΑΡΥΣΤΟΥ "ΑΝΕΜΟΠΥΛΕΣ"</v>
          </cell>
        </row>
        <row r="793">
          <cell r="A793" t="str">
            <v>ΠΡΟΝΟΙΑ ΚΑΙ ΑΓΩΓΗ ΔΗΜΟΥ ΣΙΝΤΙΚΗΣ</v>
          </cell>
        </row>
        <row r="794">
          <cell r="A794" t="str">
            <v>ΠΡΟΣΧΟΛΙΚΗ ΑΓΩΓΗ, ΚΟΙΝΩΝΙΚΗ ΠΡΟΣΤΑΣΙΑ ΚΑΙ ΠΟΛΙΤΙΣΜΟΣ ΔΗΜΟΥ ΗΓΟΥΜΕΝΙΤΣΑΣ</v>
          </cell>
        </row>
        <row r="795">
          <cell r="A795" t="str">
            <v>ΣΠΗΛΑΙΟ ΠΕΡΑΜΑΤΟΣ ΙΩΑΝΝΙΝΩΝ</v>
          </cell>
        </row>
        <row r="796">
          <cell r="A796" t="str">
            <v>ΣΥΝΔΕΣΜΟΣ ΑΠΟΧΕΤΕΥΣΗΣ ΑΝΔΡΑΒΙΔΑΣ, ΛΕΧΑΙΝΩΝ, ΚΑΣΤΡΟΥ, ΚΥΛΛΗΝΗΣ, ΤΡΑΓΑΝΟΥ «Ο ΗΡΑΚΛΗΣ»</v>
          </cell>
        </row>
        <row r="797">
          <cell r="A797" t="str">
            <v>ΣΥΝΔΕΣΜΟΣ ΓΙΑ ΤΗ ΒΙΩΣΙΜΗ ΑΝΑΠΤΥΞΗ ΤΩΝ ΠΟΛΕΩΝ (Σ.Β.Α.Π.)</v>
          </cell>
        </row>
        <row r="798">
          <cell r="A798" t="str">
            <v>ΣΥΝΔΕΣΜΟΣ ΓΙΑ ΤΗΝ ΙΔΡΥΣΗ ΚΟΙΝΟΥ ΝΕΚΡΟΤΑΦΕΙΟΥ ΟΤΑ ΔΙΑΜΕΡΙΣΜΑΤΟΣ ΔΥΤΙΚΗΣ ΑΤΤΙΚΗΣ</v>
          </cell>
        </row>
        <row r="799">
          <cell r="A799" t="str">
            <v>ΣΥΝΔΕΣΜΟΣ ΔΗΜΩΝ ΓΙΑ ΤΗΝ ΠΡΟΣΤΑΣΙΑ ΚΑΙ ΤΗΝ ΑΝΑΠΛΑΣΗ ΤΟΥ ΠΕΝΤΕΛΙΚΟΥ (Σ.Π.Α.Π.)</v>
          </cell>
        </row>
        <row r="800">
          <cell r="A800" t="str">
            <v>ΣΥΝΔΕΣΜΟΣ ΔΗΜΩΝ ΓΙΑ ΤΗΝ ΠΡΟΣΤΑΣΙΑ ΚΑΙ ΤΗΝ ΑΝΑΠΛΑΣΗ ΤΩΝ ΤΟΥΡΚΟΒΟΥΝΙΩΝ</v>
          </cell>
        </row>
        <row r="801">
          <cell r="A801" t="str">
            <v>ΣΥΝΔΕΣΜΟΣ ΔΗΜΩΝ ΔΥΤΙΚΗΣ ΘΕΣΣΑΛΟΝΙΚΗΣ</v>
          </cell>
        </row>
        <row r="802">
          <cell r="A802" t="str">
            <v>ΣΥΝΔΕΣΜΟΣ ΔΗΜΩΝ ΗΛΕΙΑΚΟΥ ΚΑΜΠΟΥ</v>
          </cell>
        </row>
        <row r="803">
          <cell r="A803" t="str">
            <v>ΣΥΝΔΕΣΜΟΣ ΔΗΜΩΝ ΙΑΜΑΤΙΚΩΝ ΠΗΓΩΝ ΕΛΛΑΔΑΣ</v>
          </cell>
        </row>
        <row r="804">
          <cell r="A804" t="str">
            <v>ΣΥΝΔΕΣΜΟΣ ΔΗΜΩΝ ΚΑΙ ΚΟΙΝΟΤΗΤΩΝ ΓΙΑ ΤΗΝ ΠΡΟΣΤΑΣΙΑ ΚΑΙ ΤΗΝ ΑΝΑΠΤΥΞΗ ΤΗΣ ΠΑΡΝΗΘΑΣ (ΣΥΝ.ΠΑ.)</v>
          </cell>
        </row>
        <row r="805">
          <cell r="A805" t="str">
            <v>ΣΥΝΔΕΣΜΟΣ ΔΗΜΩΝ ΝΟΤΙΟΥ ΑΤΤΙΚΗΣ "Σ.υ.Δ.Ν.Α"</v>
          </cell>
        </row>
        <row r="806">
          <cell r="A806" t="str">
            <v>ΣΥΝΔΕΣΜΟΣ ΔΗΜΩΝ ΚΟΙΜΗΤΗΡΙΟΥ ΣΧΙΣΤΟΥ (ΣΥΝ.ΔΗ.ΚΟΣ)</v>
          </cell>
        </row>
        <row r="807">
          <cell r="A807" t="str">
            <v>ΣΥΝΔΕΣΜΟΣ ΔΙΑΧΕΙΡΙΣΗΣ ΑΠΟΡΡΙΜΜΑΤΩΝ Ν. ΞΑΝΘΗΣ</v>
          </cell>
        </row>
        <row r="808">
          <cell r="A808" t="str">
            <v>ΣΥΝΔΕΣΜΟΣ ΔΙΑΧΕΙΡΙΣΗΣ ΣΤΕΡΕΩΝ ΑΠΟΒΛΗΤΩΝ (ΣΥ.ΔΙ.Σ.Α.) Ν. ΑΧΑΙΑΣ</v>
          </cell>
        </row>
        <row r="809">
          <cell r="A809" t="str">
            <v>ΣΥΝΔΕΣΜΟΣ ΔΙΑΧΕΙΡΙΣΗΣ ΣΤΕΡΕΩΝ ΑΠΟΒΛΗΤΩΝ (ΣΥ.ΔΙ.Σ.Α.) Ν. ΛΕΥΚΑΔΑΣ</v>
          </cell>
        </row>
        <row r="810">
          <cell r="A810" t="str">
            <v>ΣΥΝΔΕΣΜΟΣ ΔΙΑΧΕΙΡΙΣΗΣ ΣΤΕΡΕΩΝ ΑΠΟΒΛΗΤΩΝ 4ΗΣ Δ.Ε. Ν. ΑΙΤΩΛΟΑΚΑΡΝΑΝΙΑΣ</v>
          </cell>
        </row>
        <row r="811">
          <cell r="A811" t="str">
            <v>ΣΥΝΔΕΣΜΟΣ ΔΙΑΧΕΙΡΙΣΗΣ ΣΤΕΡΕΩΝ ΑΠΟΒΛΗΤΩΝ ΔΗΜΩΝ ΝΟΜΟΥ ΖΑΚΥΝΘΟΥ</v>
          </cell>
        </row>
        <row r="812">
          <cell r="A812" t="str">
            <v>ΣΥΝΔΕΣΜΟΣ ΔΙΑΧΕΙΡΙΣΗΣ ΣΤΕΡΕΩΝ ΑΠΟΒΛΗΤΩΝ Ν. ΗΛΕΙΑΣ</v>
          </cell>
        </row>
        <row r="813">
          <cell r="A813" t="str">
            <v>ΣΥΝΔΕΣΜΟΣ ΔΙΑΧΕΙΡΙΣΗΣ ΣΤΕΡΕΩΝ ΑΠΟΒΛΗΤΩΝ Ν. ΚΕΡΚΥΡΑΣ</v>
          </cell>
        </row>
        <row r="814">
          <cell r="A814" t="str">
            <v>ΣΥΝΔΕΣΜΟΣ ΔΙΑΧΕΙΡΙΣΗΣ ΣΤΕΡΕΩΝ ΑΠΟΒΛΗΤΩΝ Ν. ΜΑΓΝΗΣΙΑΣ</v>
          </cell>
        </row>
        <row r="815">
          <cell r="A815" t="str">
            <v>ΣΥΝΔΕΣΜΟΣ ΔΙΑΧΕΙΡΙΣΗΣ ΣΤΕΡΕΩΝ ΑΠΟΒΛΗΤΩΝ ΠΑΡΟΥ - ΑΝΤΙΠΑΡΟΥ</v>
          </cell>
        </row>
        <row r="816">
          <cell r="A816" t="str">
            <v>ΣΥΝΔΕΣΜΟΣ ΔΙΑΧΕΙΡΙΣΗΣ ΣΦΑΓΕΙΩΝ ΛΙΔΟΡΙΚΙΟΥ</v>
          </cell>
        </row>
        <row r="817">
          <cell r="A817" t="str">
            <v>ΣΥΝΔΕΣΜΟΣ Ο.Τ.Α. ΔΥΤΙΚΗΣ ΘΕΣΣΑΛΟΝΙΚΗΣ ΓΙΑ ΤΗΝ ΜΕΡΙΜΝΑ ΑΔΕΣΠΟΤΩΝ ΖΩΩΝ "Η ΑΛΚΥΟΝΙΔΑ"</v>
          </cell>
        </row>
        <row r="818">
          <cell r="A818" t="str">
            <v>ΣΥΝΔΕΣΜΟΣ ΟΡΕΙΝΩΝ ΔΗΜΩΝ ΠΕΡΙΟΧΗΣ ΚΕΝΤΡΙΚΩΝ ΤΖΟΥΜΕΡΚΩΝ ΚΑΙ ΓΕΩΡΓΙΟΥ ΚΑΡΑΪΣΚΑΚΗ ΑΠΟ ΠΗΓΕΣ ΒΡΥΖΟΚΑΛΑΜΟΥ</v>
          </cell>
        </row>
        <row r="819">
          <cell r="A819" t="str">
            <v>ΣΥΝΔΕΣΜΟΣ ΠΡΟΣΤΑΣΙΑΣ ΚΑΙ ΑΝΑΠΤΥΞΗΣ ΤΟΥ ΥΜΗΤΤΟΥ (Σ.Π.Α.Υ.)</v>
          </cell>
        </row>
        <row r="820">
          <cell r="A820" t="str">
            <v>ΣΥΝΔΕΣΜΟΣ ΠΡΟΣΤΑΣΙΑΣ ΚΑΙ ΟΡΘΟΛΟΓΙΚΗΣ ΑΝΑΠΤΥΞΗΣ ΚΟΡΙΝΘΙΑΚΟΥ ΚΟΛΠΟΥ (Σ.Π.Ο.Α.Κ.) «Ο ΑΡΙΩΝ»</v>
          </cell>
        </row>
        <row r="821">
          <cell r="A821" t="str">
            <v>ΣΥΝΔΕΣΜΟΣ ΠΡΟΣΤΑΣΙΑΣ ΚΑΙ ΠΕΡΙΘΑΛΨΗΣ ΑΔΕΣΠΟΤΩΝ ΖΩΩΝ ΑΝΑΤΟΛΙΚΗΣ ΘΕΣΣΑΛΟΝΙΚΗΣ (ΣΥ.Π.ΚΑΙ Π.Α.Ζ.Α.Θ.) ΝΟΜΟΥ ΘΕΣΣΑΛΟΝΙΚΗΣ</v>
          </cell>
        </row>
        <row r="822">
          <cell r="A822" t="str">
            <v>ΣΥΝΔΕΣΜΟΣ ΥΔΑΤΙΚΩΝ ΕΡΓΩΝ ΜΕΘΥΔΡΙΟΥ ΝΟΜΟΥ ΑΡΚΑΔΙΑΣ</v>
          </cell>
        </row>
        <row r="823">
          <cell r="A823" t="str">
            <v>ΣΥΝΔΕΣΜΟΣ ΥΔΡΕΥΣΗΣ "Ο ΠΗΝΕΙΟΣ"</v>
          </cell>
        </row>
        <row r="824">
          <cell r="A824" t="str">
            <v>ΣΥΝΔΕΣΜΟΣ ΥΔΡΕΥΣΗΣ ΔΗΜΟΥ ΓΡΕΒΕΝΩΝ ΚΑΙ ΚΟΙΝΟΤΗΤΩΝ ΝΟΜΟΥ ΓΡΕΒΕΝΩΝ</v>
          </cell>
        </row>
        <row r="825">
          <cell r="A825" t="str">
            <v>ΣΥΝΔΕΣΜΟΣ ΥΔΡΕΥΣΗΣ ΔΗΜΟΥ ΚΑΡΔΙΤΣΑΣ ΚΑΙ ΛΟΙΠΩΝ ΔΗΜΩΝ</v>
          </cell>
        </row>
        <row r="826">
          <cell r="A826" t="str">
            <v>ΣΥΝΔΕΣΜΟΣ ΥΔΡΕΥΣΗΣ ΔΗΜΩΝ ΚΑΛΑΜΑΤΑΣ - ΜΕΣΣΗΝΗΣ ΚΑΙ ΚΟΙΝΟΤΗΤΩΝ ΠΕΡΙΟΧΗΣ ΚΑΛΑΜΑΤΑΣ</v>
          </cell>
        </row>
        <row r="827">
          <cell r="A827" t="str">
            <v>ΣΥΝΔΕΣΜΟΣ ΥΔΡΕΥΣΗΣ ΔΗΜΩΝ ΛΕΥΚΑΔΑΣ ΚΑΙ ΑΙΤΩΛΟΑΚΑΡΝΑΝΙΑΣ</v>
          </cell>
        </row>
        <row r="828">
          <cell r="A828" t="str">
            <v>ΣΥΝΔΕΣΜΟΣ ΥΔΡΕΥΣΗΣ ΚΑΤΑΦΥΓΙΟΥ - ΛΑΜΠΕΡΟΥ Ν. ΚΑΡΔΙΤΣΑΣ</v>
          </cell>
        </row>
        <row r="829">
          <cell r="A829" t="str">
            <v>ΣΥΝΔΕΣΜΟΣ ΥΔΡΕΥΣΗΣ ΚΟΙΝΟΤΗΤΩΝ ΔΙΑΣΕΛΛΟΥ, ΔΗΜΑΡΙΟΥ, ΜΕΓΑΡΧΗΣ, ΠΕΤΡΑΣ, ΦΩΤΕΙΝΟΥ ΝΟΜΟΥ ΑΡΤΑΣ</v>
          </cell>
        </row>
        <row r="830">
          <cell r="A830" t="str">
            <v>ΣΥΝΔΕΣΜΟΣ ΥΔΡΕΥΣΗΣ ΛΕΚΑΝΟΠΕΔΙΟΥ ΙΩΑΝΝΙΝΩΝ</v>
          </cell>
        </row>
        <row r="831">
          <cell r="A831" t="str">
            <v>ΣΥΝΔΕΣΜΟΣ ΥΔΡΕΥΣΗΣ ΟΛΥΜΠΙΑΔΑΣ - ΓΑΛΑΤΕΙΑΣ - ΑΝΑΡΓΥΡΩΝ</v>
          </cell>
        </row>
        <row r="832">
          <cell r="A832" t="str">
            <v>ΣΥΝΔΕΣΜΟΣ ΥΔΡΕΥΣΗΣ ΟΤΑ ΝΟΜΟΥ ΦΘΙΩΤΙΔΑΣ ΑΠΟ ΠΗΓΕΣ "ΚΑΝΑΛΙΑ" ΠΥΡΓΟΥ ΥΠΑΤΗΣ</v>
          </cell>
        </row>
        <row r="833">
          <cell r="A833" t="str">
            <v>ΣΥΝΔΕΣΜΟΣ ΥΔΡΕΥΣΗΣ ΠΕΔΙΝΩΝ ΚΑΙ ΗΜΙΟΡΕΙΝΩΝ ΔΗΜΩΝ Ν. ΑΡΤΑΣ</v>
          </cell>
        </row>
        <row r="834">
          <cell r="A834" t="str">
            <v>ΣΥΝΔΕΣΜΟΣ ΥΔΡΕΥΣΗΣ ΠΕΡΒΟΛΑΚΙΩΝ ΝΟΜΟΥ ΧΑΝΙΩΝ</v>
          </cell>
        </row>
        <row r="835">
          <cell r="A835" t="str">
            <v>ΣΥΝΔΕΣΜΟΣ ΥΔΡΕΥΣΗΣ ΠΟΙΜΕΝΙΚΟΥ - ΑΜΠΕΛΑΚΙΩΝ</v>
          </cell>
        </row>
        <row r="836">
          <cell r="A836" t="str">
            <v>ΣΥΝΔΕΣΜΟΣ ΥΔΡΕΥΣΗΣ ΠΡΕΒΕΖΑΣ - ΦΙΛΙΠΠΙΑΔΑΣ - ΛΟΥΡΟΥ Κ.ΛΠ.</v>
          </cell>
        </row>
        <row r="837">
          <cell r="A837" t="str">
            <v>ΣΥΝΔΕΣΜΟΣ ΥΔΡΕΥΣΗΣ ΣΜΟΚΟΒΟΥ</v>
          </cell>
        </row>
        <row r="838">
          <cell r="A838" t="str">
            <v>ΥΠΗΡΕΣΙΑ ΚΟΙΝΩΝΙΚΗΣ ΠΡΟΣΤΑΣΙΑΣ ΚΑΙ ΑΛΛΗΛΕΓΓΥΗΣ - ΑΘΛΗΤΙΣΜΟΥ - ΠΑΙΔΕΙΑΣ ΔΗΜΟΥ ΛΑΓΚΑΔΑ</v>
          </cell>
        </row>
        <row r="839">
          <cell r="A839" t="str">
            <v>ΦΟΡΕΑΣ ΔΙΑΧΕΙΡΙΣΗΣ ΣΤΕΡΕΩΝ ΑΠΟΒΛΗΤΩΝ (ΦΟ.Δ.Σ.Α.) ΝΗΣΩΝ ΠΕΡΙΦΕΡΕΙΑΣ ΒΟΡΕΙΟΥ ΑΙΓΑΙΟΥ</v>
          </cell>
        </row>
        <row r="840">
          <cell r="A840" t="str">
            <v>ΦΟΡΕΑΣ ΔΙΑΧΕΙΡΙΣΗΣ ΣΤΕΡΕΩΝ ΑΠΟΒΛΗΤΩΝ (ΦΟ.Δ.Σ.Α.) ΝΗΣΩΝ ΠΕΡΙΦΕΡΕΙΑΣ ΙΟΝΙΩΝ ΝΗΣΩΝ</v>
          </cell>
        </row>
        <row r="841">
          <cell r="A841" t="str">
            <v>ΦΟΡΕΑΣ ΔΙΑΧΕΙΡΙΣΗΣ ΣΤΕΡΕΩΝ ΑΠΟΒΛΗΤΩΝ (ΦΟΔΣΑ) ΝΗΣΩΝ ΝΟΤΙΟΥ ΑΙΓΑΙΟΥ</v>
          </cell>
        </row>
        <row r="842">
          <cell r="A842" t="str">
            <v>ΦΟΡΕΑΣ ΔΙΑΧΕΙΡΙΣΗΣ ΣΤΕΡΕΩΝ ΑΠΟΒΛΗΤΩΝ ΔΗΜΟΥ ΣΥΡΟΥ - ΕΡΜΟΥΠΟΛΗΣ</v>
          </cell>
        </row>
        <row r="843">
          <cell r="A843" t="str">
            <v>ΦΟΡΕΑΣ ΚΟΙΝΩΝΙΚΗΣ ΜΕΡΙΜΝΑΣ ΚΑΙ ΑΘΛΗΤΙΣΜΟΥ ΔΗΜΟΥ ΠΥΛΟΥ - ΝΕΣΤΟΡΟΣ "ΑΛΛΗΛΕΓΓΥΗ"</v>
          </cell>
        </row>
        <row r="844">
          <cell r="A844" t="str">
            <v>ΦΟΡΕΑΣ ΚΟΙΝΩΝΙΚΗΣ ΠΡΟΣΤΑΣΙΑΣ - ΑΛΛΗΛΕΓΓΥΗΣ - ΑΘΛΗΤΙΣΜΟΥ ΔΗΜΟΥ ΤΡΙΦΥΛΙΑΣ</v>
          </cell>
        </row>
        <row r="845">
          <cell r="A845" t="str">
            <v>ΦΟΡΕΑΣ ΚΟΙΝΩΝΙΚΗΣ ΠΡΟΣΤΑΣΙΑΣ ΚΑΙ ΠΑΙΔΕΙΑΣ ΔΗΜΟΥ ΠΑΙΑΝΙΑΣ</v>
          </cell>
        </row>
        <row r="846">
          <cell r="A846" t="str">
            <v>ΦΟΡΕΑΣ ΠΡΟΝΟΙΑΣ ΔΗΜΟΥ ΗΡΑΚΛΕΙΑΣ (ΦΟ.Π.Η.)</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s"/>
      <sheetName val="t-new"/>
      <sheetName val="t-summ-curr"/>
      <sheetName val="t-newpack"/>
      <sheetName val="table.eval.current"/>
      <sheetName val="table.eval.0731"/>
      <sheetName val="Misc"/>
      <sheetName val="t.esa.budget.class"/>
      <sheetName val="to.macro"/>
      <sheetName val="to.brief"/>
    </sheetNames>
    <sheetDataSet>
      <sheetData sheetId="0">
        <row r="4">
          <cell r="B4">
            <v>270</v>
          </cell>
        </row>
        <row r="5">
          <cell r="B5">
            <v>100</v>
          </cell>
        </row>
        <row r="9">
          <cell r="B9">
            <v>0.32</v>
          </cell>
        </row>
      </sheetData>
      <sheetData sheetId="1">
        <row r="43">
          <cell r="AW43">
            <v>0</v>
          </cell>
        </row>
      </sheetData>
      <sheetData sheetId="2"/>
      <sheetData sheetId="3"/>
      <sheetData sheetId="4"/>
      <sheetData sheetId="5"/>
      <sheetData sheetId="6"/>
      <sheetData sheetId="7"/>
      <sheetData sheetId="8"/>
      <sheetData sheetId="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assumptions"/>
      <sheetName val="Fneeds_public"/>
      <sheetName val="Fneeds"/>
      <sheetName val="Q_Fneeds"/>
      <sheetName val="financing"/>
      <sheetName val="CBs"/>
      <sheetName val="SUMMARY"/>
      <sheetName val="max coupons"/>
      <sheetName val="Chart1"/>
      <sheetName val="changes made"/>
      <sheetName val="DSA"/>
      <sheetName val="Official"/>
      <sheetName val="EFSF redemp"/>
      <sheetName val="20120130_debt"/>
      <sheetName val="Amortization 2"/>
      <sheetName val="Amortization 1"/>
      <sheetName val="OSI etc"/>
      <sheetName val="GG Debt"/>
      <sheetName val="state debt to GG debt"/>
      <sheetName val="SSFs_Dec2011"/>
      <sheetName val="Dep_LoanCG"/>
      <sheetName val="guarantees"/>
      <sheetName val="GAO_nov2011"/>
      <sheetName val="Exchanged"/>
      <sheetName val="Non-exchanged"/>
      <sheetName val="Eligible bonds DEO 1"/>
      <sheetName val="ECB holdings"/>
      <sheetName val="INTEREST"/>
      <sheetName val="HR guaranteed (new eligible)"/>
      <sheetName val="Eligible bonds DEO"/>
      <sheetName val="Collateral"/>
      <sheetName val="Coupons"/>
      <sheetName val="GRA"/>
      <sheetName val="SSFs"/>
      <sheetName val="New"/>
      <sheetName val="Additional official"/>
      <sheetName val="PSI-21_July 1"/>
      <sheetName val="PSI-Current scenario 1"/>
      <sheetName val="PSI-21_July"/>
      <sheetName val="PSI-Current scenario"/>
      <sheetName val="Amortization"/>
      <sheetName val="10pc_CET1"/>
      <sheetName val="Hold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8">
          <cell r="B8" t="str">
            <v>GR0124019531</v>
          </cell>
          <cell r="C8">
            <v>30</v>
          </cell>
          <cell r="D8">
            <v>4.8</v>
          </cell>
        </row>
        <row r="9">
          <cell r="B9" t="str">
            <v>GR0110021236</v>
          </cell>
          <cell r="C9">
            <v>30</v>
          </cell>
          <cell r="D9">
            <v>4.8</v>
          </cell>
        </row>
        <row r="10">
          <cell r="B10" t="str">
            <v>XS0147393861</v>
          </cell>
          <cell r="C10">
            <v>30</v>
          </cell>
          <cell r="D10">
            <v>4.8</v>
          </cell>
        </row>
        <row r="11">
          <cell r="B11" t="str">
            <v>GR0124018525</v>
          </cell>
          <cell r="C11">
            <v>30</v>
          </cell>
          <cell r="D11">
            <v>4.8</v>
          </cell>
        </row>
        <row r="12">
          <cell r="B12" t="str">
            <v>GR0124020547</v>
          </cell>
          <cell r="C12">
            <v>30</v>
          </cell>
          <cell r="D12">
            <v>4.8</v>
          </cell>
        </row>
        <row r="13">
          <cell r="B13" t="str">
            <v>GR0106003792</v>
          </cell>
          <cell r="C13">
            <v>30</v>
          </cell>
          <cell r="D13">
            <v>4.8</v>
          </cell>
        </row>
        <row r="14">
          <cell r="B14" t="str">
            <v>GR0114020457</v>
          </cell>
          <cell r="C14">
            <v>30</v>
          </cell>
          <cell r="D14">
            <v>4.8</v>
          </cell>
        </row>
        <row r="15">
          <cell r="B15" t="str">
            <v>FR0000489676</v>
          </cell>
        </row>
        <row r="16">
          <cell r="B16" t="str">
            <v>XS0208636091</v>
          </cell>
        </row>
        <row r="17">
          <cell r="B17" t="str">
            <v>GR0326042257</v>
          </cell>
          <cell r="C17">
            <v>30</v>
          </cell>
          <cell r="D17">
            <v>4.8</v>
          </cell>
        </row>
        <row r="18">
          <cell r="B18" t="str">
            <v>GR0508001121</v>
          </cell>
          <cell r="C18">
            <v>30</v>
          </cell>
          <cell r="D18">
            <v>4.8</v>
          </cell>
        </row>
        <row r="19">
          <cell r="B19" t="str">
            <v>GR0512001356</v>
          </cell>
          <cell r="C19">
            <v>34.200000000000003</v>
          </cell>
          <cell r="D19">
            <v>2.2000000000000002</v>
          </cell>
        </row>
        <row r="20">
          <cell r="B20" t="str">
            <v>GR0110022242</v>
          </cell>
          <cell r="C20">
            <v>34.200000000000003</v>
          </cell>
          <cell r="D20">
            <v>2.2000000000000002</v>
          </cell>
        </row>
        <row r="21">
          <cell r="B21" t="str">
            <v>XS0165688648</v>
          </cell>
        </row>
        <row r="22">
          <cell r="B22" t="str">
            <v>GR0124021552</v>
          </cell>
          <cell r="C22">
            <v>34.200000000000003</v>
          </cell>
          <cell r="D22">
            <v>2.2000000000000002</v>
          </cell>
        </row>
        <row r="23">
          <cell r="B23" t="str">
            <v>GR0128001584</v>
          </cell>
          <cell r="C23">
            <v>34.200000000000003</v>
          </cell>
          <cell r="D23">
            <v>2.2000000000000002</v>
          </cell>
        </row>
        <row r="24">
          <cell r="B24" t="str">
            <v>XS0372384064</v>
          </cell>
          <cell r="C24">
            <v>34.200000000000003</v>
          </cell>
          <cell r="D24">
            <v>2.2000000000000002</v>
          </cell>
        </row>
        <row r="25">
          <cell r="B25" t="str">
            <v>GR0124022568</v>
          </cell>
          <cell r="C25">
            <v>34.200000000000003</v>
          </cell>
          <cell r="D25">
            <v>2.2000000000000002</v>
          </cell>
        </row>
        <row r="26">
          <cell r="B26" t="str">
            <v>CH0021839524</v>
          </cell>
          <cell r="C26">
            <v>34.200000000000003</v>
          </cell>
          <cell r="D26">
            <v>2.2000000000000002</v>
          </cell>
        </row>
        <row r="27">
          <cell r="B27" t="str">
            <v>GR0110023257</v>
          </cell>
          <cell r="C27">
            <v>34.200000000000003</v>
          </cell>
          <cell r="D27">
            <v>2.2000000000000002</v>
          </cell>
        </row>
        <row r="28">
          <cell r="B28" t="str">
            <v>GR0114021463</v>
          </cell>
          <cell r="C28">
            <v>34.200000000000003</v>
          </cell>
          <cell r="D28">
            <v>2.2000000000000002</v>
          </cell>
        </row>
        <row r="29">
          <cell r="B29" t="str">
            <v>GR0124023574</v>
          </cell>
          <cell r="C29">
            <v>37.700000000000003</v>
          </cell>
          <cell r="D29">
            <v>4.1585391948709161</v>
          </cell>
        </row>
        <row r="30">
          <cell r="B30" t="str">
            <v>GR0326043263</v>
          </cell>
          <cell r="C30">
            <v>37.700000000000003</v>
          </cell>
          <cell r="D30">
            <v>4.1585391948709161</v>
          </cell>
        </row>
        <row r="31">
          <cell r="B31" t="str">
            <v>GR0128002590</v>
          </cell>
          <cell r="C31">
            <v>37.700000000000003</v>
          </cell>
          <cell r="D31">
            <v>4.1585391948709161</v>
          </cell>
        </row>
        <row r="32">
          <cell r="B32" t="str">
            <v>XS0142390904</v>
          </cell>
        </row>
        <row r="33">
          <cell r="B33" t="str">
            <v>GR0124024580</v>
          </cell>
          <cell r="C33">
            <v>37.700000000000003</v>
          </cell>
          <cell r="D33">
            <v>4.1585391948709161</v>
          </cell>
        </row>
        <row r="34">
          <cell r="B34" t="str">
            <v>XS0097596463</v>
          </cell>
          <cell r="C34">
            <v>37.700000000000003</v>
          </cell>
          <cell r="D34">
            <v>4.1585391948709161</v>
          </cell>
        </row>
        <row r="35">
          <cell r="B35" t="str">
            <v>GR0124025595</v>
          </cell>
          <cell r="C35">
            <v>37.700000000000003</v>
          </cell>
          <cell r="D35">
            <v>4.1585391948709161</v>
          </cell>
        </row>
        <row r="36">
          <cell r="B36" t="str">
            <v>GR0112003653</v>
          </cell>
          <cell r="C36">
            <v>37.700000000000003</v>
          </cell>
          <cell r="D36">
            <v>4.1585391948709161</v>
          </cell>
        </row>
        <row r="37">
          <cell r="B37" t="str">
            <v>GR0114022479</v>
          </cell>
          <cell r="C37">
            <v>37.700000000000003</v>
          </cell>
          <cell r="D37">
            <v>4.1585391948709161</v>
          </cell>
        </row>
        <row r="38">
          <cell r="B38" t="str">
            <v>GR0112004669</v>
          </cell>
          <cell r="C38">
            <v>37.700000000000003</v>
          </cell>
          <cell r="D38">
            <v>4.1585391948709161</v>
          </cell>
        </row>
        <row r="39">
          <cell r="B39" t="str">
            <v>GR0514020172</v>
          </cell>
          <cell r="C39">
            <v>5.8</v>
          </cell>
          <cell r="D39">
            <v>3.2</v>
          </cell>
        </row>
        <row r="40">
          <cell r="B40" t="str">
            <v>JP530005AR32</v>
          </cell>
          <cell r="C40">
            <v>5.8</v>
          </cell>
          <cell r="D40">
            <v>3.2</v>
          </cell>
        </row>
        <row r="41">
          <cell r="B41" t="str">
            <v>JP530000CR76</v>
          </cell>
          <cell r="C41">
            <v>5.8</v>
          </cell>
          <cell r="D41">
            <v>3.2</v>
          </cell>
        </row>
        <row r="42">
          <cell r="B42" t="str">
            <v>GR0124026601</v>
          </cell>
          <cell r="C42">
            <v>5.8</v>
          </cell>
          <cell r="D42">
            <v>3.2</v>
          </cell>
        </row>
        <row r="43">
          <cell r="B43" t="str">
            <v>GR0114023485</v>
          </cell>
          <cell r="C43">
            <v>5.8</v>
          </cell>
          <cell r="D43">
            <v>3.2</v>
          </cell>
        </row>
        <row r="44">
          <cell r="B44" t="str">
            <v>GR1150003688</v>
          </cell>
        </row>
        <row r="45">
          <cell r="B45" t="str">
            <v>GR0114024491</v>
          </cell>
          <cell r="C45">
            <v>5.8</v>
          </cell>
          <cell r="D45">
            <v>3.2</v>
          </cell>
        </row>
        <row r="46">
          <cell r="B46" t="str">
            <v>FR0010027557</v>
          </cell>
        </row>
        <row r="47">
          <cell r="B47" t="str">
            <v>GR0124027617</v>
          </cell>
          <cell r="C47">
            <v>5.8</v>
          </cell>
          <cell r="D47">
            <v>3.2</v>
          </cell>
        </row>
        <row r="48">
          <cell r="B48" t="str">
            <v>JP530000BS19</v>
          </cell>
          <cell r="C48">
            <v>17.8</v>
          </cell>
          <cell r="D48">
            <v>1.3</v>
          </cell>
        </row>
        <row r="49">
          <cell r="B49" t="str">
            <v>XS0165956672</v>
          </cell>
          <cell r="C49">
            <v>17.8</v>
          </cell>
          <cell r="D49">
            <v>1.3</v>
          </cell>
        </row>
        <row r="50">
          <cell r="B50" t="str">
            <v>XS0357333029</v>
          </cell>
          <cell r="C50">
            <v>17.8</v>
          </cell>
          <cell r="D50">
            <v>1.3</v>
          </cell>
        </row>
        <row r="51">
          <cell r="B51" t="str">
            <v>GR0516003606</v>
          </cell>
          <cell r="C51">
            <v>17.8</v>
          </cell>
          <cell r="D51">
            <v>1.3</v>
          </cell>
        </row>
        <row r="52">
          <cell r="B52" t="str">
            <v>XS0193324380</v>
          </cell>
        </row>
        <row r="53">
          <cell r="B53" t="str">
            <v>GR0124028623</v>
          </cell>
          <cell r="C53">
            <v>17.8</v>
          </cell>
          <cell r="D53">
            <v>1.3</v>
          </cell>
        </row>
        <row r="54">
          <cell r="B54" t="str">
            <v>JP530000CS83</v>
          </cell>
          <cell r="C54">
            <v>17.8</v>
          </cell>
          <cell r="D54">
            <v>1.3</v>
          </cell>
        </row>
        <row r="55">
          <cell r="B55" t="str">
            <v>GR0116002875</v>
          </cell>
          <cell r="C55">
            <v>17.8</v>
          </cell>
          <cell r="D55">
            <v>1.3</v>
          </cell>
        </row>
        <row r="56">
          <cell r="B56" t="str">
            <v>XS0071095045</v>
          </cell>
          <cell r="C56">
            <v>17.8</v>
          </cell>
          <cell r="D56">
            <v>1.3</v>
          </cell>
        </row>
        <row r="57">
          <cell r="B57" t="str">
            <v>JP530005ASC0</v>
          </cell>
        </row>
        <row r="58">
          <cell r="B58" t="str">
            <v>GR0326038214</v>
          </cell>
          <cell r="C58">
            <v>17.8</v>
          </cell>
          <cell r="D58">
            <v>1.3</v>
          </cell>
        </row>
        <row r="59">
          <cell r="B59" t="str">
            <v>GR0118014621</v>
          </cell>
          <cell r="C59">
            <v>12</v>
          </cell>
          <cell r="D59">
            <v>1.7</v>
          </cell>
        </row>
        <row r="60">
          <cell r="B60" t="str">
            <v>XS0215169706</v>
          </cell>
        </row>
        <row r="61">
          <cell r="B61" t="str">
            <v>GR0528002315</v>
          </cell>
          <cell r="C61">
            <v>12</v>
          </cell>
          <cell r="D61">
            <v>1.7</v>
          </cell>
        </row>
        <row r="62">
          <cell r="B62" t="str">
            <v>GR0118012609</v>
          </cell>
          <cell r="C62">
            <v>12</v>
          </cell>
          <cell r="D62">
            <v>1.7</v>
          </cell>
        </row>
        <row r="63">
          <cell r="B63" t="str">
            <v>GR0518072922</v>
          </cell>
          <cell r="C63">
            <v>12</v>
          </cell>
          <cell r="D63">
            <v>1.7</v>
          </cell>
        </row>
        <row r="64">
          <cell r="B64" t="str">
            <v>GR0518071916</v>
          </cell>
          <cell r="C64">
            <v>12</v>
          </cell>
          <cell r="D64">
            <v>1.7</v>
          </cell>
        </row>
        <row r="65">
          <cell r="B65" t="str">
            <v>XS0078057725</v>
          </cell>
          <cell r="C65">
            <v>12</v>
          </cell>
          <cell r="D65">
            <v>1.7</v>
          </cell>
        </row>
        <row r="66">
          <cell r="B66" t="str">
            <v>GR0124029639</v>
          </cell>
          <cell r="C66">
            <v>12</v>
          </cell>
          <cell r="D66">
            <v>1.7</v>
          </cell>
        </row>
        <row r="67">
          <cell r="B67" t="str">
            <v>XS0079012166</v>
          </cell>
          <cell r="C67">
            <v>12</v>
          </cell>
          <cell r="D67">
            <v>1.7</v>
          </cell>
        </row>
        <row r="68">
          <cell r="B68" t="str">
            <v>GR0118013615</v>
          </cell>
          <cell r="C68">
            <v>12</v>
          </cell>
          <cell r="D68">
            <v>1.7</v>
          </cell>
        </row>
        <row r="69">
          <cell r="B69" t="str">
            <v>XS0160208772</v>
          </cell>
        </row>
        <row r="70">
          <cell r="B70" t="str">
            <v>GR0120003141</v>
          </cell>
          <cell r="C70">
            <v>26.9</v>
          </cell>
          <cell r="D70">
            <v>1.8</v>
          </cell>
        </row>
        <row r="71">
          <cell r="B71" t="str">
            <v>XS0260024277</v>
          </cell>
          <cell r="C71">
            <v>26.9</v>
          </cell>
          <cell r="D71">
            <v>1.8</v>
          </cell>
        </row>
        <row r="72">
          <cell r="B72" t="str">
            <v>GR0124030645</v>
          </cell>
          <cell r="C72">
            <v>26.9</v>
          </cell>
          <cell r="D72">
            <v>1.8</v>
          </cell>
        </row>
        <row r="73">
          <cell r="B73" t="str">
            <v>XS0286916027</v>
          </cell>
          <cell r="C73">
            <v>11.2</v>
          </cell>
          <cell r="D73">
            <v>3.9</v>
          </cell>
        </row>
        <row r="74">
          <cell r="B74" t="str">
            <v>GR0122002737</v>
          </cell>
          <cell r="C74">
            <v>11.2</v>
          </cell>
          <cell r="D74">
            <v>3.9</v>
          </cell>
        </row>
        <row r="75">
          <cell r="B75" t="str">
            <v>GR0122003743</v>
          </cell>
          <cell r="C75">
            <v>11.2</v>
          </cell>
          <cell r="D75">
            <v>3.9</v>
          </cell>
        </row>
        <row r="76">
          <cell r="B76" t="str">
            <v>IT0006527532</v>
          </cell>
          <cell r="C76">
            <v>11.2</v>
          </cell>
          <cell r="D76">
            <v>3.9</v>
          </cell>
        </row>
        <row r="77">
          <cell r="B77" t="str">
            <v>XS0097010440</v>
          </cell>
          <cell r="C77">
            <v>11.2</v>
          </cell>
          <cell r="D77">
            <v>3.9</v>
          </cell>
        </row>
        <row r="78">
          <cell r="B78" t="str">
            <v>XS0097598329</v>
          </cell>
          <cell r="C78">
            <v>11.2</v>
          </cell>
          <cell r="D78">
            <v>3.9</v>
          </cell>
        </row>
        <row r="79">
          <cell r="B79" t="str">
            <v>GR0124031650</v>
          </cell>
          <cell r="C79">
            <v>11.2</v>
          </cell>
          <cell r="D79">
            <v>3.9</v>
          </cell>
        </row>
        <row r="80">
          <cell r="B80" t="str">
            <v>GR0120002135</v>
          </cell>
          <cell r="C80">
            <v>11.2</v>
          </cell>
          <cell r="D80">
            <v>3.9</v>
          </cell>
        </row>
        <row r="81">
          <cell r="B81" t="str">
            <v>GR0133001140</v>
          </cell>
          <cell r="C81">
            <v>11.2</v>
          </cell>
          <cell r="D81">
            <v>3.9</v>
          </cell>
        </row>
        <row r="82">
          <cell r="B82" t="str">
            <v>XS0280601658</v>
          </cell>
        </row>
        <row r="83">
          <cell r="B83" t="str">
            <v>GR0124032666</v>
          </cell>
          <cell r="C83">
            <v>52.9</v>
          </cell>
          <cell r="D83">
            <v>6.6</v>
          </cell>
        </row>
        <row r="84">
          <cell r="B84" t="str">
            <v>XS0224227313</v>
          </cell>
          <cell r="C84">
            <v>52.9</v>
          </cell>
          <cell r="D84">
            <v>6.6</v>
          </cell>
        </row>
        <row r="85">
          <cell r="B85" t="str">
            <v>XS0251384904</v>
          </cell>
          <cell r="C85">
            <v>18.899999999999999</v>
          </cell>
          <cell r="D85">
            <v>0</v>
          </cell>
        </row>
        <row r="86">
          <cell r="B86" t="str">
            <v>XS0255739350</v>
          </cell>
          <cell r="C86">
            <v>18.899999999999999</v>
          </cell>
          <cell r="D86">
            <v>0</v>
          </cell>
        </row>
        <row r="87">
          <cell r="B87" t="str">
            <v>XS0256563429</v>
          </cell>
          <cell r="C87">
            <v>18.899999999999999</v>
          </cell>
          <cell r="D87">
            <v>0</v>
          </cell>
        </row>
        <row r="88">
          <cell r="B88" t="str">
            <v>GR0133002155</v>
          </cell>
          <cell r="C88">
            <v>4.9000000000000004</v>
          </cell>
          <cell r="D88">
            <v>8.4</v>
          </cell>
        </row>
        <row r="89">
          <cell r="B89" t="str">
            <v>GR0133003161</v>
          </cell>
          <cell r="C89">
            <v>11.9</v>
          </cell>
          <cell r="D89">
            <v>2.2999999999999998</v>
          </cell>
        </row>
        <row r="90">
          <cell r="B90" t="str">
            <v>XS0223870907</v>
          </cell>
          <cell r="C90">
            <v>11.9</v>
          </cell>
          <cell r="D90">
            <v>2.2999999999999998</v>
          </cell>
        </row>
        <row r="91">
          <cell r="B91" t="str">
            <v>XS0223064139</v>
          </cell>
          <cell r="C91">
            <v>18.899999999999999</v>
          </cell>
          <cell r="D91">
            <v>0</v>
          </cell>
        </row>
        <row r="92">
          <cell r="B92" t="str">
            <v>GR0338001531</v>
          </cell>
          <cell r="C92">
            <v>18.899999999999999</v>
          </cell>
          <cell r="D92">
            <v>0</v>
          </cell>
        </row>
        <row r="93">
          <cell r="B93" t="str">
            <v>GR0133004177</v>
          </cell>
          <cell r="D93">
            <v>3.9</v>
          </cell>
        </row>
        <row r="94">
          <cell r="B94" t="str">
            <v>XS0260349492</v>
          </cell>
          <cell r="D94">
            <v>3.9</v>
          </cell>
        </row>
        <row r="95">
          <cell r="B95" t="str">
            <v>XS0110307930</v>
          </cell>
        </row>
        <row r="96">
          <cell r="B96" t="str">
            <v>GR0338002547</v>
          </cell>
        </row>
        <row r="97">
          <cell r="B97" t="str">
            <v>XS0192416617</v>
          </cell>
        </row>
        <row r="98">
          <cell r="B98" t="str">
            <v>XS0191352847</v>
          </cell>
        </row>
        <row r="99">
          <cell r="B99" t="str">
            <v>GR1150002672</v>
          </cell>
        </row>
        <row r="100">
          <cell r="B100" t="str">
            <v>GR0138001673</v>
          </cell>
          <cell r="D100">
            <v>1.35</v>
          </cell>
        </row>
        <row r="101">
          <cell r="B101" t="str">
            <v>GR0138002689</v>
          </cell>
        </row>
        <row r="102">
          <cell r="B102" t="str">
            <v>XS0292467775</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Fiscal"/>
      <sheetName val="Data Real"/>
      <sheetName val="Chart1"/>
      <sheetName val="Chart2"/>
      <sheetName val="T-Selected FI"/>
      <sheetName val="Chart3"/>
      <sheetName val="Chart31"/>
    </sheetNames>
    <sheetDataSet>
      <sheetData sheetId="0"/>
      <sheetData sheetId="1"/>
      <sheetData sheetId="2" refreshError="1"/>
      <sheetData sheetId="3" refreshError="1"/>
      <sheetData sheetId="4"/>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 val="data"/>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Links"/>
      <sheetName val="ErrCheck"/>
      <sheetName val="xxweolinksxx"/>
      <sheetName val="DA"/>
      <sheetName val="Micro"/>
      <sheetName val="Q1"/>
      <sheetName val="Q2"/>
      <sheetName val="Q3"/>
      <sheetName val="Q4"/>
      <sheetName val="Q5"/>
      <sheetName val="Q6"/>
      <sheetName val="Q7"/>
      <sheetName val="QQ"/>
      <sheetName val="QC"/>
      <sheetName val="C Summary"/>
      <sheetName val="a"/>
    </sheetNames>
    <sheetDataSet>
      <sheetData sheetId="0" refreshError="1">
        <row r="18">
          <cell r="G18" t="str">
            <v>Last sent to WEO:</v>
          </cell>
        </row>
        <row r="19">
          <cell r="G19" t="str">
            <v xml:space="preserve">       Last updated:</v>
          </cell>
        </row>
        <row r="20">
          <cell r="AB20" t="str">
            <v>weo@imf.org</v>
          </cell>
        </row>
        <row r="23">
          <cell r="AB23" t="str">
            <v>U</v>
          </cell>
        </row>
        <row r="25">
          <cell r="AB25" t="b">
            <v>0</v>
          </cell>
        </row>
        <row r="26">
          <cell r="AB26" t="str">
            <v>I:\data\wrs\master\help\wrsbefor.rft</v>
          </cell>
        </row>
        <row r="27">
          <cell r="AB27" t="str">
            <v>I:\data\wrs\master\help\wrsnews.rft</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row r="3">
          <cell r="A3" t="str">
            <v>Import of services must be neagtive</v>
          </cell>
          <cell r="B3" t="str">
            <v>(BMS)&lt;(0)</v>
          </cell>
          <cell r="C3" t="str">
            <v>1974 to 2003</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e"/>
      <sheetName val="EBF"/>
      <sheetName val="ConsC"/>
      <sheetName val="LG"/>
      <sheetName val="SSF"/>
      <sheetName val="ConsG"/>
      <sheetName val="CODELIST"/>
      <sheetName val="Stmt of Govt Operations"/>
      <sheetName val="Jan"/>
      <sheetName val="Feb"/>
      <sheetName val="Mar"/>
      <sheetName val="Apr"/>
      <sheetName val="May"/>
      <sheetName val="Jun"/>
      <sheetName val="Jul"/>
      <sheetName val="Aug"/>
      <sheetName val="Sep"/>
      <sheetName val="Oct"/>
      <sheetName val="Nov"/>
      <sheetName val="Dec"/>
      <sheetName val="GFSM2001 StatII_HF"/>
      <sheetName val="GFSM2001 Table 6_HF"/>
      <sheetName val="GFSM2001 Instructions"/>
      <sheetName val="GFSM2001 CoverPage"/>
      <sheetName val="GFSM2001 Glossary"/>
      <sheetName val="Control"/>
      <sheetName val="Report Form"/>
      <sheetName val="Φύλλο1"/>
      <sheetName val="a"/>
    </sheetNames>
    <sheetDataSet>
      <sheetData sheetId="0">
        <row r="3">
          <cell r="B3" t="str">
            <v>C1:  REVENUE [11 + 12 + 13 + 14]</v>
          </cell>
        </row>
      </sheetData>
      <sheetData sheetId="1">
        <row r="3">
          <cell r="B3" t="str">
            <v>C1:  REVENUE [11 + 12 + 13 + 14]</v>
          </cell>
        </row>
      </sheetData>
      <sheetData sheetId="2">
        <row r="3">
          <cell r="B3" t="str">
            <v>C1:  REVENUE [11 + 12 + 13 + 14]</v>
          </cell>
        </row>
      </sheetData>
      <sheetData sheetId="3">
        <row r="3">
          <cell r="B3" t="str">
            <v>C1:  REVENUE [11 + 12 + 13 + 14]</v>
          </cell>
        </row>
      </sheetData>
      <sheetData sheetId="4">
        <row r="3">
          <cell r="B3" t="str">
            <v>C1:  REVENUE [11 + 12 + 13 + 14]</v>
          </cell>
        </row>
      </sheetData>
      <sheetData sheetId="5">
        <row r="3">
          <cell r="B3" t="str">
            <v>C1:  REVENUE [11 + 12 + 13 + 14]</v>
          </cell>
        </row>
      </sheetData>
      <sheetData sheetId="6">
        <row r="3">
          <cell r="B3" t="str">
            <v>C1:  REVENUE [11 + 12 + 13 + 14]</v>
          </cell>
          <cell r="H3" t="str">
            <v>A.:  Total Revenue</v>
          </cell>
        </row>
        <row r="4">
          <cell r="B4" t="str">
            <v>C11:  Taxes  [111 + 112 + 113 + 114 + 115 + 116]</v>
          </cell>
          <cell r="H4" t="str">
            <v>A.1:  Taxes</v>
          </cell>
        </row>
        <row r="5">
          <cell r="B5" t="str">
            <v>C111:  Taxes on income, profits, and capital gains [1111 + 1112 + 1113]</v>
          </cell>
          <cell r="H5" t="str">
            <v>A.11:  Personal income tax</v>
          </cell>
        </row>
        <row r="6">
          <cell r="B6" t="str">
            <v xml:space="preserve">C1111:  Taxes on income: Payable by individuals </v>
          </cell>
          <cell r="H6" t="str">
            <v>A.12:  Corporate income tax</v>
          </cell>
        </row>
        <row r="7">
          <cell r="B7" t="str">
            <v xml:space="preserve">C1112:  Taxes on income: Payable by corporations and other enterprises </v>
          </cell>
          <cell r="H7" t="str">
            <v>A.13:  Other direct taxes</v>
          </cell>
        </row>
        <row r="8">
          <cell r="B8" t="str">
            <v xml:space="preserve">C1113:  Taxes on income: Unallocable </v>
          </cell>
          <cell r="H8" t="str">
            <v>A.14:  Value-added taxes</v>
          </cell>
        </row>
        <row r="9">
          <cell r="B9" t="str">
            <v xml:space="preserve">C112:  Taxes on payroll and workforce </v>
          </cell>
          <cell r="H9" t="str">
            <v>A.15:  Excises</v>
          </cell>
        </row>
        <row r="10">
          <cell r="B10" t="str">
            <v>C113:  Taxes on property [1131 + 1132 + 1133 + 1134 + 1135 + 1136]</v>
          </cell>
          <cell r="H10" t="str">
            <v>A.16:  Other indirect taxes</v>
          </cell>
        </row>
        <row r="11">
          <cell r="B11" t="str">
            <v xml:space="preserve">C1131:  Taxes on property:  Recurrent taxes on immovable property </v>
          </cell>
          <cell r="H11" t="str">
            <v>A.2:  Social Security contributions</v>
          </cell>
        </row>
        <row r="12">
          <cell r="B12" t="str">
            <v xml:space="preserve">C1132:  Taxes on property:  Recurrent taxes on net wealth </v>
          </cell>
          <cell r="H12" t="str">
            <v>A.21:  Employee contributions</v>
          </cell>
        </row>
        <row r="13">
          <cell r="B13" t="str">
            <v xml:space="preserve">C1133:  Taxes on property:  Estate, inheritance, and gift taxes </v>
          </cell>
          <cell r="H13" t="str">
            <v>A.22:  Employer contributions</v>
          </cell>
        </row>
        <row r="14">
          <cell r="B14" t="str">
            <v xml:space="preserve">C1134:  Taxes on property:  Taxes on financial and capital transactions </v>
          </cell>
          <cell r="H14" t="str">
            <v>A.3:  Transfers</v>
          </cell>
        </row>
        <row r="15">
          <cell r="B15" t="str">
            <v xml:space="preserve">C1135:  Taxes on property:  Other nonrecurrent taxes on property </v>
          </cell>
          <cell r="H15" t="str">
            <v>A.31:  Current</v>
          </cell>
        </row>
        <row r="16">
          <cell r="B16" t="str">
            <v xml:space="preserve">C1136:  Taxes on property:  Other recurrent taxes on property </v>
          </cell>
          <cell r="H16" t="str">
            <v>A.32:  Capital</v>
          </cell>
        </row>
        <row r="17">
          <cell r="B17" t="str">
            <v xml:space="preserve">C114:  Taxes on goods and services </v>
          </cell>
          <cell r="H17" t="str">
            <v>A.4:  Sales of nonfinancial assets</v>
          </cell>
        </row>
        <row r="18">
          <cell r="B18" t="str">
            <v>C1141:  Taxes on goods and services:  General taxes on goods and services  [11411 + 11412 + 11413]</v>
          </cell>
          <cell r="H18" t="str">
            <v>A.5:  Other receipts</v>
          </cell>
        </row>
        <row r="19">
          <cell r="B19" t="str">
            <v xml:space="preserve">C11411:  General taxes on goods and services:  Value-added taxes </v>
          </cell>
          <cell r="H19" t="str">
            <v>A.51:  Interest</v>
          </cell>
        </row>
        <row r="20">
          <cell r="B20" t="str">
            <v xml:space="preserve">C11412:  General taxes on goods and services:  Sales taxes </v>
          </cell>
          <cell r="H20" t="str">
            <v>A.52:  Dividends</v>
          </cell>
        </row>
        <row r="21">
          <cell r="B21" t="str">
            <v xml:space="preserve">C11413:  General taxes on goods and services:  Turnover &amp; other general taxes on G &amp; S </v>
          </cell>
          <cell r="H21" t="str">
            <v>A.53:  Sales of goods and services</v>
          </cell>
        </row>
        <row r="22">
          <cell r="B22" t="str">
            <v xml:space="preserve">C1142:  Taxes on goods and services:  Excises </v>
          </cell>
          <cell r="H22" t="str">
            <v>A.54:  Miscellaneous and unidentified revenue</v>
          </cell>
        </row>
        <row r="23">
          <cell r="B23" t="str">
            <v xml:space="preserve">C1143:  Taxes on goods and services:  Profits of fiscal monopolies </v>
          </cell>
          <cell r="H23" t="str">
            <v>B.:  Total Expenditure</v>
          </cell>
        </row>
        <row r="24">
          <cell r="B24" t="str">
            <v xml:space="preserve">C1144:  Taxes on goods and services:  Taxes on specific services </v>
          </cell>
          <cell r="H24" t="str">
            <v>B.1:  Compensation of employees</v>
          </cell>
        </row>
        <row r="25">
          <cell r="B25" t="str">
            <v>C1145:  Taxes on goods and services:  Taxes on use of goods, permission to use goods  [11451 + 11452]</v>
          </cell>
          <cell r="H25" t="str">
            <v>B.11:  Wages and salaries</v>
          </cell>
        </row>
        <row r="26">
          <cell r="B26" t="str">
            <v xml:space="preserve">C11451:  Taxes on use and permission of goods and services:  Motor vehicles taxes </v>
          </cell>
          <cell r="H26" t="str">
            <v>B.12:  Social contributions</v>
          </cell>
        </row>
        <row r="27">
          <cell r="B27" t="str">
            <v xml:space="preserve">C11452:  Taxes on use and permission of goods and services:  Other </v>
          </cell>
          <cell r="H27" t="str">
            <v>B.2:  Purchases of goods and services</v>
          </cell>
        </row>
        <row r="28">
          <cell r="B28" t="str">
            <v xml:space="preserve">C1146:  Taxes on goods and services:  Other taxes on goods and services </v>
          </cell>
          <cell r="H28" t="str">
            <v>B.3:  Interest</v>
          </cell>
        </row>
        <row r="29">
          <cell r="B29" t="str">
            <v>C115:  Taxes on international trade and transactions [1151 + 1152 + 1153 + 1154 + 1155 + 1156]</v>
          </cell>
          <cell r="H29" t="str">
            <v>B.4:  Subsidies</v>
          </cell>
        </row>
        <row r="30">
          <cell r="B30" t="str">
            <v xml:space="preserve">C1151:  Taxes on international trade and transactions: Customs and other import duties </v>
          </cell>
          <cell r="H30" t="str">
            <v>B.5:  Transfers</v>
          </cell>
        </row>
        <row r="31">
          <cell r="B31" t="str">
            <v xml:space="preserve">C1152:  Taxes on international trade and transactions: Taxes on exports </v>
          </cell>
          <cell r="H31" t="str">
            <v>B.51:  Current</v>
          </cell>
        </row>
        <row r="32">
          <cell r="B32" t="str">
            <v xml:space="preserve">C1153:  Taxes on international trade and transactions: Profits of export or import monopolies </v>
          </cell>
          <cell r="H32" t="str">
            <v>B.52:  Capital</v>
          </cell>
        </row>
        <row r="33">
          <cell r="B33" t="str">
            <v xml:space="preserve">C1154:  Taxes on international trade and transactions: Exchange profits </v>
          </cell>
          <cell r="H33" t="str">
            <v>B.6:  Social benefits</v>
          </cell>
        </row>
        <row r="34">
          <cell r="B34" t="str">
            <v xml:space="preserve">C1155:  Taxes on international trade and transactions: Exchange taxes </v>
          </cell>
          <cell r="H34" t="str">
            <v>B.61:  Pensions</v>
          </cell>
        </row>
        <row r="35">
          <cell r="B35" t="str">
            <v xml:space="preserve">C1156:  Taxes on international trade and transactions: Other taxes on international trade and transactions </v>
          </cell>
          <cell r="H35" t="str">
            <v>B.62:  Other benefits</v>
          </cell>
        </row>
        <row r="36">
          <cell r="B36" t="str">
            <v xml:space="preserve">C116:  Other taxes </v>
          </cell>
          <cell r="H36" t="str">
            <v>B.7:  Other expense payments</v>
          </cell>
        </row>
        <row r="37">
          <cell r="B37" t="str">
            <v>C12:  Social contributions [121 + 122]</v>
          </cell>
          <cell r="H37" t="str">
            <v>B.8:  Purchases of nonfinancial assets</v>
          </cell>
        </row>
        <row r="38">
          <cell r="B38" t="str">
            <v>C121:  Social security contributions [1211 + 1212 + 1213 + 1214]</v>
          </cell>
          <cell r="H38" t="str">
            <v>C:  Net acquisition of financial assets</v>
          </cell>
        </row>
        <row r="39">
          <cell r="B39" t="str">
            <v xml:space="preserve">C1211:  Social security contributions:  Employee contributions </v>
          </cell>
          <cell r="H39" t="str">
            <v>C.1:  Currency and deposits</v>
          </cell>
        </row>
        <row r="40">
          <cell r="B40" t="str">
            <v xml:space="preserve">C1212:  Social security contributions:  Employer contributions </v>
          </cell>
          <cell r="H40" t="str">
            <v>C.2:  Securities other than shares</v>
          </cell>
        </row>
        <row r="41">
          <cell r="B41" t="str">
            <v xml:space="preserve">C1213:  Social security contributions:  Self-employed or nonemployed contributions </v>
          </cell>
          <cell r="H41" t="str">
            <v>C.3:  Loans</v>
          </cell>
        </row>
        <row r="42">
          <cell r="B42" t="str">
            <v xml:space="preserve">C1214:  Social security contributions:  Unallocable contributions </v>
          </cell>
          <cell r="H42" t="str">
            <v>C.4:  Shares and other equity</v>
          </cell>
        </row>
        <row r="43">
          <cell r="B43" t="str">
            <v>C122:  Other social contributions [1221 + 1222 + 1223]</v>
          </cell>
          <cell r="H43" t="str">
            <v>C.5:  Financial derivatives</v>
          </cell>
        </row>
        <row r="44">
          <cell r="B44" t="str">
            <v xml:space="preserve">C1221:  Other social contributions : Employee contributions </v>
          </cell>
          <cell r="H44" t="str">
            <v>D:  Net incurrence of liabilities</v>
          </cell>
        </row>
        <row r="45">
          <cell r="B45" t="str">
            <v xml:space="preserve">C1222:  Other social contributions : Employer contributions </v>
          </cell>
          <cell r="H45" t="str">
            <v>D.1:  Currency and deposits</v>
          </cell>
        </row>
        <row r="46">
          <cell r="B46" t="str">
            <v xml:space="preserve">C1223:  Other social contributions : Imputed contributions </v>
          </cell>
          <cell r="H46" t="str">
            <v>D.2:  Securities other than shares</v>
          </cell>
        </row>
        <row r="47">
          <cell r="B47" t="str">
            <v>C13:  Grants [131 + 132 + 133]</v>
          </cell>
          <cell r="H47" t="str">
            <v>D.3:  Loans</v>
          </cell>
        </row>
        <row r="48">
          <cell r="B48" t="str">
            <v>C131:  Grants from foreign governments [1311 + 1312]</v>
          </cell>
          <cell r="H48" t="str">
            <v>D.5:  Financial derivatives</v>
          </cell>
        </row>
        <row r="49">
          <cell r="B49" t="str">
            <v xml:space="preserve">C1311:  Grants from foreign governments: Current </v>
          </cell>
          <cell r="H49" t="str">
            <v>SC:  Financial assets</v>
          </cell>
        </row>
        <row r="50">
          <cell r="B50" t="str">
            <v xml:space="preserve">C1312:  Grants from foreign governments: Capital </v>
          </cell>
          <cell r="H50" t="str">
            <v>SC.1:  Currency and deposits</v>
          </cell>
        </row>
        <row r="51">
          <cell r="B51" t="str">
            <v>C132:  Grants from international organizations [1321 + 1322]</v>
          </cell>
          <cell r="H51" t="str">
            <v>SC.2:  Securities other than shares</v>
          </cell>
        </row>
        <row r="52">
          <cell r="B52" t="str">
            <v xml:space="preserve">C1321:  Grants from international organizations: Current </v>
          </cell>
          <cell r="H52" t="str">
            <v>SC.3:  Loans</v>
          </cell>
        </row>
        <row r="53">
          <cell r="B53" t="str">
            <v xml:space="preserve">C1322:  Grants from international organizations: Capital </v>
          </cell>
          <cell r="H53" t="str">
            <v>SC.4:  Shares and other equity</v>
          </cell>
        </row>
        <row r="54">
          <cell r="B54" t="str">
            <v>C133:  Grants from other general government units [1331 + 1332]</v>
          </cell>
          <cell r="H54" t="str">
            <v>SC.5:  Financial derivatives</v>
          </cell>
        </row>
        <row r="55">
          <cell r="B55" t="str">
            <v xml:space="preserve">C1331:  Grants from other general government units: Current </v>
          </cell>
          <cell r="H55" t="str">
            <v>SD:  Liabilities</v>
          </cell>
        </row>
        <row r="56">
          <cell r="B56" t="str">
            <v xml:space="preserve">C1332:  Grants from other general government units: Capital </v>
          </cell>
          <cell r="H56" t="str">
            <v>SD.1:  Currency and deposits</v>
          </cell>
        </row>
        <row r="57">
          <cell r="B57" t="str">
            <v>C14:  Other revenue [141 + 142 + 143 + 144 + 145]</v>
          </cell>
          <cell r="H57" t="str">
            <v>SD.2:  Securities other than shares</v>
          </cell>
        </row>
        <row r="58">
          <cell r="B58" t="str">
            <v>C141:  Other revenue: Property income [1411 + 1412 + 1413 + 1414 + 1415]</v>
          </cell>
          <cell r="H58" t="str">
            <v>SD.3:  Loans</v>
          </cell>
        </row>
        <row r="59">
          <cell r="B59" t="str">
            <v xml:space="preserve">C1411:  Other revenue: Property income: Interest </v>
          </cell>
          <cell r="H59" t="str">
            <v>SD.5:  Financial derivatives</v>
          </cell>
        </row>
        <row r="60">
          <cell r="B60" t="str">
            <v xml:space="preserve">C1412:  Other revenue: Property income: Dividends </v>
          </cell>
        </row>
        <row r="61">
          <cell r="B61" t="str">
            <v xml:space="preserve">C1413:  Other revenue: Property income: Withdrawals from income of quasi-corporations </v>
          </cell>
        </row>
        <row r="62">
          <cell r="B62" t="str">
            <v xml:space="preserve">C1414:  Other revenue: Property income: Property income attrib to insurance policyholders </v>
          </cell>
        </row>
        <row r="63">
          <cell r="B63" t="str">
            <v xml:space="preserve">C1415:  Other revenue: Property income: Rent </v>
          </cell>
        </row>
        <row r="64">
          <cell r="B64" t="str">
            <v>C142:  Other revenue: Sales of goods and services [1421 + 1422 + 1423 + 1424]</v>
          </cell>
        </row>
        <row r="65">
          <cell r="B65" t="str">
            <v xml:space="preserve">C1421:  Other revenue: Sales of goods and services: Sales of market establishments </v>
          </cell>
        </row>
        <row r="66">
          <cell r="B66" t="str">
            <v xml:space="preserve">C1422:  Other revenue: Sales of goods and services: Administrative fees </v>
          </cell>
        </row>
        <row r="67">
          <cell r="B67" t="str">
            <v xml:space="preserve">C1423:  Other revenue: Sales of goods and services: Incidental sales by nonmarket establishments </v>
          </cell>
        </row>
        <row r="68">
          <cell r="B68" t="str">
            <v xml:space="preserve">C1424:  Other revenue: Sales of goods and services: Imputed sales of goods and services </v>
          </cell>
        </row>
        <row r="69">
          <cell r="B69" t="str">
            <v xml:space="preserve">C143:  Other revenue: Fines, penalties, and forfeits </v>
          </cell>
        </row>
        <row r="70">
          <cell r="B70" t="str">
            <v>C144:  Other revenue: Voluntary transfers other than grants [1441 + 1442]</v>
          </cell>
        </row>
        <row r="71">
          <cell r="B71" t="str">
            <v xml:space="preserve">C1441:  Other revenue: Voluntary transfers other than grants:  Current </v>
          </cell>
        </row>
        <row r="72">
          <cell r="B72" t="str">
            <v xml:space="preserve">C1442:  Other revenue: Voluntary transfers other than grants : Capital </v>
          </cell>
        </row>
        <row r="73">
          <cell r="B73" t="str">
            <v xml:space="preserve">C145:  Other revenue: Miscellaneous and unidentified revenue </v>
          </cell>
        </row>
        <row r="74">
          <cell r="B74" t="str">
            <v>C2:  EXPENSE [21 + 22 + 23 + 24 + 25 + 26 + 27 + 28]</v>
          </cell>
        </row>
        <row r="75">
          <cell r="B75" t="str">
            <v>C21:  Compensation of employees [211 + 212]</v>
          </cell>
        </row>
        <row r="76">
          <cell r="B76" t="str">
            <v xml:space="preserve">C211:  Compensation of employees: Wages and salaries </v>
          </cell>
        </row>
        <row r="77">
          <cell r="B77" t="str">
            <v>C212:  Compensation of employees: Social contributions [2121 + 2122]</v>
          </cell>
        </row>
        <row r="78">
          <cell r="B78" t="str">
            <v xml:space="preserve">C2121:  Compensation of employees: Actual social contributions </v>
          </cell>
        </row>
        <row r="79">
          <cell r="B79" t="str">
            <v xml:space="preserve">C2122:  Compensation of employees: Imputed social contributions </v>
          </cell>
        </row>
        <row r="80">
          <cell r="B80" t="str">
            <v xml:space="preserve">C22:  Purchases of goods and services </v>
          </cell>
        </row>
        <row r="81">
          <cell r="B81" t="str">
            <v>Not applicable</v>
          </cell>
        </row>
        <row r="82">
          <cell r="B82" t="str">
            <v>C24:  Interest [241 + 242 + 243]</v>
          </cell>
        </row>
        <row r="83">
          <cell r="B83" t="str">
            <v xml:space="preserve">C241:  Interest : To nonresidents </v>
          </cell>
        </row>
        <row r="84">
          <cell r="B84" t="str">
            <v xml:space="preserve">C242:  Interest : To residents other than general government </v>
          </cell>
        </row>
        <row r="85">
          <cell r="B85" t="str">
            <v xml:space="preserve">C243:  Interest : To other general government units </v>
          </cell>
        </row>
        <row r="86">
          <cell r="B86" t="str">
            <v>C25:  Subsidies [251 + 252]</v>
          </cell>
        </row>
        <row r="87">
          <cell r="B87" t="str">
            <v xml:space="preserve">C251:  Subsidies: To public corporations </v>
          </cell>
        </row>
        <row r="88">
          <cell r="B88" t="str">
            <v xml:space="preserve">C252:  Subsidies: To private enterprises </v>
          </cell>
        </row>
        <row r="89">
          <cell r="B89" t="str">
            <v>C26:  Grants [262 + 262 + 263]</v>
          </cell>
        </row>
        <row r="90">
          <cell r="B90" t="str">
            <v>C261:  To foreign governments [2611 + 2612]</v>
          </cell>
        </row>
        <row r="91">
          <cell r="B91" t="str">
            <v xml:space="preserve">C2611:  To foreign governments :  Current </v>
          </cell>
        </row>
        <row r="92">
          <cell r="B92" t="str">
            <v xml:space="preserve">C2612:  To foreign governments :  Capital </v>
          </cell>
        </row>
        <row r="93">
          <cell r="B93" t="str">
            <v>C262:  To international organizations  [2621 + 2622]</v>
          </cell>
        </row>
        <row r="94">
          <cell r="B94" t="str">
            <v xml:space="preserve">C2621:  To international organizations : Current </v>
          </cell>
        </row>
        <row r="95">
          <cell r="B95" t="str">
            <v xml:space="preserve">C2622:  To international organizations : Capital </v>
          </cell>
        </row>
        <row r="96">
          <cell r="B96" t="str">
            <v>C263:  To other general government units [2631 + 2632]</v>
          </cell>
        </row>
        <row r="97">
          <cell r="B97" t="str">
            <v xml:space="preserve">C2631:  To other general government units: Current </v>
          </cell>
        </row>
        <row r="98">
          <cell r="B98" t="str">
            <v xml:space="preserve">C2632:  To other general government units: Capital </v>
          </cell>
        </row>
        <row r="99">
          <cell r="B99" t="str">
            <v>C27:  Social benefits [271 + 272 + 273]</v>
          </cell>
        </row>
        <row r="100">
          <cell r="B100" t="str">
            <v xml:space="preserve">C271:  Social benefits: Social security benefits </v>
          </cell>
        </row>
        <row r="101">
          <cell r="B101" t="str">
            <v xml:space="preserve">C272:  Social benefits: Social assistance benefits </v>
          </cell>
        </row>
        <row r="102">
          <cell r="B102" t="str">
            <v xml:space="preserve">C273:  Social benefits: Employer social benefits </v>
          </cell>
        </row>
        <row r="103">
          <cell r="B103" t="str">
            <v>C28:  Other expense [281 + 282]</v>
          </cell>
        </row>
        <row r="104">
          <cell r="B104" t="str">
            <v xml:space="preserve">C281:  Other expense:  Property expense other than interest </v>
          </cell>
        </row>
        <row r="105">
          <cell r="B105" t="str">
            <v>C282:  Other expense:  Miscellaneous other expense [2821 + 2822]</v>
          </cell>
        </row>
        <row r="106">
          <cell r="B106" t="str">
            <v xml:space="preserve">C2821:  Other expense:  Miscellaneous other expense:  Current </v>
          </cell>
        </row>
        <row r="107">
          <cell r="B107" t="str">
            <v xml:space="preserve">C2822:  Other expense:  Miscellaneous other expense:  Capital </v>
          </cell>
        </row>
        <row r="108">
          <cell r="B108" t="str">
            <v>Not applicable</v>
          </cell>
        </row>
        <row r="109">
          <cell r="B109" t="str">
            <v>C31:  Transactions - Net acquisition of nonfinancial assets [311 + 312 + 313 + 314]</v>
          </cell>
        </row>
        <row r="110">
          <cell r="B110" t="str">
            <v>C31.1:  Transactions - Acquisitions: nonfinancial assets [311.1 + 312.1 + 313.1 + 314.1]</v>
          </cell>
        </row>
        <row r="111">
          <cell r="B111" t="str">
            <v>C31.2:  Transactions - Disposals: nonfinancial assets [311.2 + 312.2 + 313.2 + 314.2]</v>
          </cell>
        </row>
        <row r="112">
          <cell r="B112" t="str">
            <v>C311:  Transactions - Fixed assets [311.1 - 311.2 - 311.3] OR [3111 + 3112 + 3113 + 3114]</v>
          </cell>
        </row>
        <row r="113">
          <cell r="B113" t="str">
            <v>C311.1:  Transactions - Acquisitions: fixed assets [3111.1 + 3112.1 + 3113.1]</v>
          </cell>
        </row>
        <row r="114">
          <cell r="B114" t="str">
            <v>C311.2:  Transactions - Disposals: fixed assets [3111.2 + 3112.2 + 3113.2]</v>
          </cell>
        </row>
        <row r="115">
          <cell r="B115" t="str">
            <v>Not applicable</v>
          </cell>
        </row>
        <row r="116">
          <cell r="B116" t="str">
            <v>C3111:  Transactions - Fixed assets: Buildings and structures [3111.1 - 3111.2 - 3111.3]</v>
          </cell>
        </row>
        <row r="117">
          <cell r="B117" t="str">
            <v xml:space="preserve">C3111.1:  Transactions - Acquisitions: buildings and structures </v>
          </cell>
        </row>
        <row r="118">
          <cell r="B118" t="str">
            <v xml:space="preserve">C3111.2:  Transactions - Disposals: buildings and structures </v>
          </cell>
        </row>
        <row r="119">
          <cell r="B119" t="str">
            <v>Not applicable</v>
          </cell>
        </row>
        <row r="120">
          <cell r="B120" t="str">
            <v>C3112:  Transactions - Fixed assets:  Machinery and equipment  [3112.1 - 3112.2 - 3112.3]</v>
          </cell>
        </row>
        <row r="121">
          <cell r="B121" t="str">
            <v xml:space="preserve">C3112.1:  Transactions - Acquisitions: machinery and equipment </v>
          </cell>
        </row>
        <row r="122">
          <cell r="B122" t="str">
            <v xml:space="preserve">C3112.2:  Transactions - Disposals: machinery and equipment </v>
          </cell>
        </row>
        <row r="123">
          <cell r="B123" t="str">
            <v>Not applicable</v>
          </cell>
        </row>
        <row r="124">
          <cell r="B124" t="str">
            <v>C3113:  Transactions - Fixed assets:  Other fixed assets  [3113.1 - 3113.2 - 3113.3]</v>
          </cell>
        </row>
        <row r="125">
          <cell r="B125" t="str">
            <v xml:space="preserve">C3113.1:  Transactions - Acquisitions: other fixed assets </v>
          </cell>
        </row>
        <row r="126">
          <cell r="B126" t="str">
            <v xml:space="preserve">C3113.2:  Transactions - Disposals: other fixed assets </v>
          </cell>
        </row>
        <row r="127">
          <cell r="B127" t="str">
            <v>Not applicable</v>
          </cell>
        </row>
        <row r="128">
          <cell r="B128" t="str">
            <v xml:space="preserve">C312:  Transactions - Inventories </v>
          </cell>
        </row>
        <row r="129">
          <cell r="B129" t="str">
            <v>C312.1: CNW - Acquisitions</v>
          </cell>
        </row>
        <row r="130">
          <cell r="B130" t="str">
            <v>C312.2:  CNW - Disposals</v>
          </cell>
        </row>
        <row r="131">
          <cell r="B131" t="str">
            <v>C313:  Transactions - Valuables [313.1 - 313.2]</v>
          </cell>
        </row>
        <row r="132">
          <cell r="B132" t="str">
            <v xml:space="preserve">C313.1:  Transactions - Acquisitions: valuables </v>
          </cell>
        </row>
        <row r="133">
          <cell r="B133" t="str">
            <v xml:space="preserve">C313.2:  Transactions - Disposals: valuables </v>
          </cell>
        </row>
        <row r="134">
          <cell r="B134" t="str">
            <v>C314:  Transactions - Nonproduced assets [314.1 - 314.2 - 314.3]</v>
          </cell>
        </row>
        <row r="135">
          <cell r="B135" t="str">
            <v>C314.1:  Transactions - Acquisitions: nonproduced assets [3141.1 + 3142.1 + 3143.1 + 3144.1]</v>
          </cell>
        </row>
        <row r="136">
          <cell r="B136" t="str">
            <v>C314.2:  Transactions - Disposals: nonproduced assets [3141.2 + 3142.2 + 3143.2 + 3144.2]</v>
          </cell>
        </row>
        <row r="137">
          <cell r="B137" t="str">
            <v>Not applicable</v>
          </cell>
        </row>
        <row r="138">
          <cell r="B138" t="str">
            <v>C3141:  Transactions - Nonproduced assets: Land  [3141.1 -3141.2 - 3141.3]</v>
          </cell>
        </row>
        <row r="139">
          <cell r="B139" t="str">
            <v xml:space="preserve">C3141.1:  Transactions - Acquisitions: land </v>
          </cell>
        </row>
        <row r="140">
          <cell r="B140" t="str">
            <v xml:space="preserve">C3141.2:  Transactions - Disposals: land </v>
          </cell>
        </row>
        <row r="141">
          <cell r="B141" t="str">
            <v>Not applicable</v>
          </cell>
        </row>
        <row r="142">
          <cell r="B142" t="str">
            <v>C3142:  Transactions - Nonproduced assets: Subsoil assets [3142.1 - 3142.2 - 3142.3]</v>
          </cell>
        </row>
        <row r="143">
          <cell r="B143" t="str">
            <v xml:space="preserve">C3142.1:  Transactions - Acquisitions: subsoil assets </v>
          </cell>
        </row>
        <row r="144">
          <cell r="B144" t="str">
            <v xml:space="preserve">C3142.2:  Transactions - Disposals: subsoil assets </v>
          </cell>
        </row>
        <row r="145">
          <cell r="B145" t="str">
            <v>Not applicable</v>
          </cell>
        </row>
        <row r="146">
          <cell r="B146" t="str">
            <v>C3143:  Transactions - Nonproduced assets: Other naturally occurring assets  [3143.1 - 3143.2]</v>
          </cell>
        </row>
        <row r="147">
          <cell r="B147" t="str">
            <v xml:space="preserve">C3143.1:  Transactions - Acquisitions: other naturally occurring assets </v>
          </cell>
        </row>
        <row r="148">
          <cell r="B148" t="str">
            <v xml:space="preserve">C3143.2:  Transactions - Disposals: other naturally occurring assets </v>
          </cell>
        </row>
        <row r="149">
          <cell r="B149" t="str">
            <v>C3144:  Transactions - Nonproduced assets: Intangible nonproduced assets  [3144.1 - 3144.2]</v>
          </cell>
        </row>
        <row r="150">
          <cell r="B150" t="str">
            <v xml:space="preserve">C3144.1:  Transactions - Acquisitions: intangible nonproduced assets </v>
          </cell>
        </row>
        <row r="151">
          <cell r="B151" t="str">
            <v xml:space="preserve">C3144.2:  Transactions - Disposals: intangible nonproduced assets </v>
          </cell>
        </row>
        <row r="152">
          <cell r="B152" t="str">
            <v>C32:  Transactions - Net acquisition of financial assets [3202 + 3203 + 3204 + 3205 + 3206 + 3207 + 3208]</v>
          </cell>
        </row>
        <row r="153">
          <cell r="B153" t="str">
            <v xml:space="preserve">C3202:  Transactions - Net acquisition of financial assets :  Currency and deposits [3212+3222] </v>
          </cell>
        </row>
        <row r="154">
          <cell r="B154" t="str">
            <v xml:space="preserve">C3203:  Transactions - Net acquisition of financial assets :  Securities other than shares [3213+3223] </v>
          </cell>
        </row>
        <row r="155">
          <cell r="B155" t="str">
            <v xml:space="preserve">C3204:  Transactions - Net acquisition of financial assets :  Loans [3214+3224] </v>
          </cell>
        </row>
        <row r="156">
          <cell r="B156" t="str">
            <v xml:space="preserve">C3205:  Transactions - Net acquisition of financial assets :  Shares and other equity [3215+3225] </v>
          </cell>
        </row>
        <row r="157">
          <cell r="B157" t="str">
            <v xml:space="preserve">C3206:  Transactions - Net acquisition of financial assets :  Insurance technical reserves [3216+3226] </v>
          </cell>
        </row>
        <row r="158">
          <cell r="B158" t="str">
            <v xml:space="preserve">C3207:  Transactions - Net acquisition of financial assets :  Financial derivatives [3217+3227] </v>
          </cell>
        </row>
        <row r="159">
          <cell r="B159" t="str">
            <v xml:space="preserve">C3208:  Transactions - Net acquisition of financial assets :  Other accounts receivable [3218+3228] </v>
          </cell>
        </row>
        <row r="160">
          <cell r="B160" t="str">
            <v>C321:  Transactions - Net acquisition of financial assets :  Domestic [3212 + 3213 + 3214 + 3215 + 3216 + 3217 + 3218]</v>
          </cell>
        </row>
        <row r="161">
          <cell r="B161" t="str">
            <v xml:space="preserve">C3212:  Transactions - Net acquisition of financial assets :  Domestic - Currency and deposits </v>
          </cell>
        </row>
        <row r="162">
          <cell r="B162" t="str">
            <v xml:space="preserve">C3213:  Transactions - Net acquisition of financial assets :  Domestic - Securities other than shares </v>
          </cell>
        </row>
        <row r="163">
          <cell r="B163" t="str">
            <v xml:space="preserve">C3214:  Transactions - Net acquisition of financial assets :  Domestic - Loans </v>
          </cell>
        </row>
        <row r="164">
          <cell r="B164" t="str">
            <v xml:space="preserve">C3215:  Transactions - Net acquisition of financial assets :  Domestic - Shares and other equity </v>
          </cell>
        </row>
        <row r="165">
          <cell r="B165" t="str">
            <v xml:space="preserve">C3216:  Transactions - Net acquisition of financial assets :  Domestic - Insurance technical reserves </v>
          </cell>
        </row>
        <row r="166">
          <cell r="B166" t="str">
            <v xml:space="preserve">C3217:  Transactions - Net acquisition of financial assets :  Domestic - Financial derivatives </v>
          </cell>
        </row>
        <row r="167">
          <cell r="B167" t="str">
            <v xml:space="preserve">C3218:  Transactions - Net acquisition of financial assets :  Domestic - Other accounts receivable </v>
          </cell>
        </row>
        <row r="168">
          <cell r="B168" t="str">
            <v>C322:  Transactions - Net acquisition of financial assets :  Foreign [3222 + 3223 + 3224 + 3225 + 3226 + 3227 + 3228]</v>
          </cell>
        </row>
        <row r="169">
          <cell r="B169" t="str">
            <v xml:space="preserve">C3222:  Transactions - Net acquisition of financial assets :  Foreign - Currency and deposits </v>
          </cell>
        </row>
        <row r="170">
          <cell r="B170" t="str">
            <v xml:space="preserve">C3223:  Transactions - Net acquisition of financial assets :  Foreign - Securities other than shares </v>
          </cell>
        </row>
        <row r="171">
          <cell r="B171" t="str">
            <v xml:space="preserve">C3224:  Transactions - Net acquisition of financial assets :  Foreign - Loans </v>
          </cell>
        </row>
        <row r="172">
          <cell r="B172" t="str">
            <v xml:space="preserve">C3225:  Transactions - Net acquisition of financial assets :  Foreign - Shares and other equity </v>
          </cell>
        </row>
        <row r="173">
          <cell r="B173" t="str">
            <v xml:space="preserve">C3226:  Transactions - Net acquisition of financial assets :  Foreign - Insurance technical reserves </v>
          </cell>
        </row>
        <row r="174">
          <cell r="B174" t="str">
            <v xml:space="preserve">C3227:  Transactions - Net acquisition of financial assets :  Foreign - Financial derivatives </v>
          </cell>
        </row>
        <row r="175">
          <cell r="B175" t="str">
            <v xml:space="preserve">C3228:  Transactions - Net acquisition of financial assets :  Foreign - Other accounts receivable </v>
          </cell>
        </row>
        <row r="176">
          <cell r="B176" t="str">
            <v xml:space="preserve">C323:  Transactions - Monetary gold and SDRs </v>
          </cell>
        </row>
        <row r="177">
          <cell r="B177" t="str">
            <v>C33:  Transactions - Net incurrence of liabilities [3301 + 3302 + 3303 + 3304 + 3305 + 3306 + 3307 + 3308]</v>
          </cell>
        </row>
        <row r="178">
          <cell r="B178" t="str">
            <v xml:space="preserve">C3301:  Transactions - Net incurrence of liabilities: Special Drawing Rights (SDRs) [3321] </v>
          </cell>
        </row>
        <row r="179">
          <cell r="B179" t="str">
            <v xml:space="preserve">C3302:  Transactions - Net incurrence of liabilities: Currency and deposits [3312+3322] </v>
          </cell>
        </row>
        <row r="180">
          <cell r="B180" t="str">
            <v xml:space="preserve">C3303:  Transactions - Net incurrence of liabilities: Securities other than shares [3313+3323] </v>
          </cell>
        </row>
        <row r="181">
          <cell r="B181" t="str">
            <v xml:space="preserve">C3304:  Transactions - Net incurrence of liabilities: Loans [3314+3324] </v>
          </cell>
        </row>
        <row r="182">
          <cell r="B182" t="str">
            <v xml:space="preserve">C3305:  Transactions - Net incurrence of liabilities: Shares and other equity [3315+3325] </v>
          </cell>
        </row>
        <row r="183">
          <cell r="B183" t="str">
            <v xml:space="preserve">C3306:  Transactions - Net incurrence of liabilities: Insurance technical reserves [3316+3326] </v>
          </cell>
        </row>
        <row r="184">
          <cell r="B184" t="str">
            <v xml:space="preserve">C3307:  Transactions - Net incurrence of liabilities: Financial derivatives [3317+3327] </v>
          </cell>
        </row>
        <row r="185">
          <cell r="B185" t="str">
            <v xml:space="preserve">C3308:  Transactions - Net incurrence of liabilities: Other accounts payable [3318+3328] </v>
          </cell>
        </row>
        <row r="186">
          <cell r="B186" t="str">
            <v>C331:  Transactions - Net incurrence of liabilities: Domestic [3312 + 3313 + 3314 + 3315 + 3316 + 3317 + 3318]</v>
          </cell>
        </row>
        <row r="187">
          <cell r="B187" t="str">
            <v xml:space="preserve">C3312:  Transactions - Net incurrence of liabilities: Domestic - Currency and deposits </v>
          </cell>
        </row>
        <row r="188">
          <cell r="B188" t="str">
            <v xml:space="preserve">C3313:  Transactions - Net incurrence of liabilities: Domestic - Securities other than shares </v>
          </cell>
        </row>
        <row r="189">
          <cell r="B189" t="str">
            <v xml:space="preserve">C3314:  Transactions - Net incurrence of liabilities: Domestic - Loans </v>
          </cell>
        </row>
        <row r="190">
          <cell r="B190" t="str">
            <v xml:space="preserve">C3315:  Transactions - Net incurrence of liabilities: Domestic - Shares and other equity </v>
          </cell>
        </row>
        <row r="191">
          <cell r="B191" t="str">
            <v xml:space="preserve">C3316:  Transactions - Net incurrence of liabilities: Domestic - Insurance technical reserves </v>
          </cell>
        </row>
        <row r="192">
          <cell r="B192" t="str">
            <v xml:space="preserve">C3317:  Transactions - Net incurrence of liabilities: Domestic - Financial derivatives </v>
          </cell>
        </row>
        <row r="193">
          <cell r="B193" t="str">
            <v xml:space="preserve">C3318:  Transactions - Net incurrence of liabilities: Domestic - Other accounts payable </v>
          </cell>
        </row>
        <row r="194">
          <cell r="B194" t="str">
            <v>C332:  Transactions - Net incurrence of liabilities: Foreign [3322 + 3323 + 3324 + 3325 + 3326 +3327 +3328]</v>
          </cell>
        </row>
        <row r="195">
          <cell r="B195" t="str">
            <v xml:space="preserve">C3321:  Transactions - Net incurrence of liabilities: Foreign  - Special Drawing Rights (SDRs) [3321] </v>
          </cell>
        </row>
        <row r="196">
          <cell r="B196" t="str">
            <v xml:space="preserve">C3322:  Transactions - Net incurrence of liabilities: Foreign  - Currency and deposits </v>
          </cell>
        </row>
        <row r="197">
          <cell r="B197" t="str">
            <v xml:space="preserve">C3323:  Transactions - Net incurrence of liabilities: Foreign  - Securities other than shares </v>
          </cell>
        </row>
        <row r="198">
          <cell r="B198" t="str">
            <v xml:space="preserve">C3324:  Transactions - Net incurrence of liabilities: Foreign  - Loans </v>
          </cell>
        </row>
        <row r="199">
          <cell r="B199" t="str">
            <v xml:space="preserve">C3325:  Transactions - Net incurrence of liabilities: Foreign  - Shares and other equity </v>
          </cell>
        </row>
        <row r="200">
          <cell r="B200" t="str">
            <v xml:space="preserve">C3326:  Transactions - Net incurrence of liabilities: Foreign  - Insurance technical reserves </v>
          </cell>
        </row>
        <row r="201">
          <cell r="B201" t="str">
            <v xml:space="preserve">C3327:  Transactions - Net incurrence of liabilities: Foreign  - Financial derivatives </v>
          </cell>
        </row>
        <row r="202">
          <cell r="B202" t="str">
            <v xml:space="preserve">C3328:  Transactions - Net incurrence of liabilities: Foreign  - Other accounts payable </v>
          </cell>
        </row>
        <row r="203">
          <cell r="B203" t="str">
            <v>Not applicable</v>
          </cell>
        </row>
        <row r="204">
          <cell r="B204" t="str">
            <v>C41:  Holding Gains- Nonfinancial assets [411 + 412 + 413 + 414]</v>
          </cell>
        </row>
        <row r="205">
          <cell r="B205" t="str">
            <v>C411:  Holding Gains- Nonfinancial assets:  Fixed assets [4111 + 4112 + 4113]</v>
          </cell>
        </row>
        <row r="206">
          <cell r="B206" t="str">
            <v xml:space="preserve">C4111:  Holding Gains- Nonfinancial assets:  Fixed assets:  Buildings and structures </v>
          </cell>
        </row>
        <row r="207">
          <cell r="B207" t="str">
            <v xml:space="preserve">C4112:  Holding Gains- Nonfinancial assets:  Fixed assets:  Machinery and equipment </v>
          </cell>
        </row>
        <row r="208">
          <cell r="B208" t="str">
            <v xml:space="preserve">C4113:  Holding Gains- Nonfinancial assets:  Fixed assets:  Other fixed assets </v>
          </cell>
        </row>
        <row r="209">
          <cell r="B209" t="str">
            <v xml:space="preserve">C412:  Holding Gains- Nonfinancial assets:  Inventories </v>
          </cell>
        </row>
        <row r="210">
          <cell r="B210" t="str">
            <v xml:space="preserve">C413:  Holding Gains- Nonfinancial assets:  Valuables </v>
          </cell>
        </row>
        <row r="211">
          <cell r="B211" t="str">
            <v>C414:  Holding Gains- Nonfinancial assets:  Nonproduced assets [4141 + 4142 + 4143 + 4144]</v>
          </cell>
        </row>
        <row r="212">
          <cell r="B212" t="str">
            <v xml:space="preserve">C4141:  Holding Gains- Nonfinancial assets:  Nonproduced assets:  Land </v>
          </cell>
        </row>
        <row r="213">
          <cell r="B213" t="str">
            <v xml:space="preserve">C4142:  Holding Gains- Nonfinancial assets:  Nonproduced assets:  Subsoil assets </v>
          </cell>
        </row>
        <row r="214">
          <cell r="B214" t="str">
            <v xml:space="preserve">C4143:  Holding Gains- Nonfinancial assets:  Nonproduced assets:  Other naturally occurring assets </v>
          </cell>
        </row>
        <row r="215">
          <cell r="B215" t="str">
            <v xml:space="preserve">C4144:  Holding Gains- Nonfinancial assets:  Nonproduced assets:  Intangible nonproduced assets </v>
          </cell>
        </row>
        <row r="216">
          <cell r="B216" t="str">
            <v xml:space="preserve">C42:  Holding Gains- Financial assets [421+422+423] </v>
          </cell>
        </row>
        <row r="217">
          <cell r="B217" t="str">
            <v xml:space="preserve">C4202:  Holding Gains- Financial assets:  Currency and deposits [4212+4222] </v>
          </cell>
        </row>
        <row r="218">
          <cell r="B218" t="str">
            <v xml:space="preserve">C4203:  Holding Gains- Financial assets:  Securities other than shares [4213+4223] </v>
          </cell>
        </row>
        <row r="219">
          <cell r="B219" t="str">
            <v xml:space="preserve">C4204:  Holding Gains- Financial assets:  Loans [4214+4224] </v>
          </cell>
        </row>
        <row r="220">
          <cell r="B220" t="str">
            <v xml:space="preserve">C4205:  Holding Gains- Financial assets:  Shares and other equity [4215+4225] </v>
          </cell>
        </row>
        <row r="221">
          <cell r="B221" t="str">
            <v xml:space="preserve">C4206:  Holding Gains- Financial assets:  Insurance technical reserves [4216+4226] </v>
          </cell>
        </row>
        <row r="222">
          <cell r="B222" t="str">
            <v xml:space="preserve">C4207:  Holding Gains- Financial assets:  Financial derivatives [4217+4227] </v>
          </cell>
        </row>
        <row r="223">
          <cell r="B223" t="str">
            <v xml:space="preserve">C4208:  Holding Gains- Financial assets:  Other accounts receivable [4218+4228] </v>
          </cell>
        </row>
        <row r="224">
          <cell r="B224" t="str">
            <v>C421:  Holding Gains- Financial assets:  Domestic [4212 + 4213 + 4214 + 4215 + 4216 + 4217 + 4218]</v>
          </cell>
        </row>
        <row r="225">
          <cell r="B225" t="str">
            <v xml:space="preserve">C4212:  Holding Gains- Financial assets:  Domestic - Currency and deposits </v>
          </cell>
        </row>
        <row r="226">
          <cell r="B226" t="str">
            <v xml:space="preserve">C4213:  Holding Gains- Financial assets:  Domestic - Securities other than shares </v>
          </cell>
        </row>
        <row r="227">
          <cell r="B227" t="str">
            <v xml:space="preserve">C4214:  Holding Gains- Financial assets:  Domestic - Loans </v>
          </cell>
        </row>
        <row r="228">
          <cell r="B228" t="str">
            <v xml:space="preserve">C4215:  Holding Gains- Financial assets:  Domestic - Shares and other equity </v>
          </cell>
        </row>
        <row r="229">
          <cell r="B229" t="str">
            <v xml:space="preserve">C4216:  Holding Gains- Financial assets:  Domestic - Insurance technical reserves </v>
          </cell>
        </row>
        <row r="230">
          <cell r="B230" t="str">
            <v xml:space="preserve">C4217:  Holding Gains- Financial assets:  Domestic - Financial derivatives </v>
          </cell>
        </row>
        <row r="231">
          <cell r="B231" t="str">
            <v xml:space="preserve">C4218:  Holding Gains- Financial assets:  Domestic - Other accounts receivable </v>
          </cell>
        </row>
        <row r="232">
          <cell r="B232" t="str">
            <v>C422:  Holding Gains- Financial assets:  Foreign -  [4222 + 4223 + 4224 + 4225 + 4226 + 4227 + 4228]</v>
          </cell>
        </row>
        <row r="233">
          <cell r="B233" t="str">
            <v xml:space="preserve">C4222:  Holding Gains- Financial assets:  Foreign - Currency and deposits </v>
          </cell>
        </row>
        <row r="234">
          <cell r="B234" t="str">
            <v xml:space="preserve">C4223:  Holding Gains- Financial assets:  Foreign - Securities other than shares </v>
          </cell>
        </row>
        <row r="235">
          <cell r="B235" t="str">
            <v xml:space="preserve">C4224:  Holding Gains- Financial assets:  Foreign - Loans </v>
          </cell>
        </row>
        <row r="236">
          <cell r="B236" t="str">
            <v xml:space="preserve">C4225:  Holding Gains- Financial assets:  Foreign - Shares and other equity </v>
          </cell>
        </row>
        <row r="237">
          <cell r="B237" t="str">
            <v xml:space="preserve">C4226:  Holding Gains- Financial assets:  Foreign - Insurance technical reserves </v>
          </cell>
        </row>
        <row r="238">
          <cell r="B238" t="str">
            <v xml:space="preserve">C4227:  Holding Gains- Financial assets:  Foreign - Financial derivatives </v>
          </cell>
        </row>
        <row r="239">
          <cell r="B239" t="str">
            <v xml:space="preserve">C4228:  Holding Gains- Financial assets:  Foreign - Other accounts receivable </v>
          </cell>
        </row>
        <row r="240">
          <cell r="B240" t="str">
            <v xml:space="preserve">C423:  Holding Gains- Financial assets:  Monetary gold and SDRs </v>
          </cell>
        </row>
        <row r="241">
          <cell r="B241" t="str">
            <v xml:space="preserve">C43:  Holding Gains- Liabilities [431+432] </v>
          </cell>
        </row>
        <row r="242">
          <cell r="B242" t="str">
            <v xml:space="preserve">C4302:  Holding Gains- Liabilities :  Currency and deposits [4312+4322] </v>
          </cell>
        </row>
        <row r="243">
          <cell r="B243" t="str">
            <v xml:space="preserve">C4303:  Holding Gains- Liabilities :  Securities other than shares [4313+4323] </v>
          </cell>
        </row>
        <row r="244">
          <cell r="B244" t="str">
            <v xml:space="preserve">C4304:  Holding Gains- Liabilities :  Loans [4314+4324] </v>
          </cell>
        </row>
        <row r="245">
          <cell r="B245" t="str">
            <v xml:space="preserve">C4305:  Holding Gains- Liabilities :  Shares and other equity [4315+4325] </v>
          </cell>
        </row>
        <row r="246">
          <cell r="B246" t="str">
            <v xml:space="preserve">C4306:  Holding Gains- Liabilities :  Insurance technical reserves [4316+4326] </v>
          </cell>
        </row>
        <row r="247">
          <cell r="B247" t="str">
            <v xml:space="preserve">C4307:  Holding Gains- Liabilities :  Financial derivatives [4317+4327] </v>
          </cell>
        </row>
        <row r="248">
          <cell r="B248" t="str">
            <v xml:space="preserve">C4308:  Holding Gains- Liabilities :  Other accounts payable [4318+4328] </v>
          </cell>
        </row>
        <row r="249">
          <cell r="B249" t="str">
            <v>C431:  Holding Gains- Liabilities :  Domestic  [4312 + 4313 + 4314 + 4315 + 4316+ 4317 + 4318]</v>
          </cell>
        </row>
        <row r="250">
          <cell r="B250" t="str">
            <v xml:space="preserve">C4312:  Holding Gains- Liabilities :  Domestic  - Currency and deposits </v>
          </cell>
        </row>
        <row r="251">
          <cell r="B251" t="str">
            <v xml:space="preserve">C4313:  Holding Gains- Liabilities :  Domestic  - Securities other than shares </v>
          </cell>
        </row>
        <row r="252">
          <cell r="B252" t="str">
            <v xml:space="preserve">C4314:  Holding Gains- Liabilities :  Domestic  - Loans </v>
          </cell>
        </row>
        <row r="253">
          <cell r="B253" t="str">
            <v xml:space="preserve">C4315:  Holding Gains- Liabilities :  Domestic  - Shares and other equity </v>
          </cell>
        </row>
        <row r="254">
          <cell r="B254" t="str">
            <v xml:space="preserve">C4316:  Holding Gains- Liabilities :  Domestic  - Insurance technical reserves </v>
          </cell>
        </row>
        <row r="255">
          <cell r="B255" t="str">
            <v xml:space="preserve">C4317:  Holding Gains- Liabilities :  Domestic  - Financial derivatives </v>
          </cell>
        </row>
        <row r="256">
          <cell r="B256" t="str">
            <v xml:space="preserve">C4318:  Holding Gains- Liabilities :  Domestic  - Other accounts payable </v>
          </cell>
        </row>
        <row r="257">
          <cell r="B257" t="str">
            <v>C432:  Holding Gains- Liabilities :  Foreign [4322 + 4323 + 4324 + 4325 + 4326 + 4327 + 4328]</v>
          </cell>
        </row>
        <row r="258">
          <cell r="B258" t="str">
            <v xml:space="preserve">C4322:  Holding Gains- Liabilities :  Foreign - Currency and deposits </v>
          </cell>
        </row>
        <row r="259">
          <cell r="B259" t="str">
            <v xml:space="preserve">C4323:  Holding Gains- Liabilities :  Foreign - Securities other than shares </v>
          </cell>
        </row>
        <row r="260">
          <cell r="B260" t="str">
            <v xml:space="preserve">C4324:  Holding Gains- Liabilities :  Foreign - Loans </v>
          </cell>
        </row>
        <row r="261">
          <cell r="B261" t="str">
            <v xml:space="preserve">C4325:  Holding Gains- Liabilities :  Foreign - Shares and other equity </v>
          </cell>
        </row>
        <row r="262">
          <cell r="B262" t="str">
            <v xml:space="preserve">C4326:  Holding Gains- Liabilities :  Foreign - Insurance technical reserves </v>
          </cell>
        </row>
        <row r="263">
          <cell r="B263" t="str">
            <v xml:space="preserve">C4327:  Holding Gains- Liabilities :  Foreign - Financial derivatives </v>
          </cell>
        </row>
        <row r="264">
          <cell r="B264" t="str">
            <v xml:space="preserve">C4328:  Holding Gains- Liabilities :  Foreign - Other accounts payable </v>
          </cell>
        </row>
        <row r="265">
          <cell r="B265" t="str">
            <v>Not applicable</v>
          </cell>
        </row>
        <row r="266">
          <cell r="B266" t="str">
            <v>C51:  Volume Changes - Nonfinancial assets [511 + 512 + 513 + 514]</v>
          </cell>
        </row>
        <row r="267">
          <cell r="B267" t="str">
            <v>C511:  Volume Changes - Nonfinancial assets : Fixed assets [5111 + 5112 + 5113]</v>
          </cell>
        </row>
        <row r="268">
          <cell r="B268" t="str">
            <v xml:space="preserve">C5111:  Volume Changes - Nonfinancial assets : Fixed assets:   Buildings and structures </v>
          </cell>
        </row>
        <row r="269">
          <cell r="B269" t="str">
            <v xml:space="preserve">C5112:  Volume Changes - Nonfinancial assets : Fixed assets:  Machinery and equipment </v>
          </cell>
        </row>
        <row r="270">
          <cell r="B270" t="str">
            <v xml:space="preserve">C5113:  Volume Changes - Nonfinancial assets : Fixed assets:  Other fixed assets </v>
          </cell>
        </row>
        <row r="271">
          <cell r="B271" t="str">
            <v xml:space="preserve">C512:  Volume Changes - Inventories </v>
          </cell>
        </row>
        <row r="272">
          <cell r="B272" t="str">
            <v xml:space="preserve">C513:  Volume Changes - Valuables </v>
          </cell>
        </row>
        <row r="273">
          <cell r="B273" t="str">
            <v>C514:  Volume Changes - Nonfinancial assets : Nonproduced assets [5141 + 5142 + 5143 + 5144]</v>
          </cell>
        </row>
        <row r="274">
          <cell r="B274" t="str">
            <v xml:space="preserve">C5141:  Volume Changes - Nonfinancial assets : Nonproduced assets:  Land </v>
          </cell>
        </row>
        <row r="275">
          <cell r="B275" t="str">
            <v xml:space="preserve">C5142:  Volume Changes - Nonfinancial assets : Nonproduced assets:  Subsoil assets </v>
          </cell>
        </row>
        <row r="276">
          <cell r="B276" t="str">
            <v xml:space="preserve">C5143:  Volume Changes - Nonfinancial assets : Nonproduced assets:  Other naturally occurring assets </v>
          </cell>
        </row>
        <row r="277">
          <cell r="B277" t="str">
            <v xml:space="preserve">C5144:  Volume Changes - Nonfinancial assets : Nonproduced assets:  Intangible nonproduced assets </v>
          </cell>
        </row>
        <row r="278">
          <cell r="B278" t="str">
            <v xml:space="preserve">C52:  Volume Changes - Financial assets [521+522+523] </v>
          </cell>
        </row>
        <row r="279">
          <cell r="B279" t="str">
            <v xml:space="preserve">C5202:  Volume Changes - Financial assets:  Currency and deposits [5212+5222] </v>
          </cell>
        </row>
        <row r="280">
          <cell r="B280" t="str">
            <v xml:space="preserve">C5203:  Volume Changes - Financial assets:  Securities other than shares [5213+5223] </v>
          </cell>
        </row>
        <row r="281">
          <cell r="B281" t="str">
            <v xml:space="preserve">C5204:  Volume Changes - Financial assets:  Loans [5214+5224] </v>
          </cell>
        </row>
        <row r="282">
          <cell r="B282" t="str">
            <v xml:space="preserve">C5205:  Volume Changes - Financial assets:  Shares and other equity [5215+5225] </v>
          </cell>
        </row>
        <row r="283">
          <cell r="B283" t="str">
            <v xml:space="preserve">C5206:  Volume Changes - Financial assets:  Insurance technical reserves [5216+5226] </v>
          </cell>
        </row>
        <row r="284">
          <cell r="B284" t="str">
            <v xml:space="preserve">C5207:  Volume Changes - Financial assets:  Financial derivatives [5217+5227] </v>
          </cell>
        </row>
        <row r="285">
          <cell r="B285" t="str">
            <v xml:space="preserve">C5208:  Volume Changes - Financial assets:  Other accounts receivable [5218+5228] </v>
          </cell>
        </row>
        <row r="286">
          <cell r="B286" t="str">
            <v>C521:  Volume Changes - Financial assets:  Domestic  [5212 + 5213 + 5214 + 5215 + 5216+ 5217 + 5218]</v>
          </cell>
        </row>
        <row r="287">
          <cell r="B287" t="str">
            <v xml:space="preserve">C5212:  Volume Changes - Financial assets:  Domestic - Currency and deposits </v>
          </cell>
        </row>
        <row r="288">
          <cell r="B288" t="str">
            <v xml:space="preserve">C5213:  Volume Changes - Financial assets:  Domestic - Securities other than shares </v>
          </cell>
        </row>
        <row r="289">
          <cell r="B289" t="str">
            <v xml:space="preserve">C5214:  Volume Changes - Financial assets:  Domestic - Loans </v>
          </cell>
        </row>
        <row r="290">
          <cell r="B290" t="str">
            <v xml:space="preserve">C5215:  Volume Changes - Financial assets:  Domestic - Shares and other equity </v>
          </cell>
        </row>
        <row r="291">
          <cell r="B291" t="str">
            <v xml:space="preserve">C5216:  Volume Changes - Financial assets:  Domestic - Insurance technical reserves </v>
          </cell>
        </row>
        <row r="292">
          <cell r="B292" t="str">
            <v xml:space="preserve">C5217:  Volume Changes - Financial assets:  Domestic - Financial derivatives </v>
          </cell>
        </row>
        <row r="293">
          <cell r="B293" t="str">
            <v xml:space="preserve">C5218:  Volume Changes - Financial assets:  Domestic - Other accounts receivable </v>
          </cell>
        </row>
        <row r="294">
          <cell r="B294" t="str">
            <v>C522:  Volume Changes - Financial assets:  Foreign  [5222 + 5223 + 5224 + 5225 + 5226+ 5227 + 5228]</v>
          </cell>
        </row>
        <row r="295">
          <cell r="B295" t="str">
            <v xml:space="preserve">C5222:  Volume Changes - Financial assets:  Foreign  - Currency and deposits </v>
          </cell>
        </row>
        <row r="296">
          <cell r="B296" t="str">
            <v xml:space="preserve">C5223:  Volume Changes - Financial assets:  Foreign  - Securities other than shares </v>
          </cell>
        </row>
        <row r="297">
          <cell r="B297" t="str">
            <v xml:space="preserve">C5224:  Volume Changes - Financial assets:  Foreign  - Loans </v>
          </cell>
        </row>
        <row r="298">
          <cell r="B298" t="str">
            <v xml:space="preserve">C5225:  Volume Changes - Financial assets:  Foreign  - Shares and other equity </v>
          </cell>
        </row>
        <row r="299">
          <cell r="B299" t="str">
            <v xml:space="preserve">C5226:  Volume Changes - Financial assets:  Foreign  - Insurance technical reserves </v>
          </cell>
        </row>
        <row r="300">
          <cell r="B300" t="str">
            <v xml:space="preserve">C5227:  Volume Changes - Financial assets:  Foreign  - Financial derivatives </v>
          </cell>
        </row>
        <row r="301">
          <cell r="B301" t="str">
            <v xml:space="preserve">C5228:  Volume Changes - Financial assets:  Foreign  - Other accounts receivable </v>
          </cell>
        </row>
        <row r="302">
          <cell r="B302" t="str">
            <v xml:space="preserve">C523:  Volume Changes - Financial assets:  Monetary gold and SDRs </v>
          </cell>
        </row>
        <row r="303">
          <cell r="B303" t="str">
            <v xml:space="preserve">C53:  Volume Changes - Liabilities [531+532] </v>
          </cell>
        </row>
        <row r="304">
          <cell r="B304" t="str">
            <v xml:space="preserve">C5302:  Volume Changes - Liabilities:  Currency and deposits [5312+5322] </v>
          </cell>
        </row>
        <row r="305">
          <cell r="B305" t="str">
            <v xml:space="preserve">C5303:  Volume Changes - Liabilities:  Securities other than shares [5313+5323] </v>
          </cell>
        </row>
        <row r="306">
          <cell r="B306" t="str">
            <v xml:space="preserve">C5304:  Volume Changes - Liabilities:  Loans [5314+5324] </v>
          </cell>
        </row>
        <row r="307">
          <cell r="B307" t="str">
            <v xml:space="preserve">C5305:  Volume Changes - Liabilities:  Shares and other equity [5315+5325] </v>
          </cell>
        </row>
        <row r="308">
          <cell r="B308" t="str">
            <v xml:space="preserve">C5306:  Volume Changes - Liabilities:  Insurance technical reserves [5316+5326] </v>
          </cell>
        </row>
        <row r="309">
          <cell r="B309" t="str">
            <v xml:space="preserve">C5307:  Volume Changes - Liabilities:  Financial derivatives [5317+5327] </v>
          </cell>
        </row>
        <row r="310">
          <cell r="B310" t="str">
            <v xml:space="preserve">C5308:  Volume Changes - Liabilities:  Other accounts payable [5318+5328] </v>
          </cell>
        </row>
        <row r="311">
          <cell r="B311" t="str">
            <v>C531:  Volume Changes - Liabilities:  Domestic  [5312 + 5313 + 5314 + 5315 + 5316+ 5317 + 5318]</v>
          </cell>
        </row>
        <row r="312">
          <cell r="B312" t="str">
            <v xml:space="preserve">C5312:  Volume Changes - Liabilities:  Domestic - Currency and deposits </v>
          </cell>
        </row>
        <row r="313">
          <cell r="B313" t="str">
            <v xml:space="preserve">C5313:  Volume Changes - Liabilities:  Domestic - Securities other than shares </v>
          </cell>
        </row>
        <row r="314">
          <cell r="B314" t="str">
            <v xml:space="preserve">C5314:  Volume Changes - Liabilities:  Domestic - Loans </v>
          </cell>
        </row>
        <row r="315">
          <cell r="B315" t="str">
            <v xml:space="preserve">C5315:  Volume Changes - Liabilities:  Domestic - Shares and other equity </v>
          </cell>
        </row>
        <row r="316">
          <cell r="B316" t="str">
            <v xml:space="preserve">C5316:  Volume Changes - Liabilities:  Domestic - Insurance technical reserves </v>
          </cell>
        </row>
        <row r="317">
          <cell r="B317" t="str">
            <v xml:space="preserve">C5317:  Volume Changes - Liabilities:  Domestic - Financial derivatives </v>
          </cell>
        </row>
        <row r="318">
          <cell r="B318" t="str">
            <v xml:space="preserve">C5318:  Volume Changes - Liabilities:  Domestic - Other accounts payable </v>
          </cell>
        </row>
        <row r="319">
          <cell r="B319" t="str">
            <v>C532:  Volume Changes - Liabilities:  Foreign [5322 + 5323 + 5324 + 5325 + 5326+ 5327 + 5328]</v>
          </cell>
        </row>
        <row r="320">
          <cell r="B320" t="str">
            <v xml:space="preserve">C5322:  Volume Changes - Liabilities:  Foreign  - Currency and deposits </v>
          </cell>
        </row>
        <row r="321">
          <cell r="B321" t="str">
            <v xml:space="preserve">C5323:  Volume Changes - Liabilities:  Foreign  - Securities other than shares </v>
          </cell>
        </row>
        <row r="322">
          <cell r="B322" t="str">
            <v xml:space="preserve">C5324:  Volume Changes - Liabilities:  Foreign  - Loans </v>
          </cell>
        </row>
        <row r="323">
          <cell r="B323" t="str">
            <v xml:space="preserve">C5325:  Volume Changes - Liabilities:  Foreign  - Shares and other equity </v>
          </cell>
        </row>
        <row r="324">
          <cell r="B324" t="str">
            <v xml:space="preserve">C5326:  Volume Changes - Liabilities:  Foreign  - Insurance technical reserves </v>
          </cell>
        </row>
        <row r="325">
          <cell r="B325" t="str">
            <v xml:space="preserve">C5327:  Volume Changes - Liabilities:  Foreign  - Financial derivatives </v>
          </cell>
        </row>
        <row r="326">
          <cell r="B326" t="str">
            <v xml:space="preserve">C5328:  Volume Changes - Liabilities:  Foreign  - Other accounts payable </v>
          </cell>
        </row>
        <row r="327">
          <cell r="B327" t="str">
            <v>C6:  NET WORTH  [Stocks = 61 + 62 - 63]</v>
          </cell>
        </row>
        <row r="328">
          <cell r="B328" t="str">
            <v>C61:  Stocks -Nonfinancial assets [611 + 612 + 613 +614]</v>
          </cell>
        </row>
        <row r="329">
          <cell r="B329" t="str">
            <v>C611:  Stocks -Nonfinancial assets:  Fixed assets [6111 + 6112 + 6113]</v>
          </cell>
        </row>
        <row r="330">
          <cell r="B330" t="str">
            <v xml:space="preserve">C6111:  Stocks -Nonfinancial assets:  Fixed assets : Buildings and structures </v>
          </cell>
        </row>
        <row r="331">
          <cell r="B331" t="str">
            <v xml:space="preserve">C6112:  Stocks -Nonfinancial assets:  Fixed assets : Machinery and equipment </v>
          </cell>
        </row>
        <row r="332">
          <cell r="B332" t="str">
            <v xml:space="preserve">C6113:  Stocks -Nonfinancial assets:  Fixed assets : Other fixed assets </v>
          </cell>
        </row>
        <row r="333">
          <cell r="B333" t="str">
            <v xml:space="preserve">C612:  Stocks -Inventories </v>
          </cell>
        </row>
        <row r="334">
          <cell r="B334" t="str">
            <v xml:space="preserve">C613:  Stocks -Valuables </v>
          </cell>
        </row>
        <row r="335">
          <cell r="B335" t="str">
            <v>C614:  Stocks -Nonfinancial assets:  Nonproduced assets [6141 + 6142 + 6143 + 6144]</v>
          </cell>
        </row>
        <row r="336">
          <cell r="B336" t="str">
            <v xml:space="preserve">C6141:  Stocks -Nonfinancial assets:  Nonproduced assets:  Land </v>
          </cell>
        </row>
        <row r="337">
          <cell r="B337" t="str">
            <v xml:space="preserve">C6142:  Stocks -Nonfinancial assets:  Nonproduced assets: Subsoil assets </v>
          </cell>
        </row>
        <row r="338">
          <cell r="B338" t="str">
            <v xml:space="preserve">C6143:  Stocks -Nonfinancial assets:  Nonproduced assets: Other naturally occurring assets </v>
          </cell>
        </row>
        <row r="339">
          <cell r="B339" t="str">
            <v xml:space="preserve">C6144:  Stocks -Nonfinancial assets:  Nonproduced assets: Intangible nonproduced assets </v>
          </cell>
        </row>
        <row r="340">
          <cell r="B340" t="str">
            <v>C6M2:  NET FINANCIAL WORTH  [Stocks = 62 - 63]</v>
          </cell>
        </row>
        <row r="341">
          <cell r="B341" t="str">
            <v xml:space="preserve">C62:  Stocks -Financial assets [621+622+623] </v>
          </cell>
        </row>
        <row r="342">
          <cell r="B342" t="str">
            <v xml:space="preserve">C6202:  Stocks -Financial assets : Currency and deposits [6212+6222] </v>
          </cell>
        </row>
        <row r="343">
          <cell r="B343" t="str">
            <v xml:space="preserve">C6203:  Stocks -Financial assets : Securities other than shares [6213+6223] </v>
          </cell>
        </row>
        <row r="344">
          <cell r="B344" t="str">
            <v xml:space="preserve">C6204:  Stocks -Financial assets : Loans [6214+6224] </v>
          </cell>
        </row>
        <row r="345">
          <cell r="B345" t="str">
            <v xml:space="preserve">C6205:  Stocks -Financial assets : Shares and other equity [6215+6225] </v>
          </cell>
        </row>
        <row r="346">
          <cell r="B346" t="str">
            <v xml:space="preserve">C6206:  Stocks -Financial assets : Insurance technical reserves [6216+6226] </v>
          </cell>
        </row>
        <row r="347">
          <cell r="B347" t="str">
            <v xml:space="preserve">C6207:  Stocks -Financial assets : Financial derivatives [6217+6227] </v>
          </cell>
        </row>
        <row r="348">
          <cell r="B348" t="str">
            <v xml:space="preserve">C6208:  Stocks -Financial assets : Other accounts receivable [6218+6228] </v>
          </cell>
        </row>
        <row r="349">
          <cell r="B349" t="str">
            <v>C621:  Stocks -Financial assets : Domestic [6212 + 6213 + 6214 + 6215 + 6216 + 6217 + 6218]</v>
          </cell>
        </row>
        <row r="350">
          <cell r="B350" t="str">
            <v xml:space="preserve">C6212:  Stocks -Financial assets : Domestic - Currency and deposits </v>
          </cell>
        </row>
        <row r="351">
          <cell r="B351" t="str">
            <v xml:space="preserve">C6213:  Stocks -Financial assets : Domestic - Securities other than shares </v>
          </cell>
        </row>
        <row r="352">
          <cell r="B352" t="str">
            <v xml:space="preserve">C6214:  Stocks -Financial assets : Domestic - Loans </v>
          </cell>
        </row>
        <row r="353">
          <cell r="B353" t="str">
            <v xml:space="preserve">C6215:  Stocks -Financial assets : Domestic - Shares and other equity </v>
          </cell>
        </row>
        <row r="354">
          <cell r="B354" t="str">
            <v xml:space="preserve">C6216:  Stocks -Financial assets : Domestic - Insurance technical reserves </v>
          </cell>
        </row>
        <row r="355">
          <cell r="B355" t="str">
            <v xml:space="preserve">C6217:  Stocks -Financial assets : Domestic - Financial derivatives </v>
          </cell>
        </row>
        <row r="356">
          <cell r="B356" t="str">
            <v xml:space="preserve">C6218:  Stocks -Financial assets : Domestic - Other accounts receivable </v>
          </cell>
        </row>
        <row r="357">
          <cell r="B357" t="str">
            <v>C622:  Stocks -Financial assets : Foreign  [6222 + 6223 + 6224 + 6225 + 6226 + 6227 + 6228]</v>
          </cell>
        </row>
        <row r="358">
          <cell r="B358" t="str">
            <v xml:space="preserve">C6222:  Stocks -Financial assets : Foreign  - Currency and deposits </v>
          </cell>
        </row>
        <row r="359">
          <cell r="B359" t="str">
            <v xml:space="preserve">C6223:  Stocks -Financial assets : Foreign  - Securities other than shares </v>
          </cell>
        </row>
        <row r="360">
          <cell r="B360" t="str">
            <v xml:space="preserve">C6224:  Stocks -Financial assets : Foreign  - Loans </v>
          </cell>
        </row>
        <row r="361">
          <cell r="B361" t="str">
            <v xml:space="preserve">C6225:  Stocks -Financial assets : Foreign  - Shares and other equity </v>
          </cell>
        </row>
        <row r="362">
          <cell r="B362" t="str">
            <v xml:space="preserve">C6226:  Stocks -Financial assets : Foreign  - Insurance technical reserves </v>
          </cell>
        </row>
        <row r="363">
          <cell r="B363" t="str">
            <v xml:space="preserve">C6227:  Stocks -Financial assets : Foreign  - Financial derivatives </v>
          </cell>
        </row>
        <row r="364">
          <cell r="B364" t="str">
            <v xml:space="preserve">C6228:  Stocks -Financial assets : Foreign  - Other accounts receivable </v>
          </cell>
        </row>
        <row r="365">
          <cell r="B365" t="str">
            <v xml:space="preserve">C623:  Stocks -Financial assets : Monetary gold and SDRs </v>
          </cell>
        </row>
        <row r="366">
          <cell r="B366" t="str">
            <v xml:space="preserve">C63:  Stocks -Liabilities [631+632] </v>
          </cell>
        </row>
        <row r="367">
          <cell r="B367" t="str">
            <v xml:space="preserve">C6301:  Stocks -Liabilities : Special Drawing Rights (SDRs) [6321] </v>
          </cell>
        </row>
        <row r="368">
          <cell r="B368" t="str">
            <v xml:space="preserve">C6302:  Stocks -Liabilities : Currency and deposits [6312+6322] </v>
          </cell>
        </row>
        <row r="369">
          <cell r="B369" t="str">
            <v xml:space="preserve">C6303:  Stocks -Liabilities : Securities other than shares [6313+6323] </v>
          </cell>
        </row>
        <row r="370">
          <cell r="B370" t="str">
            <v xml:space="preserve">C6304:  Stocks -Liabilities : Loans [6314+6324] </v>
          </cell>
        </row>
        <row r="371">
          <cell r="B371" t="str">
            <v xml:space="preserve">C6305:  Stocks -Liabilities : Shares and other equity [6315+6325] </v>
          </cell>
        </row>
        <row r="372">
          <cell r="B372" t="str">
            <v xml:space="preserve">C6306:  Stocks -Liabilities : Insurance technical reserves [6316+6326] </v>
          </cell>
        </row>
        <row r="373">
          <cell r="B373" t="str">
            <v xml:space="preserve">C6307:  Stocks -Liabilities : Financial derivatives [6317+6327] </v>
          </cell>
        </row>
        <row r="374">
          <cell r="B374" t="str">
            <v xml:space="preserve">C6308:  Stocks -Liabilities : Other accounts payable [6318+6328] </v>
          </cell>
        </row>
        <row r="375">
          <cell r="B375" t="str">
            <v>C631:  Stocks -Liabilities : Domestic [6312 + 6313 + 6314 + 6315 + 6316 + 6317 + 6318]</v>
          </cell>
        </row>
        <row r="376">
          <cell r="B376" t="str">
            <v xml:space="preserve">C6312:  Stocks -Liabilities : Domestic - Currency and deposits </v>
          </cell>
        </row>
        <row r="377">
          <cell r="B377" t="str">
            <v xml:space="preserve">C6313:  Stocks -Liabilities : Domestic - Securities other than shares </v>
          </cell>
        </row>
        <row r="378">
          <cell r="B378" t="str">
            <v xml:space="preserve">C6314:  Stocks -Liabilities : Domestic - Loans </v>
          </cell>
        </row>
        <row r="379">
          <cell r="B379" t="str">
            <v xml:space="preserve">C6315:  Stocks -Liabilities : Domestic - Shares and other equity </v>
          </cell>
        </row>
        <row r="380">
          <cell r="B380" t="str">
            <v xml:space="preserve">C6316:  Stocks -Liabilities : Domestic - Insurance technical reserves </v>
          </cell>
        </row>
        <row r="381">
          <cell r="B381" t="str">
            <v xml:space="preserve">C6317:  Stocks -Liabilities : Domestic - Financial derivatives </v>
          </cell>
        </row>
        <row r="382">
          <cell r="B382" t="str">
            <v xml:space="preserve">C6318:  Stocks -Liabilities : Domestic - Other accounts payable </v>
          </cell>
        </row>
        <row r="383">
          <cell r="B383" t="str">
            <v>C632:  Stocks -Liabilities : Foreign  [6321 + 6322 + 6323 + 6324 + 6325 + 6326 + 6327 + 6328]</v>
          </cell>
        </row>
        <row r="384">
          <cell r="B384" t="str">
            <v>C6321:  Stocks -Liabilities : Foreign - Special Drawing Rights (SDRs)</v>
          </cell>
        </row>
        <row r="385">
          <cell r="B385" t="str">
            <v xml:space="preserve">C6322:  Stocks -Liabilities : Foreign - Currency and deposits </v>
          </cell>
        </row>
        <row r="386">
          <cell r="B386" t="str">
            <v xml:space="preserve">C6323:  Stocks -Liabilities : Foreign - Securities other than shares </v>
          </cell>
        </row>
        <row r="387">
          <cell r="B387" t="str">
            <v xml:space="preserve">C6324:  Stocks -Liabilities : Foreign - Loans </v>
          </cell>
        </row>
        <row r="388">
          <cell r="B388" t="str">
            <v xml:space="preserve">C6325:  Stocks -Liabilities : Foreign - Shares and other equity </v>
          </cell>
        </row>
        <row r="389">
          <cell r="B389" t="str">
            <v xml:space="preserve">C6326:  Stocks -Liabilities : Foreign - Insurance technical reserves </v>
          </cell>
        </row>
        <row r="390">
          <cell r="B390" t="str">
            <v xml:space="preserve">C6327:  Stocks -Liabilities : Foreign - Financial derivatives </v>
          </cell>
        </row>
        <row r="391">
          <cell r="B391" t="str">
            <v xml:space="preserve">C6328:  Stocks -Liabilities : Foreign - Other accounts payable </v>
          </cell>
        </row>
        <row r="392">
          <cell r="B392" t="str">
            <v xml:space="preserve">C7:  TOTAL OUTLAYS </v>
          </cell>
        </row>
        <row r="393">
          <cell r="B393" t="str">
            <v xml:space="preserve">C701:  General public services </v>
          </cell>
        </row>
        <row r="394">
          <cell r="B394" t="str">
            <v xml:space="preserve">C7017:  Public debt transactions </v>
          </cell>
        </row>
        <row r="395">
          <cell r="B395" t="str">
            <v>C7018:  Transfers of general character betw levels of govtc/</v>
          </cell>
        </row>
        <row r="396">
          <cell r="B396" t="str">
            <v xml:space="preserve">C702:  Defense </v>
          </cell>
        </row>
        <row r="397">
          <cell r="B397" t="str">
            <v xml:space="preserve">C703:  Public order and safety </v>
          </cell>
        </row>
        <row r="398">
          <cell r="B398" t="str">
            <v xml:space="preserve">C704:  Economic affairs </v>
          </cell>
        </row>
        <row r="399">
          <cell r="B399" t="str">
            <v xml:space="preserve">C7042:  Agriculture, forestry, fishing, and hunting </v>
          </cell>
        </row>
        <row r="400">
          <cell r="B400" t="str">
            <v xml:space="preserve">C7043:  Fuel and energy </v>
          </cell>
        </row>
        <row r="401">
          <cell r="B401" t="str">
            <v xml:space="preserve">C7044:  Mining, manufacturing, and construction </v>
          </cell>
        </row>
        <row r="402">
          <cell r="B402" t="str">
            <v xml:space="preserve">C7045:  Transport </v>
          </cell>
        </row>
        <row r="403">
          <cell r="B403" t="str">
            <v xml:space="preserve">C7046:  Communication </v>
          </cell>
        </row>
        <row r="404">
          <cell r="B404" t="str">
            <v xml:space="preserve">C705:  Environmental protection </v>
          </cell>
        </row>
        <row r="405">
          <cell r="B405" t="str">
            <v xml:space="preserve">C706:  Housing and community amenities </v>
          </cell>
        </row>
        <row r="406">
          <cell r="B406" t="str">
            <v xml:space="preserve">C707:  Health </v>
          </cell>
        </row>
        <row r="407">
          <cell r="B407" t="str">
            <v xml:space="preserve">C7072:  Outpatient services </v>
          </cell>
        </row>
        <row r="408">
          <cell r="B408" t="str">
            <v xml:space="preserve">C7073:  Hospital services </v>
          </cell>
        </row>
        <row r="409">
          <cell r="B409" t="str">
            <v xml:space="preserve">C7074:  Public health services </v>
          </cell>
        </row>
        <row r="410">
          <cell r="B410" t="str">
            <v xml:space="preserve">C708:  Recreation, culture and religion </v>
          </cell>
        </row>
        <row r="411">
          <cell r="B411" t="str">
            <v xml:space="preserve">C709:  Education </v>
          </cell>
        </row>
        <row r="412">
          <cell r="B412" t="str">
            <v xml:space="preserve">C7091:  Pre-primary and primary education </v>
          </cell>
        </row>
        <row r="413">
          <cell r="B413" t="str">
            <v xml:space="preserve">C7092:  Secondary education </v>
          </cell>
        </row>
        <row r="414">
          <cell r="B414" t="str">
            <v xml:space="preserve">C7094:  Tertiary education </v>
          </cell>
        </row>
        <row r="415">
          <cell r="B415" t="str">
            <v xml:space="preserve">C710:  Social protection </v>
          </cell>
        </row>
        <row r="416">
          <cell r="B416" t="str">
            <v xml:space="preserve">C82:  Net acquisition of financial assets [=32] </v>
          </cell>
        </row>
        <row r="417">
          <cell r="B417" t="str">
            <v>C821:  Net acquisition of financial assets : Domestic [=321]</v>
          </cell>
        </row>
        <row r="418">
          <cell r="B418" t="str">
            <v>C8211:  Net acquisition of financial assets : Domestic : General government</v>
          </cell>
        </row>
        <row r="419">
          <cell r="B419" t="str">
            <v>C8212:  Net acquisition of financial assets : Domestic :Central bank</v>
          </cell>
        </row>
        <row r="420">
          <cell r="B420" t="str">
            <v>C8213:  Net acquisition of financial assets : Domestic :Other depository corporations</v>
          </cell>
        </row>
        <row r="421">
          <cell r="B421" t="str">
            <v xml:space="preserve">C8214:  Net acquisition of financial assets : Domestic :Financial corporations not elsewhere classified </v>
          </cell>
        </row>
        <row r="422">
          <cell r="B422" t="str">
            <v xml:space="preserve">C8215:  Net acquisition of financial assets : Domestic :Nonfinancial corporations </v>
          </cell>
        </row>
        <row r="423">
          <cell r="B423" t="str">
            <v xml:space="preserve">C8216:  Net acquisition of financial assets : Domestic :Households &amp; nonprofit institutions serving h/holds </v>
          </cell>
        </row>
        <row r="424">
          <cell r="B424" t="str">
            <v xml:space="preserve">C822:  Net acquisition of financial assets : Foreign [=322] </v>
          </cell>
        </row>
        <row r="425">
          <cell r="B425" t="str">
            <v xml:space="preserve">C8221:  Net acquisition of financial assets : Foreign : General government </v>
          </cell>
        </row>
        <row r="426">
          <cell r="B426" t="str">
            <v xml:space="preserve">C8227:  Net acquisition of financial assets : Foreign : International organizations </v>
          </cell>
        </row>
        <row r="427">
          <cell r="B427" t="str">
            <v>C8228:  Net acquisition of financial assets : Foreign : Financial corporations other than internat'l org's</v>
          </cell>
        </row>
        <row r="428">
          <cell r="B428" t="str">
            <v xml:space="preserve">C8229:  Net acquisition of financial assets : Foreign : Other nonresidents </v>
          </cell>
        </row>
        <row r="429">
          <cell r="B429" t="str">
            <v>C823:  Net acquisition of Monetary gold and SDRs [=323]</v>
          </cell>
        </row>
        <row r="430">
          <cell r="B430" t="str">
            <v xml:space="preserve">C83:  Net incurrence of liabilities [=33] </v>
          </cell>
        </row>
        <row r="431">
          <cell r="B431" t="str">
            <v xml:space="preserve">C831:  Net incurrence of liabilities : Domestic [=331] </v>
          </cell>
        </row>
        <row r="432">
          <cell r="B432" t="str">
            <v xml:space="preserve">C8311:  Net incurrence of liabilities : Domestic : General government </v>
          </cell>
        </row>
        <row r="433">
          <cell r="B433" t="str">
            <v xml:space="preserve">C8312:  Net incurrence of liabilities : Domestic : Central bank </v>
          </cell>
        </row>
        <row r="434">
          <cell r="B434" t="str">
            <v xml:space="preserve">C8313:  Net incurrence of liabilities : Domestic : Other depository corporations </v>
          </cell>
        </row>
        <row r="435">
          <cell r="B435" t="str">
            <v>C8314:  Net incurrence of liabilities : Domestic : Financial corporations not elsewhere classified</v>
          </cell>
        </row>
        <row r="436">
          <cell r="B436" t="str">
            <v xml:space="preserve">C8315:  Net incurrence of liabilities : Domestic : Nonfinancial corporations </v>
          </cell>
        </row>
        <row r="437">
          <cell r="B437" t="str">
            <v>C8316:  Net incurrence of liabilities : Domestic : Households &amp; nonprofit institutions serving h/holds</v>
          </cell>
        </row>
        <row r="438">
          <cell r="B438" t="str">
            <v xml:space="preserve">C832:  Net incurrence of liabities : Foreign [=332] </v>
          </cell>
        </row>
        <row r="439">
          <cell r="B439" t="str">
            <v xml:space="preserve">C8321:  Net incurrence of liabities : Foreign : General government </v>
          </cell>
        </row>
        <row r="440">
          <cell r="B440" t="str">
            <v>C8327:  Net incurrence of liabities : Foreign : International organizations</v>
          </cell>
        </row>
        <row r="441">
          <cell r="B441" t="str">
            <v>C8328:  Net incurrence of liabities : Foreign : Financial corporations other than internat'l org's</v>
          </cell>
        </row>
        <row r="442">
          <cell r="B442" t="str">
            <v xml:space="preserve">C8329:  Net incurrence of liabities : Foreign : Other nonresidents </v>
          </cell>
        </row>
        <row r="443">
          <cell r="B443" t="str">
            <v>Not applicable</v>
          </cell>
        </row>
        <row r="444">
          <cell r="B444" t="str">
            <v>C91:  Other Flows - Nonfinancial assets [511 + 512 + 513 + 514]</v>
          </cell>
        </row>
        <row r="445">
          <cell r="B445" t="str">
            <v>C911:  Other Flows - Nonfinancial assets : Fixed assets [5111 + 5112 + 5113]</v>
          </cell>
        </row>
        <row r="446">
          <cell r="B446" t="str">
            <v xml:space="preserve">C9111:  Other Flows - Nonfinancial assets : Fixed assets:   Buildings and structures </v>
          </cell>
        </row>
        <row r="447">
          <cell r="B447" t="str">
            <v xml:space="preserve">C9112:  Other Flows - Nonfinancial assets : Fixed assets:  Machinery and equipment </v>
          </cell>
        </row>
        <row r="448">
          <cell r="B448" t="str">
            <v xml:space="preserve">C9113:  Other Flows - Nonfinancial assets : Fixed assets:  Other fixed assets </v>
          </cell>
        </row>
        <row r="449">
          <cell r="B449" t="str">
            <v xml:space="preserve">C912:  Other Flows - Inventories </v>
          </cell>
        </row>
        <row r="450">
          <cell r="B450" t="str">
            <v xml:space="preserve">C913:  Other Flows - Valuables </v>
          </cell>
        </row>
        <row r="451">
          <cell r="B451" t="str">
            <v>C914:  Other Flows - Nonfinancial assets : Nonproduced assets [5141 + 5142 + 5143 + 5144]</v>
          </cell>
        </row>
        <row r="452">
          <cell r="B452" t="str">
            <v xml:space="preserve">C9141:  Other Flows - Nonfinancial assets : Nonproduced assets:  Land </v>
          </cell>
        </row>
        <row r="453">
          <cell r="B453" t="str">
            <v xml:space="preserve">C9142:  Other Flows - Nonfinancial assets : Nonproduced assets:  Subsoil assets </v>
          </cell>
        </row>
        <row r="454">
          <cell r="B454" t="str">
            <v xml:space="preserve">C9143:  Other Flows - Nonfinancial assets : Nonproduced assets:  Other naturally occurring assets </v>
          </cell>
        </row>
        <row r="455">
          <cell r="B455" t="str">
            <v xml:space="preserve">C9144:  Other Flows - Nonfinancial assets : Nonproduced assets:  Intangible nonproduced assets </v>
          </cell>
        </row>
        <row r="456">
          <cell r="B456" t="str">
            <v xml:space="preserve">C92:  Other Flows - Financial assets [521+522+523] </v>
          </cell>
        </row>
        <row r="457">
          <cell r="B457" t="str">
            <v xml:space="preserve">C9202:  Other Flows - Financial assets:  Currency and deposits [5212+5222] </v>
          </cell>
        </row>
        <row r="458">
          <cell r="B458" t="str">
            <v xml:space="preserve">C9203:  Other Flows - Financial assets:  Securities other than shares [5213+5223] </v>
          </cell>
        </row>
        <row r="459">
          <cell r="B459" t="str">
            <v xml:space="preserve">C9204:  Other Flows - Financial assets:  Loans [5214+5224] </v>
          </cell>
        </row>
        <row r="460">
          <cell r="B460" t="str">
            <v xml:space="preserve">C9205:  Other Flows - Financial assets:  Shares and other equity [5215+5225] </v>
          </cell>
        </row>
        <row r="461">
          <cell r="B461" t="str">
            <v xml:space="preserve">C9206:  Other Flows - Financial assets:  Insurance technical reserves [5216+5226] </v>
          </cell>
        </row>
        <row r="462">
          <cell r="B462" t="str">
            <v xml:space="preserve">C9207:  Other Flows - Financial assets:  Financial derivatives [5217+5227] </v>
          </cell>
        </row>
        <row r="463">
          <cell r="B463" t="str">
            <v xml:space="preserve">C9208:  Other Flows - Financial assets:  Other accounts receivable [5218+5228] </v>
          </cell>
        </row>
        <row r="464">
          <cell r="B464" t="str">
            <v>C921:  Other Flows - Financial assets:  Domestic  [5212 + 5213 + 5214 + 5215 + 5216+ 5217 + 5218]</v>
          </cell>
        </row>
        <row r="465">
          <cell r="B465" t="str">
            <v xml:space="preserve">C9212:  Other Flows - Financial assets:  Domestic - Currency and deposits </v>
          </cell>
        </row>
        <row r="466">
          <cell r="B466" t="str">
            <v xml:space="preserve">C9213:  Other Flows - Financial assets:  Domestic - Securities other than shares </v>
          </cell>
        </row>
        <row r="467">
          <cell r="B467" t="str">
            <v xml:space="preserve">C9214:  Other Flows - Financial assets:  Domestic - Loans </v>
          </cell>
        </row>
        <row r="468">
          <cell r="B468" t="str">
            <v xml:space="preserve">C9215:  Other Flows - Financial assets:  Domestic - Shares and other equity </v>
          </cell>
        </row>
        <row r="469">
          <cell r="B469" t="str">
            <v xml:space="preserve">C9216:  Other Flows - Financial assets:  Domestic - Insurance technical reserves </v>
          </cell>
        </row>
        <row r="470">
          <cell r="B470" t="str">
            <v xml:space="preserve">C9217:  Other Flows - Financial assets:  Domestic - Financial derivatives </v>
          </cell>
        </row>
        <row r="471">
          <cell r="B471" t="str">
            <v xml:space="preserve">C9218:  Other Flows - Financial assets:  Domestic - Other accounts receivable </v>
          </cell>
        </row>
        <row r="472">
          <cell r="B472" t="str">
            <v>C922:  Other Flows - Financial assets:  Foreign  [5222 + 5223 + 5224 + 5225 + 5226+ 5227 + 5228]</v>
          </cell>
        </row>
        <row r="473">
          <cell r="B473" t="str">
            <v xml:space="preserve">C9222:  Other Flows - Financial assets:  Foreign  - Currency and deposits </v>
          </cell>
        </row>
        <row r="474">
          <cell r="B474" t="str">
            <v xml:space="preserve">C9223:  Other Flows - Financial assets:  Foreign  - Securities other than shares </v>
          </cell>
        </row>
        <row r="475">
          <cell r="B475" t="str">
            <v xml:space="preserve">C9224:  Other Flows - Financial assets:  Foreign  - Loans </v>
          </cell>
        </row>
        <row r="476">
          <cell r="B476" t="str">
            <v xml:space="preserve">C9225:  Other Flows - Financial assets:  Foreign  - Shares and other equity </v>
          </cell>
        </row>
        <row r="477">
          <cell r="B477" t="str">
            <v xml:space="preserve">C9226:  Other Flows - Financial assets:  Foreign  - Insurance technical reserves </v>
          </cell>
        </row>
        <row r="478">
          <cell r="B478" t="str">
            <v xml:space="preserve">C9227:  Other Flows - Financial assets:  Foreign  - Financial derivatives </v>
          </cell>
        </row>
        <row r="479">
          <cell r="B479" t="str">
            <v xml:space="preserve">C9228:  Other Flows - Financial assets:  Foreign  - Other accounts receivable </v>
          </cell>
        </row>
        <row r="480">
          <cell r="B480" t="str">
            <v xml:space="preserve">C923:  Other Flows - Financial assets:  Monetary gold and SDRs </v>
          </cell>
        </row>
        <row r="481">
          <cell r="B481" t="str">
            <v xml:space="preserve">C93:  Other Flows - Liabilities [531+532] </v>
          </cell>
        </row>
        <row r="482">
          <cell r="B482" t="str">
            <v xml:space="preserve">C9302:  Other Flows - Liabilities:  Currency and deposits [5312+5322] </v>
          </cell>
        </row>
        <row r="483">
          <cell r="B483" t="str">
            <v xml:space="preserve">C9303:  Other Flows - Liabilities:  Securities other than shares [5313+5323] </v>
          </cell>
        </row>
        <row r="484">
          <cell r="B484" t="str">
            <v xml:space="preserve">C9304:  Other Flows - Liabilities:  Loans [5314+5324] </v>
          </cell>
        </row>
        <row r="485">
          <cell r="B485" t="str">
            <v xml:space="preserve">C9305:  Other Flows - Liabilities:  Shares and other equity [5315+5325] </v>
          </cell>
        </row>
        <row r="486">
          <cell r="B486" t="str">
            <v xml:space="preserve">C9306:  Other Flows - Liabilities:  Insurance technical reserves [5316+5326] </v>
          </cell>
        </row>
        <row r="487">
          <cell r="B487" t="str">
            <v xml:space="preserve">C9307:  Other Flows - Liabilities:  Financial derivatives [5317+5327] </v>
          </cell>
        </row>
        <row r="488">
          <cell r="B488" t="str">
            <v xml:space="preserve">C9308:  Other Flows - Liabilities:  Other accounts payable [5318+5328] </v>
          </cell>
        </row>
        <row r="489">
          <cell r="B489" t="str">
            <v>C931:  Other Flows - Liabilities:  Domestic  [5312 + 5313 + 5314 + 5315 + 5316+ 5317 + 5318]</v>
          </cell>
        </row>
        <row r="490">
          <cell r="B490" t="str">
            <v xml:space="preserve">C9312:  Other Flows - Liabilities:  Domestic - Currency and deposits </v>
          </cell>
        </row>
        <row r="491">
          <cell r="B491" t="str">
            <v xml:space="preserve">C9313:  Other Flows - Liabilities:  Domestic - Securities other than shares </v>
          </cell>
        </row>
        <row r="492">
          <cell r="B492" t="str">
            <v xml:space="preserve">C9314:  Other Flows - Liabilities:  Domestic - Loans </v>
          </cell>
        </row>
        <row r="493">
          <cell r="B493" t="str">
            <v xml:space="preserve">C9315:  Other Flows - Liabilities:  Domestic - Shares and other equity </v>
          </cell>
        </row>
        <row r="494">
          <cell r="B494" t="str">
            <v xml:space="preserve">C9316:  Other Flows - Liabilities:  Domestic - Insurance technical reserves </v>
          </cell>
        </row>
        <row r="495">
          <cell r="B495" t="str">
            <v xml:space="preserve">C9317:  Other Flows - Liabilities:  Domestic - Financial derivatives </v>
          </cell>
        </row>
        <row r="496">
          <cell r="B496" t="str">
            <v xml:space="preserve">C9318:  Other Flows - Liabilities:  Domestic - Other accounts payable </v>
          </cell>
        </row>
        <row r="497">
          <cell r="B497" t="str">
            <v>C932:  Other Flows - Liabilities:  Foreign [5322 + 5323 + 5324 + 5325 + 5326+ 5327 + 5328]</v>
          </cell>
        </row>
        <row r="498">
          <cell r="B498" t="str">
            <v xml:space="preserve">C9322:  Other Flows - Liabilities:  Foreign  - Currency and deposits </v>
          </cell>
        </row>
        <row r="499">
          <cell r="B499" t="str">
            <v xml:space="preserve">C9323:  Other Flows - Liabilities:  Foreign  - Securities other than shares </v>
          </cell>
        </row>
        <row r="500">
          <cell r="B500" t="str">
            <v xml:space="preserve">C9324:  Other Flows - Liabilities:  Foreign  - Loans </v>
          </cell>
        </row>
        <row r="501">
          <cell r="B501" t="str">
            <v xml:space="preserve">C9325:  Other Flows - Liabilities:  Foreign  - Shares and other equity </v>
          </cell>
        </row>
        <row r="502">
          <cell r="B502" t="str">
            <v xml:space="preserve">C9326:  Other Flows - Liabilities:  Foreign  - Insurance technical reserves </v>
          </cell>
        </row>
        <row r="503">
          <cell r="B503" t="str">
            <v xml:space="preserve">C9327:  Other Flows - Liabilities:  Foreign  - Financial derivatives </v>
          </cell>
        </row>
        <row r="504">
          <cell r="B504" t="str">
            <v xml:space="preserve">C9328:  Other Flows - Liabilities:  Foreign  - Other accounts payable </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Priv.Cap)"/>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Priv.Cap)"/>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
      <sheetName val="X"/>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
      <sheetName val="X"/>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put_fiscal"/>
      <sheetName val="Table"/>
      <sheetName val="Table_SR"/>
      <sheetName val="PanelChart"/>
      <sheetName val="Table_GF"/>
      <sheetName val="Chartdata"/>
      <sheetName val="A1_historical"/>
      <sheetName val="A2_npc"/>
      <sheetName val="B1_irate"/>
      <sheetName val="B2_GDP"/>
      <sheetName val="B3_PB"/>
      <sheetName val="B4_Combined"/>
      <sheetName val="B5_Depreciation"/>
      <sheetName val="B6_CL"/>
    </sheetNames>
    <sheetDataSet>
      <sheetData sheetId="0">
        <row r="81">
          <cell r="B81" t="str">
            <v>Albania</v>
          </cell>
        </row>
        <row r="82">
          <cell r="B82" t="str">
            <v xml:space="preserve">Algeria             </v>
          </cell>
        </row>
        <row r="83">
          <cell r="B83" t="str">
            <v xml:space="preserve">Angola              </v>
          </cell>
        </row>
        <row r="84">
          <cell r="B84" t="str">
            <v xml:space="preserve">Antigua and Barbuda </v>
          </cell>
        </row>
        <row r="85">
          <cell r="B85" t="str">
            <v>Argentina</v>
          </cell>
        </row>
        <row r="86">
          <cell r="B86" t="str">
            <v>Armenia</v>
          </cell>
        </row>
        <row r="87">
          <cell r="B87" t="str">
            <v xml:space="preserve">Australia           </v>
          </cell>
        </row>
        <row r="88">
          <cell r="B88" t="str">
            <v>Austria</v>
          </cell>
        </row>
        <row r="89">
          <cell r="B89" t="str">
            <v>Azerbaijan, Rep. of</v>
          </cell>
        </row>
        <row r="90">
          <cell r="B90" t="str">
            <v xml:space="preserve">Bahamas, The        </v>
          </cell>
        </row>
        <row r="91">
          <cell r="B91" t="str">
            <v>Bahrain, Kingdom of</v>
          </cell>
        </row>
        <row r="92">
          <cell r="B92" t="str">
            <v xml:space="preserve">Barbados            </v>
          </cell>
        </row>
        <row r="93">
          <cell r="B93" t="str">
            <v>Belarus</v>
          </cell>
        </row>
        <row r="94">
          <cell r="B94" t="str">
            <v>Belgium</v>
          </cell>
        </row>
        <row r="95">
          <cell r="B95" t="str">
            <v xml:space="preserve">Belize              </v>
          </cell>
        </row>
        <row r="96">
          <cell r="B96" t="str">
            <v xml:space="preserve">Bhutan              </v>
          </cell>
        </row>
        <row r="97">
          <cell r="B97" t="str">
            <v xml:space="preserve">Bolivia             </v>
          </cell>
        </row>
        <row r="98">
          <cell r="B98" t="str">
            <v>Bosnia &amp; Herzegovina</v>
          </cell>
        </row>
        <row r="99">
          <cell r="B99" t="str">
            <v xml:space="preserve">Botswana            </v>
          </cell>
        </row>
        <row r="100">
          <cell r="B100" t="str">
            <v>Brazil</v>
          </cell>
        </row>
        <row r="101">
          <cell r="B101" t="str">
            <v xml:space="preserve">Brunei Darussalam   </v>
          </cell>
        </row>
        <row r="102">
          <cell r="B102" t="str">
            <v xml:space="preserve">Bulgaria            </v>
          </cell>
        </row>
        <row r="103">
          <cell r="B103" t="str">
            <v xml:space="preserve">Cameroon            </v>
          </cell>
        </row>
        <row r="104">
          <cell r="B104" t="str">
            <v xml:space="preserve">Canada              </v>
          </cell>
        </row>
        <row r="105">
          <cell r="B105" t="str">
            <v xml:space="preserve">Cape Verde          </v>
          </cell>
        </row>
        <row r="106">
          <cell r="B106" t="str">
            <v>Chile</v>
          </cell>
        </row>
        <row r="107">
          <cell r="B107" t="str">
            <v>China,P.R.: Mainland</v>
          </cell>
        </row>
        <row r="108">
          <cell r="B108" t="str">
            <v>Colombia</v>
          </cell>
        </row>
        <row r="109">
          <cell r="B109" t="str">
            <v>Congo, Republic of</v>
          </cell>
        </row>
        <row r="110">
          <cell r="B110" t="str">
            <v xml:space="preserve">Costa Rica          </v>
          </cell>
        </row>
        <row r="111">
          <cell r="B111" t="str">
            <v xml:space="preserve">Côte d'Ivoire       </v>
          </cell>
        </row>
        <row r="112">
          <cell r="B112" t="str">
            <v>Croatia</v>
          </cell>
        </row>
        <row r="113">
          <cell r="B113" t="str">
            <v xml:space="preserve">Cyprus              </v>
          </cell>
        </row>
        <row r="114">
          <cell r="B114" t="str">
            <v>Czech Republic</v>
          </cell>
        </row>
        <row r="115">
          <cell r="B115" t="str">
            <v xml:space="preserve">Denmark             </v>
          </cell>
        </row>
        <row r="116">
          <cell r="B116" t="str">
            <v xml:space="preserve">Djibouti            </v>
          </cell>
        </row>
        <row r="117">
          <cell r="B117" t="str">
            <v xml:space="preserve">Dominica            </v>
          </cell>
        </row>
        <row r="118">
          <cell r="B118" t="str">
            <v>Dominican Republic</v>
          </cell>
        </row>
        <row r="119">
          <cell r="B119" t="str">
            <v>Ecuador</v>
          </cell>
        </row>
        <row r="120">
          <cell r="B120" t="str">
            <v xml:space="preserve">Egypt               </v>
          </cell>
        </row>
        <row r="121">
          <cell r="B121" t="str">
            <v xml:space="preserve">El Salvador         </v>
          </cell>
        </row>
        <row r="122">
          <cell r="B122" t="str">
            <v xml:space="preserve">Equatorial Guinea   </v>
          </cell>
        </row>
        <row r="123">
          <cell r="B123" t="str">
            <v xml:space="preserve">Estonia             </v>
          </cell>
        </row>
        <row r="124">
          <cell r="B124" t="str">
            <v xml:space="preserve">Fiji                </v>
          </cell>
        </row>
        <row r="125">
          <cell r="B125" t="str">
            <v>Finland</v>
          </cell>
        </row>
        <row r="126">
          <cell r="B126" t="str">
            <v>France</v>
          </cell>
        </row>
        <row r="127">
          <cell r="B127" t="str">
            <v xml:space="preserve">Gabon               </v>
          </cell>
        </row>
        <row r="128">
          <cell r="B128" t="str">
            <v xml:space="preserve">Georgia             </v>
          </cell>
        </row>
        <row r="129">
          <cell r="B129" t="str">
            <v>Germany</v>
          </cell>
        </row>
        <row r="130">
          <cell r="B130" t="str">
            <v>Greece</v>
          </cell>
        </row>
        <row r="131">
          <cell r="B131" t="str">
            <v xml:space="preserve">Grenada             </v>
          </cell>
        </row>
        <row r="132">
          <cell r="B132" t="str">
            <v xml:space="preserve">Guatemala           </v>
          </cell>
        </row>
        <row r="133">
          <cell r="B133" t="str">
            <v xml:space="preserve">Guyana              </v>
          </cell>
        </row>
        <row r="134">
          <cell r="B134" t="str">
            <v xml:space="preserve">Honduras            </v>
          </cell>
        </row>
        <row r="135">
          <cell r="B135" t="str">
            <v>China,P.R.:Hong Kong</v>
          </cell>
        </row>
        <row r="136">
          <cell r="B136" t="str">
            <v xml:space="preserve">Hungary             </v>
          </cell>
        </row>
        <row r="137">
          <cell r="B137" t="str">
            <v xml:space="preserve">Iceland             </v>
          </cell>
        </row>
        <row r="138">
          <cell r="B138" t="str">
            <v>India</v>
          </cell>
        </row>
        <row r="139">
          <cell r="B139" t="str">
            <v xml:space="preserve">Indonesia           </v>
          </cell>
        </row>
        <row r="140">
          <cell r="B140" t="str">
            <v>Iran, I.R. of</v>
          </cell>
        </row>
        <row r="141">
          <cell r="B141" t="str">
            <v xml:space="preserve">Iraq                </v>
          </cell>
        </row>
        <row r="142">
          <cell r="B142" t="str">
            <v>Ireland</v>
          </cell>
        </row>
        <row r="143">
          <cell r="B143" t="str">
            <v xml:space="preserve">Israel              </v>
          </cell>
        </row>
        <row r="144">
          <cell r="B144" t="str">
            <v>Italy</v>
          </cell>
        </row>
        <row r="145">
          <cell r="B145" t="str">
            <v xml:space="preserve">Jamaica             </v>
          </cell>
        </row>
        <row r="146">
          <cell r="B146" t="str">
            <v xml:space="preserve">Japan               </v>
          </cell>
        </row>
        <row r="147">
          <cell r="B147" t="str">
            <v>Jordan</v>
          </cell>
        </row>
        <row r="148">
          <cell r="B148" t="str">
            <v xml:space="preserve">Kazakhstan          </v>
          </cell>
        </row>
        <row r="149">
          <cell r="B149" t="str">
            <v xml:space="preserve">Kiribati            </v>
          </cell>
        </row>
        <row r="150">
          <cell r="B150" t="str">
            <v>Korea, Republic of</v>
          </cell>
        </row>
        <row r="151">
          <cell r="B151" t="str">
            <v>Kosovo, Republic of</v>
          </cell>
        </row>
        <row r="152">
          <cell r="B152" t="str">
            <v>Kuwait</v>
          </cell>
        </row>
        <row r="153">
          <cell r="B153" t="str">
            <v xml:space="preserve">Latvia              </v>
          </cell>
        </row>
        <row r="154">
          <cell r="B154" t="str">
            <v xml:space="preserve">Lebanon             </v>
          </cell>
        </row>
        <row r="155">
          <cell r="B155" t="str">
            <v xml:space="preserve">Lesotho             </v>
          </cell>
        </row>
        <row r="156">
          <cell r="B156" t="str">
            <v xml:space="preserve">Libya               </v>
          </cell>
        </row>
        <row r="157">
          <cell r="B157" t="str">
            <v xml:space="preserve">Lithuania           </v>
          </cell>
        </row>
        <row r="158">
          <cell r="B158" t="str">
            <v>Luxembourg</v>
          </cell>
        </row>
        <row r="159">
          <cell r="B159" t="str">
            <v>Macedonia, FYR</v>
          </cell>
        </row>
        <row r="160">
          <cell r="B160" t="str">
            <v xml:space="preserve">Malaysia            </v>
          </cell>
        </row>
        <row r="161">
          <cell r="B161" t="str">
            <v xml:space="preserve">Maldives            </v>
          </cell>
        </row>
        <row r="162">
          <cell r="B162" t="str">
            <v xml:space="preserve">Malta               </v>
          </cell>
        </row>
        <row r="163">
          <cell r="B163" t="str">
            <v>Mauritius</v>
          </cell>
        </row>
        <row r="164">
          <cell r="B164" t="str">
            <v>Mexico</v>
          </cell>
        </row>
        <row r="165">
          <cell r="B165" t="str">
            <v xml:space="preserve">Moldova             </v>
          </cell>
        </row>
        <row r="166">
          <cell r="B166" t="str">
            <v xml:space="preserve">Mongolia            </v>
          </cell>
        </row>
        <row r="167">
          <cell r="B167" t="str">
            <v>Montenegro</v>
          </cell>
        </row>
        <row r="168">
          <cell r="B168" t="str">
            <v xml:space="preserve">Morocco             </v>
          </cell>
        </row>
        <row r="169">
          <cell r="B169" t="str">
            <v xml:space="preserve">Namibia             </v>
          </cell>
        </row>
        <row r="170">
          <cell r="B170" t="str">
            <v>Netherlands</v>
          </cell>
        </row>
        <row r="171">
          <cell r="B171" t="str">
            <v xml:space="preserve">New Zealand         </v>
          </cell>
        </row>
        <row r="172">
          <cell r="B172" t="str">
            <v xml:space="preserve">Nicaragua           </v>
          </cell>
        </row>
        <row r="173">
          <cell r="B173" t="str">
            <v xml:space="preserve">Nigeria             </v>
          </cell>
        </row>
        <row r="174">
          <cell r="B174" t="str">
            <v>Norway</v>
          </cell>
        </row>
        <row r="175">
          <cell r="B175" t="str">
            <v xml:space="preserve">Oman                </v>
          </cell>
        </row>
        <row r="176">
          <cell r="B176" t="str">
            <v>Pakistan</v>
          </cell>
        </row>
        <row r="177">
          <cell r="B177" t="str">
            <v xml:space="preserve">Panama              </v>
          </cell>
        </row>
        <row r="178">
          <cell r="B178" t="str">
            <v xml:space="preserve">Papua New Guinea    </v>
          </cell>
        </row>
        <row r="179">
          <cell r="B179" t="str">
            <v xml:space="preserve">Paraguay            </v>
          </cell>
        </row>
        <row r="180">
          <cell r="B180" t="str">
            <v>Peru</v>
          </cell>
        </row>
        <row r="181">
          <cell r="B181" t="str">
            <v>Philippines</v>
          </cell>
        </row>
        <row r="182">
          <cell r="B182" t="str">
            <v xml:space="preserve">Poland              </v>
          </cell>
        </row>
        <row r="183">
          <cell r="B183" t="str">
            <v>Portugal</v>
          </cell>
        </row>
        <row r="184">
          <cell r="B184" t="str">
            <v>Qatar</v>
          </cell>
        </row>
        <row r="185">
          <cell r="B185" t="str">
            <v>Romania</v>
          </cell>
        </row>
        <row r="186">
          <cell r="B186" t="str">
            <v>Russian Federation</v>
          </cell>
        </row>
        <row r="187">
          <cell r="B187" t="str">
            <v>Samoa</v>
          </cell>
        </row>
        <row r="188">
          <cell r="B188" t="str">
            <v>São Tomé &amp; Príncipe</v>
          </cell>
        </row>
        <row r="189">
          <cell r="B189" t="str">
            <v>Saudi Arabia</v>
          </cell>
        </row>
        <row r="190">
          <cell r="B190" t="str">
            <v>Senegal</v>
          </cell>
        </row>
        <row r="191">
          <cell r="B191" t="str">
            <v>Serbia, Republic of</v>
          </cell>
        </row>
        <row r="192">
          <cell r="B192" t="str">
            <v>Seychelles</v>
          </cell>
        </row>
        <row r="193">
          <cell r="B193" t="str">
            <v xml:space="preserve">Singapore           </v>
          </cell>
        </row>
        <row r="194">
          <cell r="B194" t="str">
            <v xml:space="preserve">Slovak Republic     </v>
          </cell>
        </row>
        <row r="195">
          <cell r="B195" t="str">
            <v>Slovenia</v>
          </cell>
        </row>
        <row r="196">
          <cell r="B196" t="str">
            <v xml:space="preserve">South Africa        </v>
          </cell>
        </row>
        <row r="197">
          <cell r="B197" t="str">
            <v>Spain</v>
          </cell>
        </row>
        <row r="198">
          <cell r="B198" t="str">
            <v>Sri Lanka</v>
          </cell>
        </row>
        <row r="199">
          <cell r="B199" t="str">
            <v xml:space="preserve">St. Kitts and Nevis </v>
          </cell>
        </row>
        <row r="200">
          <cell r="B200" t="str">
            <v xml:space="preserve">St. Lucia           </v>
          </cell>
        </row>
        <row r="201">
          <cell r="B201" t="str">
            <v>St. Vincent &amp; Grens.</v>
          </cell>
        </row>
        <row r="202">
          <cell r="B202" t="str">
            <v>Sudan</v>
          </cell>
        </row>
        <row r="203">
          <cell r="B203" t="str">
            <v>Suriname</v>
          </cell>
        </row>
        <row r="204">
          <cell r="B204" t="str">
            <v xml:space="preserve">Swaziland           </v>
          </cell>
        </row>
        <row r="205">
          <cell r="B205" t="str">
            <v>Sweden</v>
          </cell>
        </row>
        <row r="206">
          <cell r="B206" t="str">
            <v xml:space="preserve">Switzerland         </v>
          </cell>
        </row>
        <row r="207">
          <cell r="B207" t="str">
            <v>Syrian Arab Republic</v>
          </cell>
        </row>
        <row r="208">
          <cell r="B208" t="str">
            <v>Thailand</v>
          </cell>
        </row>
        <row r="209">
          <cell r="B209" t="str">
            <v>Timor-Leste</v>
          </cell>
        </row>
        <row r="210">
          <cell r="B210" t="str">
            <v xml:space="preserve">Tonga               </v>
          </cell>
        </row>
        <row r="211">
          <cell r="B211" t="str">
            <v>Trinidad and Tobago</v>
          </cell>
        </row>
        <row r="212">
          <cell r="B212" t="str">
            <v>Tunisia</v>
          </cell>
        </row>
        <row r="213">
          <cell r="B213" t="str">
            <v>Turkey</v>
          </cell>
        </row>
        <row r="214">
          <cell r="B214" t="str">
            <v xml:space="preserve">Turkmenistan        </v>
          </cell>
        </row>
        <row r="215">
          <cell r="B215" t="str">
            <v>Ukraine</v>
          </cell>
        </row>
        <row r="216">
          <cell r="B216" t="str">
            <v>United Arab Emirates</v>
          </cell>
        </row>
        <row r="217">
          <cell r="B217" t="str">
            <v xml:space="preserve">United Kingdom      </v>
          </cell>
        </row>
        <row r="218">
          <cell r="B218" t="str">
            <v>United States</v>
          </cell>
        </row>
        <row r="219">
          <cell r="B219" t="str">
            <v>Uruguay</v>
          </cell>
        </row>
        <row r="220">
          <cell r="B220" t="str">
            <v xml:space="preserve">Uzbekistan          </v>
          </cell>
        </row>
        <row r="221">
          <cell r="B221" t="str">
            <v xml:space="preserve">Vanuatu             </v>
          </cell>
        </row>
        <row r="222">
          <cell r="B222" t="str">
            <v>Venezuela, Rep. Bol.</v>
          </cell>
        </row>
        <row r="223">
          <cell r="B223" t="str">
            <v>Vietnam</v>
          </cell>
        </row>
        <row r="224">
          <cell r="B224" t="str">
            <v>Yemen, Republic of</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2"/>
      <sheetName val="Contents"/>
      <sheetName val="Input"/>
      <sheetName val="Output"/>
      <sheetName val="Out Fiscal"/>
      <sheetName val="SMI"/>
      <sheetName val="Panel3"/>
      <sheetName val="Chart2 (2)"/>
      <sheetName val="Chart2"/>
      <sheetName val="Chart3"/>
      <sheetName val="MF"/>
      <sheetName val="SI"/>
      <sheetName val="Potential"/>
      <sheetName val="GDP_E"/>
      <sheetName val="Invest_puzzle"/>
      <sheetName val="GDP_proj"/>
      <sheetName val="GDP_P"/>
      <sheetName val="GDP_FC"/>
      <sheetName val="GDP_INS"/>
      <sheetName val="Prices"/>
      <sheetName val="CPI_weights"/>
      <sheetName val="CPI"/>
      <sheetName val="CPIfig"/>
      <sheetName val="CPI by component"/>
      <sheetName val="CPI by component shares"/>
      <sheetName val="CPI mm"/>
      <sheetName val="CPI mm by component"/>
      <sheetName val="Panel1"/>
      <sheetName val="Panel2"/>
      <sheetName val="C-PieCPI"/>
      <sheetName val="C-CPI"/>
      <sheetName val="PPI"/>
      <sheetName val="Chart1"/>
      <sheetName val="IND"/>
      <sheetName val="prod"/>
      <sheetName val="sales"/>
      <sheetName val="lab"/>
      <sheetName val="employ"/>
      <sheetName val="wages (q)"/>
      <sheetName val="ControlSheet"/>
      <sheetName val="wages"/>
      <sheetName val="EXR_NEW"/>
      <sheetName val="FSUOUT"/>
      <sheetName val="WEOQ1"/>
      <sheetName val="WEOQ2"/>
      <sheetName val="WEOQ3"/>
      <sheetName val="WEOQQ"/>
      <sheetName val="ReadMe"/>
      <sheetName val="DA"/>
      <sheetName val="Q1"/>
      <sheetName val="Q3"/>
      <sheetName val="Q4"/>
      <sheetName val="Q5"/>
      <sheetName val="Q6"/>
      <sheetName val="Q7"/>
      <sheetName val="QQ"/>
      <sheetName val="Micro"/>
    </sheetNames>
    <sheetDataSet>
      <sheetData sheetId="0" refreshError="1">
        <row r="47">
          <cell r="E47" t="str">
            <v>NGDP</v>
          </cell>
          <cell r="F47">
            <v>29866.7</v>
          </cell>
          <cell r="G47">
            <v>40896.800000000003</v>
          </cell>
          <cell r="H47">
            <v>52422.8</v>
          </cell>
          <cell r="I47">
            <v>64044.7</v>
          </cell>
          <cell r="J47">
            <v>73537.899999999994</v>
          </cell>
          <cell r="K47">
            <v>76327.100000000006</v>
          </cell>
          <cell r="L47">
            <v>85436.3</v>
          </cell>
          <cell r="M47">
            <v>93910</v>
          </cell>
          <cell r="N47">
            <v>101892.34999999999</v>
          </cell>
          <cell r="O47">
            <v>110349.41504999998</v>
          </cell>
          <cell r="P47">
            <v>119508.41649914997</v>
          </cell>
          <cell r="Q47">
            <v>129427.61506857941</v>
          </cell>
          <cell r="R47">
            <v>140170.1071192715</v>
          </cell>
        </row>
        <row r="63">
          <cell r="E63" t="str">
            <v>MCV</v>
          </cell>
          <cell r="F63">
            <v>1E-3</v>
          </cell>
          <cell r="G63">
            <v>1E-3</v>
          </cell>
          <cell r="H63">
            <v>1E-3</v>
          </cell>
          <cell r="I63">
            <v>1E-3</v>
          </cell>
          <cell r="J63">
            <v>1E-3</v>
          </cell>
          <cell r="K63">
            <v>1E-3</v>
          </cell>
          <cell r="L63">
            <v>1E-3</v>
          </cell>
          <cell r="M63">
            <v>1E-3</v>
          </cell>
          <cell r="N63">
            <v>1E-3</v>
          </cell>
          <cell r="O63">
            <v>1E-3</v>
          </cell>
          <cell r="P63">
            <v>1E-3</v>
          </cell>
          <cell r="Q63">
            <v>1E-3</v>
          </cell>
          <cell r="R63">
            <v>1E-3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 val="med"/>
    </sheetNames>
    <sheetDataSet>
      <sheetData sheetId="0">
        <row r="1">
          <cell r="A1" t="str">
            <v>Questionnaire 5</v>
          </cell>
        </row>
      </sheetData>
      <sheetData sheetId="1">
        <row r="1">
          <cell r="A1" t="str">
            <v>Questionnaire 5</v>
          </cell>
        </row>
      </sheetData>
      <sheetData sheetId="2">
        <row r="1">
          <cell r="A1" t="str">
            <v>Questionnaire 5</v>
          </cell>
        </row>
      </sheetData>
      <sheetData sheetId="3">
        <row r="1">
          <cell r="A1" t="str">
            <v>Questionnaire 5</v>
          </cell>
        </row>
      </sheetData>
      <sheetData sheetId="4">
        <row r="1">
          <cell r="A1" t="str">
            <v>Questionnaire 5</v>
          </cell>
        </row>
      </sheetData>
      <sheetData sheetId="5">
        <row r="1">
          <cell r="A1" t="str">
            <v>Questionnaire 5</v>
          </cell>
        </row>
      </sheetData>
      <sheetData sheetId="6">
        <row r="1">
          <cell r="A1" t="str">
            <v>Questionnaire 5</v>
          </cell>
        </row>
      </sheetData>
      <sheetData sheetId="7" refreshError="1">
        <row r="1">
          <cell r="A1" t="str">
            <v>Questionnaire 5</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cell r="AW1">
            <v>0</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L1">
            <v>0</v>
          </cell>
          <cell r="BM1">
            <v>0</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B1">
            <v>0</v>
          </cell>
          <cell r="CC1">
            <v>0</v>
          </cell>
          <cell r="CD1">
            <v>0</v>
          </cell>
          <cell r="CE1">
            <v>0</v>
          </cell>
          <cell r="CF1">
            <v>0</v>
          </cell>
          <cell r="CG1">
            <v>0</v>
          </cell>
          <cell r="CH1">
            <v>0</v>
          </cell>
          <cell r="CI1">
            <v>0</v>
          </cell>
          <cell r="CJ1">
            <v>0</v>
          </cell>
          <cell r="CK1">
            <v>0</v>
          </cell>
          <cell r="CL1">
            <v>0</v>
          </cell>
          <cell r="CM1">
            <v>0</v>
          </cell>
          <cell r="CN1">
            <v>0</v>
          </cell>
          <cell r="CO1">
            <v>0</v>
          </cell>
          <cell r="CP1">
            <v>0</v>
          </cell>
          <cell r="CQ1">
            <v>0</v>
          </cell>
          <cell r="CR1">
            <v>0</v>
          </cell>
          <cell r="CS1">
            <v>0</v>
          </cell>
          <cell r="CT1">
            <v>0</v>
          </cell>
          <cell r="CU1">
            <v>0</v>
          </cell>
          <cell r="CV1">
            <v>0</v>
          </cell>
          <cell r="CW1">
            <v>0</v>
          </cell>
          <cell r="CX1">
            <v>0</v>
          </cell>
          <cell r="CY1">
            <v>0</v>
          </cell>
          <cell r="CZ1">
            <v>0</v>
          </cell>
          <cell r="DA1">
            <v>0</v>
          </cell>
          <cell r="DB1">
            <v>0</v>
          </cell>
          <cell r="DC1">
            <v>0</v>
          </cell>
          <cell r="DD1">
            <v>0</v>
          </cell>
          <cell r="DE1">
            <v>0</v>
          </cell>
          <cell r="DF1">
            <v>0</v>
          </cell>
          <cell r="DG1">
            <v>0</v>
          </cell>
          <cell r="DH1">
            <v>0</v>
          </cell>
          <cell r="DI1">
            <v>0</v>
          </cell>
          <cell r="DJ1">
            <v>0</v>
          </cell>
          <cell r="DK1">
            <v>0</v>
          </cell>
          <cell r="DL1">
            <v>0</v>
          </cell>
          <cell r="DM1">
            <v>0</v>
          </cell>
          <cell r="DN1">
            <v>0</v>
          </cell>
          <cell r="DO1">
            <v>0</v>
          </cell>
          <cell r="DP1">
            <v>0</v>
          </cell>
          <cell r="DQ1">
            <v>0</v>
          </cell>
          <cell r="DR1">
            <v>0</v>
          </cell>
          <cell r="DS1">
            <v>0</v>
          </cell>
          <cell r="DT1">
            <v>0</v>
          </cell>
          <cell r="DU1">
            <v>0</v>
          </cell>
          <cell r="DV1">
            <v>0</v>
          </cell>
          <cell r="DW1">
            <v>0</v>
          </cell>
          <cell r="DX1">
            <v>0</v>
          </cell>
          <cell r="DY1">
            <v>0</v>
          </cell>
          <cell r="DZ1" t="str">
            <v/>
          </cell>
          <cell r="EA1" t="str">
            <v/>
          </cell>
        </row>
        <row r="2">
          <cell r="A2" t="str">
            <v>International Trade</v>
          </cell>
        </row>
        <row r="4">
          <cell r="A4" t="str">
            <v xml:space="preserve">(Billions of U.S. dollars, except as indicated by the </v>
          </cell>
        </row>
        <row r="5">
          <cell r="A5" t="str">
            <v>magnitude factor )</v>
          </cell>
        </row>
        <row r="6">
          <cell r="A6" t="str">
            <v>Update only bolded variables</v>
          </cell>
          <cell r="B6">
            <v>0</v>
          </cell>
          <cell r="C6">
            <v>0</v>
          </cell>
          <cell r="D6">
            <v>0</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B14">
            <v>0</v>
          </cell>
          <cell r="C14" t="str">
            <v>level</v>
          </cell>
        </row>
        <row r="15">
          <cell r="A15" t="str">
            <v>TX_D</v>
          </cell>
          <cell r="B15">
            <v>0</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B22">
            <v>0</v>
          </cell>
          <cell r="C22" t="str">
            <v>level</v>
          </cell>
        </row>
        <row r="23">
          <cell r="A23" t="str">
            <v>TM_D</v>
          </cell>
          <cell r="B23">
            <v>0</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B33">
            <v>0</v>
          </cell>
          <cell r="C33" t="str">
            <v>level</v>
          </cell>
        </row>
        <row r="34">
          <cell r="A34" t="str">
            <v>TXG_D</v>
          </cell>
          <cell r="B34">
            <v>0</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B41">
            <v>0</v>
          </cell>
          <cell r="C41" t="str">
            <v>level</v>
          </cell>
        </row>
        <row r="42">
          <cell r="A42" t="str">
            <v>TMG_D</v>
          </cell>
          <cell r="B42">
            <v>0</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B53">
            <v>0</v>
          </cell>
          <cell r="C53" t="str">
            <v>hide</v>
          </cell>
        </row>
        <row r="54">
          <cell r="A54" t="str">
            <v>TXGO_D</v>
          </cell>
          <cell r="B54">
            <v>0</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B62">
            <v>0</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B68">
            <v>0</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B77">
            <v>0</v>
          </cell>
          <cell r="C77" t="str">
            <v>hide</v>
          </cell>
        </row>
        <row r="78">
          <cell r="A78" t="str">
            <v>TXGXO_D</v>
          </cell>
          <cell r="B78">
            <v>0</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B87">
            <v>0</v>
          </cell>
          <cell r="C87" t="str">
            <v>hide</v>
          </cell>
        </row>
        <row r="88">
          <cell r="A88" t="str">
            <v>TMGXO_D</v>
          </cell>
          <cell r="B88">
            <v>0</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In_Macro-Fiscal"/>
      <sheetName val="2010-11"/>
      <sheetName val="InPreMTFS"/>
      <sheetName val="InMTFS"/>
      <sheetName val="In1Nov2011"/>
      <sheetName val="In2Nov2011"/>
      <sheetName val="In_1 t-325"/>
      <sheetName val="In2t-Tot"/>
      <sheetName val="MTFS13-16"/>
      <sheetName val="t-All Meas"/>
      <sheetName val="t-Imp"/>
      <sheetName val="t-Imp Adj"/>
      <sheetName val="t-Sum"/>
      <sheetName val="t-RecSum"/>
      <sheetName val="t-NetRec"/>
      <sheetName val="t-Gross"/>
      <sheetName val="GAO_recon"/>
      <sheetName val="Mapping"/>
      <sheetName val="Params"/>
      <sheetName val="t-PremGap"/>
      <sheetName val="p-str_bal (2)"/>
      <sheetName val="T_meas"/>
      <sheetName val="T_Gap"/>
      <sheetName val="Assess"/>
      <sheetName val="GapOct19"/>
      <sheetName val="AssessOct31"/>
      <sheetName val="to.macro"/>
      <sheetName val="to.macro1"/>
      <sheetName val="Budget Measures"/>
      <sheetName val="to.Budget"/>
      <sheetName val="pivot"/>
      <sheetName val="Risks"/>
      <sheetName val="Acc_Split"/>
      <sheetName val="Accepted"/>
      <sheetName val="Dec14_12M"/>
      <sheetName val="Oct28_12M"/>
      <sheetName val="Oct27_12M"/>
      <sheetName val="Oct15_12M"/>
      <sheetName val="Sep12M"/>
      <sheetName val="Aug12M"/>
      <sheetName val="Jul12M"/>
      <sheetName val="Aug12M_NA"/>
      <sheetName val="1Aug12Meas"/>
      <sheetName val="July12Meas"/>
      <sheetName val="July changes"/>
      <sheetName val="IMF"/>
      <sheetName val="KEPE"/>
      <sheetName val="asm"/>
      <sheetName val="in-meas"/>
      <sheetName val="t-meas"/>
      <sheetName val="T2Rev"/>
      <sheetName val="T3OutEFF"/>
      <sheetName val="T4Anls"/>
      <sheetName val="cpiindex"/>
    </sheetNames>
    <sheetDataSet>
      <sheetData sheetId="0">
        <row r="4">
          <cell r="B4">
            <v>11500</v>
          </cell>
        </row>
      </sheetData>
      <sheetData sheetId="1">
        <row r="4">
          <cell r="B4">
            <v>11500</v>
          </cell>
        </row>
      </sheetData>
      <sheetData sheetId="2">
        <row r="4">
          <cell r="C4">
            <v>18484.083333333336</v>
          </cell>
        </row>
      </sheetData>
      <sheetData sheetId="3">
        <row r="4">
          <cell r="C4">
            <v>18484.083333333336</v>
          </cell>
        </row>
      </sheetData>
      <sheetData sheetId="4">
        <row r="4">
          <cell r="C4">
            <v>18484.083333333336</v>
          </cell>
        </row>
      </sheetData>
      <sheetData sheetId="5"/>
      <sheetData sheetId="6"/>
      <sheetData sheetId="7">
        <row r="5">
          <cell r="C5">
            <v>7386.4873069838595</v>
          </cell>
        </row>
      </sheetData>
      <sheetData sheetId="8">
        <row r="5">
          <cell r="C5">
            <v>7386.4873069838595</v>
          </cell>
        </row>
      </sheetData>
      <sheetData sheetId="9">
        <row r="5">
          <cell r="C5">
            <v>7386.4873069838595</v>
          </cell>
        </row>
      </sheetData>
      <sheetData sheetId="10">
        <row r="5">
          <cell r="C5">
            <v>7386.4873069838595</v>
          </cell>
        </row>
      </sheetData>
      <sheetData sheetId="11">
        <row r="5">
          <cell r="C5">
            <v>7386.4873069838595</v>
          </cell>
        </row>
      </sheetData>
      <sheetData sheetId="12"/>
      <sheetData sheetId="13">
        <row r="4">
          <cell r="Z4">
            <v>549.13333333333298</v>
          </cell>
        </row>
      </sheetData>
      <sheetData sheetId="14">
        <row r="4">
          <cell r="Z4">
            <v>549.13333333333298</v>
          </cell>
        </row>
      </sheetData>
      <sheetData sheetId="15">
        <row r="4">
          <cell r="Z4">
            <v>549.13333333333298</v>
          </cell>
        </row>
      </sheetData>
      <sheetData sheetId="16">
        <row r="4">
          <cell r="Z4">
            <v>549.13333333333298</v>
          </cell>
        </row>
      </sheetData>
      <sheetData sheetId="17">
        <row r="4">
          <cell r="B4">
            <v>11500</v>
          </cell>
        </row>
      </sheetData>
      <sheetData sheetId="18">
        <row r="4">
          <cell r="B4">
            <v>11500</v>
          </cell>
        </row>
      </sheetData>
      <sheetData sheetId="19">
        <row r="4">
          <cell r="B4">
            <v>11500</v>
          </cell>
        </row>
        <row r="14">
          <cell r="B14">
            <v>0.62</v>
          </cell>
        </row>
        <row r="15">
          <cell r="B15">
            <v>0.31</v>
          </cell>
        </row>
        <row r="16">
          <cell r="B16">
            <v>0.63</v>
          </cell>
        </row>
        <row r="17">
          <cell r="B17">
            <v>0.45</v>
          </cell>
        </row>
        <row r="21">
          <cell r="B21">
            <v>2.9600000000000001E-2</v>
          </cell>
        </row>
        <row r="22">
          <cell r="B22">
            <v>7.4000000000000003E-3</v>
          </cell>
        </row>
        <row r="23">
          <cell r="B23">
            <v>9.5999999999999992E-3</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6">
          <cell r="D6" t="str">
            <v>STATE</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lp"/>
      <sheetName val="Cover page"/>
      <sheetName val="CODE LIST"/>
      <sheetName val="SOURCE"/>
      <sheetName val="OperStat&amp;BalSht Q_BA"/>
      <sheetName val="OperStat&amp;BalSht Q_CG"/>
      <sheetName val="OperStat&amp;BalSht Q_GG"/>
      <sheetName val="Sources&amp;Uses of Cash Q_BA"/>
      <sheetName val="Sources&amp;Uses of Cash Q_CG"/>
      <sheetName val="Sources&amp;Uses of Cash Q_GG"/>
      <sheetName val="Source&amp;Uses of Cash M_BA"/>
      <sheetName val="Source&amp;Uses of Cash M_CG"/>
      <sheetName val="Source&amp;Uses of Cash M_GG"/>
      <sheetName val="private"/>
    </sheetNames>
    <sheetDataSet>
      <sheetData sheetId="0" refreshError="1"/>
      <sheetData sheetId="1" refreshError="1"/>
      <sheetData sheetId="2" refreshError="1">
        <row r="2">
          <cell r="N2" t="str">
            <v>Select</v>
          </cell>
        </row>
        <row r="3">
          <cell r="N3" t="str">
            <v>Not available</v>
          </cell>
        </row>
        <row r="4">
          <cell r="N4" t="str">
            <v>X (final)</v>
          </cell>
        </row>
        <row r="5">
          <cell r="N5" t="str">
            <v>P (preliminary)</v>
          </cell>
        </row>
        <row r="6">
          <cell r="N6" t="str">
            <v>F (forecast)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put_external"/>
      <sheetName val="Table"/>
      <sheetName val="Table_SR"/>
      <sheetName val="PanelChart"/>
      <sheetName val="Table_GEF"/>
      <sheetName val="Chartdata"/>
      <sheetName val="A1_historical"/>
      <sheetName val="B1_irate"/>
      <sheetName val="B2_GDP"/>
      <sheetName val="B3_CAB"/>
      <sheetName val="B4_Combined"/>
      <sheetName val="B5_Depreciation"/>
      <sheetName val="A2_alternative"/>
      <sheetName val="A3_market"/>
      <sheetName val="B3_deflator"/>
      <sheetName val="B4_CAB"/>
      <sheetName val="B5_Combined"/>
      <sheetName val="B6_Depreciation"/>
      <sheetName val="Data_chart"/>
      <sheetName val="Figure"/>
      <sheetName val="External Sustainability-Arg"/>
      <sheetName val="ExtSust-Arg"/>
      <sheetName val="ControlSheet"/>
      <sheetName val="Commercial Banks"/>
      <sheetName val="T7"/>
      <sheetName val="150dp"/>
      <sheetName val="RED47"/>
      <sheetName val="Table3"/>
      <sheetName val="Annual BiH summary data"/>
      <sheetName val="Rank"/>
      <sheetName val="Table 37"/>
      <sheetName val="e"/>
      <sheetName val="C"/>
    </sheetNames>
    <sheetDataSet>
      <sheetData sheetId="0"/>
      <sheetData sheetId="1"/>
      <sheetData sheetId="2">
        <row r="3">
          <cell r="B3" t="str">
            <v>External Debt Sustainability Framework, 1999-2009</v>
          </cell>
        </row>
        <row r="4">
          <cell r="B4" t="str">
            <v>(In percent of GDP, unless otherwise indicated)</v>
          </cell>
        </row>
        <row r="7">
          <cell r="F7" t="str">
            <v xml:space="preserve">Actual </v>
          </cell>
          <cell r="S7" t="str">
            <v>Projections</v>
          </cell>
        </row>
        <row r="8">
          <cell r="C8">
            <v>1993</v>
          </cell>
          <cell r="D8">
            <v>1994</v>
          </cell>
          <cell r="E8">
            <v>1995</v>
          </cell>
          <cell r="F8">
            <v>1996</v>
          </cell>
          <cell r="G8">
            <v>1997</v>
          </cell>
          <cell r="H8">
            <v>1998</v>
          </cell>
          <cell r="I8">
            <v>1999</v>
          </cell>
          <cell r="J8">
            <v>2000</v>
          </cell>
          <cell r="K8">
            <v>2001</v>
          </cell>
          <cell r="L8">
            <v>2002</v>
          </cell>
          <cell r="M8">
            <v>2003</v>
          </cell>
          <cell r="S8">
            <v>2004</v>
          </cell>
          <cell r="T8">
            <v>2005</v>
          </cell>
          <cell r="U8">
            <v>2006</v>
          </cell>
          <cell r="V8">
            <v>2007</v>
          </cell>
          <cell r="W8">
            <v>2008</v>
          </cell>
          <cell r="X8">
            <v>2009</v>
          </cell>
        </row>
        <row r="9">
          <cell r="AA9" t="str">
            <v>Debt-stabilizing</v>
          </cell>
        </row>
        <row r="10">
          <cell r="S10" t="str">
            <v xml:space="preserve">I.  Baseline  Projections </v>
          </cell>
          <cell r="AA10" t="str">
            <v xml:space="preserve">non-interest </v>
          </cell>
        </row>
        <row r="11">
          <cell r="AA11" t="str">
            <v>current account 6/</v>
          </cell>
        </row>
        <row r="12">
          <cell r="A12">
            <v>1</v>
          </cell>
          <cell r="B12" t="str">
            <v>External debt</v>
          </cell>
          <cell r="C12">
            <v>31.340704666677361</v>
          </cell>
          <cell r="D12">
            <v>32.662319300879389</v>
          </cell>
          <cell r="E12">
            <v>33.794637100239534</v>
          </cell>
          <cell r="F12">
            <v>58.968961161927339</v>
          </cell>
          <cell r="G12">
            <v>49.653987388290879</v>
          </cell>
          <cell r="H12">
            <v>38.526718061664901</v>
          </cell>
          <cell r="I12">
            <v>39.389845348447629</v>
          </cell>
          <cell r="J12">
            <v>36.932704431049835</v>
          </cell>
          <cell r="K12">
            <v>28.377240510095753</v>
          </cell>
          <cell r="L12">
            <v>26.374189292239969</v>
          </cell>
          <cell r="M12">
            <v>26.506294623465958</v>
          </cell>
          <cell r="S12">
            <v>29.253363303090886</v>
          </cell>
          <cell r="T12">
            <v>29.133352418114235</v>
          </cell>
          <cell r="U12">
            <v>28.948315023972814</v>
          </cell>
          <cell r="V12">
            <v>28.884108648373026</v>
          </cell>
          <cell r="W12">
            <v>28.717607837977237</v>
          </cell>
          <cell r="X12">
            <v>27.408414314203611</v>
          </cell>
          <cell r="AA12">
            <v>-0.91617544321247113</v>
          </cell>
        </row>
        <row r="14">
          <cell r="A14">
            <v>2</v>
          </cell>
          <cell r="B14" t="str">
            <v>Change in external debt</v>
          </cell>
          <cell r="D14">
            <v>1.3216146342020281</v>
          </cell>
          <cell r="E14">
            <v>1.1323177993601448</v>
          </cell>
          <cell r="F14">
            <v>25.174324061687805</v>
          </cell>
          <cell r="G14">
            <v>-9.31497377363646</v>
          </cell>
          <cell r="H14">
            <v>-11.127269326625978</v>
          </cell>
          <cell r="I14">
            <v>0.86312728678272777</v>
          </cell>
          <cell r="J14">
            <v>-2.4571409173977941</v>
          </cell>
          <cell r="K14">
            <v>-8.5554639209540824</v>
          </cell>
          <cell r="L14">
            <v>-2.0030512178557842</v>
          </cell>
          <cell r="M14">
            <v>0.13210533122598989</v>
          </cell>
          <cell r="S14">
            <v>2.7470686796249275</v>
          </cell>
          <cell r="T14">
            <v>-0.1200108849766508</v>
          </cell>
          <cell r="U14">
            <v>-0.18503739414142117</v>
          </cell>
          <cell r="V14">
            <v>-6.4206375599788146E-2</v>
          </cell>
          <cell r="W14">
            <v>-0.16650081039578879</v>
          </cell>
          <cell r="X14">
            <v>-1.3091935237736259</v>
          </cell>
          <cell r="Y14">
            <v>0</v>
          </cell>
        </row>
        <row r="15">
          <cell r="A15">
            <v>3</v>
          </cell>
          <cell r="B15" t="str">
            <v>Identified external debt-creating flows (4+8+9)</v>
          </cell>
          <cell r="D15">
            <v>-1.0567449307229433</v>
          </cell>
          <cell r="E15">
            <v>2.5803363856952037</v>
          </cell>
          <cell r="F15">
            <v>10.933211205897058</v>
          </cell>
          <cell r="G15">
            <v>-11.491050832340868</v>
          </cell>
          <cell r="H15">
            <v>-10.425565626597214</v>
          </cell>
          <cell r="I15">
            <v>-0.32006549815371532</v>
          </cell>
          <cell r="J15">
            <v>-4.4121284142804775</v>
          </cell>
          <cell r="K15">
            <v>-5.0404163788465421</v>
          </cell>
          <cell r="L15">
            <v>-2.2813757587304222</v>
          </cell>
          <cell r="M15">
            <v>-7.6702642728973314E-2</v>
          </cell>
          <cell r="S15">
            <v>1.6341037203788824</v>
          </cell>
          <cell r="T15">
            <v>0.11756703849557903</v>
          </cell>
          <cell r="U15">
            <v>-3.4430735801422196E-2</v>
          </cell>
          <cell r="V15">
            <v>6.033213749066435E-2</v>
          </cell>
          <cell r="W15">
            <v>6.2416713289692227E-2</v>
          </cell>
          <cell r="X15">
            <v>-6.8565049627570818E-2</v>
          </cell>
          <cell r="Y15">
            <v>0</v>
          </cell>
        </row>
        <row r="16">
          <cell r="A16">
            <v>4</v>
          </cell>
          <cell r="B16" t="str">
            <v>Current account deficit, excluding interest payments</v>
          </cell>
          <cell r="D16">
            <v>3.0911403405228386</v>
          </cell>
          <cell r="E16">
            <v>4.2433900009100416</v>
          </cell>
          <cell r="F16">
            <v>-4.1925967455261368</v>
          </cell>
          <cell r="G16">
            <v>-3.319142366718844</v>
          </cell>
          <cell r="H16">
            <v>-1.244114132943114</v>
          </cell>
          <cell r="I16">
            <v>0.8531017839225522</v>
          </cell>
          <cell r="J16">
            <v>0.21794015361399607</v>
          </cell>
          <cell r="K16">
            <v>0.78657133100194698</v>
          </cell>
          <cell r="L16">
            <v>0.82781349110010505</v>
          </cell>
          <cell r="M16">
            <v>0.56915382870300568</v>
          </cell>
          <cell r="S16">
            <v>0.26758260073971502</v>
          </cell>
          <cell r="T16">
            <v>0.87109282685465672</v>
          </cell>
          <cell r="U16">
            <v>0.78304582404535927</v>
          </cell>
          <cell r="V16">
            <v>0.78826652733512448</v>
          </cell>
          <cell r="W16">
            <v>0.86394676288675132</v>
          </cell>
          <cell r="X16">
            <v>0.81438624000576743</v>
          </cell>
          <cell r="Y16">
            <v>0.91617544321247113</v>
          </cell>
        </row>
        <row r="17">
          <cell r="A17">
            <v>5</v>
          </cell>
          <cell r="B17" t="str">
            <v>Deficit in balance of goods and services</v>
          </cell>
          <cell r="D17">
            <v>3.8712429116613869</v>
          </cell>
          <cell r="E17">
            <v>4.855824299790557</v>
          </cell>
          <cell r="F17">
            <v>-2.7089379343370439</v>
          </cell>
          <cell r="G17">
            <v>-2.1299883524274925</v>
          </cell>
          <cell r="H17">
            <v>-2.3271113465511917E-2</v>
          </cell>
          <cell r="I17">
            <v>2.0952923493050264</v>
          </cell>
          <cell r="J17">
            <v>1.5344954075776656</v>
          </cell>
          <cell r="K17">
            <v>1.7761369791457433</v>
          </cell>
          <cell r="L17">
            <v>2.1649046954161051</v>
          </cell>
          <cell r="M17">
            <v>1.8794207904020794</v>
          </cell>
          <cell r="S17">
            <v>1.7442748243373174</v>
          </cell>
          <cell r="T17">
            <v>2.7038975020237288</v>
          </cell>
          <cell r="U17">
            <v>2.9393212535192745</v>
          </cell>
          <cell r="V17">
            <v>3.014477807572888</v>
          </cell>
          <cell r="W17">
            <v>3.1107570315603361</v>
          </cell>
          <cell r="X17">
            <v>3.0954775872624865</v>
          </cell>
        </row>
        <row r="18">
          <cell r="A18">
            <v>6</v>
          </cell>
          <cell r="B18" t="str">
            <v>Exports</v>
          </cell>
          <cell r="C18">
            <v>13.122053146898471</v>
          </cell>
          <cell r="D18">
            <v>11.125352493649149</v>
          </cell>
          <cell r="E18">
            <v>12.053370427838681</v>
          </cell>
          <cell r="F18">
            <v>22.023486842881145</v>
          </cell>
          <cell r="G18">
            <v>22.950755403710836</v>
          </cell>
          <cell r="H18">
            <v>21.29595728582208</v>
          </cell>
          <cell r="I18">
            <v>20.535082075780675</v>
          </cell>
          <cell r="J18">
            <v>20.302749966192845</v>
          </cell>
          <cell r="K18">
            <v>20.374771830224532</v>
          </cell>
          <cell r="L18">
            <v>18.186888584228008</v>
          </cell>
          <cell r="M18">
            <v>17.780339184669394</v>
          </cell>
          <cell r="S18">
            <v>19.769185125932268</v>
          </cell>
          <cell r="T18">
            <v>19.620018823937652</v>
          </cell>
          <cell r="U18">
            <v>19.979670421595848</v>
          </cell>
          <cell r="V18">
            <v>20.546608156393063</v>
          </cell>
          <cell r="W18">
            <v>21.091089050990988</v>
          </cell>
          <cell r="X18">
            <v>21.74571520901403</v>
          </cell>
        </row>
        <row r="19">
          <cell r="A19">
            <v>7</v>
          </cell>
          <cell r="B19" t="str">
            <v xml:space="preserve">Imports </v>
          </cell>
          <cell r="D19">
            <v>14.996595405310536</v>
          </cell>
          <cell r="E19">
            <v>16.909194727629238</v>
          </cell>
          <cell r="F19">
            <v>19.314548908544101</v>
          </cell>
          <cell r="G19">
            <v>20.820767051283344</v>
          </cell>
          <cell r="H19">
            <v>21.272686172356568</v>
          </cell>
          <cell r="I19">
            <v>22.630374425085702</v>
          </cell>
          <cell r="J19">
            <v>21.837245373770511</v>
          </cell>
          <cell r="K19">
            <v>22.150908809370275</v>
          </cell>
          <cell r="L19">
            <v>20.351793279644113</v>
          </cell>
          <cell r="M19">
            <v>19.659759975071474</v>
          </cell>
          <cell r="S19">
            <v>21.513459950269585</v>
          </cell>
          <cell r="T19">
            <v>22.323916325961381</v>
          </cell>
          <cell r="U19">
            <v>22.918991675115123</v>
          </cell>
          <cell r="V19">
            <v>23.561085963965951</v>
          </cell>
          <cell r="W19">
            <v>24.201846082551324</v>
          </cell>
          <cell r="X19">
            <v>24.841192796276516</v>
          </cell>
        </row>
        <row r="20">
          <cell r="A20">
            <v>8</v>
          </cell>
          <cell r="B20" t="str">
            <v>Net non-debt creating capital inflows (negative)</v>
          </cell>
          <cell r="D20">
            <v>-3.7587261409853001</v>
          </cell>
          <cell r="E20">
            <v>-2.8810277034106733</v>
          </cell>
          <cell r="F20">
            <v>-3.1201576139771774</v>
          </cell>
          <cell r="G20">
            <v>-3.2857756269976317</v>
          </cell>
          <cell r="H20">
            <v>-3.612389658732003</v>
          </cell>
          <cell r="I20">
            <v>-1.7478112652211142</v>
          </cell>
          <cell r="J20">
            <v>-2.2370170941375536</v>
          </cell>
          <cell r="K20">
            <v>-1.8175004527825667</v>
          </cell>
          <cell r="L20">
            <v>-3.2475449867511399</v>
          </cell>
          <cell r="M20">
            <v>-1.4628376604759876</v>
          </cell>
          <cell r="S20">
            <v>-1.4794794838447756</v>
          </cell>
          <cell r="T20">
            <v>-1.5791153331554699</v>
          </cell>
          <cell r="U20">
            <v>-1.6177970590720876</v>
          </cell>
          <cell r="V20">
            <v>-1.6160687581681108</v>
          </cell>
          <cell r="W20">
            <v>-1.6140124019239743</v>
          </cell>
          <cell r="X20">
            <v>-1.6117344648541607</v>
          </cell>
          <cell r="Y20">
            <v>-1.6117344648541607</v>
          </cell>
        </row>
        <row r="21">
          <cell r="A21" t="str">
            <v>hide</v>
          </cell>
          <cell r="B21" t="str">
            <v>Net foreign direct investment, equity</v>
          </cell>
          <cell r="D21">
            <v>1.1011226519583903</v>
          </cell>
          <cell r="E21">
            <v>1.9105054695319534</v>
          </cell>
          <cell r="F21">
            <v>2.9388059216289619</v>
          </cell>
          <cell r="G21">
            <v>2.44295627485472</v>
          </cell>
          <cell r="H21">
            <v>2.8103847728247184</v>
          </cell>
          <cell r="I21">
            <v>1.9060551889075283</v>
          </cell>
          <cell r="J21">
            <v>1.4535830272536621</v>
          </cell>
          <cell r="K21">
            <v>1.7406510404283986</v>
          </cell>
          <cell r="L21">
            <v>3.223350192553176</v>
          </cell>
          <cell r="M21">
            <v>1.3786169841157567</v>
          </cell>
          <cell r="S21">
            <v>1.3784146722124986</v>
          </cell>
          <cell r="T21">
            <v>1.3769857098909168</v>
          </cell>
          <cell r="U21">
            <v>1.3752415111546239</v>
          </cell>
          <cell r="V21">
            <v>1.3735132102506464</v>
          </cell>
          <cell r="W21">
            <v>1.3714568540065086</v>
          </cell>
          <cell r="X21">
            <v>1.369178916936697</v>
          </cell>
        </row>
        <row r="22">
          <cell r="A22" t="str">
            <v>hide</v>
          </cell>
          <cell r="B22" t="str">
            <v>Net portfolio investment,equity</v>
          </cell>
          <cell r="D22">
            <v>2.65760348902691</v>
          </cell>
          <cell r="E22">
            <v>0.97052223387871972</v>
          </cell>
          <cell r="F22">
            <v>0.18135169234821547</v>
          </cell>
          <cell r="G22">
            <v>0.8428193521429117</v>
          </cell>
          <cell r="H22">
            <v>0.80200488590728458</v>
          </cell>
          <cell r="I22">
            <v>-0.1582439236864141</v>
          </cell>
          <cell r="J22">
            <v>0.78343406688389139</v>
          </cell>
          <cell r="K22">
            <v>7.6849412354168117E-2</v>
          </cell>
          <cell r="L22">
            <v>2.4194794197963842E-2</v>
          </cell>
          <cell r="M22">
            <v>8.4220676360230839E-2</v>
          </cell>
          <cell r="S22">
            <v>0.10106481163227699</v>
          </cell>
          <cell r="T22">
            <v>0.20212962326455311</v>
          </cell>
          <cell r="U22">
            <v>0.24255554791746373</v>
          </cell>
          <cell r="V22">
            <v>0.24255554791746428</v>
          </cell>
          <cell r="W22">
            <v>0.24255554791746572</v>
          </cell>
          <cell r="X22">
            <v>0.2425555479174637</v>
          </cell>
        </row>
        <row r="23">
          <cell r="A23">
            <v>9</v>
          </cell>
          <cell r="B23" t="str">
            <v>Automatic debt dynamics 1/</v>
          </cell>
          <cell r="D23">
            <v>-0.38915913026048177</v>
          </cell>
          <cell r="E23">
            <v>1.2179740881958352</v>
          </cell>
          <cell r="F23">
            <v>18.245965565400372</v>
          </cell>
          <cell r="G23">
            <v>-4.8861328386243912</v>
          </cell>
          <cell r="H23">
            <v>-5.5690618349220973</v>
          </cell>
          <cell r="I23">
            <v>0.57464398314484666</v>
          </cell>
          <cell r="J23">
            <v>-2.3930514737569206</v>
          </cell>
          <cell r="K23">
            <v>-4.0094872570659223</v>
          </cell>
          <cell r="L23">
            <v>0.13835573692061276</v>
          </cell>
          <cell r="M23">
            <v>0.81698118904400863</v>
          </cell>
          <cell r="S23">
            <v>2.8460006034839429</v>
          </cell>
          <cell r="T23">
            <v>0.82558954479639224</v>
          </cell>
          <cell r="U23">
            <v>0.80032049922530613</v>
          </cell>
          <cell r="V23">
            <v>0.88813436832365067</v>
          </cell>
          <cell r="W23">
            <v>0.81248235232691524</v>
          </cell>
          <cell r="X23">
            <v>0.72878317522082248</v>
          </cell>
          <cell r="Y23">
            <v>0.69555902164168959</v>
          </cell>
        </row>
        <row r="24">
          <cell r="A24" t="str">
            <v>hide</v>
          </cell>
          <cell r="B24" t="str">
            <v>Denominator: 1+g+r+gr</v>
          </cell>
          <cell r="D24">
            <v>1.1090008476352009</v>
          </cell>
          <cell r="E24">
            <v>1.0434736949102459</v>
          </cell>
          <cell r="F24">
            <v>0.68013857038512504</v>
          </cell>
          <cell r="G24">
            <v>1.1612690855164858</v>
          </cell>
          <cell r="H24">
            <v>1.2062167455108586</v>
          </cell>
          <cell r="I24">
            <v>1.0498886075662297</v>
          </cell>
          <cell r="J24">
            <v>1.1430796642188585</v>
          </cell>
          <cell r="K24">
            <v>1.2085063273547045</v>
          </cell>
          <cell r="L24">
            <v>1.0734514363268328</v>
          </cell>
          <cell r="M24">
            <v>1.0279245246069721</v>
          </cell>
          <cell r="S24">
            <v>0.95609731868811043</v>
          </cell>
          <cell r="T24">
            <v>1.0492581884106229</v>
          </cell>
          <cell r="U24">
            <v>1.0578192085759333</v>
          </cell>
          <cell r="V24">
            <v>1.0552603556416997</v>
          </cell>
          <cell r="W24">
            <v>1.0562149319344867</v>
          </cell>
          <cell r="X24">
            <v>1.056881260658489</v>
          </cell>
          <cell r="Y24">
            <v>1.056881260658489</v>
          </cell>
        </row>
        <row r="25">
          <cell r="A25">
            <v>10</v>
          </cell>
          <cell r="B25" t="str">
            <v>Contribution from nominal interest rate</v>
          </cell>
          <cell r="D25">
            <v>2.7116155861388718</v>
          </cell>
          <cell r="E25">
            <v>2.8059992073812121</v>
          </cell>
          <cell r="F25">
            <v>4.7434474443680612</v>
          </cell>
          <cell r="G25">
            <v>4.0203175165945888</v>
          </cell>
          <cell r="H25">
            <v>3.1022496924239471</v>
          </cell>
          <cell r="I25">
            <v>2.9700436127329986</v>
          </cell>
          <cell r="J25">
            <v>2.6911968330978349</v>
          </cell>
          <cell r="K25">
            <v>2.3285303143480918</v>
          </cell>
          <cell r="L25">
            <v>2.0426724188745227</v>
          </cell>
          <cell r="M25">
            <v>1.6230384861969329</v>
          </cell>
          <cell r="S25">
            <v>1.9148050655380271</v>
          </cell>
          <cell r="T25">
            <v>2.2488808130056559</v>
          </cell>
          <cell r="U25">
            <v>2.4365974603964378</v>
          </cell>
          <cell r="V25">
            <v>2.4483834990106428</v>
          </cell>
          <cell r="W25">
            <v>2.3941659578164276</v>
          </cell>
          <cell r="X25">
            <v>2.3185109090593672</v>
          </cell>
          <cell r="Y25">
            <v>2.2128134051424526</v>
          </cell>
        </row>
        <row r="26">
          <cell r="A26">
            <v>11</v>
          </cell>
          <cell r="B26" t="str">
            <v xml:space="preserve">Contribution from real GDP growth </v>
          </cell>
          <cell r="D26">
            <v>-0.55121896166263407</v>
          </cell>
          <cell r="E26">
            <v>-1.382064371191583</v>
          </cell>
          <cell r="F26">
            <v>3.0642480462382928</v>
          </cell>
          <cell r="G26">
            <v>-2.6168408298249051</v>
          </cell>
          <cell r="H26">
            <v>-2.7876866530839228</v>
          </cell>
          <cell r="I26">
            <v>-1.8459472030033095</v>
          </cell>
          <cell r="J26">
            <v>-1.2381656016870823</v>
          </cell>
          <cell r="K26">
            <v>-2.0072546232961468</v>
          </cell>
          <cell r="L26">
            <v>8.2789218109836235E-2</v>
          </cell>
          <cell r="M26">
            <v>-0.23185649595264501</v>
          </cell>
          <cell r="S26">
            <v>-0.63183163279552357</v>
          </cell>
          <cell r="T26">
            <v>-1.0315615871951969</v>
          </cell>
          <cell r="U26">
            <v>-1.1704906355753957</v>
          </cell>
          <cell r="V26">
            <v>-1.0972956529337303</v>
          </cell>
          <cell r="W26">
            <v>-1.0938723843060105</v>
          </cell>
          <cell r="X26">
            <v>-1.0868811438699364</v>
          </cell>
          <cell r="Y26">
            <v>-1.0373318303374754</v>
          </cell>
        </row>
        <row r="27">
          <cell r="A27">
            <v>12</v>
          </cell>
          <cell r="B27" t="str">
            <v xml:space="preserve">Contribution from price and exchange rate changes 2/ </v>
          </cell>
          <cell r="D27">
            <v>-2.5495557547367196</v>
          </cell>
          <cell r="E27">
            <v>-0.20596074799379385</v>
          </cell>
          <cell r="F27">
            <v>10.438270074794017</v>
          </cell>
          <cell r="G27">
            <v>-6.2896095253940754</v>
          </cell>
          <cell r="H27">
            <v>-5.8836248742621216</v>
          </cell>
          <cell r="I27">
            <v>-0.54945242658484239</v>
          </cell>
          <cell r="J27">
            <v>-3.8460827051676731</v>
          </cell>
          <cell r="K27">
            <v>-4.3307629481178678</v>
          </cell>
          <cell r="L27">
            <v>-1.9871059000637463</v>
          </cell>
          <cell r="M27">
            <v>-0.57420080120027928</v>
          </cell>
          <cell r="S27">
            <v>1.5630271707414392</v>
          </cell>
          <cell r="T27">
            <v>-0.3917296810140668</v>
          </cell>
          <cell r="U27">
            <v>-0.46578632559573602</v>
          </cell>
          <cell r="V27">
            <v>-0.46295347775326173</v>
          </cell>
          <cell r="W27">
            <v>-0.48781122118350184</v>
          </cell>
          <cell r="X27">
            <v>-0.50284658996860832</v>
          </cell>
          <cell r="Y27">
            <v>-0.47992255316328764</v>
          </cell>
        </row>
        <row r="28">
          <cell r="A28">
            <v>13</v>
          </cell>
          <cell r="B28" t="str">
            <v>Residual, incl. change in gross foreign assets (2-3)</v>
          </cell>
          <cell r="D28">
            <v>2.3783595649249714</v>
          </cell>
          <cell r="E28">
            <v>-1.448018586335059</v>
          </cell>
          <cell r="F28">
            <v>14.241112855790748</v>
          </cell>
          <cell r="G28">
            <v>2.1760770587044078</v>
          </cell>
          <cell r="H28">
            <v>-0.70170370002876403</v>
          </cell>
          <cell r="I28">
            <v>1.183192784936443</v>
          </cell>
          <cell r="J28">
            <v>1.9549874968826835</v>
          </cell>
          <cell r="K28">
            <v>-3.5150475421075402</v>
          </cell>
          <cell r="L28">
            <v>0.27832454087463798</v>
          </cell>
          <cell r="M28">
            <v>0.2088079739549632</v>
          </cell>
          <cell r="S28">
            <v>1.1129649592460451</v>
          </cell>
          <cell r="T28">
            <v>-0.23757792347222983</v>
          </cell>
          <cell r="U28">
            <v>-0.15060665833999898</v>
          </cell>
          <cell r="V28">
            <v>-0.1245385130904525</v>
          </cell>
          <cell r="W28">
            <v>-0.22891752368548102</v>
          </cell>
          <cell r="X28">
            <v>-1.2406284741460549</v>
          </cell>
          <cell r="Y28">
            <v>0</v>
          </cell>
        </row>
        <row r="30">
          <cell r="B30" t="str">
            <v>External debt-to-exports ratio (in percent)</v>
          </cell>
          <cell r="C30">
            <v>238.83994612599975</v>
          </cell>
          <cell r="D30">
            <v>293.58457918096985</v>
          </cell>
          <cell r="E30">
            <v>280.37499803529499</v>
          </cell>
          <cell r="F30">
            <v>267.7548817887955</v>
          </cell>
          <cell r="G30">
            <v>216.35012231563618</v>
          </cell>
          <cell r="H30">
            <v>180.91094729662288</v>
          </cell>
          <cell r="I30">
            <v>191.81732609145251</v>
          </cell>
          <cell r="J30">
            <v>181.90986192780969</v>
          </cell>
          <cell r="K30">
            <v>139.27635973817448</v>
          </cell>
          <cell r="L30">
            <v>145.01759974002445</v>
          </cell>
          <cell r="M30">
            <v>149.07642845373994</v>
          </cell>
          <cell r="S30">
            <v>147.97455290515606</v>
          </cell>
          <cell r="T30">
            <v>148.48789228769607</v>
          </cell>
          <cell r="U30">
            <v>144.88885158327153</v>
          </cell>
          <cell r="V30">
            <v>140.57847615780688</v>
          </cell>
          <cell r="W30">
            <v>136.1599098488843</v>
          </cell>
          <cell r="X30">
            <v>126.0405282179097</v>
          </cell>
        </row>
        <row r="32">
          <cell r="B32" t="str">
            <v>Gross external financing need (in billions of US dollars) 3/</v>
          </cell>
          <cell r="D32">
            <v>49.809402258051044</v>
          </cell>
          <cell r="E32">
            <v>56.037830081692292</v>
          </cell>
          <cell r="F32">
            <v>36.7023598165907</v>
          </cell>
          <cell r="G32">
            <v>56.411010005177815</v>
          </cell>
          <cell r="H32">
            <v>66.614535826162111</v>
          </cell>
          <cell r="I32">
            <v>61.194110095710101</v>
          </cell>
          <cell r="J32">
            <v>59.862534310445099</v>
          </cell>
          <cell r="K32">
            <v>70.750282676462206</v>
          </cell>
          <cell r="L32">
            <v>68.878287470992504</v>
          </cell>
          <cell r="M32">
            <v>51.2728470236246</v>
          </cell>
          <cell r="S32">
            <v>50.321172660215296</v>
          </cell>
          <cell r="T32">
            <v>59.613123117101296</v>
          </cell>
          <cell r="U32">
            <v>58.859856831764588</v>
          </cell>
          <cell r="V32">
            <v>63.627538241590493</v>
          </cell>
          <cell r="W32">
            <v>69.432686897588894</v>
          </cell>
          <cell r="X32">
            <v>71.815156457356608</v>
          </cell>
        </row>
        <row r="33">
          <cell r="B33" t="str">
            <v>in percent of GDP</v>
          </cell>
          <cell r="D33">
            <v>12.352205104915861</v>
          </cell>
          <cell r="E33">
            <v>13.317814734823841</v>
          </cell>
          <cell r="F33">
            <v>12.824730377479504</v>
          </cell>
          <cell r="G33">
            <v>16.974041737340691</v>
          </cell>
          <cell r="H33">
            <v>16.617475335934021</v>
          </cell>
          <cell r="I33">
            <v>14.53993406613149</v>
          </cell>
          <cell r="J33">
            <v>12.44318087259445</v>
          </cell>
          <cell r="K33">
            <v>12.169018906842885</v>
          </cell>
          <cell r="L33">
            <v>11.036397285224206</v>
          </cell>
          <cell r="M33">
            <v>7.9922892008963773</v>
          </cell>
          <cell r="O33" t="str">
            <v>10-Year</v>
          </cell>
          <cell r="Q33" t="str">
            <v>10-Year</v>
          </cell>
          <cell r="S33">
            <v>8.2041276717685676</v>
          </cell>
          <cell r="T33">
            <v>9.2627760685273088</v>
          </cell>
          <cell r="U33">
            <v>8.6458369770439347</v>
          </cell>
          <cell r="V33">
            <v>8.8567286456715255</v>
          </cell>
          <cell r="W33">
            <v>9.1503959540788422</v>
          </cell>
          <cell r="X33">
            <v>8.9550049182362361</v>
          </cell>
        </row>
        <row r="34">
          <cell r="O34" t="str">
            <v>Historical</v>
          </cell>
          <cell r="Q34" t="str">
            <v xml:space="preserve">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 xml:space="preserve">Nominal GDP (US dollars)  </v>
          </cell>
          <cell r="C37">
            <v>363.60927898113795</v>
          </cell>
          <cell r="D37">
            <v>403.24299859810606</v>
          </cell>
          <cell r="E37">
            <v>420.77346169385294</v>
          </cell>
          <cell r="F37">
            <v>286.18426069245726</v>
          </cell>
          <cell r="G37">
            <v>332.33693470354149</v>
          </cell>
          <cell r="H37">
            <v>400.87037579116048</v>
          </cell>
          <cell r="I37">
            <v>420.86924065393282</v>
          </cell>
          <cell r="J37">
            <v>481.0870702867436</v>
          </cell>
          <cell r="K37">
            <v>581.39676845006704</v>
          </cell>
          <cell r="L37">
            <v>624.10119616850341</v>
          </cell>
          <cell r="M37">
            <v>641.52892537815171</v>
          </cell>
          <cell r="S37">
            <v>613.36408541491573</v>
          </cell>
          <cell r="T37">
            <v>643.57728909859304</v>
          </cell>
          <cell r="U37">
            <v>680.78841861171827</v>
          </cell>
          <cell r="V37">
            <v>718.40902874095218</v>
          </cell>
          <cell r="W37">
            <v>758.79434339274542</v>
          </cell>
          <cell r="X37">
            <v>801.95552222545518</v>
          </cell>
          <cell r="Y37">
            <v>847.57176332167592</v>
          </cell>
        </row>
        <row r="38">
          <cell r="B38" t="str">
            <v>Real GDP growth (in percent)</v>
          </cell>
          <cell r="D38">
            <v>1.9505059066729169</v>
          </cell>
          <cell r="E38">
            <v>4.4153258154336239</v>
          </cell>
          <cell r="F38">
            <v>-6.1669941277728739</v>
          </cell>
          <cell r="G38">
            <v>5.1533150618820356</v>
          </cell>
          <cell r="H38">
            <v>6.7719724015153027</v>
          </cell>
          <cell r="I38">
            <v>5.0303764143624807</v>
          </cell>
          <cell r="J38">
            <v>3.5931136761357951</v>
          </cell>
          <cell r="K38">
            <v>6.5681079959744038</v>
          </cell>
          <cell r="L38">
            <v>-0.3131742322188158</v>
          </cell>
          <cell r="M38">
            <v>0.90365233880111973</v>
          </cell>
          <cell r="O38">
            <v>2.7906201250785987</v>
          </cell>
          <cell r="Q38">
            <v>3.917792922964717</v>
          </cell>
          <cell r="S38">
            <v>2.2790531025159932</v>
          </cell>
          <cell r="T38">
            <v>3.700000000000192</v>
          </cell>
          <cell r="U38">
            <v>4.2500000000001759</v>
          </cell>
          <cell r="V38">
            <v>4.0000000000000924</v>
          </cell>
          <cell r="W38">
            <v>3.9999999999995373</v>
          </cell>
          <cell r="X38">
            <v>4.000000000000381</v>
          </cell>
          <cell r="Y38">
            <v>4.000000000000381</v>
          </cell>
          <cell r="AA38">
            <v>3.7048421837527283</v>
          </cell>
        </row>
        <row r="39">
          <cell r="B39" t="str">
            <v>Exchange rate appreciation (US dollar value of local currency, change in percent)</v>
          </cell>
          <cell r="D39">
            <v>-0.65271003326620169</v>
          </cell>
          <cell r="E39">
            <v>-7.6999807414066641</v>
          </cell>
          <cell r="F39">
            <v>-47.419967518347114</v>
          </cell>
          <cell r="G39">
            <v>-15.533158686000048</v>
          </cell>
          <cell r="H39">
            <v>-4.0287724357118133</v>
          </cell>
          <cell r="I39">
            <v>-13.323615612449036</v>
          </cell>
          <cell r="J39">
            <v>-4.44405123842464</v>
          </cell>
          <cell r="K39">
            <v>1.1101044534612026</v>
          </cell>
          <cell r="L39">
            <v>1.2197784760976882</v>
          </cell>
          <cell r="M39">
            <v>-3.2759417558727022</v>
          </cell>
          <cell r="O39">
            <v>-9.4048315091919328</v>
          </cell>
          <cell r="Q39">
            <v>14.499390149632067</v>
          </cell>
          <cell r="S39">
            <v>-10.074391091011181</v>
          </cell>
          <cell r="T39">
            <v>-1.6949152542372503</v>
          </cell>
          <cell r="U39">
            <v>-1.4563106796113501</v>
          </cell>
          <cell r="V39">
            <v>-1.4563106796115832</v>
          </cell>
          <cell r="W39">
            <v>-1.4563106796123826</v>
          </cell>
          <cell r="X39">
            <v>-1.456310679611128</v>
          </cell>
          <cell r="Y39">
            <v>-1.456310679611128</v>
          </cell>
          <cell r="AA39">
            <v>-2.9324248439491463</v>
          </cell>
        </row>
        <row r="40">
          <cell r="A40" t="str">
            <v>hide</v>
          </cell>
          <cell r="B40" t="str">
            <v>GDP deflator (change in domestic currency)</v>
          </cell>
          <cell r="D40">
            <v>9.4930284775049287</v>
          </cell>
          <cell r="E40">
            <v>8.27182712642065</v>
          </cell>
          <cell r="F40">
            <v>37.854492984192412</v>
          </cell>
          <cell r="G40">
            <v>30.744564293556454</v>
          </cell>
          <cell r="H40">
            <v>17.713707368008347</v>
          </cell>
          <cell r="I40">
            <v>15.326075747008261</v>
          </cell>
          <cell r="J40">
            <v>15.474976599303968</v>
          </cell>
          <cell r="K40">
            <v>12.157188511137251</v>
          </cell>
          <cell r="L40">
            <v>6.3847191839087492</v>
          </cell>
          <cell r="M40">
            <v>5.3221779984464312</v>
          </cell>
          <cell r="O40">
            <v>15.874275828948743</v>
          </cell>
          <cell r="Q40">
            <v>10.655367103070978</v>
          </cell>
          <cell r="S40">
            <v>3.9518001174397632</v>
          </cell>
          <cell r="T40">
            <v>2.9266004659106448</v>
          </cell>
          <cell r="U40">
            <v>2.9690172433361584</v>
          </cell>
          <cell r="V40">
            <v>2.9668592564369822</v>
          </cell>
          <cell r="W40">
            <v>3.0600018844765264</v>
          </cell>
          <cell r="X40">
            <v>3.1250188024094294</v>
          </cell>
          <cell r="Y40">
            <v>3.1250188024094294</v>
          </cell>
          <cell r="AA40">
            <v>3.1665496283349177</v>
          </cell>
        </row>
        <row r="41">
          <cell r="B41" t="str">
            <v>GDP deflator in US dollars (change in percent)</v>
          </cell>
          <cell r="D41">
            <v>8.7783564949052373</v>
          </cell>
          <cell r="E41">
            <v>-6.5082710682862199E-2</v>
          </cell>
          <cell r="F41">
            <v>-27.516062811493736</v>
          </cell>
          <cell r="G41">
            <v>10.43580364851897</v>
          </cell>
          <cell r="H41">
            <v>12.971289972511556</v>
          </cell>
          <cell r="I41">
            <v>-3.9527286444929199E-2</v>
          </cell>
          <cell r="J41">
            <v>10.343209471672044</v>
          </cell>
          <cell r="K41">
            <v>13.402250455676267</v>
          </cell>
          <cell r="L41">
            <v>7.6823770903710287</v>
          </cell>
          <cell r="M41">
            <v>1.8718847912007508</v>
          </cell>
          <cell r="O41">
            <v>3.7864499116234329</v>
          </cell>
          <cell r="Q41">
            <v>12.097348448933181</v>
          </cell>
          <cell r="S41">
            <v>-6.5207107725373419</v>
          </cell>
          <cell r="T41">
            <v>1.1820818139461009</v>
          </cell>
          <cell r="U41">
            <v>1.4694684485305975</v>
          </cell>
          <cell r="V41">
            <v>1.4673418886248735</v>
          </cell>
          <cell r="W41">
            <v>1.5591280706241717</v>
          </cell>
          <cell r="X41">
            <v>1.6231981402389462</v>
          </cell>
          <cell r="Y41">
            <v>1.6231981402389462</v>
          </cell>
          <cell r="AA41">
            <v>0.13008459823789131</v>
          </cell>
        </row>
        <row r="42">
          <cell r="B42" t="str">
            <v>Nominal external interest rate (in percent)</v>
          </cell>
          <cell r="D42">
            <v>9.5951383846393998</v>
          </cell>
          <cell r="E42">
            <v>8.9644165616936533</v>
          </cell>
          <cell r="F42">
            <v>9.546489740191948</v>
          </cell>
          <cell r="G42">
            <v>7.9171658343474149</v>
          </cell>
          <cell r="H42">
            <v>7.536122927038261</v>
          </cell>
          <cell r="I42">
            <v>8.0936428272771259</v>
          </cell>
          <cell r="J42">
            <v>7.8097599650656289</v>
          </cell>
          <cell r="K42">
            <v>7.6193814173031509</v>
          </cell>
          <cell r="L42">
            <v>7.7270009436117055</v>
          </cell>
          <cell r="M42">
            <v>6.3257340191824616</v>
          </cell>
          <cell r="O42">
            <v>8.1134852620350735</v>
          </cell>
          <cell r="Q42">
            <v>1.0014975726804585</v>
          </cell>
          <cell r="S42">
            <v>6.9068121930198778</v>
          </cell>
          <cell r="T42">
            <v>8.0662745796357846</v>
          </cell>
          <cell r="U42">
            <v>8.8471781763505177</v>
          </cell>
          <cell r="V42">
            <v>8.9251551939158773</v>
          </cell>
          <cell r="W42">
            <v>8.754827316844974</v>
          </cell>
          <cell r="X42">
            <v>8.5327118687672705</v>
          </cell>
          <cell r="Y42">
            <v>8.5327118687672705</v>
          </cell>
          <cell r="AA42">
            <v>8.3388265547557179</v>
          </cell>
        </row>
        <row r="43">
          <cell r="B43" t="str">
            <v>Growth of exports (US dollar terms, in percent)</v>
          </cell>
          <cell r="D43">
            <v>-5.974886646351429</v>
          </cell>
          <cell r="E43">
            <v>13.051473952294579</v>
          </cell>
          <cell r="F43">
            <v>24.272484164404062</v>
          </cell>
          <cell r="G43">
            <v>21.01627199053091</v>
          </cell>
          <cell r="H43">
            <v>11.924596110196983</v>
          </cell>
          <cell r="I43">
            <v>1.2377534263417589</v>
          </cell>
          <cell r="J43">
            <v>13.014696159634841</v>
          </cell>
          <cell r="K43">
            <v>21.279337608135982</v>
          </cell>
          <cell r="L43">
            <v>-4.1817899325133574</v>
          </cell>
          <cell r="M43">
            <v>0.49463171837988984</v>
          </cell>
          <cell r="O43">
            <v>9.6134568551054222</v>
          </cell>
          <cell r="Q43">
            <v>11.037030952845093</v>
          </cell>
          <cell r="S43">
            <v>6.3042987832864661</v>
          </cell>
          <cell r="T43">
            <v>4.1341121378989154</v>
          </cell>
          <cell r="U43">
            <v>7.7209932499892719</v>
          </cell>
          <cell r="V43">
            <v>8.5204138648357741</v>
          </cell>
          <cell r="W43">
            <v>8.4204410618754721</v>
          </cell>
          <cell r="X43">
            <v>8.9684788132994075</v>
          </cell>
          <cell r="AA43">
            <v>7.3447896518642173</v>
          </cell>
        </row>
        <row r="44">
          <cell r="B44" t="str">
            <v>Growth of imports  (US dollar terms, in percent)</v>
          </cell>
          <cell r="D44">
            <v>-16.186702425684775</v>
          </cell>
          <cell r="E44">
            <v>17.655370592634668</v>
          </cell>
          <cell r="F44">
            <v>-22.311086400667534</v>
          </cell>
          <cell r="G44">
            <v>25.182903457299165</v>
          </cell>
          <cell r="H44">
            <v>23.239793326981161</v>
          </cell>
          <cell r="I44">
            <v>11.689572728856778</v>
          </cell>
          <cell r="J44">
            <v>10.301803410041877</v>
          </cell>
          <cell r="K44">
            <v>22.586493830100252</v>
          </cell>
          <cell r="L44">
            <v>-1.3735196335638356</v>
          </cell>
          <cell r="M44">
            <v>-0.70285626144138691</v>
          </cell>
          <cell r="O44">
            <v>7.0081772624556375</v>
          </cell>
          <cell r="Q44">
            <v>16.699736153228454</v>
          </cell>
          <cell r="S44">
            <v>4.6246820929563226</v>
          </cell>
          <cell r="T44">
            <v>8.8785906895234135</v>
          </cell>
          <cell r="U44">
            <v>8.6016865550341706</v>
          </cell>
          <cell r="V44">
            <v>8.4824337217028969</v>
          </cell>
          <cell r="W44">
            <v>8.4939431563792347</v>
          </cell>
          <cell r="X44">
            <v>8.4801178771137131</v>
          </cell>
          <cell r="AA44">
            <v>7.9269090154516251</v>
          </cell>
        </row>
        <row r="45">
          <cell r="B45" t="str">
            <v xml:space="preserve">Current account balance, excluding interest payments </v>
          </cell>
          <cell r="D45">
            <v>-3.0911403405228386</v>
          </cell>
          <cell r="E45">
            <v>-4.2433900009100416</v>
          </cell>
          <cell r="F45">
            <v>4.1925967455261368</v>
          </cell>
          <cell r="G45">
            <v>3.319142366718844</v>
          </cell>
          <cell r="H45">
            <v>1.244114132943114</v>
          </cell>
          <cell r="I45">
            <v>-0.8531017839225522</v>
          </cell>
          <cell r="J45">
            <v>-0.21794015361399607</v>
          </cell>
          <cell r="K45">
            <v>-0.78657133100194698</v>
          </cell>
          <cell r="L45">
            <v>-0.82781349110010505</v>
          </cell>
          <cell r="M45">
            <v>-0.56915382870300568</v>
          </cell>
          <cell r="O45">
            <v>-0.18332576845863913</v>
          </cell>
          <cell r="Q45">
            <v>2.5770569714646832</v>
          </cell>
          <cell r="S45">
            <v>-0.26758260073971502</v>
          </cell>
          <cell r="T45">
            <v>-0.87109282685465672</v>
          </cell>
          <cell r="U45">
            <v>-0.78304582404535927</v>
          </cell>
          <cell r="V45">
            <v>-0.78826652733512448</v>
          </cell>
          <cell r="W45">
            <v>-0.86394676288675132</v>
          </cell>
          <cell r="X45">
            <v>-0.81438624000576743</v>
          </cell>
          <cell r="AA45">
            <v>-0.73138679697789577</v>
          </cell>
        </row>
        <row r="46">
          <cell r="B46" t="str">
            <v xml:space="preserve">Net non-debt creating capital inflows </v>
          </cell>
          <cell r="D46">
            <v>3.7587261409853001</v>
          </cell>
          <cell r="E46">
            <v>2.8810277034106733</v>
          </cell>
          <cell r="F46">
            <v>3.1201576139771774</v>
          </cell>
          <cell r="G46">
            <v>3.2857756269976317</v>
          </cell>
          <cell r="H46">
            <v>3.612389658732003</v>
          </cell>
          <cell r="I46">
            <v>1.7478112652211142</v>
          </cell>
          <cell r="J46">
            <v>2.2370170941375536</v>
          </cell>
          <cell r="K46">
            <v>1.8175004527825667</v>
          </cell>
          <cell r="L46">
            <v>3.2475449867511399</v>
          </cell>
          <cell r="M46">
            <v>1.4628376604759876</v>
          </cell>
          <cell r="O46">
            <v>2.7170788203471146</v>
          </cell>
          <cell r="Q46">
            <v>0.83220415367493195</v>
          </cell>
          <cell r="S46">
            <v>1.4794794838447756</v>
          </cell>
          <cell r="T46">
            <v>1.5791153331554699</v>
          </cell>
          <cell r="U46">
            <v>1.6177970590720876</v>
          </cell>
          <cell r="V46">
            <v>1.6160687581681108</v>
          </cell>
          <cell r="W46">
            <v>1.6140124019239743</v>
          </cell>
          <cell r="X46">
            <v>1.6117344648541607</v>
          </cell>
          <cell r="AA46">
            <v>1.58636791683643</v>
          </cell>
        </row>
        <row r="48">
          <cell r="AA48" t="str">
            <v>Debt-stabilizing</v>
          </cell>
        </row>
        <row r="49">
          <cell r="S49" t="str">
            <v xml:space="preserve">II. Stress Tests for External Debt Ratio </v>
          </cell>
          <cell r="AA49" t="str">
            <v xml:space="preserve">non-interest </v>
          </cell>
        </row>
        <row r="50">
          <cell r="B50" t="str">
            <v>A. Alternative Scenarios</v>
          </cell>
          <cell r="AA50" t="str">
            <v>current account 6/</v>
          </cell>
        </row>
        <row r="52">
          <cell r="B52" t="str">
            <v>A1. Key variables are at their historical averages in 2005-09 4/</v>
          </cell>
          <cell r="S52">
            <v>29.253363303090886</v>
          </cell>
          <cell r="T52">
            <v>26.829099954567639</v>
          </cell>
          <cell r="U52">
            <v>24.468484589107014</v>
          </cell>
          <cell r="V52">
            <v>22.105964728381007</v>
          </cell>
          <cell r="W52">
            <v>19.616618533535686</v>
          </cell>
          <cell r="X52">
            <v>16.142364382922707</v>
          </cell>
          <cell r="AA52">
            <v>-2.5250792361965031</v>
          </cell>
        </row>
        <row r="53">
          <cell r="B53" t="str">
            <v>A2. Country-specific shock in 2005, with reduction in GDP growth (relative to baseline) of one standard deviation 5/</v>
          </cell>
          <cell r="S53">
            <v>29.253363303090886</v>
          </cell>
          <cell r="T53">
            <v>29.133352418114235</v>
          </cell>
          <cell r="U53">
            <v>28.948315023972814</v>
          </cell>
          <cell r="V53">
            <v>28.884108648373026</v>
          </cell>
          <cell r="W53">
            <v>28.717607837977237</v>
          </cell>
          <cell r="X53">
            <v>27.408414314203611</v>
          </cell>
          <cell r="AA53">
            <v>-0.91617544321247113</v>
          </cell>
        </row>
        <row r="54">
          <cell r="B54" t="str">
            <v>A3. Selected variables are consistent with market forecast in 2005-09</v>
          </cell>
          <cell r="S54">
            <v>29.253363303090886</v>
          </cell>
          <cell r="T54">
            <v>29.133352418114235</v>
          </cell>
          <cell r="U54">
            <v>28.948315023972814</v>
          </cell>
          <cell r="V54">
            <v>28.884108648373026</v>
          </cell>
          <cell r="W54">
            <v>28.717607837977237</v>
          </cell>
          <cell r="X54">
            <v>27.408414314203611</v>
          </cell>
          <cell r="AA54">
            <v>-0.91617544321247113</v>
          </cell>
        </row>
        <row r="56">
          <cell r="B56" t="str">
            <v>B. Bound Tests</v>
          </cell>
          <cell r="S56">
            <v>38.362436203717643</v>
          </cell>
          <cell r="T56">
            <v>38.527900116837472</v>
          </cell>
          <cell r="U56">
            <v>38.387419038301594</v>
          </cell>
          <cell r="V56">
            <v>37.16681898699688</v>
          </cell>
          <cell r="W56">
            <v>36.032126332955464</v>
          </cell>
          <cell r="X56">
            <v>35.114974340195531</v>
          </cell>
          <cell r="AA56">
            <v>-1.6813520341400905</v>
          </cell>
        </row>
        <row r="57">
          <cell r="B57" t="str">
            <v>B2. Real GDP growth is at baseline minus one-half standard deviations</v>
          </cell>
          <cell r="S57">
            <v>38.362436203717643</v>
          </cell>
          <cell r="T57">
            <v>38.883882918112946</v>
          </cell>
          <cell r="U57">
            <v>39.092278481420763</v>
          </cell>
          <cell r="V57">
            <v>38.185953657929879</v>
          </cell>
          <cell r="W57">
            <v>37.340634172405345</v>
          </cell>
          <cell r="X57">
            <v>36.698769476919189</v>
          </cell>
          <cell r="AA57">
            <v>-1.4406636974909182</v>
          </cell>
        </row>
        <row r="58">
          <cell r="B58" t="str">
            <v>B1. Nominal interest rate is at historical average plus two standard deviations in 2005 and 2006</v>
          </cell>
          <cell r="S58">
            <v>29.253363303090886</v>
          </cell>
          <cell r="T58">
            <v>29.704002647906499</v>
          </cell>
          <cell r="U58">
            <v>29.890545158038439</v>
          </cell>
          <cell r="V58">
            <v>29.855246405014988</v>
          </cell>
          <cell r="W58">
            <v>29.71606277094461</v>
          </cell>
          <cell r="X58">
            <v>28.432207609630289</v>
          </cell>
          <cell r="AA58">
            <v>-0.8901940546225714</v>
          </cell>
        </row>
        <row r="59">
          <cell r="B59" t="str">
            <v>B2. Real GDP growth is at historical average minus two standard deviations in 2005 and 2006</v>
          </cell>
          <cell r="S59">
            <v>29.253363303090886</v>
          </cell>
          <cell r="T59">
            <v>31.736189573570137</v>
          </cell>
          <cell r="U59">
            <v>34.462679576988535</v>
          </cell>
          <cell r="V59">
            <v>34.221274766587449</v>
          </cell>
          <cell r="W59">
            <v>33.838162074880437</v>
          </cell>
          <cell r="X59">
            <v>32.091298341321917</v>
          </cell>
          <cell r="AA59">
            <v>-1.118068802688537</v>
          </cell>
        </row>
        <row r="60">
          <cell r="B60" t="str">
            <v>B3. Change in US dollar GDP deflator is at historical average minus two standard deviations in 2005 and 2006</v>
          </cell>
          <cell r="S60">
            <v>29.253363303090886</v>
          </cell>
          <cell r="T60">
            <v>36.013663384280235</v>
          </cell>
          <cell r="U60">
            <v>44.082226176980647</v>
          </cell>
          <cell r="V60">
            <v>43.401931843078515</v>
          </cell>
          <cell r="W60">
            <v>42.499895372162698</v>
          </cell>
          <cell r="X60">
            <v>39.769998793420612</v>
          </cell>
          <cell r="AA60">
            <v>-1.6028733639031496</v>
          </cell>
        </row>
        <row r="61">
          <cell r="B61" t="str">
            <v xml:space="preserve">B4. Non-interest current account is at historical average minus two standard deviations in 2005 and 2006 </v>
          </cell>
          <cell r="S61">
            <v>29.253363303090886</v>
          </cell>
          <cell r="T61">
            <v>33.599699302647579</v>
          </cell>
          <cell r="U61">
            <v>38.091750531320457</v>
          </cell>
          <cell r="V61">
            <v>38.308064777107489</v>
          </cell>
          <cell r="W61">
            <v>38.406650839805536</v>
          </cell>
          <cell r="X61">
            <v>37.343341707362917</v>
          </cell>
          <cell r="AA61">
            <v>-0.66405110291139724</v>
          </cell>
        </row>
        <row r="62">
          <cell r="B62" t="str">
            <v>B5. Combination of 2-5 using one standard deviation shocks</v>
          </cell>
          <cell r="S62">
            <v>29.253363303090886</v>
          </cell>
          <cell r="T62">
            <v>35.809282808825124</v>
          </cell>
          <cell r="U62">
            <v>43.409809955313449</v>
          </cell>
          <cell r="V62">
            <v>43.455457560019831</v>
          </cell>
          <cell r="W62">
            <v>43.35567115596416</v>
          </cell>
          <cell r="X62">
            <v>41.703582643317446</v>
          </cell>
          <cell r="AA62">
            <v>-1.1183612642318437</v>
          </cell>
        </row>
        <row r="63">
          <cell r="B63" t="str">
            <v>B6. One time 30 percent nominal depreciation in 2005</v>
          </cell>
          <cell r="S63">
            <v>29.253363303090886</v>
          </cell>
          <cell r="T63">
            <v>39.3894773083166</v>
          </cell>
          <cell r="U63">
            <v>38.771116463025848</v>
          </cell>
          <cell r="V63">
            <v>38.304444566770002</v>
          </cell>
          <cell r="W63">
            <v>37.657724686058124</v>
          </cell>
          <cell r="X63">
            <v>35.422032844214542</v>
          </cell>
          <cell r="AA63">
            <v>-1.3645275524051657</v>
          </cell>
        </row>
        <row r="64">
          <cell r="B64" t="str">
            <v>g = real GDP growth rate, e = nominal appreciation (increase in dollar value of domestic currency), and a = share of domestic-currency denominated debt in total external debt.</v>
          </cell>
        </row>
        <row r="65">
          <cell r="B65" t="str">
            <v xml:space="preserve">2/ The contribution from price and exchange rate changes is defined as [-r(1+g) + ea(1+r)]/(1+g+r+gr) times previous period debt stock. r increases with an appreciating domestic currency (e &gt; 0) </v>
          </cell>
        </row>
        <row r="66">
          <cell r="B66" t="str">
            <v xml:space="preserve">1/ Derived as [r - g - r(1+g) + ea(1+r)]/(1+g+r+gr) times previous period debt stock, with r = nominal effective interest rate on external debt; r = change in domestic GDP deflator in US dollar terms, </v>
          </cell>
        </row>
        <row r="67">
          <cell r="B67" t="str">
            <v>g = real GDP growth rate, e = nominal appreciation (increase in dollar value of domestic currency), and a = share of domestic-currency denominated debt in total external debt.</v>
          </cell>
        </row>
        <row r="68">
          <cell r="B68" t="str">
            <v xml:space="preserve">2/ The contribution from price and exchange rate changes is defined as [-r(1+g) + ea(1+r)]/(1+g+r+gr) times previous period debt stock. r increases with an appreciating domestic currency (e &gt; 0) </v>
          </cell>
        </row>
        <row r="69">
          <cell r="B69" t="str">
            <v xml:space="preserve">and rising inflation (based on GDP deflator). </v>
          </cell>
        </row>
        <row r="70">
          <cell r="B70" t="str">
            <v xml:space="preserve">3/ Defined as current account deficit, plus amortization on medium- and long-term debt, plus short-term debt at end of previous period. </v>
          </cell>
        </row>
        <row r="71">
          <cell r="B71" t="str">
            <v>4/ The key variables include real GDP growth; nominal interest rate; dollar deflator growth; and both non-interest current account and non-debt inflows in percent of GDP.</v>
          </cell>
        </row>
        <row r="72">
          <cell r="B72" t="str">
            <v xml:space="preserve">5/ The implied change in other key variables under this scenario is discussed in the text. </v>
          </cell>
        </row>
        <row r="73">
          <cell r="B73" t="str">
            <v xml:space="preserve">6/ Long-run, constant balance that stabilizes the debt ratio assuming that key variables (real GDP growth, nominal interest rate, dollar deflator growth, and both non-interest current account and non-debt inflows in percent of GDP) remain </v>
          </cell>
        </row>
      </sheetData>
      <sheetData sheetId="3">
        <row r="3">
          <cell r="B3" t="str">
            <v>External Debt Sustainability Framework, 2000-2010</v>
          </cell>
        </row>
      </sheetData>
      <sheetData sheetId="4">
        <row r="2">
          <cell r="B2" t="str">
            <v xml:space="preserve">Table --. Country: External Sustainability Framework--Gross External Financing Need, 1999-2009 </v>
          </cell>
        </row>
      </sheetData>
      <sheetData sheetId="5">
        <row r="2">
          <cell r="B2" t="str">
            <v>Table --. Country: External Sustainability Framework--Gross External Financing Need, 2000-2010</v>
          </cell>
        </row>
        <row r="7">
          <cell r="F7" t="str">
            <v xml:space="preserve">Actual </v>
          </cell>
          <cell r="O7" t="str">
            <v>Projections</v>
          </cell>
        </row>
        <row r="8">
          <cell r="C8">
            <v>1994</v>
          </cell>
          <cell r="D8">
            <v>1995</v>
          </cell>
          <cell r="E8">
            <v>1996</v>
          </cell>
          <cell r="F8">
            <v>1997</v>
          </cell>
          <cell r="G8">
            <v>1998</v>
          </cell>
          <cell r="H8">
            <v>1999</v>
          </cell>
          <cell r="I8">
            <v>2000</v>
          </cell>
          <cell r="J8">
            <v>2001</v>
          </cell>
          <cell r="K8">
            <v>2002</v>
          </cell>
          <cell r="L8">
            <v>2003</v>
          </cell>
          <cell r="M8">
            <v>2004</v>
          </cell>
          <cell r="O8">
            <v>2005</v>
          </cell>
          <cell r="P8">
            <v>2006</v>
          </cell>
          <cell r="Q8">
            <v>2007</v>
          </cell>
          <cell r="R8">
            <v>2008</v>
          </cell>
          <cell r="S8">
            <v>2009</v>
          </cell>
          <cell r="T8">
            <v>2010</v>
          </cell>
        </row>
        <row r="10">
          <cell r="C10" t="str">
            <v>I. Baseline Projections</v>
          </cell>
        </row>
        <row r="12">
          <cell r="B12" t="str">
            <v>Gross external financing need in billions of U.S. dollars 1/</v>
          </cell>
          <cell r="D12">
            <v>49.809402258051044</v>
          </cell>
          <cell r="E12">
            <v>56.037830081692292</v>
          </cell>
          <cell r="F12">
            <v>36.7023598165907</v>
          </cell>
          <cell r="G12">
            <v>56.411010005177815</v>
          </cell>
          <cell r="H12">
            <v>66.614535826162111</v>
          </cell>
          <cell r="I12">
            <v>61.194110095710101</v>
          </cell>
          <cell r="J12">
            <v>59.862534310445099</v>
          </cell>
          <cell r="K12">
            <v>70.750282676462206</v>
          </cell>
          <cell r="L12">
            <v>68.878287470992504</v>
          </cell>
          <cell r="M12">
            <v>51.2728470236246</v>
          </cell>
          <cell r="O12">
            <v>50.321172660215296</v>
          </cell>
          <cell r="P12">
            <v>59.613123117101296</v>
          </cell>
          <cell r="Q12">
            <v>58.859856831764588</v>
          </cell>
          <cell r="R12">
            <v>63.627538241590493</v>
          </cell>
          <cell r="S12">
            <v>69.432686897588894</v>
          </cell>
          <cell r="T12">
            <v>71.815156457356608</v>
          </cell>
        </row>
        <row r="13">
          <cell r="B13" t="str">
            <v>in percent of GDP</v>
          </cell>
          <cell r="D13">
            <v>12.352205104915861</v>
          </cell>
          <cell r="E13">
            <v>13.317814734823841</v>
          </cell>
          <cell r="F13">
            <v>12.824730377479504</v>
          </cell>
          <cell r="G13">
            <v>16.974041737340691</v>
          </cell>
          <cell r="H13">
            <v>16.617475335934021</v>
          </cell>
          <cell r="I13">
            <v>14.53993406613149</v>
          </cell>
          <cell r="J13">
            <v>12.44318087259445</v>
          </cell>
          <cell r="K13">
            <v>12.169018906842885</v>
          </cell>
          <cell r="L13">
            <v>11.036397285224206</v>
          </cell>
          <cell r="M13">
            <v>7.9922892008963773</v>
          </cell>
          <cell r="O13">
            <v>8.2041276717685676</v>
          </cell>
          <cell r="P13">
            <v>9.2627760685273088</v>
          </cell>
          <cell r="Q13">
            <v>8.6458369770439347</v>
          </cell>
          <cell r="R13">
            <v>8.8567286456715255</v>
          </cell>
          <cell r="S13">
            <v>9.1503959540788422</v>
          </cell>
          <cell r="T13">
            <v>8.9550049182362361</v>
          </cell>
        </row>
        <row r="15">
          <cell r="C15" t="str">
            <v>II. Stress Tests</v>
          </cell>
        </row>
        <row r="16">
          <cell r="B16" t="str">
            <v>Gross external financing need in billions of U.S. dollars 2/</v>
          </cell>
        </row>
        <row r="18">
          <cell r="B18" t="str">
            <v>A. Alternative Scenarios</v>
          </cell>
        </row>
        <row r="20">
          <cell r="B20" t="str">
            <v>A1. Key variables are at their historical averages in 2006-10 3/</v>
          </cell>
          <cell r="O20">
            <v>50.321172660215296</v>
          </cell>
          <cell r="P20">
            <v>53.61499870323177</v>
          </cell>
          <cell r="Q20">
            <v>48.516687732653395</v>
          </cell>
          <cell r="R20">
            <v>48.337754970396531</v>
          </cell>
          <cell r="S20">
            <v>47.992584342430987</v>
          </cell>
          <cell r="T20">
            <v>44.75443122440425</v>
          </cell>
        </row>
        <row r="21">
          <cell r="B21" t="str">
            <v>A2. Country-specific shock in 2006, with reduction in GDP growth (relative to baseline) of one standard deviation 4/</v>
          </cell>
          <cell r="O21">
            <v>50.321172660215296</v>
          </cell>
          <cell r="P21">
            <v>59.613123117101296</v>
          </cell>
          <cell r="Q21">
            <v>58.859856831764588</v>
          </cell>
          <cell r="R21">
            <v>63.627538241590493</v>
          </cell>
          <cell r="S21">
            <v>69.432686897588894</v>
          </cell>
          <cell r="T21">
            <v>71.815156457356608</v>
          </cell>
        </row>
        <row r="22">
          <cell r="B22" t="str">
            <v>A3. Selected variables are consistent with market forecast in 2005-10</v>
          </cell>
          <cell r="O22">
            <v>50.321172660215296</v>
          </cell>
          <cell r="P22">
            <v>59.613123117101296</v>
          </cell>
          <cell r="Q22">
            <v>58.859856831764596</v>
          </cell>
          <cell r="R22">
            <v>63.627538241590493</v>
          </cell>
          <cell r="S22">
            <v>69.432686897588894</v>
          </cell>
          <cell r="T22">
            <v>71.815156457356608</v>
          </cell>
        </row>
        <row r="24">
          <cell r="B24" t="str">
            <v>B. Bound Tests</v>
          </cell>
        </row>
        <row r="26">
          <cell r="B26" t="str">
            <v>B1. Nominal interest rate is at historical average plus two standard deviations in 2006 and 2007</v>
          </cell>
          <cell r="O26">
            <v>50.321172660215296</v>
          </cell>
          <cell r="P26">
            <v>63.808328174348361</v>
          </cell>
          <cell r="Q26">
            <v>62.634472808366496</v>
          </cell>
          <cell r="R26">
            <v>65.547638256399068</v>
          </cell>
          <cell r="S26">
            <v>71.590041716286322</v>
          </cell>
          <cell r="T26">
            <v>74.177091087846719</v>
          </cell>
        </row>
        <row r="27">
          <cell r="B27" t="str">
            <v>B2. Real GDP growth is at historical average minus two standard deviations in 2006 and 2007</v>
          </cell>
          <cell r="O27">
            <v>50.321172660215296</v>
          </cell>
          <cell r="P27">
            <v>59.073977492886215</v>
          </cell>
          <cell r="Q27">
            <v>57.735302075391651</v>
          </cell>
          <cell r="R27">
            <v>62.154420466521145</v>
          </cell>
          <cell r="S27">
            <v>67.44107995767277</v>
          </cell>
          <cell r="T27">
            <v>69.415067126561823</v>
          </cell>
        </row>
        <row r="28">
          <cell r="B28" t="str">
            <v>B3. Change in US dollar GDP deflator is at historical average minus two standard deviations in 2006 and 2007</v>
          </cell>
          <cell r="O28">
            <v>50.321172660215296</v>
          </cell>
          <cell r="P28">
            <v>58.248909515532169</v>
          </cell>
          <cell r="Q28">
            <v>56.234384867522813</v>
          </cell>
          <cell r="R28">
            <v>60.194042862651337</v>
          </cell>
          <cell r="S28">
            <v>64.798532395689094</v>
          </cell>
          <cell r="T28">
            <v>66.234769298596291</v>
          </cell>
        </row>
        <row r="29">
          <cell r="B29" t="str">
            <v>B4. Non-interest current account is at historical average minus two standard deviations in 2006 and 2007</v>
          </cell>
          <cell r="O29">
            <v>50.321172660215296</v>
          </cell>
          <cell r="P29">
            <v>92.393560373466798</v>
          </cell>
          <cell r="Q29">
            <v>101.79783897931311</v>
          </cell>
          <cell r="R29">
            <v>82.227220601839306</v>
          </cell>
          <cell r="S29">
            <v>90.330616201612486</v>
          </cell>
          <cell r="T29">
            <v>94.694815612594681</v>
          </cell>
        </row>
        <row r="30">
          <cell r="B30" t="str">
            <v>B5. Combination of 2-5 using one standard deviation shocks</v>
          </cell>
          <cell r="O30">
            <v>50.321172660215296</v>
          </cell>
          <cell r="P30">
            <v>72.86996924773382</v>
          </cell>
          <cell r="Q30">
            <v>72.405129034890663</v>
          </cell>
          <cell r="R30">
            <v>70.12775261490188</v>
          </cell>
          <cell r="S30">
            <v>76.736092289327118</v>
          </cell>
          <cell r="T30">
            <v>79.811136518564183</v>
          </cell>
        </row>
        <row r="31">
          <cell r="B31" t="str">
            <v>B6. One time 30 percent nominal depreciation in 2006</v>
          </cell>
          <cell r="O31">
            <v>50.321172660215296</v>
          </cell>
          <cell r="P31">
            <v>57.772286657857066</v>
          </cell>
          <cell r="Q31">
            <v>56.678812836179958</v>
          </cell>
          <cell r="R31">
            <v>60.813876523506245</v>
          </cell>
          <cell r="S31">
            <v>65.687649403929996</v>
          </cell>
          <cell r="T31">
            <v>67.33397741968443</v>
          </cell>
        </row>
        <row r="32">
          <cell r="B32" t="str">
            <v>Gross external financing need in percent of GDP 2/</v>
          </cell>
        </row>
        <row r="33">
          <cell r="B33" t="str">
            <v>Gross external financing need in percent of GDP 2/</v>
          </cell>
        </row>
        <row r="34">
          <cell r="B34" t="str">
            <v>A. Alternative Scenarios</v>
          </cell>
        </row>
        <row r="35">
          <cell r="B35" t="str">
            <v>A. Alternative Scenarios</v>
          </cell>
        </row>
        <row r="36">
          <cell r="B36" t="str">
            <v>A1. Key variables are at their historical averages in 2006-10 3/</v>
          </cell>
          <cell r="O36">
            <v>14.920185054561713</v>
          </cell>
          <cell r="P36">
            <v>13.858381744658772</v>
          </cell>
          <cell r="Q36">
            <v>13.427138370155225</v>
          </cell>
          <cell r="R36">
            <v>13.867381056961539</v>
          </cell>
          <cell r="S36">
            <v>13.660136680554141</v>
          </cell>
          <cell r="T36">
            <v>13.806678880115783</v>
          </cell>
        </row>
        <row r="37">
          <cell r="B37" t="str">
            <v>A1. Key variables are at their historical averages in 2006-10 3/</v>
          </cell>
          <cell r="O37">
            <v>8.2041276717685676</v>
          </cell>
          <cell r="P37">
            <v>8.1935821788025684</v>
          </cell>
          <cell r="Q37">
            <v>6.9499953612180061</v>
          </cell>
          <cell r="R37">
            <v>6.4906128314574607</v>
          </cell>
          <cell r="S37">
            <v>6.0405880885605079</v>
          </cell>
          <cell r="T37">
            <v>5.2801588026553956</v>
          </cell>
        </row>
        <row r="38">
          <cell r="B38" t="str">
            <v>A2. Country-specific shock in 2006, with reduction in GDP growth (relative to baseline) of one standard deviation 4/</v>
          </cell>
          <cell r="O38">
            <v>8.2041276717685676</v>
          </cell>
          <cell r="P38">
            <v>9.2627760685273088</v>
          </cell>
          <cell r="Q38">
            <v>8.6458369770439347</v>
          </cell>
          <cell r="R38">
            <v>8.8567286456715255</v>
          </cell>
          <cell r="S38">
            <v>9.1503959540788422</v>
          </cell>
          <cell r="T38">
            <v>8.9550049182362361</v>
          </cell>
        </row>
        <row r="39">
          <cell r="B39" t="str">
            <v>A3. Selected variables are consistent with market forecast in 2006-10</v>
          </cell>
          <cell r="O39">
            <v>8.2041276717685676</v>
          </cell>
          <cell r="P39">
            <v>9.2627760685273088</v>
          </cell>
          <cell r="Q39">
            <v>8.6458369770439365</v>
          </cell>
          <cell r="R39">
            <v>8.8567286456715255</v>
          </cell>
          <cell r="S39">
            <v>9.1503959540788422</v>
          </cell>
          <cell r="T39">
            <v>8.9550049182362361</v>
          </cell>
        </row>
        <row r="40">
          <cell r="B40" t="str">
            <v>B. Bound Tests</v>
          </cell>
        </row>
        <row r="41">
          <cell r="B41" t="str">
            <v>B. Bound Tests</v>
          </cell>
        </row>
        <row r="42">
          <cell r="B42" t="str">
            <v>B1. Nominal interest rate is at baseline plus one-half standard deviations</v>
          </cell>
          <cell r="O42">
            <v>14.920185054561713</v>
          </cell>
          <cell r="P42">
            <v>14.986375647076567</v>
          </cell>
          <cell r="Q42">
            <v>15.040221906616303</v>
          </cell>
          <cell r="R42">
            <v>15.400738537142727</v>
          </cell>
          <cell r="S42">
            <v>15.271950704794987</v>
          </cell>
          <cell r="T42">
            <v>15.494868903376229</v>
          </cell>
        </row>
        <row r="43">
          <cell r="B43" t="str">
            <v>B1. Nominal interest rate is at historical average plus two standard deviations in 2006 and 2007</v>
          </cell>
          <cell r="O43">
            <v>8.2041276717685676</v>
          </cell>
          <cell r="P43">
            <v>9.9146332934960384</v>
          </cell>
          <cell r="Q43">
            <v>9.2002847134345167</v>
          </cell>
          <cell r="R43">
            <v>9.1239997875965724</v>
          </cell>
          <cell r="S43">
            <v>9.4347094624072501</v>
          </cell>
          <cell r="T43">
            <v>9.2495268168991025</v>
          </cell>
        </row>
        <row r="44">
          <cell r="B44" t="str">
            <v>B2. Real GDP growth is at historical average minus two standard deviations in 2006 and 2007</v>
          </cell>
          <cell r="O44">
            <v>8.2041276717685676</v>
          </cell>
          <cell r="P44">
            <v>10.024350992023594</v>
          </cell>
          <cell r="Q44">
            <v>10.168294444041878</v>
          </cell>
          <cell r="R44">
            <v>10.373350919885866</v>
          </cell>
          <cell r="S44">
            <v>10.656614651312022</v>
          </cell>
          <cell r="T44">
            <v>10.378206216834604</v>
          </cell>
        </row>
        <row r="45">
          <cell r="B45" t="str">
            <v>B3. Change in US dollar GDP deflator is at historical average minus two standard deviations in 2006 and 2007</v>
          </cell>
          <cell r="O45">
            <v>8.2041276717685676</v>
          </cell>
          <cell r="P45">
            <v>11.505953903895701</v>
          </cell>
          <cell r="Q45">
            <v>13.387289205367505</v>
          </cell>
          <cell r="R45">
            <v>13.579525255100844</v>
          </cell>
          <cell r="S45">
            <v>13.840250185758082</v>
          </cell>
          <cell r="T45">
            <v>13.38562337845976</v>
          </cell>
        </row>
        <row r="46">
          <cell r="B46" t="str">
            <v>B4. Non-interest current account is at historical average minus two standard deviations in 2006 and 2007</v>
          </cell>
          <cell r="O46">
            <v>8.2041276717685676</v>
          </cell>
          <cell r="P46">
            <v>14.356249348524249</v>
          </cell>
          <cell r="Q46">
            <v>14.952933421943628</v>
          </cell>
          <cell r="R46">
            <v>11.445738752190605</v>
          </cell>
          <cell r="S46">
            <v>11.904492566157433</v>
          </cell>
          <cell r="T46">
            <v>11.807988471706409</v>
          </cell>
        </row>
        <row r="47">
          <cell r="B47" t="str">
            <v>B5. Combination of 2-5 using one standard deviation shocks</v>
          </cell>
          <cell r="O47">
            <v>8.2041276717685676</v>
          </cell>
          <cell r="P47">
            <v>13.104956202960578</v>
          </cell>
          <cell r="Q47">
            <v>14.36354535329688</v>
          </cell>
          <cell r="R47">
            <v>13.183253911388382</v>
          </cell>
          <cell r="S47">
            <v>13.657778714983262</v>
          </cell>
          <cell r="T47">
            <v>13.440570097267818</v>
          </cell>
        </row>
        <row r="48">
          <cell r="B48" t="str">
            <v>B6. One time 30 percent nominal depreciation in 2006</v>
          </cell>
          <cell r="O48">
            <v>8.2041276717685676</v>
          </cell>
          <cell r="P48">
            <v>12.606565636121831</v>
          </cell>
          <cell r="Q48">
            <v>11.691938654874152</v>
          </cell>
          <cell r="R48">
            <v>11.888001415411194</v>
          </cell>
          <cell r="S48">
            <v>12.157312447854775</v>
          </cell>
          <cell r="T48">
            <v>11.791306505632342</v>
          </cell>
        </row>
        <row r="49">
          <cell r="B49" t="str">
            <v xml:space="preserve">1/ Defined as non-interest current account deficit, plus interest and amortization on medium- and long-term debt, plus short-term debt at end of previous period. </v>
          </cell>
        </row>
        <row r="50">
          <cell r="B50" t="str">
            <v>2/ Gross external financing under the stress-test scenarios is derived by assuming the same ratio of short-term to total debt as in the baseline scenario and the same average maturity on medium- and long term</v>
          </cell>
        </row>
        <row r="51">
          <cell r="B51" t="str">
            <v xml:space="preserve">1/ Defined as non-interest current account deficit, plus interest and amortization on medium- and long-term debt, plus short-term debt at end of previous period. </v>
          </cell>
        </row>
        <row r="52">
          <cell r="B52" t="str">
            <v>2/ Gross external financing under the stress-test scenarios is derived by assuming the same ratio of short-term to total debt as in the baseline scenario and the same average maturity on medium- and long term</v>
          </cell>
        </row>
        <row r="53">
          <cell r="B53" t="str">
            <v>debt. Interest expenditures are derived by applying the respective interest rate to the previous period debt stock under each alternative scenario.</v>
          </cell>
        </row>
      </sheetData>
      <sheetData sheetId="6"/>
      <sheetData sheetId="7">
        <row r="2">
          <cell r="B2" t="str">
            <v>Table --. Country: External Sustainability Framework--Gross External Financing Need, 2000-2010</v>
          </cell>
        </row>
      </sheetData>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Vchecks"/>
      <sheetName val="Table 1.1"/>
      <sheetName val="Table 1.2"/>
      <sheetName val="Table 2"/>
      <sheetName val="Table 3"/>
      <sheetName val="Table 4"/>
      <sheetName val="Table 5"/>
      <sheetName val="Table 6"/>
      <sheetName val="Table 7"/>
      <sheetName val="Table 8"/>
      <sheetName val="Table 9.1"/>
      <sheetName val="Table 9.2"/>
      <sheetName val="Table 9.3"/>
      <sheetName val="Table10.1"/>
      <sheetName val="Table10.2"/>
      <sheetName val="Table 11"/>
      <sheetName val="Table 12+13"/>
      <sheetName val="Table 9_2"/>
      <sheetName val="Table10_1"/>
      <sheetName val="Table10_2"/>
      <sheetName val="M"/>
      <sheetName val="fund_credit"/>
    </sheetNames>
    <sheetDataSet>
      <sheetData sheetId="0">
        <row r="8">
          <cell r="D8" t="str">
            <v>relation</v>
          </cell>
        </row>
      </sheetData>
      <sheetData sheetId="1">
        <row r="3">
          <cell r="E3">
            <v>2007</v>
          </cell>
        </row>
      </sheetData>
      <sheetData sheetId="2">
        <row r="10">
          <cell r="C10" t="str">
            <v>1=2+5</v>
          </cell>
        </row>
      </sheetData>
      <sheetData sheetId="3">
        <row r="10">
          <cell r="C10" t="str">
            <v>1=2+5</v>
          </cell>
        </row>
      </sheetData>
      <sheetData sheetId="4">
        <row r="10">
          <cell r="C10" t="str">
            <v>1=2+5</v>
          </cell>
        </row>
      </sheetData>
      <sheetData sheetId="5">
        <row r="12">
          <cell r="E12" t="str">
            <v>1=4+11=20+23+26</v>
          </cell>
        </row>
      </sheetData>
      <sheetData sheetId="6">
        <row r="8">
          <cell r="D8" t="str">
            <v>relation</v>
          </cell>
          <cell r="E8">
            <v>0</v>
          </cell>
          <cell r="F8">
            <v>2007</v>
          </cell>
          <cell r="G8">
            <v>2008</v>
          </cell>
          <cell r="H8">
            <v>2009</v>
          </cell>
          <cell r="I8">
            <v>2010</v>
          </cell>
        </row>
        <row r="10">
          <cell r="D10">
            <v>1</v>
          </cell>
          <cell r="E10">
            <v>1</v>
          </cell>
        </row>
        <row r="11">
          <cell r="D11" t="str">
            <v>Greece</v>
          </cell>
        </row>
        <row r="12">
          <cell r="D12" t="str">
            <v>2=3+4+5+6</v>
          </cell>
          <cell r="E12">
            <v>2</v>
          </cell>
          <cell r="F12">
            <v>0</v>
          </cell>
          <cell r="G12">
            <v>0</v>
          </cell>
          <cell r="H12">
            <v>0</v>
          </cell>
          <cell r="I12">
            <v>0</v>
          </cell>
        </row>
        <row r="13">
          <cell r="D13">
            <v>3</v>
          </cell>
          <cell r="E13">
            <v>3</v>
          </cell>
        </row>
        <row r="14">
          <cell r="D14">
            <v>4</v>
          </cell>
          <cell r="E14">
            <v>4</v>
          </cell>
        </row>
        <row r="15">
          <cell r="D15">
            <v>5</v>
          </cell>
          <cell r="E15">
            <v>5</v>
          </cell>
        </row>
        <row r="16">
          <cell r="D16">
            <v>6</v>
          </cell>
          <cell r="E16">
            <v>6</v>
          </cell>
        </row>
        <row r="18">
          <cell r="D18" t="str">
            <v>7=8+9+10+11+12</v>
          </cell>
          <cell r="E18">
            <v>7</v>
          </cell>
          <cell r="F18">
            <v>0</v>
          </cell>
          <cell r="G18">
            <v>0</v>
          </cell>
          <cell r="H18">
            <v>0</v>
          </cell>
          <cell r="I18">
            <v>0</v>
          </cell>
        </row>
        <row r="19">
          <cell r="D19">
            <v>8</v>
          </cell>
          <cell r="E19">
            <v>8</v>
          </cell>
        </row>
        <row r="20">
          <cell r="D20">
            <v>9</v>
          </cell>
          <cell r="E20">
            <v>9</v>
          </cell>
        </row>
        <row r="21">
          <cell r="D21">
            <v>10</v>
          </cell>
          <cell r="E21">
            <v>10</v>
          </cell>
        </row>
        <row r="22">
          <cell r="D22">
            <v>11</v>
          </cell>
          <cell r="E22">
            <v>11</v>
          </cell>
        </row>
        <row r="23">
          <cell r="D23" t="str">
            <v>12 = 12a+..12x</v>
          </cell>
          <cell r="E23">
            <v>12</v>
          </cell>
          <cell r="F23">
            <v>0</v>
          </cell>
          <cell r="G23">
            <v>0</v>
          </cell>
          <cell r="H23">
            <v>0</v>
          </cell>
          <cell r="I23">
            <v>0</v>
          </cell>
        </row>
        <row r="24">
          <cell r="D24" t="str">
            <v>12a</v>
          </cell>
        </row>
        <row r="25">
          <cell r="D25" t="str">
            <v>12b</v>
          </cell>
        </row>
        <row r="26">
          <cell r="D26" t="str">
            <v>…</v>
          </cell>
        </row>
        <row r="27">
          <cell r="D27" t="str">
            <v>12x</v>
          </cell>
        </row>
        <row r="29">
          <cell r="D29" t="str">
            <v>13 = 13a+...13x</v>
          </cell>
          <cell r="E29">
            <v>13</v>
          </cell>
          <cell r="F29">
            <v>0</v>
          </cell>
          <cell r="G29">
            <v>0</v>
          </cell>
          <cell r="H29">
            <v>0</v>
          </cell>
          <cell r="I29">
            <v>0</v>
          </cell>
        </row>
        <row r="30">
          <cell r="D30" t="str">
            <v>13a</v>
          </cell>
        </row>
        <row r="31">
          <cell r="D31" t="str">
            <v>13b</v>
          </cell>
        </row>
        <row r="32">
          <cell r="D32" t="str">
            <v>....</v>
          </cell>
        </row>
        <row r="33">
          <cell r="D33" t="str">
            <v>13x</v>
          </cell>
        </row>
        <row r="35">
          <cell r="D35" t="str">
            <v>14=15+16+17+18</v>
          </cell>
          <cell r="E35">
            <v>14</v>
          </cell>
          <cell r="F35">
            <v>0</v>
          </cell>
          <cell r="G35">
            <v>0</v>
          </cell>
          <cell r="H35">
            <v>0</v>
          </cell>
          <cell r="I35">
            <v>0</v>
          </cell>
        </row>
        <row r="36">
          <cell r="D36">
            <v>15</v>
          </cell>
          <cell r="E36">
            <v>15</v>
          </cell>
        </row>
        <row r="37">
          <cell r="D37">
            <v>16</v>
          </cell>
          <cell r="E37">
            <v>16</v>
          </cell>
        </row>
        <row r="38">
          <cell r="D38">
            <v>17</v>
          </cell>
          <cell r="E38">
            <v>17</v>
          </cell>
        </row>
        <row r="39">
          <cell r="D39">
            <v>18</v>
          </cell>
          <cell r="E39">
            <v>18</v>
          </cell>
        </row>
        <row r="41">
          <cell r="D41" t="str">
            <v>19=2+7+13+14</v>
          </cell>
          <cell r="E41">
            <v>19</v>
          </cell>
          <cell r="F41">
            <v>0</v>
          </cell>
          <cell r="G41">
            <v>0</v>
          </cell>
          <cell r="H41">
            <v>0</v>
          </cell>
          <cell r="I41">
            <v>0</v>
          </cell>
        </row>
        <row r="43">
          <cell r="D43" t="str">
            <v>20=1-19</v>
          </cell>
          <cell r="E43">
            <v>20</v>
          </cell>
          <cell r="F43">
            <v>0</v>
          </cell>
          <cell r="G43">
            <v>0</v>
          </cell>
          <cell r="H43">
            <v>0</v>
          </cell>
          <cell r="I43">
            <v>0</v>
          </cell>
        </row>
        <row r="53">
          <cell r="D53" t="str">
            <v>relation</v>
          </cell>
          <cell r="E53">
            <v>0</v>
          </cell>
          <cell r="F53">
            <v>2007</v>
          </cell>
          <cell r="G53">
            <v>2008</v>
          </cell>
          <cell r="H53">
            <v>2009</v>
          </cell>
          <cell r="I53">
            <v>2010</v>
          </cell>
        </row>
        <row r="55">
          <cell r="D55">
            <v>1</v>
          </cell>
          <cell r="E55">
            <v>21</v>
          </cell>
        </row>
        <row r="57">
          <cell r="D57" t="str">
            <v>2=3+4+5+6</v>
          </cell>
          <cell r="E57">
            <v>22</v>
          </cell>
          <cell r="F57">
            <v>0</v>
          </cell>
          <cell r="G57">
            <v>0</v>
          </cell>
          <cell r="H57">
            <v>0</v>
          </cell>
          <cell r="I57">
            <v>0</v>
          </cell>
        </row>
        <row r="58">
          <cell r="D58">
            <v>3</v>
          </cell>
          <cell r="E58">
            <v>23</v>
          </cell>
        </row>
        <row r="59">
          <cell r="D59">
            <v>4</v>
          </cell>
          <cell r="E59">
            <v>24</v>
          </cell>
        </row>
        <row r="60">
          <cell r="D60">
            <v>5</v>
          </cell>
          <cell r="E60">
            <v>25</v>
          </cell>
        </row>
        <row r="61">
          <cell r="D61">
            <v>6</v>
          </cell>
          <cell r="E61">
            <v>26</v>
          </cell>
        </row>
        <row r="63">
          <cell r="D63" t="str">
            <v>7=8+9+10+11+12</v>
          </cell>
          <cell r="E63">
            <v>27</v>
          </cell>
          <cell r="F63">
            <v>0</v>
          </cell>
          <cell r="G63">
            <v>0</v>
          </cell>
          <cell r="H63">
            <v>0</v>
          </cell>
          <cell r="I63">
            <v>0</v>
          </cell>
        </row>
        <row r="64">
          <cell r="D64">
            <v>8</v>
          </cell>
          <cell r="E64">
            <v>28</v>
          </cell>
        </row>
        <row r="65">
          <cell r="D65">
            <v>9</v>
          </cell>
          <cell r="E65">
            <v>29</v>
          </cell>
        </row>
        <row r="66">
          <cell r="D66">
            <v>10</v>
          </cell>
          <cell r="E66">
            <v>30</v>
          </cell>
        </row>
        <row r="67">
          <cell r="D67">
            <v>11</v>
          </cell>
          <cell r="E67">
            <v>31</v>
          </cell>
        </row>
        <row r="68">
          <cell r="D68" t="str">
            <v>12 = 12a+..12x</v>
          </cell>
          <cell r="E68">
            <v>32</v>
          </cell>
          <cell r="F68">
            <v>0</v>
          </cell>
          <cell r="G68">
            <v>0</v>
          </cell>
          <cell r="H68">
            <v>0</v>
          </cell>
          <cell r="I68">
            <v>0</v>
          </cell>
        </row>
        <row r="69">
          <cell r="D69" t="str">
            <v>12a</v>
          </cell>
        </row>
        <row r="70">
          <cell r="D70" t="str">
            <v>12b</v>
          </cell>
        </row>
        <row r="71">
          <cell r="D71" t="str">
            <v>…</v>
          </cell>
        </row>
        <row r="72">
          <cell r="D72" t="str">
            <v>12x</v>
          </cell>
        </row>
        <row r="74">
          <cell r="D74" t="str">
            <v>13 = 13a+...13x</v>
          </cell>
          <cell r="E74">
            <v>33</v>
          </cell>
          <cell r="F74">
            <v>0</v>
          </cell>
          <cell r="G74">
            <v>0</v>
          </cell>
          <cell r="H74">
            <v>0</v>
          </cell>
          <cell r="I74">
            <v>0</v>
          </cell>
        </row>
        <row r="75">
          <cell r="D75" t="str">
            <v>13a</v>
          </cell>
        </row>
        <row r="76">
          <cell r="D76" t="str">
            <v>13b</v>
          </cell>
        </row>
        <row r="77">
          <cell r="D77" t="str">
            <v>…</v>
          </cell>
        </row>
        <row r="78">
          <cell r="D78" t="str">
            <v>13x</v>
          </cell>
        </row>
        <row r="80">
          <cell r="D80" t="str">
            <v>14=15+16+17+18</v>
          </cell>
          <cell r="E80">
            <v>34</v>
          </cell>
          <cell r="F80">
            <v>0</v>
          </cell>
          <cell r="G80">
            <v>0</v>
          </cell>
          <cell r="H80">
            <v>0</v>
          </cell>
          <cell r="I80">
            <v>0</v>
          </cell>
        </row>
        <row r="81">
          <cell r="D81">
            <v>15</v>
          </cell>
          <cell r="E81">
            <v>35</v>
          </cell>
        </row>
        <row r="82">
          <cell r="D82">
            <v>16</v>
          </cell>
          <cell r="E82">
            <v>36</v>
          </cell>
        </row>
        <row r="83">
          <cell r="D83">
            <v>17</v>
          </cell>
          <cell r="E83">
            <v>37</v>
          </cell>
        </row>
        <row r="84">
          <cell r="D84">
            <v>18</v>
          </cell>
          <cell r="E84">
            <v>38</v>
          </cell>
        </row>
        <row r="86">
          <cell r="D86" t="str">
            <v>19=2+7+13+14</v>
          </cell>
          <cell r="E86">
            <v>39</v>
          </cell>
          <cell r="F86">
            <v>0</v>
          </cell>
          <cell r="G86">
            <v>0</v>
          </cell>
          <cell r="H86">
            <v>0</v>
          </cell>
          <cell r="I86">
            <v>0</v>
          </cell>
        </row>
        <row r="88">
          <cell r="D88" t="str">
            <v>20=1-19</v>
          </cell>
          <cell r="E88">
            <v>40</v>
          </cell>
          <cell r="F88">
            <v>0</v>
          </cell>
          <cell r="G88">
            <v>0</v>
          </cell>
          <cell r="H88">
            <v>0</v>
          </cell>
          <cell r="I88">
            <v>0</v>
          </cell>
        </row>
      </sheetData>
      <sheetData sheetId="7">
        <row r="3">
          <cell r="E3">
            <v>2007</v>
          </cell>
        </row>
        <row r="8">
          <cell r="C8" t="str">
            <v>relation</v>
          </cell>
          <cell r="D8">
            <v>1995</v>
          </cell>
          <cell r="E8">
            <v>1996</v>
          </cell>
          <cell r="F8">
            <v>1997</v>
          </cell>
          <cell r="G8">
            <v>1998</v>
          </cell>
          <cell r="H8">
            <v>1999</v>
          </cell>
          <cell r="I8">
            <v>2000</v>
          </cell>
          <cell r="J8">
            <v>2001</v>
          </cell>
          <cell r="K8">
            <v>2002</v>
          </cell>
          <cell r="L8">
            <v>2003</v>
          </cell>
          <cell r="M8">
            <v>2004</v>
          </cell>
          <cell r="N8">
            <v>2005</v>
          </cell>
          <cell r="O8">
            <v>2006</v>
          </cell>
          <cell r="P8">
            <v>2007</v>
          </cell>
          <cell r="Q8">
            <v>2008</v>
          </cell>
          <cell r="R8">
            <v>2009</v>
          </cell>
          <cell r="S8">
            <v>2010</v>
          </cell>
        </row>
        <row r="10">
          <cell r="C10" t="str">
            <v>1=2+6</v>
          </cell>
          <cell r="D10">
            <v>0</v>
          </cell>
          <cell r="E10">
            <v>0</v>
          </cell>
          <cell r="F10">
            <v>0</v>
          </cell>
          <cell r="G10">
            <v>0</v>
          </cell>
          <cell r="H10">
            <v>0</v>
          </cell>
          <cell r="I10">
            <v>0</v>
          </cell>
          <cell r="J10">
            <v>0</v>
          </cell>
          <cell r="K10">
            <v>0</v>
          </cell>
          <cell r="L10">
            <v>0</v>
          </cell>
          <cell r="M10">
            <v>0</v>
          </cell>
          <cell r="N10">
            <v>0</v>
          </cell>
          <cell r="O10">
            <v>0</v>
          </cell>
          <cell r="P10">
            <v>462</v>
          </cell>
          <cell r="Q10">
            <v>58</v>
          </cell>
          <cell r="R10">
            <v>550</v>
          </cell>
          <cell r="S10">
            <v>-1046</v>
          </cell>
        </row>
        <row r="11">
          <cell r="C11" t="str">
            <v>2=3+4+5</v>
          </cell>
          <cell r="D11">
            <v>0</v>
          </cell>
          <cell r="E11">
            <v>0</v>
          </cell>
          <cell r="F11">
            <v>0</v>
          </cell>
          <cell r="G11">
            <v>0</v>
          </cell>
          <cell r="H11">
            <v>0</v>
          </cell>
          <cell r="I11">
            <v>0</v>
          </cell>
          <cell r="J11">
            <v>0</v>
          </cell>
          <cell r="K11">
            <v>0</v>
          </cell>
          <cell r="L11">
            <v>0</v>
          </cell>
          <cell r="M11">
            <v>0</v>
          </cell>
          <cell r="N11">
            <v>0</v>
          </cell>
          <cell r="O11">
            <v>0</v>
          </cell>
          <cell r="P11">
            <v>462</v>
          </cell>
          <cell r="Q11">
            <v>58</v>
          </cell>
          <cell r="R11">
            <v>550</v>
          </cell>
          <cell r="S11">
            <v>-1046</v>
          </cell>
        </row>
        <row r="12">
          <cell r="C12">
            <v>3</v>
          </cell>
          <cell r="D12">
            <v>0</v>
          </cell>
          <cell r="E12">
            <v>0</v>
          </cell>
          <cell r="F12">
            <v>0</v>
          </cell>
          <cell r="G12">
            <v>0</v>
          </cell>
          <cell r="H12">
            <v>0</v>
          </cell>
          <cell r="I12">
            <v>0</v>
          </cell>
          <cell r="J12">
            <v>0</v>
          </cell>
          <cell r="K12">
            <v>0</v>
          </cell>
          <cell r="L12">
            <v>0</v>
          </cell>
          <cell r="M12">
            <v>0</v>
          </cell>
          <cell r="N12">
            <v>0</v>
          </cell>
          <cell r="O12">
            <v>0</v>
          </cell>
          <cell r="P12">
            <v>287</v>
          </cell>
          <cell r="Q12">
            <v>-253</v>
          </cell>
          <cell r="R12">
            <v>200</v>
          </cell>
          <cell r="S12">
            <v>-292</v>
          </cell>
        </row>
        <row r="13">
          <cell r="C13">
            <v>4</v>
          </cell>
          <cell r="D13">
            <v>0</v>
          </cell>
          <cell r="E13">
            <v>0</v>
          </cell>
          <cell r="F13">
            <v>0</v>
          </cell>
          <cell r="G13">
            <v>0</v>
          </cell>
          <cell r="H13">
            <v>0</v>
          </cell>
          <cell r="I13">
            <v>0</v>
          </cell>
          <cell r="J13">
            <v>0</v>
          </cell>
          <cell r="K13">
            <v>0</v>
          </cell>
          <cell r="L13">
            <v>0</v>
          </cell>
          <cell r="M13">
            <v>0</v>
          </cell>
          <cell r="N13">
            <v>0</v>
          </cell>
          <cell r="O13">
            <v>0</v>
          </cell>
          <cell r="P13">
            <v>166</v>
          </cell>
          <cell r="Q13">
            <v>293</v>
          </cell>
          <cell r="R13">
            <v>391</v>
          </cell>
          <cell r="S13">
            <v>-753</v>
          </cell>
        </row>
        <row r="14">
          <cell r="C14">
            <v>5</v>
          </cell>
          <cell r="D14">
            <v>0</v>
          </cell>
          <cell r="E14">
            <v>0</v>
          </cell>
          <cell r="F14">
            <v>0</v>
          </cell>
          <cell r="G14">
            <v>0</v>
          </cell>
          <cell r="H14">
            <v>0</v>
          </cell>
          <cell r="I14">
            <v>0</v>
          </cell>
          <cell r="J14">
            <v>0</v>
          </cell>
          <cell r="K14">
            <v>0</v>
          </cell>
          <cell r="L14">
            <v>0</v>
          </cell>
          <cell r="M14">
            <v>0</v>
          </cell>
          <cell r="N14">
            <v>0</v>
          </cell>
          <cell r="O14">
            <v>0</v>
          </cell>
          <cell r="P14">
            <v>9</v>
          </cell>
          <cell r="Q14">
            <v>18</v>
          </cell>
          <cell r="R14">
            <v>-41</v>
          </cell>
          <cell r="S14">
            <v>-1</v>
          </cell>
        </row>
        <row r="15">
          <cell r="C15">
            <v>6</v>
          </cell>
        </row>
        <row r="16">
          <cell r="C16" t="str">
            <v>7=8+12</v>
          </cell>
          <cell r="D16">
            <v>0</v>
          </cell>
          <cell r="E16">
            <v>0</v>
          </cell>
          <cell r="F16">
            <v>0</v>
          </cell>
          <cell r="G16">
            <v>0</v>
          </cell>
          <cell r="H16">
            <v>0</v>
          </cell>
          <cell r="I16">
            <v>0</v>
          </cell>
          <cell r="J16">
            <v>0</v>
          </cell>
          <cell r="K16">
            <v>0</v>
          </cell>
          <cell r="L16">
            <v>0</v>
          </cell>
          <cell r="M16">
            <v>0</v>
          </cell>
          <cell r="N16">
            <v>0</v>
          </cell>
          <cell r="O16">
            <v>0</v>
          </cell>
          <cell r="P16">
            <v>8995</v>
          </cell>
          <cell r="Q16">
            <v>9300</v>
          </cell>
          <cell r="R16">
            <v>9834</v>
          </cell>
          <cell r="S16">
            <v>8407</v>
          </cell>
        </row>
        <row r="17">
          <cell r="C17" t="str">
            <v>8=9+10+11</v>
          </cell>
          <cell r="D17">
            <v>0</v>
          </cell>
          <cell r="E17">
            <v>0</v>
          </cell>
          <cell r="F17">
            <v>0</v>
          </cell>
          <cell r="G17">
            <v>0</v>
          </cell>
          <cell r="H17">
            <v>0</v>
          </cell>
          <cell r="I17">
            <v>0</v>
          </cell>
          <cell r="J17">
            <v>0</v>
          </cell>
          <cell r="K17">
            <v>0</v>
          </cell>
          <cell r="L17">
            <v>0</v>
          </cell>
          <cell r="M17">
            <v>0</v>
          </cell>
          <cell r="N17">
            <v>0</v>
          </cell>
          <cell r="O17">
            <v>0</v>
          </cell>
          <cell r="P17">
            <v>5076</v>
          </cell>
          <cell r="Q17">
            <v>5134</v>
          </cell>
          <cell r="R17">
            <v>5684</v>
          </cell>
          <cell r="S17">
            <v>4638</v>
          </cell>
        </row>
        <row r="18">
          <cell r="C18">
            <v>9</v>
          </cell>
          <cell r="D18">
            <v>0</v>
          </cell>
          <cell r="E18">
            <v>0</v>
          </cell>
          <cell r="F18">
            <v>0</v>
          </cell>
          <cell r="G18">
            <v>0</v>
          </cell>
          <cell r="H18">
            <v>0</v>
          </cell>
          <cell r="I18">
            <v>0</v>
          </cell>
          <cell r="J18">
            <v>0</v>
          </cell>
          <cell r="K18">
            <v>0</v>
          </cell>
          <cell r="L18">
            <v>0</v>
          </cell>
          <cell r="M18">
            <v>0</v>
          </cell>
          <cell r="N18">
            <v>0</v>
          </cell>
          <cell r="O18">
            <v>0</v>
          </cell>
          <cell r="P18">
            <v>2629</v>
          </cell>
          <cell r="Q18">
            <v>2376</v>
          </cell>
          <cell r="R18">
            <v>2576</v>
          </cell>
          <cell r="S18">
            <v>2284</v>
          </cell>
        </row>
        <row r="19">
          <cell r="C19">
            <v>10</v>
          </cell>
          <cell r="D19">
            <v>0</v>
          </cell>
          <cell r="E19">
            <v>0</v>
          </cell>
          <cell r="F19">
            <v>0</v>
          </cell>
          <cell r="G19">
            <v>0</v>
          </cell>
          <cell r="H19">
            <v>0</v>
          </cell>
          <cell r="I19">
            <v>0</v>
          </cell>
          <cell r="J19">
            <v>0</v>
          </cell>
          <cell r="K19">
            <v>0</v>
          </cell>
          <cell r="L19">
            <v>0</v>
          </cell>
          <cell r="M19">
            <v>0</v>
          </cell>
          <cell r="N19">
            <v>0</v>
          </cell>
          <cell r="O19">
            <v>0</v>
          </cell>
          <cell r="P19">
            <v>2408</v>
          </cell>
          <cell r="Q19">
            <v>2701</v>
          </cell>
          <cell r="R19">
            <v>3092</v>
          </cell>
          <cell r="S19">
            <v>2339</v>
          </cell>
        </row>
        <row r="20">
          <cell r="C20">
            <v>11</v>
          </cell>
          <cell r="D20">
            <v>0</v>
          </cell>
          <cell r="E20">
            <v>0</v>
          </cell>
          <cell r="F20">
            <v>0</v>
          </cell>
          <cell r="G20">
            <v>0</v>
          </cell>
          <cell r="H20">
            <v>0</v>
          </cell>
          <cell r="I20">
            <v>0</v>
          </cell>
          <cell r="J20">
            <v>0</v>
          </cell>
          <cell r="K20">
            <v>0</v>
          </cell>
          <cell r="L20">
            <v>0</v>
          </cell>
          <cell r="M20">
            <v>0</v>
          </cell>
          <cell r="N20">
            <v>0</v>
          </cell>
          <cell r="O20">
            <v>0</v>
          </cell>
          <cell r="P20">
            <v>39</v>
          </cell>
          <cell r="Q20">
            <v>57</v>
          </cell>
          <cell r="R20">
            <v>16</v>
          </cell>
          <cell r="S20">
            <v>15</v>
          </cell>
        </row>
        <row r="21">
          <cell r="C21">
            <v>12</v>
          </cell>
          <cell r="D21">
            <v>0</v>
          </cell>
          <cell r="E21">
            <v>0</v>
          </cell>
          <cell r="F21">
            <v>0</v>
          </cell>
          <cell r="G21">
            <v>0</v>
          </cell>
          <cell r="H21">
            <v>0</v>
          </cell>
          <cell r="I21">
            <v>0</v>
          </cell>
          <cell r="J21">
            <v>0</v>
          </cell>
          <cell r="K21">
            <v>0</v>
          </cell>
          <cell r="L21">
            <v>0</v>
          </cell>
          <cell r="M21">
            <v>0</v>
          </cell>
          <cell r="N21">
            <v>0</v>
          </cell>
          <cell r="O21">
            <v>3816</v>
          </cell>
          <cell r="P21">
            <v>3919</v>
          </cell>
          <cell r="Q21">
            <v>4166</v>
          </cell>
          <cell r="R21">
            <v>4150</v>
          </cell>
          <cell r="S21">
            <v>3769</v>
          </cell>
        </row>
        <row r="23">
          <cell r="C23" t="str">
            <v>13=14+18</v>
          </cell>
          <cell r="D23">
            <v>0</v>
          </cell>
          <cell r="E23">
            <v>0</v>
          </cell>
          <cell r="F23">
            <v>0</v>
          </cell>
          <cell r="G23">
            <v>0</v>
          </cell>
          <cell r="H23">
            <v>0</v>
          </cell>
          <cell r="I23">
            <v>0</v>
          </cell>
          <cell r="J23">
            <v>0</v>
          </cell>
          <cell r="K23">
            <v>0</v>
          </cell>
          <cell r="L23">
            <v>0</v>
          </cell>
          <cell r="M23">
            <v>0</v>
          </cell>
          <cell r="N23">
            <v>0</v>
          </cell>
          <cell r="O23">
            <v>0</v>
          </cell>
          <cell r="P23">
            <v>98</v>
          </cell>
          <cell r="Q23">
            <v>22</v>
          </cell>
          <cell r="R23">
            <v>354</v>
          </cell>
          <cell r="S23">
            <v>-88</v>
          </cell>
        </row>
        <row r="24">
          <cell r="C24" t="str">
            <v>14=15+16+17</v>
          </cell>
          <cell r="D24">
            <v>0</v>
          </cell>
          <cell r="E24">
            <v>0</v>
          </cell>
          <cell r="F24">
            <v>0</v>
          </cell>
          <cell r="G24">
            <v>0</v>
          </cell>
          <cell r="H24">
            <v>0</v>
          </cell>
          <cell r="I24">
            <v>0</v>
          </cell>
          <cell r="J24">
            <v>0</v>
          </cell>
          <cell r="K24">
            <v>0</v>
          </cell>
          <cell r="L24">
            <v>0</v>
          </cell>
          <cell r="M24">
            <v>0</v>
          </cell>
          <cell r="N24">
            <v>0</v>
          </cell>
          <cell r="O24">
            <v>0</v>
          </cell>
          <cell r="P24">
            <v>98</v>
          </cell>
          <cell r="Q24">
            <v>22</v>
          </cell>
          <cell r="R24">
            <v>354</v>
          </cell>
          <cell r="S24">
            <v>-88</v>
          </cell>
        </row>
        <row r="25">
          <cell r="C25">
            <v>15</v>
          </cell>
          <cell r="D25">
            <v>0</v>
          </cell>
          <cell r="E25">
            <v>0</v>
          </cell>
          <cell r="F25">
            <v>0</v>
          </cell>
          <cell r="G25">
            <v>0</v>
          </cell>
          <cell r="H25">
            <v>0</v>
          </cell>
          <cell r="I25">
            <v>0</v>
          </cell>
          <cell r="J25">
            <v>0</v>
          </cell>
          <cell r="K25">
            <v>0</v>
          </cell>
          <cell r="L25">
            <v>0</v>
          </cell>
          <cell r="M25">
            <v>0</v>
          </cell>
          <cell r="N25">
            <v>0</v>
          </cell>
          <cell r="O25">
            <v>0</v>
          </cell>
          <cell r="P25">
            <v>27</v>
          </cell>
          <cell r="Q25">
            <v>13</v>
          </cell>
          <cell r="R25">
            <v>285</v>
          </cell>
          <cell r="S25">
            <v>-162</v>
          </cell>
        </row>
        <row r="26">
          <cell r="C26">
            <v>16</v>
          </cell>
          <cell r="D26">
            <v>0</v>
          </cell>
          <cell r="E26">
            <v>0</v>
          </cell>
          <cell r="F26">
            <v>0</v>
          </cell>
          <cell r="G26">
            <v>0</v>
          </cell>
          <cell r="H26">
            <v>0</v>
          </cell>
          <cell r="I26">
            <v>0</v>
          </cell>
          <cell r="J26">
            <v>0</v>
          </cell>
          <cell r="K26">
            <v>0</v>
          </cell>
          <cell r="L26">
            <v>0</v>
          </cell>
          <cell r="M26">
            <v>0</v>
          </cell>
          <cell r="N26">
            <v>0</v>
          </cell>
          <cell r="O26">
            <v>0</v>
          </cell>
          <cell r="P26">
            <v>71</v>
          </cell>
          <cell r="Q26">
            <v>9</v>
          </cell>
          <cell r="R26">
            <v>69</v>
          </cell>
          <cell r="S26">
            <v>74</v>
          </cell>
        </row>
        <row r="27">
          <cell r="C27">
            <v>17</v>
          </cell>
        </row>
        <row r="28">
          <cell r="C28">
            <v>18</v>
          </cell>
        </row>
        <row r="29">
          <cell r="C29" t="str">
            <v>19=20+24</v>
          </cell>
          <cell r="D29">
            <v>0</v>
          </cell>
          <cell r="E29">
            <v>0</v>
          </cell>
          <cell r="F29">
            <v>0</v>
          </cell>
          <cell r="G29">
            <v>0</v>
          </cell>
          <cell r="H29">
            <v>0</v>
          </cell>
          <cell r="I29">
            <v>0</v>
          </cell>
          <cell r="J29">
            <v>0</v>
          </cell>
          <cell r="K29">
            <v>0</v>
          </cell>
          <cell r="L29">
            <v>0</v>
          </cell>
          <cell r="M29">
            <v>0</v>
          </cell>
          <cell r="N29">
            <v>0</v>
          </cell>
          <cell r="O29">
            <v>0</v>
          </cell>
          <cell r="P29">
            <v>647</v>
          </cell>
          <cell r="Q29">
            <v>669</v>
          </cell>
          <cell r="R29">
            <v>1023</v>
          </cell>
          <cell r="S29">
            <v>935</v>
          </cell>
        </row>
        <row r="30">
          <cell r="C30" t="str">
            <v>20=21+22+23</v>
          </cell>
          <cell r="D30">
            <v>0</v>
          </cell>
          <cell r="E30">
            <v>0</v>
          </cell>
          <cell r="F30">
            <v>0</v>
          </cell>
          <cell r="G30">
            <v>0</v>
          </cell>
          <cell r="H30">
            <v>0</v>
          </cell>
          <cell r="I30">
            <v>0</v>
          </cell>
          <cell r="J30">
            <v>0</v>
          </cell>
          <cell r="K30">
            <v>0</v>
          </cell>
          <cell r="L30">
            <v>0</v>
          </cell>
          <cell r="M30">
            <v>0</v>
          </cell>
          <cell r="N30">
            <v>0</v>
          </cell>
          <cell r="O30">
            <v>0</v>
          </cell>
          <cell r="P30">
            <v>647</v>
          </cell>
          <cell r="Q30">
            <v>669</v>
          </cell>
          <cell r="R30">
            <v>1023</v>
          </cell>
          <cell r="S30">
            <v>935</v>
          </cell>
        </row>
        <row r="31">
          <cell r="C31">
            <v>21</v>
          </cell>
          <cell r="D31">
            <v>0</v>
          </cell>
          <cell r="E31">
            <v>0</v>
          </cell>
          <cell r="F31">
            <v>0</v>
          </cell>
          <cell r="G31">
            <v>0</v>
          </cell>
          <cell r="H31">
            <v>0</v>
          </cell>
          <cell r="I31">
            <v>0</v>
          </cell>
          <cell r="J31">
            <v>0</v>
          </cell>
          <cell r="K31">
            <v>0</v>
          </cell>
          <cell r="L31">
            <v>0</v>
          </cell>
          <cell r="M31">
            <v>0</v>
          </cell>
          <cell r="N31">
            <v>0</v>
          </cell>
          <cell r="O31">
            <v>0</v>
          </cell>
          <cell r="P31">
            <v>409</v>
          </cell>
          <cell r="Q31">
            <v>422</v>
          </cell>
          <cell r="R31">
            <v>707</v>
          </cell>
          <cell r="S31">
            <v>545</v>
          </cell>
        </row>
        <row r="32">
          <cell r="C32">
            <v>22</v>
          </cell>
          <cell r="D32">
            <v>0</v>
          </cell>
          <cell r="E32">
            <v>0</v>
          </cell>
          <cell r="F32">
            <v>0</v>
          </cell>
          <cell r="G32">
            <v>0</v>
          </cell>
          <cell r="H32">
            <v>0</v>
          </cell>
          <cell r="I32">
            <v>0</v>
          </cell>
          <cell r="J32">
            <v>0</v>
          </cell>
          <cell r="K32">
            <v>0</v>
          </cell>
          <cell r="L32">
            <v>0</v>
          </cell>
          <cell r="M32">
            <v>0</v>
          </cell>
          <cell r="N32">
            <v>0</v>
          </cell>
          <cell r="O32">
            <v>0</v>
          </cell>
          <cell r="P32">
            <v>238</v>
          </cell>
          <cell r="Q32">
            <v>247</v>
          </cell>
          <cell r="R32">
            <v>316</v>
          </cell>
          <cell r="S32">
            <v>390</v>
          </cell>
        </row>
        <row r="33">
          <cell r="C33">
            <v>23</v>
          </cell>
        </row>
        <row r="34">
          <cell r="C34">
            <v>24</v>
          </cell>
        </row>
      </sheetData>
      <sheetData sheetId="8">
        <row r="10">
          <cell r="C10" t="str">
            <v>1=2+5</v>
          </cell>
        </row>
      </sheetData>
      <sheetData sheetId="9">
        <row r="13">
          <cell r="D13">
            <v>1</v>
          </cell>
        </row>
      </sheetData>
      <sheetData sheetId="10">
        <row r="10">
          <cell r="C10" t="str">
            <v>1=2+5</v>
          </cell>
        </row>
        <row r="13">
          <cell r="C13">
            <v>1</v>
          </cell>
          <cell r="D13" t="str">
            <v>2=3+6</v>
          </cell>
          <cell r="E13" t="str">
            <v>3=4+5</v>
          </cell>
          <cell r="F13">
            <v>4</v>
          </cell>
          <cell r="G13">
            <v>5</v>
          </cell>
          <cell r="H13" t="str">
            <v>6=7+8+9+10</v>
          </cell>
          <cell r="I13">
            <v>7</v>
          </cell>
          <cell r="J13">
            <v>8</v>
          </cell>
          <cell r="K13" t="str">
            <v>8a</v>
          </cell>
          <cell r="L13">
            <v>9</v>
          </cell>
          <cell r="M13">
            <v>10</v>
          </cell>
          <cell r="N13" t="str">
            <v>11=12+13</v>
          </cell>
          <cell r="O13">
            <v>12</v>
          </cell>
          <cell r="P13">
            <v>13</v>
          </cell>
          <cell r="Q13">
            <v>14</v>
          </cell>
        </row>
        <row r="14">
          <cell r="A14" t="str">
            <v>1. Foreign claims:</v>
          </cell>
        </row>
        <row r="15">
          <cell r="A15">
            <v>2007</v>
          </cell>
          <cell r="B15">
            <v>0</v>
          </cell>
          <cell r="C15">
            <v>0</v>
          </cell>
          <cell r="D15">
            <v>0</v>
          </cell>
          <cell r="E15">
            <v>0</v>
          </cell>
          <cell r="F15">
            <v>0</v>
          </cell>
          <cell r="G15">
            <v>0</v>
          </cell>
          <cell r="H15">
            <v>0</v>
          </cell>
          <cell r="I15">
            <v>0</v>
          </cell>
          <cell r="J15">
            <v>0</v>
          </cell>
          <cell r="K15">
            <v>0</v>
          </cell>
          <cell r="L15">
            <v>0</v>
          </cell>
          <cell r="M15">
            <v>0</v>
          </cell>
          <cell r="N15">
            <v>0</v>
          </cell>
        </row>
        <row r="16">
          <cell r="A16">
            <v>2008</v>
          </cell>
          <cell r="B16">
            <v>0</v>
          </cell>
          <cell r="C16">
            <v>0</v>
          </cell>
          <cell r="D16">
            <v>0</v>
          </cell>
          <cell r="E16">
            <v>0</v>
          </cell>
          <cell r="F16">
            <v>0</v>
          </cell>
          <cell r="G16">
            <v>0</v>
          </cell>
          <cell r="H16">
            <v>0</v>
          </cell>
          <cell r="I16">
            <v>0</v>
          </cell>
          <cell r="J16">
            <v>0</v>
          </cell>
          <cell r="K16">
            <v>0</v>
          </cell>
          <cell r="L16">
            <v>0</v>
          </cell>
          <cell r="M16">
            <v>0</v>
          </cell>
          <cell r="N16">
            <v>0</v>
          </cell>
        </row>
        <row r="17">
          <cell r="A17">
            <v>2009</v>
          </cell>
          <cell r="B17">
            <v>0</v>
          </cell>
          <cell r="C17">
            <v>0</v>
          </cell>
          <cell r="D17">
            <v>0</v>
          </cell>
          <cell r="E17">
            <v>0</v>
          </cell>
          <cell r="F17">
            <v>0</v>
          </cell>
          <cell r="G17">
            <v>0</v>
          </cell>
          <cell r="H17">
            <v>0</v>
          </cell>
          <cell r="I17">
            <v>0</v>
          </cell>
          <cell r="J17">
            <v>0</v>
          </cell>
          <cell r="K17">
            <v>0</v>
          </cell>
          <cell r="L17">
            <v>0</v>
          </cell>
          <cell r="M17">
            <v>0</v>
          </cell>
          <cell r="N17">
            <v>0</v>
          </cell>
        </row>
        <row r="18">
          <cell r="A18">
            <v>2010</v>
          </cell>
          <cell r="B18">
            <v>0</v>
          </cell>
          <cell r="C18">
            <v>0</v>
          </cell>
          <cell r="D18">
            <v>0</v>
          </cell>
          <cell r="E18">
            <v>0</v>
          </cell>
          <cell r="F18">
            <v>0</v>
          </cell>
          <cell r="G18">
            <v>0</v>
          </cell>
          <cell r="H18">
            <v>0</v>
          </cell>
          <cell r="I18">
            <v>0</v>
          </cell>
          <cell r="J18">
            <v>0</v>
          </cell>
          <cell r="K18">
            <v>0</v>
          </cell>
          <cell r="L18">
            <v>0</v>
          </cell>
          <cell r="M18">
            <v>0</v>
          </cell>
          <cell r="N18">
            <v>0</v>
          </cell>
        </row>
        <row r="19">
          <cell r="A19" t="str">
            <v>2. Claims against public corporations:</v>
          </cell>
        </row>
        <row r="20">
          <cell r="A20">
            <v>2007</v>
          </cell>
          <cell r="B20">
            <v>0</v>
          </cell>
          <cell r="C20">
            <v>0</v>
          </cell>
          <cell r="D20">
            <v>0</v>
          </cell>
          <cell r="E20">
            <v>0</v>
          </cell>
          <cell r="F20">
            <v>0</v>
          </cell>
          <cell r="G20">
            <v>0</v>
          </cell>
          <cell r="H20">
            <v>0</v>
          </cell>
          <cell r="I20">
            <v>0</v>
          </cell>
          <cell r="J20">
            <v>0</v>
          </cell>
          <cell r="K20">
            <v>0</v>
          </cell>
          <cell r="L20">
            <v>0</v>
          </cell>
          <cell r="M20">
            <v>0</v>
          </cell>
          <cell r="N20">
            <v>0</v>
          </cell>
        </row>
        <row r="21">
          <cell r="A21">
            <v>2008</v>
          </cell>
          <cell r="B21">
            <v>0</v>
          </cell>
          <cell r="C21">
            <v>0</v>
          </cell>
          <cell r="D21">
            <v>0</v>
          </cell>
          <cell r="E21">
            <v>0</v>
          </cell>
          <cell r="F21">
            <v>0</v>
          </cell>
          <cell r="G21">
            <v>0</v>
          </cell>
          <cell r="H21">
            <v>0</v>
          </cell>
          <cell r="I21">
            <v>0</v>
          </cell>
          <cell r="J21">
            <v>0</v>
          </cell>
          <cell r="K21">
            <v>0</v>
          </cell>
          <cell r="L21">
            <v>0</v>
          </cell>
          <cell r="M21">
            <v>0</v>
          </cell>
          <cell r="N21">
            <v>0</v>
          </cell>
        </row>
        <row r="22">
          <cell r="A22">
            <v>2009</v>
          </cell>
          <cell r="B22">
            <v>0</v>
          </cell>
          <cell r="C22">
            <v>0</v>
          </cell>
          <cell r="D22">
            <v>0</v>
          </cell>
          <cell r="E22">
            <v>0</v>
          </cell>
          <cell r="F22">
            <v>0</v>
          </cell>
          <cell r="G22">
            <v>0</v>
          </cell>
          <cell r="H22">
            <v>0</v>
          </cell>
          <cell r="I22">
            <v>0</v>
          </cell>
          <cell r="J22">
            <v>0</v>
          </cell>
          <cell r="K22">
            <v>0</v>
          </cell>
          <cell r="L22">
            <v>0</v>
          </cell>
          <cell r="M22">
            <v>0</v>
          </cell>
          <cell r="N22">
            <v>0</v>
          </cell>
        </row>
        <row r="23">
          <cell r="A23">
            <v>2010</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3. Other claims (4-1-2):</v>
          </cell>
        </row>
        <row r="25">
          <cell r="A25">
            <v>2007</v>
          </cell>
          <cell r="B25">
            <v>0</v>
          </cell>
          <cell r="C25">
            <v>0</v>
          </cell>
          <cell r="D25">
            <v>0</v>
          </cell>
          <cell r="E25">
            <v>0</v>
          </cell>
          <cell r="F25">
            <v>0</v>
          </cell>
          <cell r="G25">
            <v>0</v>
          </cell>
          <cell r="H25">
            <v>0</v>
          </cell>
          <cell r="I25">
            <v>0</v>
          </cell>
          <cell r="J25">
            <v>0</v>
          </cell>
          <cell r="K25">
            <v>0</v>
          </cell>
          <cell r="L25">
            <v>0</v>
          </cell>
          <cell r="M25">
            <v>0</v>
          </cell>
          <cell r="N25">
            <v>0</v>
          </cell>
        </row>
        <row r="26">
          <cell r="A26">
            <v>2008</v>
          </cell>
          <cell r="B26">
            <v>0</v>
          </cell>
          <cell r="C26">
            <v>0</v>
          </cell>
          <cell r="D26">
            <v>0</v>
          </cell>
          <cell r="E26">
            <v>0</v>
          </cell>
          <cell r="F26">
            <v>0</v>
          </cell>
          <cell r="G26">
            <v>0</v>
          </cell>
          <cell r="H26">
            <v>0</v>
          </cell>
          <cell r="I26">
            <v>0</v>
          </cell>
          <cell r="J26">
            <v>0</v>
          </cell>
          <cell r="K26">
            <v>0</v>
          </cell>
          <cell r="L26">
            <v>0</v>
          </cell>
          <cell r="M26">
            <v>0</v>
          </cell>
          <cell r="N26">
            <v>0</v>
          </cell>
        </row>
        <row r="27">
          <cell r="A27">
            <v>2009</v>
          </cell>
          <cell r="B27">
            <v>0</v>
          </cell>
          <cell r="C27">
            <v>0</v>
          </cell>
          <cell r="D27">
            <v>0</v>
          </cell>
          <cell r="E27">
            <v>0</v>
          </cell>
          <cell r="F27">
            <v>0</v>
          </cell>
          <cell r="G27">
            <v>0</v>
          </cell>
          <cell r="H27">
            <v>0</v>
          </cell>
          <cell r="I27">
            <v>0</v>
          </cell>
          <cell r="J27">
            <v>0</v>
          </cell>
          <cell r="K27">
            <v>0</v>
          </cell>
          <cell r="L27">
            <v>0</v>
          </cell>
          <cell r="M27">
            <v>0</v>
          </cell>
          <cell r="N27">
            <v>0</v>
          </cell>
        </row>
        <row r="28">
          <cell r="A28">
            <v>2010</v>
          </cell>
          <cell r="B28">
            <v>0</v>
          </cell>
          <cell r="C28">
            <v>0</v>
          </cell>
          <cell r="D28">
            <v>0</v>
          </cell>
          <cell r="E28">
            <v>0</v>
          </cell>
          <cell r="F28">
            <v>0</v>
          </cell>
          <cell r="G28">
            <v>0</v>
          </cell>
          <cell r="H28">
            <v>0</v>
          </cell>
          <cell r="I28">
            <v>0</v>
          </cell>
          <cell r="J28">
            <v>0</v>
          </cell>
          <cell r="K28">
            <v>0</v>
          </cell>
          <cell r="L28">
            <v>0</v>
          </cell>
          <cell r="M28">
            <v>0</v>
          </cell>
          <cell r="N28">
            <v>0</v>
          </cell>
        </row>
        <row r="29">
          <cell r="A29" t="str">
            <v>4. Total central government claims (1+2+3):</v>
          </cell>
        </row>
        <row r="30">
          <cell r="A30">
            <v>2007</v>
          </cell>
          <cell r="B30">
            <v>0</v>
          </cell>
          <cell r="C30">
            <v>0</v>
          </cell>
          <cell r="D30">
            <v>0</v>
          </cell>
          <cell r="E30">
            <v>0</v>
          </cell>
          <cell r="F30">
            <v>0</v>
          </cell>
          <cell r="G30">
            <v>0</v>
          </cell>
          <cell r="H30">
            <v>0</v>
          </cell>
          <cell r="I30">
            <v>0</v>
          </cell>
          <cell r="J30">
            <v>0</v>
          </cell>
          <cell r="K30">
            <v>0</v>
          </cell>
          <cell r="L30">
            <v>0</v>
          </cell>
          <cell r="M30">
            <v>0</v>
          </cell>
          <cell r="N30">
            <v>0</v>
          </cell>
        </row>
        <row r="31">
          <cell r="A31">
            <v>2008</v>
          </cell>
          <cell r="B31">
            <v>0</v>
          </cell>
          <cell r="C31">
            <v>0</v>
          </cell>
          <cell r="D31">
            <v>0</v>
          </cell>
          <cell r="E31">
            <v>0</v>
          </cell>
          <cell r="F31">
            <v>0</v>
          </cell>
          <cell r="G31">
            <v>0</v>
          </cell>
          <cell r="H31">
            <v>0</v>
          </cell>
          <cell r="I31">
            <v>0</v>
          </cell>
          <cell r="J31">
            <v>0</v>
          </cell>
          <cell r="K31">
            <v>0</v>
          </cell>
          <cell r="L31">
            <v>0</v>
          </cell>
          <cell r="M31">
            <v>0</v>
          </cell>
          <cell r="N31">
            <v>0</v>
          </cell>
        </row>
        <row r="32">
          <cell r="A32">
            <v>2009</v>
          </cell>
          <cell r="B32">
            <v>0</v>
          </cell>
          <cell r="C32">
            <v>0</v>
          </cell>
          <cell r="D32">
            <v>0</v>
          </cell>
          <cell r="E32">
            <v>0</v>
          </cell>
          <cell r="F32">
            <v>0</v>
          </cell>
          <cell r="G32">
            <v>0</v>
          </cell>
          <cell r="H32">
            <v>0</v>
          </cell>
          <cell r="I32">
            <v>0</v>
          </cell>
          <cell r="J32">
            <v>0</v>
          </cell>
          <cell r="K32">
            <v>0</v>
          </cell>
          <cell r="L32">
            <v>0</v>
          </cell>
          <cell r="M32">
            <v>0</v>
          </cell>
          <cell r="N32">
            <v>0</v>
          </cell>
        </row>
        <row r="33">
          <cell r="A33">
            <v>2010</v>
          </cell>
          <cell r="B33">
            <v>0</v>
          </cell>
          <cell r="C33">
            <v>0</v>
          </cell>
          <cell r="D33">
            <v>0</v>
          </cell>
          <cell r="E33">
            <v>0</v>
          </cell>
          <cell r="F33">
            <v>0</v>
          </cell>
          <cell r="G33">
            <v>0</v>
          </cell>
          <cell r="H33">
            <v>0</v>
          </cell>
          <cell r="I33">
            <v>0</v>
          </cell>
          <cell r="J33">
            <v>0</v>
          </cell>
          <cell r="K33">
            <v>0</v>
          </cell>
          <cell r="L33">
            <v>0</v>
          </cell>
          <cell r="M33">
            <v>0</v>
          </cell>
          <cell r="N33">
            <v>0</v>
          </cell>
        </row>
        <row r="34">
          <cell r="A34" t="str">
            <v>4.a)   of which: claims from guarantees, if any:</v>
          </cell>
        </row>
        <row r="35">
          <cell r="A35">
            <v>2007</v>
          </cell>
          <cell r="B35">
            <v>0</v>
          </cell>
          <cell r="C35">
            <v>0</v>
          </cell>
          <cell r="D35">
            <v>0</v>
          </cell>
          <cell r="E35">
            <v>0</v>
          </cell>
          <cell r="F35">
            <v>0</v>
          </cell>
          <cell r="G35">
            <v>0</v>
          </cell>
          <cell r="H35">
            <v>0</v>
          </cell>
          <cell r="I35">
            <v>0</v>
          </cell>
          <cell r="J35">
            <v>0</v>
          </cell>
          <cell r="K35">
            <v>0</v>
          </cell>
          <cell r="L35">
            <v>0</v>
          </cell>
          <cell r="M35">
            <v>0</v>
          </cell>
          <cell r="N35">
            <v>0</v>
          </cell>
        </row>
        <row r="36">
          <cell r="A36">
            <v>2008</v>
          </cell>
          <cell r="B36">
            <v>0</v>
          </cell>
          <cell r="C36">
            <v>0</v>
          </cell>
          <cell r="D36">
            <v>0</v>
          </cell>
          <cell r="E36">
            <v>0</v>
          </cell>
          <cell r="F36">
            <v>0</v>
          </cell>
          <cell r="G36">
            <v>0</v>
          </cell>
          <cell r="H36">
            <v>0</v>
          </cell>
          <cell r="I36">
            <v>0</v>
          </cell>
          <cell r="J36">
            <v>0</v>
          </cell>
          <cell r="K36">
            <v>0</v>
          </cell>
          <cell r="L36">
            <v>0</v>
          </cell>
          <cell r="M36">
            <v>0</v>
          </cell>
          <cell r="N36">
            <v>0</v>
          </cell>
        </row>
        <row r="37">
          <cell r="A37">
            <v>2009</v>
          </cell>
          <cell r="B37">
            <v>0</v>
          </cell>
          <cell r="C37">
            <v>0</v>
          </cell>
          <cell r="D37">
            <v>0</v>
          </cell>
          <cell r="E37">
            <v>0</v>
          </cell>
          <cell r="F37">
            <v>0</v>
          </cell>
          <cell r="G37">
            <v>0</v>
          </cell>
          <cell r="H37">
            <v>0</v>
          </cell>
          <cell r="I37">
            <v>0</v>
          </cell>
          <cell r="J37">
            <v>0</v>
          </cell>
          <cell r="K37">
            <v>0</v>
          </cell>
          <cell r="L37">
            <v>0</v>
          </cell>
          <cell r="M37">
            <v>0</v>
          </cell>
          <cell r="N37">
            <v>0</v>
          </cell>
        </row>
        <row r="38">
          <cell r="A38">
            <v>2010</v>
          </cell>
          <cell r="B38">
            <v>0</v>
          </cell>
          <cell r="C38">
            <v>0</v>
          </cell>
          <cell r="D38">
            <v>0</v>
          </cell>
          <cell r="E38">
            <v>0</v>
          </cell>
          <cell r="F38">
            <v>0</v>
          </cell>
          <cell r="G38">
            <v>0</v>
          </cell>
          <cell r="H38">
            <v>0</v>
          </cell>
          <cell r="I38">
            <v>0</v>
          </cell>
          <cell r="J38">
            <v>0</v>
          </cell>
          <cell r="K38">
            <v>0</v>
          </cell>
          <cell r="L38">
            <v>0</v>
          </cell>
          <cell r="M38">
            <v>0</v>
          </cell>
          <cell r="N38">
            <v>0</v>
          </cell>
        </row>
      </sheetData>
      <sheetData sheetId="11">
        <row r="12">
          <cell r="E12" t="str">
            <v>1=4+11=20+23+26</v>
          </cell>
        </row>
      </sheetData>
      <sheetData sheetId="12">
        <row r="10">
          <cell r="C10" t="str">
            <v>1=2+5</v>
          </cell>
        </row>
        <row r="13">
          <cell r="D13">
            <v>1</v>
          </cell>
          <cell r="E13" t="str">
            <v>2=3+6</v>
          </cell>
          <cell r="F13" t="str">
            <v>3=4+5</v>
          </cell>
          <cell r="G13">
            <v>4</v>
          </cell>
          <cell r="H13">
            <v>5</v>
          </cell>
          <cell r="I13" t="str">
            <v>6=7+8+9</v>
          </cell>
          <cell r="J13">
            <v>7</v>
          </cell>
          <cell r="K13">
            <v>8</v>
          </cell>
          <cell r="L13">
            <v>9</v>
          </cell>
          <cell r="M13" t="str">
            <v>10=11+12</v>
          </cell>
          <cell r="N13">
            <v>11</v>
          </cell>
          <cell r="O13">
            <v>12</v>
          </cell>
          <cell r="P13">
            <v>13</v>
          </cell>
        </row>
        <row r="14">
          <cell r="F14">
            <v>2</v>
          </cell>
        </row>
        <row r="15">
          <cell r="A15">
            <v>2007</v>
          </cell>
          <cell r="B15">
            <v>0</v>
          </cell>
          <cell r="C15">
            <v>0</v>
          </cell>
          <cell r="D15">
            <v>513</v>
          </cell>
          <cell r="E15">
            <v>-131</v>
          </cell>
          <cell r="F15">
            <v>201</v>
          </cell>
          <cell r="G15">
            <v>185</v>
          </cell>
          <cell r="H15">
            <v>16</v>
          </cell>
          <cell r="I15">
            <v>-332</v>
          </cell>
          <cell r="J15">
            <v>-173</v>
          </cell>
          <cell r="K15">
            <v>0</v>
          </cell>
          <cell r="L15">
            <v>-159</v>
          </cell>
          <cell r="M15">
            <v>58</v>
          </cell>
          <cell r="N15">
            <v>0</v>
          </cell>
          <cell r="O15">
            <v>58</v>
          </cell>
          <cell r="P15">
            <v>449</v>
          </cell>
        </row>
        <row r="16">
          <cell r="A16">
            <v>2008</v>
          </cell>
          <cell r="B16">
            <v>0</v>
          </cell>
          <cell r="C16">
            <v>0</v>
          </cell>
          <cell r="D16">
            <v>449</v>
          </cell>
          <cell r="E16">
            <v>-89</v>
          </cell>
          <cell r="F16">
            <v>107</v>
          </cell>
          <cell r="G16">
            <v>85</v>
          </cell>
          <cell r="H16">
            <v>22</v>
          </cell>
          <cell r="I16">
            <v>-196</v>
          </cell>
          <cell r="J16">
            <v>-104</v>
          </cell>
          <cell r="K16">
            <v>0</v>
          </cell>
          <cell r="L16">
            <v>-92</v>
          </cell>
          <cell r="M16">
            <v>170</v>
          </cell>
          <cell r="N16">
            <v>0</v>
          </cell>
          <cell r="O16">
            <v>170</v>
          </cell>
          <cell r="P16">
            <v>530</v>
          </cell>
        </row>
        <row r="17">
          <cell r="A17">
            <v>2009</v>
          </cell>
          <cell r="B17">
            <v>0</v>
          </cell>
          <cell r="C17">
            <v>0</v>
          </cell>
          <cell r="D17">
            <v>530</v>
          </cell>
          <cell r="E17">
            <v>-22</v>
          </cell>
          <cell r="F17">
            <v>149</v>
          </cell>
          <cell r="G17">
            <v>124</v>
          </cell>
          <cell r="H17">
            <v>25</v>
          </cell>
          <cell r="I17">
            <v>-171</v>
          </cell>
          <cell r="J17">
            <v>-171</v>
          </cell>
          <cell r="K17">
            <v>0</v>
          </cell>
          <cell r="L17">
            <v>0</v>
          </cell>
          <cell r="M17">
            <v>11</v>
          </cell>
          <cell r="N17">
            <v>0</v>
          </cell>
          <cell r="O17">
            <v>11</v>
          </cell>
          <cell r="P17">
            <v>518</v>
          </cell>
        </row>
        <row r="18">
          <cell r="A18">
            <v>2010</v>
          </cell>
          <cell r="B18">
            <v>0</v>
          </cell>
          <cell r="C18">
            <v>0</v>
          </cell>
          <cell r="D18">
            <v>518</v>
          </cell>
          <cell r="E18">
            <v>150</v>
          </cell>
          <cell r="F18">
            <v>295</v>
          </cell>
          <cell r="G18">
            <v>268</v>
          </cell>
          <cell r="H18">
            <v>27</v>
          </cell>
          <cell r="I18">
            <v>-145</v>
          </cell>
          <cell r="J18">
            <v>-145</v>
          </cell>
          <cell r="K18">
            <v>0</v>
          </cell>
          <cell r="L18">
            <v>0</v>
          </cell>
          <cell r="M18">
            <v>21</v>
          </cell>
          <cell r="N18">
            <v>0</v>
          </cell>
          <cell r="O18">
            <v>21</v>
          </cell>
          <cell r="P18">
            <v>677</v>
          </cell>
        </row>
      </sheetData>
      <sheetData sheetId="13">
        <row r="13">
          <cell r="F13" t="str">
            <v>1=2+3</v>
          </cell>
        </row>
      </sheetData>
      <sheetData sheetId="14">
        <row r="12">
          <cell r="E12" t="str">
            <v>1=4+11=20+23+26</v>
          </cell>
        </row>
        <row r="13">
          <cell r="E13" t="str">
            <v>2=3+5</v>
          </cell>
          <cell r="F13" t="str">
            <v xml:space="preserve">ESA table 2 </v>
          </cell>
        </row>
        <row r="14">
          <cell r="E14">
            <v>3</v>
          </cell>
        </row>
        <row r="15">
          <cell r="E15" t="str">
            <v>4=21+24+27=IV.A (1)</v>
          </cell>
        </row>
        <row r="16">
          <cell r="E16">
            <v>5</v>
          </cell>
        </row>
        <row r="17">
          <cell r="E17" t="str">
            <v>6=11+12+13+15=7+9</v>
          </cell>
          <cell r="F17" t="str">
            <v>ESA table 6 / EDP table 3</v>
          </cell>
        </row>
        <row r="18">
          <cell r="E18">
            <v>7</v>
          </cell>
          <cell r="F18" t="str">
            <v>EDP table 3</v>
          </cell>
        </row>
        <row r="19">
          <cell r="E19">
            <v>8</v>
          </cell>
        </row>
        <row r="20">
          <cell r="E20">
            <v>9</v>
          </cell>
          <cell r="F20" t="str">
            <v>EDP table 3</v>
          </cell>
        </row>
        <row r="21">
          <cell r="E21">
            <v>10</v>
          </cell>
        </row>
        <row r="22">
          <cell r="E22" t="str">
            <v>11=22+25+28=IV.B (1)</v>
          </cell>
        </row>
        <row r="23">
          <cell r="E23" t="str">
            <v>12=III (1)=VI.B (1)</v>
          </cell>
        </row>
        <row r="24">
          <cell r="E24">
            <v>13</v>
          </cell>
        </row>
        <row r="25">
          <cell r="E25">
            <v>14</v>
          </cell>
        </row>
        <row r="26">
          <cell r="E26">
            <v>15</v>
          </cell>
        </row>
        <row r="27">
          <cell r="E27">
            <v>16</v>
          </cell>
          <cell r="F27" t="str">
            <v>ESA table 6</v>
          </cell>
        </row>
        <row r="28">
          <cell r="E28">
            <v>17</v>
          </cell>
        </row>
        <row r="29">
          <cell r="E29">
            <v>18</v>
          </cell>
        </row>
        <row r="30">
          <cell r="E30">
            <v>19</v>
          </cell>
        </row>
        <row r="31">
          <cell r="F31" t="str">
            <v>In EDP table 2A+2B+2C+2D</v>
          </cell>
          <cell r="G31">
            <v>0</v>
          </cell>
          <cell r="H31">
            <v>0</v>
          </cell>
          <cell r="I31">
            <v>0</v>
          </cell>
          <cell r="J31">
            <v>0</v>
          </cell>
          <cell r="K31" t="str">
            <v>In EDP table 2A</v>
          </cell>
        </row>
        <row r="32">
          <cell r="E32" t="str">
            <v>20=21+22</v>
          </cell>
        </row>
        <row r="33">
          <cell r="E33">
            <v>21</v>
          </cell>
        </row>
        <row r="34">
          <cell r="E34">
            <v>22</v>
          </cell>
        </row>
        <row r="35">
          <cell r="E35" t="str">
            <v>23=24+25</v>
          </cell>
        </row>
        <row r="36">
          <cell r="E36">
            <v>24</v>
          </cell>
        </row>
        <row r="37">
          <cell r="E37">
            <v>25</v>
          </cell>
        </row>
        <row r="38">
          <cell r="E38" t="str">
            <v>26=27+28</v>
          </cell>
        </row>
        <row r="39">
          <cell r="E39">
            <v>27</v>
          </cell>
        </row>
        <row r="40">
          <cell r="E40">
            <v>28</v>
          </cell>
        </row>
        <row r="43">
          <cell r="E43" t="str">
            <v>1=3+7+8</v>
          </cell>
        </row>
        <row r="44">
          <cell r="E44" t="str">
            <v>2=5+6+7+8=V.A (1)+V.B (1)</v>
          </cell>
        </row>
        <row r="45">
          <cell r="E45" t="str">
            <v>3=4+6</v>
          </cell>
          <cell r="F45" t="str">
            <v xml:space="preserve">ESA table 2 </v>
          </cell>
          <cell r="G45">
            <v>1507</v>
          </cell>
          <cell r="H45">
            <v>1541</v>
          </cell>
          <cell r="I45">
            <v>998</v>
          </cell>
          <cell r="J45">
            <v>1598</v>
          </cell>
          <cell r="K45">
            <v>954</v>
          </cell>
          <cell r="L45">
            <v>1114</v>
          </cell>
          <cell r="M45">
            <v>660</v>
          </cell>
          <cell r="N45">
            <v>1175</v>
          </cell>
        </row>
        <row r="46">
          <cell r="E46">
            <v>4</v>
          </cell>
          <cell r="F46" t="str">
            <v xml:space="preserve">ESA table 2 </v>
          </cell>
          <cell r="G46">
            <v>1505</v>
          </cell>
          <cell r="H46">
            <v>1541</v>
          </cell>
          <cell r="I46">
            <v>998</v>
          </cell>
          <cell r="J46">
            <v>1598</v>
          </cell>
          <cell r="K46">
            <v>954</v>
          </cell>
          <cell r="L46">
            <v>1114</v>
          </cell>
          <cell r="M46">
            <v>660</v>
          </cell>
          <cell r="N46">
            <v>1175</v>
          </cell>
        </row>
        <row r="47">
          <cell r="E47">
            <v>5</v>
          </cell>
        </row>
        <row r="48">
          <cell r="E48">
            <v>6</v>
          </cell>
          <cell r="F48" t="str">
            <v xml:space="preserve">ESA table 2 </v>
          </cell>
          <cell r="G48">
            <v>2</v>
          </cell>
          <cell r="H48">
            <v>0</v>
          </cell>
        </row>
        <row r="49">
          <cell r="E49">
            <v>7</v>
          </cell>
        </row>
        <row r="50">
          <cell r="E50">
            <v>8</v>
          </cell>
        </row>
        <row r="51">
          <cell r="E51">
            <v>9</v>
          </cell>
        </row>
        <row r="52">
          <cell r="E52" t="str">
            <v>10=12+13</v>
          </cell>
        </row>
        <row r="53">
          <cell r="E53">
            <v>11</v>
          </cell>
        </row>
        <row r="54">
          <cell r="E54">
            <v>12</v>
          </cell>
        </row>
        <row r="55">
          <cell r="E55" t="str">
            <v>13=VII.A (1)</v>
          </cell>
        </row>
        <row r="56">
          <cell r="E56" t="str">
            <v>14=VII.A (3)</v>
          </cell>
        </row>
        <row r="59">
          <cell r="E59" t="str">
            <v>1=VI.B (1)</v>
          </cell>
        </row>
        <row r="60">
          <cell r="E60">
            <v>2</v>
          </cell>
        </row>
      </sheetData>
      <sheetData sheetId="15">
        <row r="10">
          <cell r="C10" t="str">
            <v>1=2+5</v>
          </cell>
        </row>
        <row r="13">
          <cell r="F13" t="str">
            <v>1=2+3</v>
          </cell>
          <cell r="G13">
            <v>4</v>
          </cell>
          <cell r="H13">
            <v>5</v>
          </cell>
          <cell r="I13" t="str">
            <v>6=7+8+9</v>
          </cell>
          <cell r="J13">
            <v>7</v>
          </cell>
          <cell r="K13">
            <v>8</v>
          </cell>
          <cell r="L13">
            <v>9</v>
          </cell>
          <cell r="M13" t="str">
            <v>10=11+12</v>
          </cell>
          <cell r="N13">
            <v>11</v>
          </cell>
        </row>
        <row r="14">
          <cell r="F14">
            <v>2</v>
          </cell>
        </row>
        <row r="15">
          <cell r="F15">
            <v>3</v>
          </cell>
          <cell r="G15">
            <v>185</v>
          </cell>
          <cell r="H15">
            <v>16</v>
          </cell>
          <cell r="I15">
            <v>-332</v>
          </cell>
          <cell r="J15">
            <v>-173</v>
          </cell>
          <cell r="K15">
            <v>0</v>
          </cell>
          <cell r="L15">
            <v>-159</v>
          </cell>
          <cell r="M15">
            <v>58</v>
          </cell>
          <cell r="N15">
            <v>0</v>
          </cell>
        </row>
        <row r="16">
          <cell r="F16">
            <v>4</v>
          </cell>
          <cell r="G16">
            <v>85</v>
          </cell>
          <cell r="H16">
            <v>22</v>
          </cell>
          <cell r="I16">
            <v>-196</v>
          </cell>
          <cell r="J16">
            <v>-104</v>
          </cell>
          <cell r="K16">
            <v>0</v>
          </cell>
          <cell r="L16">
            <v>-92</v>
          </cell>
          <cell r="M16">
            <v>170</v>
          </cell>
          <cell r="N16">
            <v>0</v>
          </cell>
        </row>
        <row r="17">
          <cell r="F17">
            <v>5</v>
          </cell>
          <cell r="G17">
            <v>124</v>
          </cell>
          <cell r="H17">
            <v>25</v>
          </cell>
          <cell r="I17">
            <v>-171</v>
          </cell>
          <cell r="J17">
            <v>-171</v>
          </cell>
          <cell r="K17">
            <v>0</v>
          </cell>
          <cell r="L17">
            <v>0</v>
          </cell>
          <cell r="M17">
            <v>11</v>
          </cell>
          <cell r="N17">
            <v>0</v>
          </cell>
        </row>
        <row r="18">
          <cell r="F18">
            <v>6</v>
          </cell>
          <cell r="G18">
            <v>268</v>
          </cell>
          <cell r="H18">
            <v>27</v>
          </cell>
          <cell r="I18">
            <v>-145</v>
          </cell>
          <cell r="J18">
            <v>-145</v>
          </cell>
          <cell r="K18">
            <v>0</v>
          </cell>
          <cell r="L18">
            <v>0</v>
          </cell>
          <cell r="M18">
            <v>21</v>
          </cell>
          <cell r="N18">
            <v>0</v>
          </cell>
        </row>
        <row r="19">
          <cell r="F19">
            <v>7</v>
          </cell>
        </row>
        <row r="20">
          <cell r="F20">
            <v>8</v>
          </cell>
        </row>
        <row r="21">
          <cell r="F21">
            <v>9</v>
          </cell>
        </row>
        <row r="22">
          <cell r="F22">
            <v>10</v>
          </cell>
        </row>
        <row r="23">
          <cell r="F23">
            <v>11</v>
          </cell>
        </row>
        <row r="24">
          <cell r="F24" t="str">
            <v>…..</v>
          </cell>
        </row>
        <row r="27">
          <cell r="F27" t="str">
            <v>1=2+3</v>
          </cell>
        </row>
        <row r="28">
          <cell r="F28">
            <v>2</v>
          </cell>
        </row>
        <row r="29">
          <cell r="F29">
            <v>3</v>
          </cell>
        </row>
        <row r="30">
          <cell r="F30">
            <v>4</v>
          </cell>
        </row>
        <row r="31">
          <cell r="F31">
            <v>5</v>
          </cell>
        </row>
        <row r="32">
          <cell r="F32">
            <v>6</v>
          </cell>
        </row>
        <row r="33">
          <cell r="F33">
            <v>7</v>
          </cell>
        </row>
        <row r="34">
          <cell r="F34">
            <v>8</v>
          </cell>
        </row>
        <row r="35">
          <cell r="F35">
            <v>9</v>
          </cell>
        </row>
        <row r="36">
          <cell r="F36">
            <v>10</v>
          </cell>
        </row>
        <row r="37">
          <cell r="F37">
            <v>11</v>
          </cell>
        </row>
        <row r="38">
          <cell r="F38" t="str">
            <v>…..</v>
          </cell>
        </row>
        <row r="41">
          <cell r="F41" t="str">
            <v>1=2+3</v>
          </cell>
        </row>
        <row r="42">
          <cell r="F42">
            <v>2</v>
          </cell>
        </row>
        <row r="43">
          <cell r="F43">
            <v>3</v>
          </cell>
        </row>
        <row r="44">
          <cell r="F44">
            <v>4</v>
          </cell>
        </row>
        <row r="45">
          <cell r="F45">
            <v>5</v>
          </cell>
        </row>
        <row r="46">
          <cell r="F46">
            <v>6</v>
          </cell>
        </row>
        <row r="47">
          <cell r="F47">
            <v>7</v>
          </cell>
        </row>
        <row r="48">
          <cell r="F48">
            <v>8</v>
          </cell>
        </row>
        <row r="49">
          <cell r="F49">
            <v>9</v>
          </cell>
        </row>
        <row r="50">
          <cell r="F50">
            <v>10</v>
          </cell>
        </row>
        <row r="51">
          <cell r="F51">
            <v>11</v>
          </cell>
        </row>
        <row r="52">
          <cell r="F52" t="str">
            <v>…..</v>
          </cell>
        </row>
        <row r="55">
          <cell r="F55" t="str">
            <v>1=2+3</v>
          </cell>
        </row>
        <row r="56">
          <cell r="F56">
            <v>2</v>
          </cell>
        </row>
        <row r="57">
          <cell r="F57">
            <v>3</v>
          </cell>
        </row>
        <row r="58">
          <cell r="F58">
            <v>4</v>
          </cell>
        </row>
        <row r="59">
          <cell r="F59">
            <v>5</v>
          </cell>
        </row>
        <row r="60">
          <cell r="F60">
            <v>6</v>
          </cell>
        </row>
        <row r="61">
          <cell r="F61">
            <v>7</v>
          </cell>
        </row>
        <row r="62">
          <cell r="F62">
            <v>8</v>
          </cell>
        </row>
        <row r="63">
          <cell r="F63">
            <v>9</v>
          </cell>
        </row>
        <row r="64">
          <cell r="F64">
            <v>10</v>
          </cell>
        </row>
        <row r="65">
          <cell r="F65">
            <v>11</v>
          </cell>
        </row>
        <row r="66">
          <cell r="F66" t="str">
            <v>…..</v>
          </cell>
        </row>
      </sheetData>
      <sheetData sheetId="16">
        <row r="13">
          <cell r="C13">
            <v>1</v>
          </cell>
        </row>
      </sheetData>
      <sheetData sheetId="17">
        <row r="12">
          <cell r="E12" t="str">
            <v>1=4+11=20+23+26</v>
          </cell>
        </row>
      </sheetData>
      <sheetData sheetId="18">
        <row r="10">
          <cell r="C10" t="str">
            <v>1=2+5</v>
          </cell>
        </row>
      </sheetData>
      <sheetData sheetId="19">
        <row r="13">
          <cell r="C13">
            <v>1</v>
          </cell>
        </row>
      </sheetData>
      <sheetData sheetId="20">
        <row r="12">
          <cell r="E12" t="str">
            <v>1=4+11=20+23+26</v>
          </cell>
        </row>
      </sheetData>
      <sheetData sheetId="21" refreshError="1"/>
      <sheetData sheetId="2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
      <sheetName val="cover"/>
      <sheetName val="Output"/>
      <sheetName val="Input (real)"/>
      <sheetName val="EU Funds_RS"/>
      <sheetName val="EUfunds"/>
      <sheetName val="Table"/>
      <sheetName val="Table(%GDP)"/>
      <sheetName val="EUfunds 2006A4"/>
      <sheetName val="Baltics_Fiscal"/>
      <sheetName val="Input (MOF Act.)"/>
      <sheetName val="ControlSheet"/>
      <sheetName val="Summary"/>
      <sheetName val="Input (MOF Act.)_New"/>
      <sheetName val="Input (Bdgt&amp;MOFProj)"/>
      <sheetName val="Quarterly Bdgt&amp;MOFProj"/>
      <sheetName val="Quarterly"/>
      <sheetName val="Annual"/>
      <sheetName val="SR Table 2"/>
      <sheetName val="SR Table 3"/>
      <sheetName val="overview"/>
      <sheetName val="Summarytable"/>
      <sheetName val="Calculations"/>
      <sheetName val="Macro"/>
      <sheetName val="Structual balances"/>
      <sheetName val="Explicit measures"/>
      <sheetName val="Baltics_Fiscal (2)"/>
      <sheetName val="Auttho-rev"/>
      <sheetName val="Classification of measures"/>
      <sheetName val="Texttable"/>
      <sheetName val="Structural balance"/>
      <sheetName val="Medium Term (per cent GDP)"/>
      <sheetName val="Sheet4"/>
      <sheetName val="Medium Term (nominal)"/>
      <sheetName val="Sheet5"/>
      <sheetName val="Medium Term"/>
      <sheetName val="2009 measures"/>
      <sheetName val="2010 measures"/>
      <sheetName val="Measures2009"/>
      <sheetName val="Aug2009"/>
      <sheetName val="proj2009"/>
      <sheetName val="2010budget"/>
      <sheetName val="2009 supplementary"/>
      <sheetName val="Sheet3"/>
      <sheetName val="Sheet2"/>
      <sheetName val="income tax"/>
      <sheetName val="soc_sec-tax"/>
      <sheetName val="profit_tax"/>
      <sheetName val="vat"/>
      <sheetName val="excise"/>
      <sheetName val="RED TABLE 1"/>
      <sheetName val="RED TABLE 2"/>
      <sheetName val="RED TABLE 3"/>
      <sheetName val="RED TABLE 4"/>
      <sheetName val="RED TABLE 5"/>
      <sheetName val="Tax changes"/>
      <sheetName val="auth1996"/>
      <sheetName val="auth1997"/>
      <sheetName val="auth1998"/>
      <sheetName val="auth1999"/>
      <sheetName val="auth2000"/>
      <sheetName val="Explicit measures (2)"/>
      <sheetName val="auth2001"/>
      <sheetName val="auth2002"/>
      <sheetName val="auth2003"/>
      <sheetName val="auth2004"/>
      <sheetName val="auth2005"/>
      <sheetName val="budget2006"/>
      <sheetName val="authFRCST2006"/>
      <sheetName val="auth2006"/>
      <sheetName val="Budget2007-old"/>
      <sheetName val="auth2007"/>
      <sheetName val="budget 2007"/>
      <sheetName val="suppl budget 2007"/>
      <sheetName val="budget 2007_old2"/>
      <sheetName val="authFrcst2007_old"/>
      <sheetName val="spring forecast 2007"/>
      <sheetName val="Sheet1"/>
      <sheetName val="budget 2008"/>
      <sheetName val="2008authadjust"/>
      <sheetName val="authorities"/>
      <sheetName val="authorities_pgdp"/>
      <sheetName val="Table to authorities too"/>
      <sheetName val="WEOQ4"/>
      <sheetName val="FSUOUT"/>
      <sheetName val="Measures"/>
    </sheetNames>
    <sheetDataSet>
      <sheetData sheetId="0"/>
      <sheetData sheetId="1"/>
      <sheetData sheetId="2"/>
      <sheetData sheetId="3">
        <row r="35">
          <cell r="O35">
            <v>2.7841397496968456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1">
          <cell r="F11">
            <v>52442.399999999994</v>
          </cell>
        </row>
      </sheetData>
      <sheetData sheetId="34"/>
      <sheetData sheetId="35">
        <row r="25">
          <cell r="F25">
            <v>2535.1435329999995</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YC"/>
      <sheetName val="Vols"/>
      <sheetName val="FX&amp;Indices"/>
      <sheetName val="TOTALS"/>
      <sheetName val="Statistics"/>
      <sheetName val="Live Deals"/>
      <sheetName val="IRS"/>
      <sheetName val="Currency swaps"/>
      <sheetName val="INF"/>
      <sheetName val="PPL"/>
      <sheetName val="GGBs before swaps"/>
      <sheetName val="LOANS"/>
      <sheetName val="LOANS 4.5_5.5"/>
      <sheetName val="OLD_LOANS"/>
      <sheetName val="Foreign Loans"/>
      <sheetName val="BONDS"/>
      <sheetName val="After swap"/>
      <sheetName val="Closed + Matured"/>
      <sheetName val="Fixing"/>
    </sheetNames>
    <sheetDataSet>
      <sheetData sheetId="0"/>
      <sheetData sheetId="1">
        <row r="1">
          <cell r="A1">
            <v>40941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1"/>
      <sheetName val="Q2"/>
      <sheetName val="Q3"/>
      <sheetName val="ReadMe"/>
      <sheetName val="DA"/>
      <sheetName val="Micro"/>
      <sheetName val="Q4"/>
      <sheetName val="Q5"/>
      <sheetName val="Q6"/>
      <sheetName val="Q7"/>
      <sheetName val="QQ"/>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M"/>
      <sheetName val="Assump"/>
      <sheetName val="Last"/>
      <sheetName val="wage growth"/>
      <sheetName val="Gin"/>
      <sheetName val="Din"/>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CPIINDEX"/>
      <sheetName val="seignior"/>
      <sheetName val="aq"/>
      <sheetName val="Table 5"/>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11 rev 94 "/>
      <sheetName val="PRIVATE_OLD"/>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D3">
            <v>0</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D4">
            <v>0</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cell>
        </row>
        <row r="83">
          <cell r="C83" t="str">
            <v xml:space="preserve">Memorandum items </v>
          </cell>
        </row>
        <row r="84">
          <cell r="C84" t="str">
            <v>Total Consumption per capita</v>
          </cell>
        </row>
        <row r="85">
          <cell r="C85" t="str">
            <v>Private Consumption per capita</v>
          </cell>
        </row>
        <row r="86">
          <cell r="C86" t="str">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cell>
          <cell r="C378" t="str">
            <v>Debt relief</v>
          </cell>
        </row>
        <row r="379">
          <cell r="C379" t="str">
            <v/>
          </cell>
          <cell r="D379" t="str">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cell>
        </row>
        <row r="416">
          <cell r="C416" t="str">
            <v xml:space="preserve">       Private sector</v>
          </cell>
        </row>
        <row r="417">
          <cell r="D417" t="str">
            <v/>
          </cell>
        </row>
        <row r="418">
          <cell r="C418" t="str">
            <v>Gross domestic income (GDI) = GDP + NFI +NUT (OM)</v>
          </cell>
        </row>
        <row r="419">
          <cell r="C419" t="str">
            <v>Gross National Savings (GNS) = GDI - C (OM)</v>
          </cell>
        </row>
        <row r="420">
          <cell r="C420" t="str">
            <v xml:space="preserve">  Public sector </v>
          </cell>
          <cell r="D420" t="str">
            <v/>
          </cell>
        </row>
        <row r="421">
          <cell r="C421" t="str">
            <v xml:space="preserve">  Private sector</v>
          </cell>
          <cell r="D421" t="str">
            <v/>
          </cell>
        </row>
        <row r="423">
          <cell r="C423" t="str">
            <v>Gross Domestic Savings (GDS) = GDP - C</v>
          </cell>
        </row>
        <row r="424">
          <cell r="C424" t="str">
            <v xml:space="preserve">  Public sector </v>
          </cell>
          <cell r="D424" t="str">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cell>
        </row>
        <row r="447">
          <cell r="C447" t="str">
            <v>External sector</v>
          </cell>
        </row>
        <row r="448">
          <cell r="C448" t="str">
            <v>Horizontal Check</v>
          </cell>
        </row>
        <row r="450">
          <cell r="C450" t="str">
            <v>X. CONSISTENCY CHECK TABLE - Blue checks correspond to WEO</v>
          </cell>
        </row>
        <row r="452">
          <cell r="D452" t="str">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cell>
        </row>
        <row r="519">
          <cell r="B519" t="str">
            <v>I.1+I.2</v>
          </cell>
        </row>
        <row r="524">
          <cell r="D524" t="str">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sheetData sheetId="6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 val="IDA_tab7"/>
      <sheetName val="e"/>
    </sheetNames>
    <sheetDataSet>
      <sheetData sheetId="0" refreshError="1"/>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ΕΠΙΤ-ΙΣΟΤ"/>
      <sheetName val="ΕΠΙΤ_ΙΣΟΤ"/>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res"/>
      <sheetName val="ToC"/>
      <sheetName val="Links-In"/>
      <sheetName val="Links-Out"/>
      <sheetName val="FRTOFe"/>
      <sheetName val="TOFE"/>
      <sheetName val="Debt service to the Fund"/>
      <sheetName val="TOFERED"/>
      <sheetName val="TOFoldSR"/>
      <sheetName val="Quarterly TOFE"/>
      <sheetName val="SOCEXHIPC"/>
      <sheetName val="Health and Education"/>
      <sheetName val="Detailed Expenditure"/>
      <sheetName val="RED18"/>
      <sheetName val="ExpRED"/>
      <sheetName val="Dette Interieure"/>
      <sheetName val="Revenue"/>
      <sheetName val="RevRED"/>
      <sheetName val="Detailed revenue"/>
      <sheetName val="TECW"/>
      <sheetName val="recettes 98"/>
      <sheetName val="TARIF98"/>
      <sheetName val="TARIF99"/>
      <sheetName val="TAFIF20"/>
      <sheetName val="DGD"/>
      <sheetName val="DGI"/>
      <sheetName val="Tresor"/>
      <sheetName val="Recovery"/>
      <sheetName val="HE&amp;EDII"/>
      <sheetName val="Arrears"/>
      <sheetName val="Debt"/>
      <sheetName val="Debt service"/>
      <sheetName val="Disbursements"/>
      <sheetName val="Disbursements (Proj)"/>
      <sheetName val="ReveII "/>
      <sheetName val="CheckTOF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B0FC0-78BE-4837-976D-970BD8B636CB}">
  <dimension ref="A1:I684"/>
  <sheetViews>
    <sheetView showGridLines="0" tabSelected="1" zoomScaleNormal="100" zoomScaleSheetLayoutView="100" workbookViewId="0">
      <pane ySplit="4" topLeftCell="A5" activePane="bottomLeft" state="frozen"/>
      <selection pane="bottomLeft" activeCell="D643" sqref="D643"/>
    </sheetView>
  </sheetViews>
  <sheetFormatPr defaultRowHeight="15"/>
  <cols>
    <col min="1" max="1" width="2.42578125" style="910" bestFit="1" customWidth="1"/>
    <col min="2" max="2" width="33.5703125" style="910" customWidth="1"/>
    <col min="3" max="3" width="43" style="910" customWidth="1"/>
    <col min="4" max="5" width="15.42578125" style="910" customWidth="1"/>
    <col min="6" max="7" width="15.42578125" style="910" bestFit="1" customWidth="1"/>
    <col min="8" max="9" width="15.42578125" style="910" customWidth="1"/>
    <col min="10" max="16384" width="9.140625" style="910"/>
  </cols>
  <sheetData>
    <row r="1" spans="1:9" ht="42" customHeight="1">
      <c r="A1" s="945" t="s">
        <v>689</v>
      </c>
      <c r="B1" s="946"/>
      <c r="C1" s="946"/>
      <c r="D1" s="946"/>
      <c r="E1" s="946"/>
      <c r="F1" s="946"/>
      <c r="G1" s="946"/>
      <c r="H1" s="946"/>
      <c r="I1" s="946"/>
    </row>
    <row r="2" spans="1:9">
      <c r="A2" s="911"/>
      <c r="B2" s="912"/>
      <c r="C2" s="912"/>
      <c r="D2" s="912"/>
      <c r="E2" s="912"/>
      <c r="F2" s="912"/>
      <c r="G2" s="912"/>
      <c r="H2" s="912"/>
      <c r="I2" s="912"/>
    </row>
    <row r="3" spans="1:9">
      <c r="A3" s="913"/>
      <c r="B3" s="914"/>
      <c r="C3" s="914"/>
      <c r="D3" s="914">
        <v>2023</v>
      </c>
      <c r="E3" s="914">
        <v>2023</v>
      </c>
      <c r="F3" s="914">
        <v>2024</v>
      </c>
      <c r="G3" s="914">
        <v>2025</v>
      </c>
      <c r="H3" s="914">
        <v>2026</v>
      </c>
      <c r="I3" s="914">
        <v>2027</v>
      </c>
    </row>
    <row r="4" spans="1:9" ht="25.5">
      <c r="A4" s="913"/>
      <c r="B4" s="914" t="s">
        <v>198</v>
      </c>
      <c r="C4" s="914" t="s">
        <v>555</v>
      </c>
      <c r="D4" s="914" t="s">
        <v>709</v>
      </c>
      <c r="E4" s="914" t="s">
        <v>556</v>
      </c>
      <c r="F4" s="914" t="s">
        <v>557</v>
      </c>
      <c r="G4" s="914" t="s">
        <v>557</v>
      </c>
      <c r="H4" s="914" t="s">
        <v>557</v>
      </c>
      <c r="I4" s="914" t="s">
        <v>557</v>
      </c>
    </row>
    <row r="5" spans="1:9">
      <c r="A5" s="913">
        <v>1</v>
      </c>
      <c r="B5" s="915" t="s">
        <v>199</v>
      </c>
      <c r="C5" s="913"/>
      <c r="D5" s="915"/>
      <c r="E5" s="915"/>
      <c r="F5" s="915"/>
      <c r="G5" s="915"/>
      <c r="H5" s="915"/>
      <c r="I5" s="915"/>
    </row>
    <row r="6" spans="1:9">
      <c r="A6" s="916"/>
      <c r="B6" s="917" t="s">
        <v>558</v>
      </c>
      <c r="C6" s="916">
        <v>21</v>
      </c>
      <c r="D6" s="918">
        <v>3157000</v>
      </c>
      <c r="E6" s="918">
        <v>3157000</v>
      </c>
      <c r="F6" s="918">
        <v>3052000</v>
      </c>
      <c r="G6" s="918">
        <v>2960000</v>
      </c>
      <c r="H6" s="918">
        <v>2853000</v>
      </c>
      <c r="I6" s="918">
        <v>2853000</v>
      </c>
    </row>
    <row r="7" spans="1:9">
      <c r="A7" s="916"/>
      <c r="B7" s="919" t="s">
        <v>612</v>
      </c>
      <c r="C7" s="916"/>
      <c r="D7" s="918"/>
      <c r="E7" s="918"/>
      <c r="F7" s="918"/>
      <c r="G7" s="918"/>
      <c r="H7" s="918"/>
      <c r="I7" s="918"/>
    </row>
    <row r="8" spans="1:9">
      <c r="A8" s="916"/>
      <c r="B8" s="920" t="s">
        <v>559</v>
      </c>
      <c r="C8" s="916" t="s">
        <v>560</v>
      </c>
      <c r="D8" s="918">
        <v>1160000</v>
      </c>
      <c r="E8" s="918">
        <v>1160000</v>
      </c>
      <c r="F8" s="918">
        <v>1160000</v>
      </c>
      <c r="G8" s="918">
        <v>1160000</v>
      </c>
      <c r="H8" s="918">
        <v>1160000</v>
      </c>
      <c r="I8" s="918">
        <v>1160000</v>
      </c>
    </row>
    <row r="9" spans="1:9">
      <c r="A9" s="916"/>
      <c r="B9" s="917" t="s">
        <v>561</v>
      </c>
      <c r="C9" s="916">
        <v>23</v>
      </c>
      <c r="D9" s="918">
        <v>203000</v>
      </c>
      <c r="E9" s="918">
        <v>203000</v>
      </c>
      <c r="F9" s="918">
        <v>203000</v>
      </c>
      <c r="G9" s="918">
        <v>203000</v>
      </c>
      <c r="H9" s="918">
        <v>203000</v>
      </c>
      <c r="I9" s="918">
        <v>203000</v>
      </c>
    </row>
    <row r="10" spans="1:9" ht="38.25">
      <c r="A10" s="916"/>
      <c r="B10" s="920" t="s">
        <v>613</v>
      </c>
      <c r="C10" s="916" t="s">
        <v>562</v>
      </c>
      <c r="D10" s="918">
        <v>0</v>
      </c>
      <c r="E10" s="918">
        <v>0</v>
      </c>
      <c r="F10" s="918">
        <v>0</v>
      </c>
      <c r="G10" s="918">
        <v>0</v>
      </c>
      <c r="H10" s="918">
        <v>0</v>
      </c>
      <c r="I10" s="918">
        <v>0</v>
      </c>
    </row>
    <row r="11" spans="1:9" ht="25.5">
      <c r="A11" s="916"/>
      <c r="B11" s="920" t="s">
        <v>563</v>
      </c>
      <c r="C11" s="916" t="s">
        <v>564</v>
      </c>
      <c r="D11" s="918">
        <v>198000</v>
      </c>
      <c r="E11" s="918">
        <v>198000</v>
      </c>
      <c r="F11" s="918">
        <v>198000</v>
      </c>
      <c r="G11" s="918">
        <v>198000</v>
      </c>
      <c r="H11" s="918">
        <v>198000</v>
      </c>
      <c r="I11" s="918">
        <v>198000</v>
      </c>
    </row>
    <row r="12" spans="1:9" ht="25.5">
      <c r="A12" s="921"/>
      <c r="B12" s="920" t="s">
        <v>614</v>
      </c>
      <c r="C12" s="916" t="s">
        <v>565</v>
      </c>
      <c r="D12" s="918">
        <v>0</v>
      </c>
      <c r="E12" s="918">
        <v>0</v>
      </c>
      <c r="F12" s="918">
        <v>0</v>
      </c>
      <c r="G12" s="918">
        <v>0</v>
      </c>
      <c r="H12" s="918">
        <v>0</v>
      </c>
      <c r="I12" s="918">
        <v>0</v>
      </c>
    </row>
    <row r="13" spans="1:9">
      <c r="A13" s="921"/>
      <c r="B13" s="920" t="s">
        <v>566</v>
      </c>
      <c r="C13" s="916" t="s">
        <v>567</v>
      </c>
      <c r="D13" s="918">
        <v>0</v>
      </c>
      <c r="E13" s="918">
        <v>0</v>
      </c>
      <c r="F13" s="918">
        <v>0</v>
      </c>
      <c r="G13" s="918">
        <v>0</v>
      </c>
      <c r="H13" s="918">
        <v>0</v>
      </c>
      <c r="I13" s="918">
        <v>0</v>
      </c>
    </row>
    <row r="14" spans="1:9">
      <c r="A14" s="921"/>
      <c r="B14" s="920" t="s">
        <v>568</v>
      </c>
      <c r="C14" s="916" t="s">
        <v>569</v>
      </c>
      <c r="D14" s="918">
        <v>5000</v>
      </c>
      <c r="E14" s="918">
        <v>5000</v>
      </c>
      <c r="F14" s="918">
        <v>5000</v>
      </c>
      <c r="G14" s="918">
        <v>5000</v>
      </c>
      <c r="H14" s="918">
        <v>5000</v>
      </c>
      <c r="I14" s="918">
        <v>5000</v>
      </c>
    </row>
    <row r="15" spans="1:9">
      <c r="A15" s="916"/>
      <c r="B15" s="917" t="s">
        <v>367</v>
      </c>
      <c r="C15" s="916"/>
      <c r="D15" s="918">
        <v>903000</v>
      </c>
      <c r="E15" s="918">
        <v>903000</v>
      </c>
      <c r="F15" s="918">
        <v>833000</v>
      </c>
      <c r="G15" s="918">
        <v>833000</v>
      </c>
      <c r="H15" s="918">
        <v>833000</v>
      </c>
      <c r="I15" s="918">
        <v>833000</v>
      </c>
    </row>
    <row r="16" spans="1:9">
      <c r="A16" s="916"/>
      <c r="B16" s="917" t="s">
        <v>368</v>
      </c>
      <c r="C16" s="916"/>
      <c r="D16" s="918">
        <v>0</v>
      </c>
      <c r="E16" s="918">
        <v>0</v>
      </c>
      <c r="F16" s="918">
        <v>0</v>
      </c>
      <c r="G16" s="918">
        <v>0</v>
      </c>
      <c r="H16" s="918">
        <v>0</v>
      </c>
      <c r="I16" s="918">
        <v>0</v>
      </c>
    </row>
    <row r="17" spans="1:9">
      <c r="A17" s="916"/>
      <c r="B17" s="917" t="s">
        <v>643</v>
      </c>
      <c r="C17" s="916"/>
      <c r="D17" s="918">
        <v>0</v>
      </c>
      <c r="E17" s="918">
        <v>0</v>
      </c>
      <c r="F17" s="918">
        <v>0</v>
      </c>
      <c r="G17" s="918">
        <v>0</v>
      </c>
      <c r="H17" s="918">
        <v>0</v>
      </c>
      <c r="I17" s="918">
        <v>0</v>
      </c>
    </row>
    <row r="18" spans="1:9">
      <c r="A18" s="922"/>
      <c r="B18" s="922" t="s">
        <v>200</v>
      </c>
      <c r="C18" s="922"/>
      <c r="D18" s="923">
        <f t="shared" ref="D18:I18" si="0">D6+D9+D15+D16+D17</f>
        <v>4263000</v>
      </c>
      <c r="E18" s="923">
        <f t="shared" si="0"/>
        <v>4263000</v>
      </c>
      <c r="F18" s="923">
        <f t="shared" si="0"/>
        <v>4088000</v>
      </c>
      <c r="G18" s="923">
        <f t="shared" si="0"/>
        <v>3996000</v>
      </c>
      <c r="H18" s="923">
        <f t="shared" si="0"/>
        <v>3889000</v>
      </c>
      <c r="I18" s="923">
        <f t="shared" si="0"/>
        <v>3889000</v>
      </c>
    </row>
    <row r="19" spans="1:9">
      <c r="A19" s="924"/>
      <c r="B19" s="925" t="s">
        <v>201</v>
      </c>
      <c r="C19" s="924"/>
      <c r="D19" s="926">
        <v>0</v>
      </c>
      <c r="E19" s="926">
        <v>0</v>
      </c>
      <c r="F19" s="926">
        <v>0</v>
      </c>
      <c r="G19" s="926">
        <v>0</v>
      </c>
      <c r="H19" s="926">
        <v>0</v>
      </c>
      <c r="I19" s="926">
        <v>0</v>
      </c>
    </row>
    <row r="20" spans="1:9">
      <c r="A20" s="922"/>
      <c r="B20" s="922" t="s">
        <v>341</v>
      </c>
      <c r="C20" s="922"/>
      <c r="D20" s="923">
        <f>D18-D19</f>
        <v>4263000</v>
      </c>
      <c r="E20" s="923">
        <f>E18-E19</f>
        <v>4263000</v>
      </c>
      <c r="F20" s="923">
        <f t="shared" ref="F20:I20" si="1">F18-F19</f>
        <v>4088000</v>
      </c>
      <c r="G20" s="923">
        <f t="shared" si="1"/>
        <v>3996000</v>
      </c>
      <c r="H20" s="923">
        <f t="shared" si="1"/>
        <v>3889000</v>
      </c>
      <c r="I20" s="923">
        <f t="shared" si="1"/>
        <v>3889000</v>
      </c>
    </row>
    <row r="21" spans="1:9">
      <c r="A21" s="913">
        <v>2</v>
      </c>
      <c r="B21" s="915" t="s">
        <v>570</v>
      </c>
      <c r="C21" s="913"/>
      <c r="D21" s="915"/>
      <c r="E21" s="915"/>
      <c r="F21" s="915"/>
      <c r="G21" s="915"/>
      <c r="H21" s="915"/>
      <c r="I21" s="915"/>
    </row>
    <row r="22" spans="1:9">
      <c r="A22" s="916"/>
      <c r="B22" s="917" t="s">
        <v>571</v>
      </c>
      <c r="C22" s="916"/>
      <c r="D22" s="918">
        <v>148900000</v>
      </c>
      <c r="E22" s="918">
        <v>148900000</v>
      </c>
      <c r="F22" s="918">
        <v>149200000</v>
      </c>
      <c r="G22" s="918">
        <v>149300000</v>
      </c>
      <c r="H22" s="918">
        <v>149400000</v>
      </c>
      <c r="I22" s="918">
        <v>149400000</v>
      </c>
    </row>
    <row r="23" spans="1:9">
      <c r="A23" s="916"/>
      <c r="B23" s="917" t="s">
        <v>368</v>
      </c>
      <c r="C23" s="916"/>
      <c r="D23" s="918">
        <v>1000000</v>
      </c>
      <c r="E23" s="918">
        <v>1000000</v>
      </c>
      <c r="F23" s="918">
        <v>1000000</v>
      </c>
      <c r="G23" s="918">
        <v>1000000</v>
      </c>
      <c r="H23" s="918">
        <v>1000000</v>
      </c>
      <c r="I23" s="918">
        <v>1000000</v>
      </c>
    </row>
    <row r="24" spans="1:9">
      <c r="A24" s="916"/>
      <c r="B24" s="917" t="s">
        <v>643</v>
      </c>
      <c r="C24" s="916"/>
      <c r="D24" s="918">
        <v>0</v>
      </c>
      <c r="E24" s="918">
        <v>0</v>
      </c>
      <c r="F24" s="918">
        <v>0</v>
      </c>
      <c r="G24" s="918">
        <v>0</v>
      </c>
      <c r="H24" s="918">
        <v>0</v>
      </c>
      <c r="I24" s="918">
        <v>0</v>
      </c>
    </row>
    <row r="25" spans="1:9">
      <c r="A25" s="922"/>
      <c r="B25" s="922" t="s">
        <v>200</v>
      </c>
      <c r="C25" s="922"/>
      <c r="D25" s="923">
        <f t="shared" ref="D25:I25" si="2">D22+D23+D24</f>
        <v>149900000</v>
      </c>
      <c r="E25" s="923">
        <f t="shared" si="2"/>
        <v>149900000</v>
      </c>
      <c r="F25" s="923">
        <f t="shared" si="2"/>
        <v>150200000</v>
      </c>
      <c r="G25" s="923">
        <f t="shared" si="2"/>
        <v>150300000</v>
      </c>
      <c r="H25" s="923">
        <f t="shared" si="2"/>
        <v>150400000</v>
      </c>
      <c r="I25" s="923">
        <f t="shared" si="2"/>
        <v>150400000</v>
      </c>
    </row>
    <row r="26" spans="1:9">
      <c r="A26" s="924"/>
      <c r="B26" s="925" t="s">
        <v>201</v>
      </c>
      <c r="C26" s="924"/>
      <c r="D26" s="926">
        <v>0</v>
      </c>
      <c r="E26" s="926">
        <v>0</v>
      </c>
      <c r="F26" s="926">
        <v>0</v>
      </c>
      <c r="G26" s="926">
        <v>0</v>
      </c>
      <c r="H26" s="926">
        <v>0</v>
      </c>
      <c r="I26" s="926">
        <v>0</v>
      </c>
    </row>
    <row r="27" spans="1:9">
      <c r="A27" s="922"/>
      <c r="B27" s="922" t="s">
        <v>341</v>
      </c>
      <c r="C27" s="922"/>
      <c r="D27" s="923">
        <f>D25-D26</f>
        <v>149900000</v>
      </c>
      <c r="E27" s="923">
        <f>E25-E26</f>
        <v>149900000</v>
      </c>
      <c r="F27" s="923">
        <f t="shared" ref="F27:I27" si="3">F25-F26</f>
        <v>150200000</v>
      </c>
      <c r="G27" s="923">
        <f t="shared" si="3"/>
        <v>150300000</v>
      </c>
      <c r="H27" s="923">
        <f t="shared" si="3"/>
        <v>150400000</v>
      </c>
      <c r="I27" s="923">
        <f t="shared" si="3"/>
        <v>150400000</v>
      </c>
    </row>
    <row r="28" spans="1:9">
      <c r="A28" s="913">
        <v>3</v>
      </c>
      <c r="B28" s="915" t="s">
        <v>615</v>
      </c>
      <c r="C28" s="913"/>
      <c r="D28" s="915"/>
      <c r="E28" s="915"/>
      <c r="F28" s="915"/>
      <c r="G28" s="915"/>
      <c r="H28" s="915"/>
      <c r="I28" s="915"/>
    </row>
    <row r="29" spans="1:9">
      <c r="A29" s="916"/>
      <c r="B29" s="917" t="s">
        <v>558</v>
      </c>
      <c r="C29" s="916">
        <v>21</v>
      </c>
      <c r="D29" s="918">
        <v>18533000</v>
      </c>
      <c r="E29" s="918">
        <v>18533000</v>
      </c>
      <c r="F29" s="918">
        <v>18307000</v>
      </c>
      <c r="G29" s="918">
        <v>18123000</v>
      </c>
      <c r="H29" s="918">
        <v>18037000</v>
      </c>
      <c r="I29" s="918">
        <v>18037000</v>
      </c>
    </row>
    <row r="30" spans="1:9">
      <c r="A30" s="916"/>
      <c r="B30" s="919" t="s">
        <v>612</v>
      </c>
      <c r="C30" s="916"/>
      <c r="D30" s="918"/>
      <c r="E30" s="918"/>
      <c r="F30" s="918"/>
      <c r="G30" s="918"/>
      <c r="H30" s="918"/>
      <c r="I30" s="918"/>
    </row>
    <row r="31" spans="1:9">
      <c r="A31" s="916"/>
      <c r="B31" s="920" t="s">
        <v>559</v>
      </c>
      <c r="C31" s="916" t="s">
        <v>560</v>
      </c>
      <c r="D31" s="918">
        <v>1867000</v>
      </c>
      <c r="E31" s="918">
        <v>1867000</v>
      </c>
      <c r="F31" s="918">
        <v>1867000</v>
      </c>
      <c r="G31" s="918">
        <v>1867000</v>
      </c>
      <c r="H31" s="918">
        <v>1867000</v>
      </c>
      <c r="I31" s="918">
        <v>1867000</v>
      </c>
    </row>
    <row r="32" spans="1:9">
      <c r="A32" s="916"/>
      <c r="B32" s="917" t="s">
        <v>561</v>
      </c>
      <c r="C32" s="916">
        <v>23</v>
      </c>
      <c r="D32" s="918">
        <v>8430000</v>
      </c>
      <c r="E32" s="918">
        <v>8430000</v>
      </c>
      <c r="F32" s="918">
        <v>8430000</v>
      </c>
      <c r="G32" s="918">
        <v>8430000</v>
      </c>
      <c r="H32" s="918">
        <v>8430000</v>
      </c>
      <c r="I32" s="918">
        <v>8430000</v>
      </c>
    </row>
    <row r="33" spans="1:9" ht="38.25">
      <c r="A33" s="916"/>
      <c r="B33" s="920" t="s">
        <v>613</v>
      </c>
      <c r="C33" s="916" t="s">
        <v>562</v>
      </c>
      <c r="D33" s="918">
        <v>8400000</v>
      </c>
      <c r="E33" s="918">
        <v>8400000</v>
      </c>
      <c r="F33" s="918">
        <v>8400000</v>
      </c>
      <c r="G33" s="918">
        <v>8400000</v>
      </c>
      <c r="H33" s="918">
        <v>8400000</v>
      </c>
      <c r="I33" s="918">
        <v>8400000</v>
      </c>
    </row>
    <row r="34" spans="1:9" ht="25.5">
      <c r="A34" s="916"/>
      <c r="B34" s="920" t="s">
        <v>563</v>
      </c>
      <c r="C34" s="916" t="s">
        <v>564</v>
      </c>
      <c r="D34" s="918">
        <v>0</v>
      </c>
      <c r="E34" s="918">
        <v>0</v>
      </c>
      <c r="F34" s="918">
        <v>0</v>
      </c>
      <c r="G34" s="918">
        <v>0</v>
      </c>
      <c r="H34" s="918">
        <v>0</v>
      </c>
      <c r="I34" s="918">
        <v>0</v>
      </c>
    </row>
    <row r="35" spans="1:9" ht="25.5">
      <c r="A35" s="921"/>
      <c r="B35" s="920" t="s">
        <v>614</v>
      </c>
      <c r="C35" s="916" t="s">
        <v>565</v>
      </c>
      <c r="D35" s="918">
        <v>0</v>
      </c>
      <c r="E35" s="918">
        <v>0</v>
      </c>
      <c r="F35" s="918">
        <v>0</v>
      </c>
      <c r="G35" s="918">
        <v>0</v>
      </c>
      <c r="H35" s="918">
        <v>0</v>
      </c>
      <c r="I35" s="918">
        <v>0</v>
      </c>
    </row>
    <row r="36" spans="1:9">
      <c r="A36" s="921"/>
      <c r="B36" s="920" t="s">
        <v>566</v>
      </c>
      <c r="C36" s="916" t="s">
        <v>567</v>
      </c>
      <c r="D36" s="918">
        <v>0</v>
      </c>
      <c r="E36" s="918">
        <v>0</v>
      </c>
      <c r="F36" s="918">
        <v>0</v>
      </c>
      <c r="G36" s="918">
        <v>0</v>
      </c>
      <c r="H36" s="918">
        <v>0</v>
      </c>
      <c r="I36" s="918">
        <v>0</v>
      </c>
    </row>
    <row r="37" spans="1:9">
      <c r="A37" s="921"/>
      <c r="B37" s="920" t="s">
        <v>568</v>
      </c>
      <c r="C37" s="916" t="s">
        <v>569</v>
      </c>
      <c r="D37" s="918">
        <v>30000</v>
      </c>
      <c r="E37" s="918">
        <v>30000</v>
      </c>
      <c r="F37" s="918">
        <v>30000</v>
      </c>
      <c r="G37" s="918">
        <v>30000</v>
      </c>
      <c r="H37" s="918">
        <v>30000</v>
      </c>
      <c r="I37" s="918">
        <v>30000</v>
      </c>
    </row>
    <row r="38" spans="1:9">
      <c r="A38" s="916"/>
      <c r="B38" s="917" t="s">
        <v>367</v>
      </c>
      <c r="C38" s="916"/>
      <c r="D38" s="918">
        <v>7716000</v>
      </c>
      <c r="E38" s="918">
        <v>7716000</v>
      </c>
      <c r="F38" s="918">
        <v>7716000</v>
      </c>
      <c r="G38" s="918">
        <v>7716000</v>
      </c>
      <c r="H38" s="918">
        <v>7716000</v>
      </c>
      <c r="I38" s="918">
        <v>7716000</v>
      </c>
    </row>
    <row r="39" spans="1:9">
      <c r="A39" s="916"/>
      <c r="B39" s="917" t="s">
        <v>368</v>
      </c>
      <c r="C39" s="916"/>
      <c r="D39" s="918">
        <v>6000000</v>
      </c>
      <c r="E39" s="918">
        <v>6000000</v>
      </c>
      <c r="F39" s="918">
        <v>3000000</v>
      </c>
      <c r="G39" s="918">
        <v>3000000</v>
      </c>
      <c r="H39" s="918">
        <v>3000000</v>
      </c>
      <c r="I39" s="918">
        <v>3000000</v>
      </c>
    </row>
    <row r="40" spans="1:9">
      <c r="A40" s="916"/>
      <c r="B40" s="917" t="s">
        <v>643</v>
      </c>
      <c r="C40" s="916"/>
      <c r="D40" s="918">
        <v>0</v>
      </c>
      <c r="E40" s="918">
        <v>0</v>
      </c>
      <c r="F40" s="918">
        <v>0</v>
      </c>
      <c r="G40" s="918">
        <v>0</v>
      </c>
      <c r="H40" s="918">
        <v>0</v>
      </c>
      <c r="I40" s="918">
        <v>0</v>
      </c>
    </row>
    <row r="41" spans="1:9">
      <c r="A41" s="922"/>
      <c r="B41" s="922" t="s">
        <v>200</v>
      </c>
      <c r="C41" s="922"/>
      <c r="D41" s="923">
        <f t="shared" ref="D41:I41" si="4">D29+D32+D38+D39+D40</f>
        <v>40679000</v>
      </c>
      <c r="E41" s="923">
        <f t="shared" si="4"/>
        <v>40679000</v>
      </c>
      <c r="F41" s="923">
        <f t="shared" si="4"/>
        <v>37453000</v>
      </c>
      <c r="G41" s="923">
        <f t="shared" si="4"/>
        <v>37269000</v>
      </c>
      <c r="H41" s="923">
        <f t="shared" si="4"/>
        <v>37183000</v>
      </c>
      <c r="I41" s="923">
        <f t="shared" si="4"/>
        <v>37183000</v>
      </c>
    </row>
    <row r="42" spans="1:9">
      <c r="A42" s="924"/>
      <c r="B42" s="925" t="s">
        <v>201</v>
      </c>
      <c r="C42" s="924"/>
      <c r="D42" s="926">
        <v>0</v>
      </c>
      <c r="E42" s="926">
        <v>0</v>
      </c>
      <c r="F42" s="926">
        <v>0</v>
      </c>
      <c r="G42" s="926">
        <v>0</v>
      </c>
      <c r="H42" s="926">
        <v>0</v>
      </c>
      <c r="I42" s="926">
        <v>0</v>
      </c>
    </row>
    <row r="43" spans="1:9">
      <c r="A43" s="922"/>
      <c r="B43" s="922" t="s">
        <v>341</v>
      </c>
      <c r="C43" s="922"/>
      <c r="D43" s="923">
        <f>D41-D42</f>
        <v>40679000</v>
      </c>
      <c r="E43" s="923">
        <f>E41-E42</f>
        <v>40679000</v>
      </c>
      <c r="F43" s="923">
        <f t="shared" ref="F43:I43" si="5">F41-F42</f>
        <v>37453000</v>
      </c>
      <c r="G43" s="923">
        <f t="shared" si="5"/>
        <v>37269000</v>
      </c>
      <c r="H43" s="923">
        <f t="shared" si="5"/>
        <v>37183000</v>
      </c>
      <c r="I43" s="923">
        <f t="shared" si="5"/>
        <v>37183000</v>
      </c>
    </row>
    <row r="44" spans="1:9">
      <c r="A44" s="913">
        <v>4</v>
      </c>
      <c r="B44" s="915" t="s">
        <v>342</v>
      </c>
      <c r="C44" s="913"/>
      <c r="D44" s="915"/>
      <c r="E44" s="915"/>
      <c r="F44" s="915"/>
      <c r="G44" s="915"/>
      <c r="H44" s="915"/>
      <c r="I44" s="915"/>
    </row>
    <row r="45" spans="1:9">
      <c r="A45" s="916"/>
      <c r="B45" s="917" t="s">
        <v>558</v>
      </c>
      <c r="C45" s="916">
        <v>21</v>
      </c>
      <c r="D45" s="918">
        <v>64630000</v>
      </c>
      <c r="E45" s="918">
        <v>64630000</v>
      </c>
      <c r="F45" s="918">
        <v>60541000</v>
      </c>
      <c r="G45" s="918">
        <v>63835000</v>
      </c>
      <c r="H45" s="918">
        <v>60290000</v>
      </c>
      <c r="I45" s="918">
        <v>60290000</v>
      </c>
    </row>
    <row r="46" spans="1:9">
      <c r="A46" s="916"/>
      <c r="B46" s="919" t="s">
        <v>612</v>
      </c>
      <c r="C46" s="916"/>
      <c r="D46" s="918"/>
      <c r="E46" s="918"/>
      <c r="F46" s="918"/>
      <c r="G46" s="918"/>
      <c r="H46" s="918"/>
      <c r="I46" s="918"/>
    </row>
    <row r="47" spans="1:9">
      <c r="A47" s="916"/>
      <c r="B47" s="920" t="s">
        <v>559</v>
      </c>
      <c r="C47" s="916" t="s">
        <v>560</v>
      </c>
      <c r="D47" s="918">
        <v>9636000</v>
      </c>
      <c r="E47" s="918">
        <v>9636000</v>
      </c>
      <c r="F47" s="918">
        <v>5919000</v>
      </c>
      <c r="G47" s="918">
        <v>9409000</v>
      </c>
      <c r="H47" s="918">
        <v>5919000</v>
      </c>
      <c r="I47" s="918">
        <v>5919000</v>
      </c>
    </row>
    <row r="48" spans="1:9">
      <c r="A48" s="916"/>
      <c r="B48" s="917" t="s">
        <v>561</v>
      </c>
      <c r="C48" s="916">
        <v>23</v>
      </c>
      <c r="D48" s="918">
        <v>2982736000</v>
      </c>
      <c r="E48" s="918">
        <v>2982736000</v>
      </c>
      <c r="F48" s="918">
        <v>2982542000</v>
      </c>
      <c r="G48" s="918">
        <v>2977412000</v>
      </c>
      <c r="H48" s="918">
        <v>2978612000</v>
      </c>
      <c r="I48" s="918">
        <v>2978612000</v>
      </c>
    </row>
    <row r="49" spans="1:9" ht="38.25">
      <c r="A49" s="916"/>
      <c r="B49" s="920" t="s">
        <v>613</v>
      </c>
      <c r="C49" s="916" t="s">
        <v>562</v>
      </c>
      <c r="D49" s="918">
        <v>169160000</v>
      </c>
      <c r="E49" s="918">
        <v>169160000</v>
      </c>
      <c r="F49" s="918">
        <v>169101000</v>
      </c>
      <c r="G49" s="918">
        <v>169101000</v>
      </c>
      <c r="H49" s="918">
        <v>169101000</v>
      </c>
      <c r="I49" s="918">
        <v>169101000</v>
      </c>
    </row>
    <row r="50" spans="1:9" ht="25.5">
      <c r="A50" s="916"/>
      <c r="B50" s="920" t="s">
        <v>563</v>
      </c>
      <c r="C50" s="916" t="s">
        <v>564</v>
      </c>
      <c r="D50" s="918">
        <v>19900000</v>
      </c>
      <c r="E50" s="918">
        <v>19900000</v>
      </c>
      <c r="F50" s="918">
        <v>20100000</v>
      </c>
      <c r="G50" s="918">
        <v>15000000</v>
      </c>
      <c r="H50" s="918">
        <v>16200000</v>
      </c>
      <c r="I50" s="918">
        <v>16200000</v>
      </c>
    </row>
    <row r="51" spans="1:9" ht="25.5">
      <c r="A51" s="921"/>
      <c r="B51" s="920" t="s">
        <v>614</v>
      </c>
      <c r="C51" s="916" t="s">
        <v>565</v>
      </c>
      <c r="D51" s="918">
        <v>2793230000</v>
      </c>
      <c r="E51" s="918">
        <v>2793230000</v>
      </c>
      <c r="F51" s="918">
        <v>2793230000</v>
      </c>
      <c r="G51" s="918">
        <v>2793200000</v>
      </c>
      <c r="H51" s="918">
        <v>2793200000</v>
      </c>
      <c r="I51" s="918">
        <v>2793200000</v>
      </c>
    </row>
    <row r="52" spans="1:9">
      <c r="A52" s="921"/>
      <c r="B52" s="920" t="s">
        <v>566</v>
      </c>
      <c r="C52" s="916" t="s">
        <v>567</v>
      </c>
      <c r="D52" s="918">
        <v>0</v>
      </c>
      <c r="E52" s="918">
        <v>0</v>
      </c>
      <c r="F52" s="918">
        <v>0</v>
      </c>
      <c r="G52" s="918">
        <v>0</v>
      </c>
      <c r="H52" s="918">
        <v>0</v>
      </c>
      <c r="I52" s="918">
        <v>0</v>
      </c>
    </row>
    <row r="53" spans="1:9">
      <c r="A53" s="921"/>
      <c r="B53" s="920" t="s">
        <v>568</v>
      </c>
      <c r="C53" s="916" t="s">
        <v>569</v>
      </c>
      <c r="D53" s="918">
        <v>446000</v>
      </c>
      <c r="E53" s="918">
        <v>446000</v>
      </c>
      <c r="F53" s="918">
        <v>111000</v>
      </c>
      <c r="G53" s="918">
        <v>111000</v>
      </c>
      <c r="H53" s="918">
        <v>111000</v>
      </c>
      <c r="I53" s="918">
        <v>111000</v>
      </c>
    </row>
    <row r="54" spans="1:9">
      <c r="A54" s="916"/>
      <c r="B54" s="917" t="s">
        <v>367</v>
      </c>
      <c r="C54" s="916"/>
      <c r="D54" s="918">
        <v>168254000</v>
      </c>
      <c r="E54" s="918">
        <v>168254000</v>
      </c>
      <c r="F54" s="918">
        <v>98353000</v>
      </c>
      <c r="G54" s="918">
        <v>17433000</v>
      </c>
      <c r="H54" s="918">
        <v>18273000</v>
      </c>
      <c r="I54" s="918">
        <v>18273000</v>
      </c>
    </row>
    <row r="55" spans="1:9">
      <c r="A55" s="916"/>
      <c r="B55" s="917" t="s">
        <v>368</v>
      </c>
      <c r="C55" s="916"/>
      <c r="D55" s="918">
        <v>215000000</v>
      </c>
      <c r="E55" s="918">
        <v>215000000</v>
      </c>
      <c r="F55" s="918">
        <v>227000000</v>
      </c>
      <c r="G55" s="918">
        <v>227000000</v>
      </c>
      <c r="H55" s="918">
        <v>227000000</v>
      </c>
      <c r="I55" s="918">
        <v>227000000</v>
      </c>
    </row>
    <row r="56" spans="1:9">
      <c r="A56" s="916"/>
      <c r="B56" s="917" t="s">
        <v>643</v>
      </c>
      <c r="C56" s="916"/>
      <c r="D56" s="918">
        <v>118128000</v>
      </c>
      <c r="E56" s="918">
        <v>18143429.823342122</v>
      </c>
      <c r="F56" s="918">
        <v>47706988.288081028</v>
      </c>
      <c r="G56" s="918">
        <v>50346683.317277446</v>
      </c>
      <c r="H56" s="918">
        <v>47706988.288081028</v>
      </c>
      <c r="I56" s="918">
        <v>0</v>
      </c>
    </row>
    <row r="57" spans="1:9">
      <c r="A57" s="922"/>
      <c r="B57" s="922" t="s">
        <v>200</v>
      </c>
      <c r="C57" s="922"/>
      <c r="D57" s="923">
        <f t="shared" ref="D57:I57" si="6">D45+D48+D54+D55+D56</f>
        <v>3548748000</v>
      </c>
      <c r="E57" s="923">
        <f t="shared" si="6"/>
        <v>3448763429.8233423</v>
      </c>
      <c r="F57" s="923">
        <f t="shared" si="6"/>
        <v>3416142988.2880812</v>
      </c>
      <c r="G57" s="923">
        <f t="shared" si="6"/>
        <v>3336026683.3172774</v>
      </c>
      <c r="H57" s="923">
        <f t="shared" si="6"/>
        <v>3331881988.2880812</v>
      </c>
      <c r="I57" s="923">
        <f t="shared" si="6"/>
        <v>3284175000</v>
      </c>
    </row>
    <row r="58" spans="1:9">
      <c r="A58" s="924"/>
      <c r="B58" s="925" t="s">
        <v>201</v>
      </c>
      <c r="C58" s="924"/>
      <c r="D58" s="926">
        <v>0</v>
      </c>
      <c r="E58" s="926">
        <v>0</v>
      </c>
      <c r="F58" s="926">
        <v>0</v>
      </c>
      <c r="G58" s="926">
        <v>0</v>
      </c>
      <c r="H58" s="926">
        <v>0</v>
      </c>
      <c r="I58" s="926">
        <v>0</v>
      </c>
    </row>
    <row r="59" spans="1:9">
      <c r="A59" s="922"/>
      <c r="B59" s="922" t="s">
        <v>341</v>
      </c>
      <c r="C59" s="922"/>
      <c r="D59" s="923">
        <f>D57-D58</f>
        <v>3548748000</v>
      </c>
      <c r="E59" s="923">
        <f>E57-E58</f>
        <v>3448763429.8233423</v>
      </c>
      <c r="F59" s="923">
        <f t="shared" ref="F59:I59" si="7">F57-F58</f>
        <v>3416142988.2880812</v>
      </c>
      <c r="G59" s="923">
        <f t="shared" si="7"/>
        <v>3336026683.3172774</v>
      </c>
      <c r="H59" s="923">
        <f t="shared" si="7"/>
        <v>3331881988.2880812</v>
      </c>
      <c r="I59" s="923">
        <f t="shared" si="7"/>
        <v>3284175000</v>
      </c>
    </row>
    <row r="60" spans="1:9">
      <c r="A60" s="927"/>
      <c r="B60" s="919" t="s">
        <v>612</v>
      </c>
      <c r="C60" s="927"/>
      <c r="D60" s="928"/>
      <c r="E60" s="928"/>
      <c r="F60" s="928"/>
      <c r="G60" s="928"/>
      <c r="H60" s="928"/>
      <c r="I60" s="928"/>
    </row>
    <row r="61" spans="1:9">
      <c r="A61" s="929"/>
      <c r="B61" s="930" t="s">
        <v>351</v>
      </c>
      <c r="C61" s="929"/>
      <c r="D61" s="930"/>
      <c r="E61" s="930"/>
      <c r="F61" s="930"/>
      <c r="G61" s="930"/>
      <c r="H61" s="930"/>
      <c r="I61" s="930"/>
    </row>
    <row r="62" spans="1:9">
      <c r="A62" s="916"/>
      <c r="B62" s="917" t="s">
        <v>558</v>
      </c>
      <c r="C62" s="916">
        <v>21</v>
      </c>
      <c r="D62" s="918">
        <v>14729000</v>
      </c>
      <c r="E62" s="918">
        <v>14729000</v>
      </c>
      <c r="F62" s="918">
        <v>10860000</v>
      </c>
      <c r="G62" s="918">
        <v>14120000</v>
      </c>
      <c r="H62" s="918">
        <v>10413000</v>
      </c>
      <c r="I62" s="918">
        <v>10413000</v>
      </c>
    </row>
    <row r="63" spans="1:9">
      <c r="A63" s="916"/>
      <c r="B63" s="919" t="s">
        <v>612</v>
      </c>
      <c r="C63" s="916"/>
      <c r="D63" s="918"/>
      <c r="E63" s="918"/>
      <c r="F63" s="918"/>
      <c r="G63" s="918"/>
      <c r="H63" s="918"/>
      <c r="I63" s="918"/>
    </row>
    <row r="64" spans="1:9">
      <c r="A64" s="916"/>
      <c r="B64" s="920" t="s">
        <v>559</v>
      </c>
      <c r="C64" s="916" t="s">
        <v>560</v>
      </c>
      <c r="D64" s="918">
        <v>6140000</v>
      </c>
      <c r="E64" s="918">
        <v>6140000</v>
      </c>
      <c r="F64" s="918">
        <v>2500000</v>
      </c>
      <c r="G64" s="918">
        <v>5990000</v>
      </c>
      <c r="H64" s="918">
        <v>2500000</v>
      </c>
      <c r="I64" s="918">
        <v>2500000</v>
      </c>
    </row>
    <row r="65" spans="1:9">
      <c r="A65" s="916"/>
      <c r="B65" s="917" t="s">
        <v>367</v>
      </c>
      <c r="C65" s="916"/>
      <c r="D65" s="918">
        <v>3535000</v>
      </c>
      <c r="E65" s="918">
        <v>3535000</v>
      </c>
      <c r="F65" s="918">
        <v>4035000</v>
      </c>
      <c r="G65" s="918">
        <v>3135000</v>
      </c>
      <c r="H65" s="918">
        <v>4035000</v>
      </c>
      <c r="I65" s="918">
        <v>4035000</v>
      </c>
    </row>
    <row r="66" spans="1:9">
      <c r="A66" s="931"/>
      <c r="B66" s="932" t="s">
        <v>221</v>
      </c>
      <c r="C66" s="931"/>
      <c r="D66" s="933">
        <f>D62+D65</f>
        <v>18264000</v>
      </c>
      <c r="E66" s="933">
        <f>E62+E65</f>
        <v>18264000</v>
      </c>
      <c r="F66" s="933">
        <f t="shared" ref="F66:I66" si="8">F62+F65</f>
        <v>14895000</v>
      </c>
      <c r="G66" s="933">
        <f t="shared" si="8"/>
        <v>17255000</v>
      </c>
      <c r="H66" s="933">
        <f t="shared" si="8"/>
        <v>14448000</v>
      </c>
      <c r="I66" s="933">
        <f t="shared" si="8"/>
        <v>14448000</v>
      </c>
    </row>
    <row r="67" spans="1:9">
      <c r="A67" s="929"/>
      <c r="B67" s="930" t="s">
        <v>352</v>
      </c>
      <c r="C67" s="929"/>
      <c r="D67" s="930"/>
      <c r="E67" s="930"/>
      <c r="F67" s="930"/>
      <c r="G67" s="930"/>
      <c r="H67" s="930"/>
      <c r="I67" s="930"/>
    </row>
    <row r="68" spans="1:9">
      <c r="A68" s="916"/>
      <c r="B68" s="917" t="s">
        <v>558</v>
      </c>
      <c r="C68" s="916">
        <v>21</v>
      </c>
      <c r="D68" s="918">
        <v>6273000</v>
      </c>
      <c r="E68" s="918">
        <v>6273000</v>
      </c>
      <c r="F68" s="918">
        <v>6034000</v>
      </c>
      <c r="G68" s="918">
        <v>5869000</v>
      </c>
      <c r="H68" s="918">
        <v>5722000</v>
      </c>
      <c r="I68" s="918">
        <v>5722000</v>
      </c>
    </row>
    <row r="69" spans="1:9">
      <c r="A69" s="916"/>
      <c r="B69" s="919" t="s">
        <v>612</v>
      </c>
      <c r="C69" s="916"/>
      <c r="D69" s="918"/>
      <c r="E69" s="918"/>
      <c r="F69" s="918"/>
      <c r="G69" s="918"/>
      <c r="H69" s="918"/>
      <c r="I69" s="918"/>
    </row>
    <row r="70" spans="1:9">
      <c r="A70" s="916"/>
      <c r="B70" s="920" t="s">
        <v>559</v>
      </c>
      <c r="C70" s="916" t="s">
        <v>560</v>
      </c>
      <c r="D70" s="918">
        <v>187000</v>
      </c>
      <c r="E70" s="918">
        <v>187000</v>
      </c>
      <c r="F70" s="918">
        <v>110000</v>
      </c>
      <c r="G70" s="918">
        <v>110000</v>
      </c>
      <c r="H70" s="918">
        <v>110000</v>
      </c>
      <c r="I70" s="918">
        <v>110000</v>
      </c>
    </row>
    <row r="71" spans="1:9">
      <c r="A71" s="916"/>
      <c r="B71" s="917" t="s">
        <v>367</v>
      </c>
      <c r="C71" s="916"/>
      <c r="D71" s="918">
        <v>936000</v>
      </c>
      <c r="E71" s="918">
        <v>936000</v>
      </c>
      <c r="F71" s="918">
        <v>921000</v>
      </c>
      <c r="G71" s="918">
        <v>921000</v>
      </c>
      <c r="H71" s="918">
        <v>921000</v>
      </c>
      <c r="I71" s="918">
        <v>921000</v>
      </c>
    </row>
    <row r="72" spans="1:9">
      <c r="A72" s="931"/>
      <c r="B72" s="932" t="s">
        <v>221</v>
      </c>
      <c r="C72" s="931"/>
      <c r="D72" s="933">
        <f>D68+D71</f>
        <v>7209000</v>
      </c>
      <c r="E72" s="933">
        <f>E68+E71</f>
        <v>7209000</v>
      </c>
      <c r="F72" s="933">
        <f t="shared" ref="F72:I72" si="9">F68+F71</f>
        <v>6955000</v>
      </c>
      <c r="G72" s="933">
        <f t="shared" si="9"/>
        <v>6790000</v>
      </c>
      <c r="H72" s="933">
        <f t="shared" si="9"/>
        <v>6643000</v>
      </c>
      <c r="I72" s="933">
        <f t="shared" si="9"/>
        <v>6643000</v>
      </c>
    </row>
    <row r="73" spans="1:9">
      <c r="A73" s="929"/>
      <c r="B73" s="930" t="s">
        <v>586</v>
      </c>
      <c r="C73" s="929"/>
      <c r="D73" s="930"/>
      <c r="E73" s="930"/>
      <c r="F73" s="930"/>
      <c r="G73" s="930"/>
      <c r="H73" s="930"/>
      <c r="I73" s="930"/>
    </row>
    <row r="74" spans="1:9">
      <c r="A74" s="916"/>
      <c r="B74" s="917" t="s">
        <v>558</v>
      </c>
      <c r="C74" s="916">
        <v>21</v>
      </c>
      <c r="D74" s="918">
        <v>5307000</v>
      </c>
      <c r="E74" s="918">
        <v>5307000</v>
      </c>
      <c r="F74" s="918">
        <v>5336000</v>
      </c>
      <c r="G74" s="918">
        <v>5363000</v>
      </c>
      <c r="H74" s="918">
        <v>5389000</v>
      </c>
      <c r="I74" s="918">
        <v>5389000</v>
      </c>
    </row>
    <row r="75" spans="1:9">
      <c r="A75" s="916"/>
      <c r="B75" s="919" t="s">
        <v>612</v>
      </c>
      <c r="C75" s="916"/>
      <c r="D75" s="918"/>
      <c r="E75" s="918"/>
      <c r="F75" s="918"/>
      <c r="G75" s="918"/>
      <c r="H75" s="918"/>
      <c r="I75" s="918"/>
    </row>
    <row r="76" spans="1:9">
      <c r="A76" s="916"/>
      <c r="B76" s="920" t="s">
        <v>559</v>
      </c>
      <c r="C76" s="916" t="s">
        <v>560</v>
      </c>
      <c r="D76" s="918">
        <v>511000</v>
      </c>
      <c r="E76" s="918">
        <v>511000</v>
      </c>
      <c r="F76" s="918">
        <v>511000</v>
      </c>
      <c r="G76" s="918">
        <v>511000</v>
      </c>
      <c r="H76" s="918">
        <v>511000</v>
      </c>
      <c r="I76" s="918">
        <v>511000</v>
      </c>
    </row>
    <row r="77" spans="1:9">
      <c r="A77" s="916"/>
      <c r="B77" s="917" t="s">
        <v>367</v>
      </c>
      <c r="C77" s="916"/>
      <c r="D77" s="918">
        <v>3216000</v>
      </c>
      <c r="E77" s="918">
        <v>3216000</v>
      </c>
      <c r="F77" s="918">
        <v>3025000</v>
      </c>
      <c r="G77" s="918">
        <v>3025000</v>
      </c>
      <c r="H77" s="918">
        <v>3025000</v>
      </c>
      <c r="I77" s="918">
        <v>3025000</v>
      </c>
    </row>
    <row r="78" spans="1:9">
      <c r="A78" s="931"/>
      <c r="B78" s="932" t="s">
        <v>221</v>
      </c>
      <c r="C78" s="931"/>
      <c r="D78" s="933">
        <f>D74+D77</f>
        <v>8523000</v>
      </c>
      <c r="E78" s="933">
        <f>E74+E77</f>
        <v>8523000</v>
      </c>
      <c r="F78" s="933">
        <f t="shared" ref="F78:I78" si="10">F74+F77</f>
        <v>8361000</v>
      </c>
      <c r="G78" s="933">
        <f t="shared" si="10"/>
        <v>8388000</v>
      </c>
      <c r="H78" s="933">
        <f t="shared" si="10"/>
        <v>8414000</v>
      </c>
      <c r="I78" s="933">
        <f t="shared" si="10"/>
        <v>8414000</v>
      </c>
    </row>
    <row r="79" spans="1:9">
      <c r="A79" s="913">
        <v>5</v>
      </c>
      <c r="B79" s="915" t="s">
        <v>577</v>
      </c>
      <c r="C79" s="913"/>
      <c r="D79" s="915"/>
      <c r="E79" s="915"/>
      <c r="F79" s="915"/>
      <c r="G79" s="915"/>
      <c r="H79" s="915"/>
      <c r="I79" s="915"/>
    </row>
    <row r="80" spans="1:9">
      <c r="A80" s="916"/>
      <c r="B80" s="917" t="s">
        <v>558</v>
      </c>
      <c r="C80" s="916">
        <v>21</v>
      </c>
      <c r="D80" s="918">
        <v>138145000</v>
      </c>
      <c r="E80" s="918">
        <v>138145000</v>
      </c>
      <c r="F80" s="918">
        <v>136101000</v>
      </c>
      <c r="G80" s="918">
        <v>134722000</v>
      </c>
      <c r="H80" s="918">
        <v>133346000</v>
      </c>
      <c r="I80" s="918">
        <v>133346000</v>
      </c>
    </row>
    <row r="81" spans="1:9">
      <c r="A81" s="916"/>
      <c r="B81" s="919" t="s">
        <v>612</v>
      </c>
      <c r="C81" s="916"/>
      <c r="D81" s="918"/>
      <c r="E81" s="918"/>
      <c r="F81" s="918"/>
      <c r="G81" s="918"/>
      <c r="H81" s="918"/>
      <c r="I81" s="918"/>
    </row>
    <row r="82" spans="1:9">
      <c r="A82" s="916"/>
      <c r="B82" s="920" t="s">
        <v>559</v>
      </c>
      <c r="C82" s="916" t="s">
        <v>560</v>
      </c>
      <c r="D82" s="918">
        <v>70800000</v>
      </c>
      <c r="E82" s="918">
        <v>70800000</v>
      </c>
      <c r="F82" s="918">
        <v>70800000</v>
      </c>
      <c r="G82" s="918">
        <v>70800000</v>
      </c>
      <c r="H82" s="918">
        <v>70800000</v>
      </c>
      <c r="I82" s="918">
        <v>70800000</v>
      </c>
    </row>
    <row r="83" spans="1:9">
      <c r="A83" s="916"/>
      <c r="B83" s="917" t="s">
        <v>561</v>
      </c>
      <c r="C83" s="916">
        <v>23</v>
      </c>
      <c r="D83" s="918">
        <v>61479000</v>
      </c>
      <c r="E83" s="918">
        <v>61479000</v>
      </c>
      <c r="F83" s="918">
        <v>61479000</v>
      </c>
      <c r="G83" s="918">
        <v>61479000</v>
      </c>
      <c r="H83" s="918">
        <v>61479000</v>
      </c>
      <c r="I83" s="918">
        <v>61479000</v>
      </c>
    </row>
    <row r="84" spans="1:9" ht="38.25">
      <c r="A84" s="916"/>
      <c r="B84" s="920" t="s">
        <v>613</v>
      </c>
      <c r="C84" s="916" t="s">
        <v>562</v>
      </c>
      <c r="D84" s="918">
        <v>40000</v>
      </c>
      <c r="E84" s="918">
        <v>40000</v>
      </c>
      <c r="F84" s="918">
        <v>40000</v>
      </c>
      <c r="G84" s="918">
        <v>40000</v>
      </c>
      <c r="H84" s="918">
        <v>40000</v>
      </c>
      <c r="I84" s="918">
        <v>40000</v>
      </c>
    </row>
    <row r="85" spans="1:9" ht="25.5">
      <c r="A85" s="916"/>
      <c r="B85" s="920" t="s">
        <v>563</v>
      </c>
      <c r="C85" s="916" t="s">
        <v>564</v>
      </c>
      <c r="D85" s="918">
        <v>310000</v>
      </c>
      <c r="E85" s="918">
        <v>310000</v>
      </c>
      <c r="F85" s="918">
        <v>310000</v>
      </c>
      <c r="G85" s="918">
        <v>310000</v>
      </c>
      <c r="H85" s="918">
        <v>310000</v>
      </c>
      <c r="I85" s="918">
        <v>310000</v>
      </c>
    </row>
    <row r="86" spans="1:9" ht="25.5">
      <c r="A86" s="921"/>
      <c r="B86" s="920" t="s">
        <v>614</v>
      </c>
      <c r="C86" s="916" t="s">
        <v>565</v>
      </c>
      <c r="D86" s="918">
        <v>0</v>
      </c>
      <c r="E86" s="918">
        <v>0</v>
      </c>
      <c r="F86" s="918">
        <v>0</v>
      </c>
      <c r="G86" s="918">
        <v>0</v>
      </c>
      <c r="H86" s="918">
        <v>0</v>
      </c>
      <c r="I86" s="918">
        <v>0</v>
      </c>
    </row>
    <row r="87" spans="1:9">
      <c r="A87" s="921"/>
      <c r="B87" s="920" t="s">
        <v>566</v>
      </c>
      <c r="C87" s="916" t="s">
        <v>567</v>
      </c>
      <c r="D87" s="918">
        <v>0</v>
      </c>
      <c r="E87" s="918">
        <v>0</v>
      </c>
      <c r="F87" s="918">
        <v>0</v>
      </c>
      <c r="G87" s="918">
        <v>0</v>
      </c>
      <c r="H87" s="918">
        <v>0</v>
      </c>
      <c r="I87" s="918">
        <v>0</v>
      </c>
    </row>
    <row r="88" spans="1:9">
      <c r="A88" s="921"/>
      <c r="B88" s="920" t="s">
        <v>568</v>
      </c>
      <c r="C88" s="916" t="s">
        <v>569</v>
      </c>
      <c r="D88" s="918">
        <v>61129000</v>
      </c>
      <c r="E88" s="918">
        <v>61129000</v>
      </c>
      <c r="F88" s="918">
        <v>61129000</v>
      </c>
      <c r="G88" s="918">
        <v>61129000</v>
      </c>
      <c r="H88" s="918">
        <v>61129000</v>
      </c>
      <c r="I88" s="918">
        <v>61129000</v>
      </c>
    </row>
    <row r="89" spans="1:9">
      <c r="A89" s="916"/>
      <c r="B89" s="917" t="s">
        <v>367</v>
      </c>
      <c r="C89" s="916"/>
      <c r="D89" s="918">
        <v>66846000</v>
      </c>
      <c r="E89" s="918">
        <v>66846000</v>
      </c>
      <c r="F89" s="918">
        <v>66566000</v>
      </c>
      <c r="G89" s="918">
        <v>66566000</v>
      </c>
      <c r="H89" s="918">
        <v>66566000</v>
      </c>
      <c r="I89" s="918">
        <v>66566000</v>
      </c>
    </row>
    <row r="90" spans="1:9">
      <c r="A90" s="916"/>
      <c r="B90" s="919" t="s">
        <v>612</v>
      </c>
      <c r="C90" s="916"/>
      <c r="D90" s="918"/>
      <c r="E90" s="918"/>
      <c r="F90" s="918"/>
      <c r="G90" s="918"/>
      <c r="H90" s="918"/>
      <c r="I90" s="918"/>
    </row>
    <row r="91" spans="1:9">
      <c r="A91" s="916"/>
      <c r="B91" s="920" t="s">
        <v>576</v>
      </c>
      <c r="C91" s="916">
        <v>26</v>
      </c>
      <c r="D91" s="918">
        <v>100000</v>
      </c>
      <c r="E91" s="918">
        <v>100000</v>
      </c>
      <c r="F91" s="918">
        <v>100000</v>
      </c>
      <c r="G91" s="918">
        <v>100000</v>
      </c>
      <c r="H91" s="918">
        <v>100000</v>
      </c>
      <c r="I91" s="918">
        <v>100000</v>
      </c>
    </row>
    <row r="92" spans="1:9">
      <c r="A92" s="916"/>
      <c r="B92" s="917" t="s">
        <v>368</v>
      </c>
      <c r="C92" s="916"/>
      <c r="D92" s="918">
        <v>13000000</v>
      </c>
      <c r="E92" s="918">
        <v>13000000</v>
      </c>
      <c r="F92" s="918">
        <v>19000000</v>
      </c>
      <c r="G92" s="918">
        <v>19000000</v>
      </c>
      <c r="H92" s="918">
        <v>19000000</v>
      </c>
      <c r="I92" s="918">
        <v>19000000</v>
      </c>
    </row>
    <row r="93" spans="1:9">
      <c r="A93" s="916"/>
      <c r="B93" s="917" t="s">
        <v>643</v>
      </c>
      <c r="C93" s="916"/>
      <c r="D93" s="918">
        <v>2575000</v>
      </c>
      <c r="E93" s="918">
        <v>0</v>
      </c>
      <c r="F93" s="918">
        <v>0</v>
      </c>
      <c r="G93" s="918">
        <v>0</v>
      </c>
      <c r="H93" s="918">
        <v>0</v>
      </c>
      <c r="I93" s="918">
        <v>0</v>
      </c>
    </row>
    <row r="94" spans="1:9">
      <c r="A94" s="922"/>
      <c r="B94" s="922" t="s">
        <v>200</v>
      </c>
      <c r="C94" s="922"/>
      <c r="D94" s="923">
        <f t="shared" ref="D94:I94" si="11">D80+D83+D89+D92+D93</f>
        <v>282045000</v>
      </c>
      <c r="E94" s="923">
        <f t="shared" si="11"/>
        <v>279470000</v>
      </c>
      <c r="F94" s="923">
        <f t="shared" si="11"/>
        <v>283146000</v>
      </c>
      <c r="G94" s="923">
        <f t="shared" si="11"/>
        <v>281767000</v>
      </c>
      <c r="H94" s="923">
        <f t="shared" si="11"/>
        <v>280391000</v>
      </c>
      <c r="I94" s="923">
        <f t="shared" si="11"/>
        <v>280391000</v>
      </c>
    </row>
    <row r="95" spans="1:9">
      <c r="A95" s="924"/>
      <c r="B95" s="925" t="s">
        <v>201</v>
      </c>
      <c r="C95" s="924"/>
      <c r="D95" s="926">
        <v>0</v>
      </c>
      <c r="E95" s="926">
        <v>0</v>
      </c>
      <c r="F95" s="926">
        <v>0</v>
      </c>
      <c r="G95" s="926">
        <v>0</v>
      </c>
      <c r="H95" s="926">
        <v>0</v>
      </c>
      <c r="I95" s="926">
        <v>0</v>
      </c>
    </row>
    <row r="96" spans="1:9">
      <c r="A96" s="922"/>
      <c r="B96" s="922" t="s">
        <v>341</v>
      </c>
      <c r="C96" s="922"/>
      <c r="D96" s="923">
        <f>D94-D95</f>
        <v>282045000</v>
      </c>
      <c r="E96" s="923">
        <f>E94-E95</f>
        <v>279470000</v>
      </c>
      <c r="F96" s="923">
        <f t="shared" ref="F96:I96" si="12">F94-F95</f>
        <v>283146000</v>
      </c>
      <c r="G96" s="923">
        <f t="shared" si="12"/>
        <v>281767000</v>
      </c>
      <c r="H96" s="923">
        <f t="shared" si="12"/>
        <v>280391000</v>
      </c>
      <c r="I96" s="923">
        <f t="shared" si="12"/>
        <v>280391000</v>
      </c>
    </row>
    <row r="97" spans="1:9">
      <c r="A97" s="913">
        <v>6</v>
      </c>
      <c r="B97" s="915" t="s">
        <v>578</v>
      </c>
      <c r="C97" s="913"/>
      <c r="D97" s="915"/>
      <c r="E97" s="915"/>
      <c r="F97" s="915"/>
      <c r="G97" s="915"/>
      <c r="H97" s="915"/>
      <c r="I97" s="915"/>
    </row>
    <row r="98" spans="1:9">
      <c r="A98" s="916"/>
      <c r="B98" s="917" t="s">
        <v>558</v>
      </c>
      <c r="C98" s="916">
        <v>21</v>
      </c>
      <c r="D98" s="918">
        <v>2627483000</v>
      </c>
      <c r="E98" s="918">
        <v>2627483000</v>
      </c>
      <c r="F98" s="918">
        <v>2635360000</v>
      </c>
      <c r="G98" s="918">
        <v>2651360000</v>
      </c>
      <c r="H98" s="918">
        <v>2680360000</v>
      </c>
      <c r="I98" s="918">
        <v>2680360000</v>
      </c>
    </row>
    <row r="99" spans="1:9">
      <c r="A99" s="916"/>
      <c r="B99" s="919" t="s">
        <v>612</v>
      </c>
      <c r="C99" s="916"/>
      <c r="D99" s="918"/>
      <c r="E99" s="918"/>
      <c r="F99" s="918"/>
      <c r="G99" s="918"/>
      <c r="H99" s="918"/>
      <c r="I99" s="918"/>
    </row>
    <row r="100" spans="1:9">
      <c r="A100" s="916"/>
      <c r="B100" s="920" t="s">
        <v>559</v>
      </c>
      <c r="C100" s="916" t="s">
        <v>560</v>
      </c>
      <c r="D100" s="918">
        <v>93730000</v>
      </c>
      <c r="E100" s="918">
        <v>93730000</v>
      </c>
      <c r="F100" s="918">
        <v>93730000</v>
      </c>
      <c r="G100" s="918">
        <v>93730000</v>
      </c>
      <c r="H100" s="918">
        <v>93730000</v>
      </c>
      <c r="I100" s="918">
        <v>93730000</v>
      </c>
    </row>
    <row r="101" spans="1:9">
      <c r="A101" s="916"/>
      <c r="B101" s="917" t="s">
        <v>561</v>
      </c>
      <c r="C101" s="916">
        <v>23</v>
      </c>
      <c r="D101" s="918">
        <v>36715000</v>
      </c>
      <c r="E101" s="918">
        <v>36842000</v>
      </c>
      <c r="F101" s="918">
        <v>36855000</v>
      </c>
      <c r="G101" s="918">
        <v>36855000</v>
      </c>
      <c r="H101" s="918">
        <v>36855000</v>
      </c>
      <c r="I101" s="918">
        <v>36855000</v>
      </c>
    </row>
    <row r="102" spans="1:9" ht="38.25">
      <c r="A102" s="916"/>
      <c r="B102" s="920" t="s">
        <v>613</v>
      </c>
      <c r="C102" s="916" t="s">
        <v>562</v>
      </c>
      <c r="D102" s="918">
        <v>560000</v>
      </c>
      <c r="E102" s="918">
        <v>560000</v>
      </c>
      <c r="F102" s="918">
        <v>560000</v>
      </c>
      <c r="G102" s="918">
        <v>560000</v>
      </c>
      <c r="H102" s="918">
        <v>560000</v>
      </c>
      <c r="I102" s="918">
        <v>560000</v>
      </c>
    </row>
    <row r="103" spans="1:9" ht="25.5">
      <c r="A103" s="916"/>
      <c r="B103" s="920" t="s">
        <v>563</v>
      </c>
      <c r="C103" s="916" t="s">
        <v>564</v>
      </c>
      <c r="D103" s="918">
        <v>20000</v>
      </c>
      <c r="E103" s="918">
        <v>147000</v>
      </c>
      <c r="F103" s="918">
        <v>168000</v>
      </c>
      <c r="G103" s="918">
        <v>168000</v>
      </c>
      <c r="H103" s="918">
        <v>168000</v>
      </c>
      <c r="I103" s="918">
        <v>168000</v>
      </c>
    </row>
    <row r="104" spans="1:9" ht="25.5">
      <c r="A104" s="921"/>
      <c r="B104" s="920" t="s">
        <v>614</v>
      </c>
      <c r="C104" s="916" t="s">
        <v>565</v>
      </c>
      <c r="D104" s="918">
        <v>0</v>
      </c>
      <c r="E104" s="918">
        <v>0</v>
      </c>
      <c r="F104" s="918">
        <v>0</v>
      </c>
      <c r="G104" s="918">
        <v>0</v>
      </c>
      <c r="H104" s="918">
        <v>0</v>
      </c>
      <c r="I104" s="918">
        <v>0</v>
      </c>
    </row>
    <row r="105" spans="1:9">
      <c r="A105" s="921"/>
      <c r="B105" s="920" t="s">
        <v>566</v>
      </c>
      <c r="C105" s="916" t="s">
        <v>567</v>
      </c>
      <c r="D105" s="918">
        <v>0</v>
      </c>
      <c r="E105" s="918">
        <v>0</v>
      </c>
      <c r="F105" s="918">
        <v>0</v>
      </c>
      <c r="G105" s="918">
        <v>0</v>
      </c>
      <c r="H105" s="918">
        <v>0</v>
      </c>
      <c r="I105" s="918">
        <v>0</v>
      </c>
    </row>
    <row r="106" spans="1:9">
      <c r="A106" s="921"/>
      <c r="B106" s="920" t="s">
        <v>568</v>
      </c>
      <c r="C106" s="916" t="s">
        <v>569</v>
      </c>
      <c r="D106" s="918">
        <v>36135000</v>
      </c>
      <c r="E106" s="918">
        <v>36135000</v>
      </c>
      <c r="F106" s="918">
        <v>36127000</v>
      </c>
      <c r="G106" s="918">
        <v>36127000</v>
      </c>
      <c r="H106" s="918">
        <v>36127000</v>
      </c>
      <c r="I106" s="918">
        <v>36127000</v>
      </c>
    </row>
    <row r="107" spans="1:9">
      <c r="A107" s="916"/>
      <c r="B107" s="917" t="s">
        <v>367</v>
      </c>
      <c r="C107" s="916"/>
      <c r="D107" s="918">
        <v>3023602000</v>
      </c>
      <c r="E107" s="918">
        <v>3023602000</v>
      </c>
      <c r="F107" s="918">
        <v>2748725000</v>
      </c>
      <c r="G107" s="918">
        <v>2303725000</v>
      </c>
      <c r="H107" s="918">
        <v>2038725000</v>
      </c>
      <c r="I107" s="918">
        <v>2016525000</v>
      </c>
    </row>
    <row r="108" spans="1:9">
      <c r="A108" s="916"/>
      <c r="B108" s="919" t="s">
        <v>612</v>
      </c>
      <c r="C108" s="916"/>
      <c r="D108" s="918"/>
      <c r="E108" s="918"/>
      <c r="F108" s="918"/>
      <c r="G108" s="918"/>
      <c r="H108" s="918"/>
      <c r="I108" s="918"/>
    </row>
    <row r="109" spans="1:9">
      <c r="A109" s="916"/>
      <c r="B109" s="920" t="s">
        <v>579</v>
      </c>
      <c r="C109" s="916" t="s">
        <v>580</v>
      </c>
      <c r="D109" s="918">
        <v>2412000000</v>
      </c>
      <c r="E109" s="918">
        <v>2412000000</v>
      </c>
      <c r="F109" s="918">
        <v>2240000000</v>
      </c>
      <c r="G109" s="918">
        <v>1795000000</v>
      </c>
      <c r="H109" s="918">
        <v>1530000000</v>
      </c>
      <c r="I109" s="918">
        <v>1530000000</v>
      </c>
    </row>
    <row r="110" spans="1:9">
      <c r="A110" s="916"/>
      <c r="B110" s="920" t="s">
        <v>589</v>
      </c>
      <c r="C110" s="916">
        <v>22</v>
      </c>
      <c r="D110" s="918">
        <v>61846000</v>
      </c>
      <c r="E110" s="918">
        <v>61846000</v>
      </c>
      <c r="F110" s="918">
        <v>61846000</v>
      </c>
      <c r="G110" s="918">
        <v>61846000</v>
      </c>
      <c r="H110" s="918">
        <v>61846000</v>
      </c>
      <c r="I110" s="918">
        <v>61846000</v>
      </c>
    </row>
    <row r="111" spans="1:9">
      <c r="A111" s="916"/>
      <c r="B111" s="917" t="s">
        <v>368</v>
      </c>
      <c r="C111" s="916"/>
      <c r="D111" s="918">
        <v>20000000</v>
      </c>
      <c r="E111" s="918">
        <v>20000000</v>
      </c>
      <c r="F111" s="918">
        <v>25000000</v>
      </c>
      <c r="G111" s="918">
        <v>19000000</v>
      </c>
      <c r="H111" s="918">
        <v>19000000</v>
      </c>
      <c r="I111" s="918">
        <v>19000000</v>
      </c>
    </row>
    <row r="112" spans="1:9">
      <c r="A112" s="916"/>
      <c r="B112" s="917" t="s">
        <v>643</v>
      </c>
      <c r="C112" s="916"/>
      <c r="D112" s="918">
        <v>0</v>
      </c>
      <c r="E112" s="918">
        <v>0</v>
      </c>
      <c r="F112" s="918">
        <v>0</v>
      </c>
      <c r="G112" s="918">
        <v>0</v>
      </c>
      <c r="H112" s="918">
        <v>0</v>
      </c>
      <c r="I112" s="918">
        <v>0</v>
      </c>
    </row>
    <row r="113" spans="1:9">
      <c r="A113" s="922"/>
      <c r="B113" s="922" t="s">
        <v>200</v>
      </c>
      <c r="C113" s="922"/>
      <c r="D113" s="923">
        <f t="shared" ref="D113:I113" si="13">D98+D101+D107+D111+D112</f>
        <v>5707800000</v>
      </c>
      <c r="E113" s="923">
        <f t="shared" si="13"/>
        <v>5707927000</v>
      </c>
      <c r="F113" s="923">
        <f t="shared" si="13"/>
        <v>5445940000</v>
      </c>
      <c r="G113" s="923">
        <f t="shared" si="13"/>
        <v>5010940000</v>
      </c>
      <c r="H113" s="923">
        <f t="shared" si="13"/>
        <v>4774940000</v>
      </c>
      <c r="I113" s="923">
        <f t="shared" si="13"/>
        <v>4752740000</v>
      </c>
    </row>
    <row r="114" spans="1:9">
      <c r="A114" s="924"/>
      <c r="B114" s="925" t="s">
        <v>201</v>
      </c>
      <c r="C114" s="924"/>
      <c r="D114" s="926">
        <f>D115</f>
        <v>2302025000</v>
      </c>
      <c r="E114" s="926">
        <f>E115</f>
        <v>2302025000</v>
      </c>
      <c r="F114" s="926">
        <f t="shared" ref="F114:I114" si="14">F115</f>
        <v>1120000000</v>
      </c>
      <c r="G114" s="926">
        <f t="shared" si="14"/>
        <v>-196000000</v>
      </c>
      <c r="H114" s="926">
        <f t="shared" si="14"/>
        <v>-888000000</v>
      </c>
      <c r="I114" s="926">
        <f t="shared" si="14"/>
        <v>-695000000</v>
      </c>
    </row>
    <row r="115" spans="1:9" ht="25.5" hidden="1">
      <c r="A115" s="934"/>
      <c r="B115" s="935" t="s">
        <v>616</v>
      </c>
      <c r="C115" s="934"/>
      <c r="D115" s="918">
        <v>2302025000</v>
      </c>
      <c r="E115" s="936">
        <v>2302025000</v>
      </c>
      <c r="F115" s="936">
        <v>1120000000</v>
      </c>
      <c r="G115" s="936">
        <v>-196000000</v>
      </c>
      <c r="H115" s="936">
        <v>-888000000</v>
      </c>
      <c r="I115" s="936">
        <v>-695000000</v>
      </c>
    </row>
    <row r="116" spans="1:9">
      <c r="A116" s="922"/>
      <c r="B116" s="922" t="s">
        <v>341</v>
      </c>
      <c r="C116" s="922"/>
      <c r="D116" s="923">
        <f>D113-D114</f>
        <v>3405775000</v>
      </c>
      <c r="E116" s="923">
        <f>E113-E114</f>
        <v>3405902000</v>
      </c>
      <c r="F116" s="923">
        <f t="shared" ref="F116:I116" si="15">F113-F114</f>
        <v>4325940000</v>
      </c>
      <c r="G116" s="923">
        <f t="shared" si="15"/>
        <v>5206940000</v>
      </c>
      <c r="H116" s="923">
        <f t="shared" si="15"/>
        <v>5662940000</v>
      </c>
      <c r="I116" s="923">
        <f t="shared" si="15"/>
        <v>5447740000</v>
      </c>
    </row>
    <row r="117" spans="1:9">
      <c r="A117" s="913">
        <v>7</v>
      </c>
      <c r="B117" s="915" t="s">
        <v>583</v>
      </c>
      <c r="C117" s="913"/>
      <c r="D117" s="915"/>
      <c r="E117" s="915"/>
      <c r="F117" s="915"/>
      <c r="G117" s="915"/>
      <c r="H117" s="915"/>
      <c r="I117" s="915"/>
    </row>
    <row r="118" spans="1:9">
      <c r="A118" s="916"/>
      <c r="B118" s="917" t="s">
        <v>558</v>
      </c>
      <c r="C118" s="916">
        <v>21</v>
      </c>
      <c r="D118" s="918">
        <v>2174279000</v>
      </c>
      <c r="E118" s="918">
        <v>2174279000</v>
      </c>
      <c r="F118" s="918">
        <v>2121866000</v>
      </c>
      <c r="G118" s="918">
        <v>2080532000</v>
      </c>
      <c r="H118" s="918">
        <v>2039406000</v>
      </c>
      <c r="I118" s="918">
        <v>2039406000</v>
      </c>
    </row>
    <row r="119" spans="1:9">
      <c r="A119" s="916"/>
      <c r="B119" s="919" t="s">
        <v>612</v>
      </c>
      <c r="C119" s="916"/>
      <c r="D119" s="918"/>
      <c r="E119" s="918"/>
      <c r="F119" s="918"/>
      <c r="G119" s="918"/>
      <c r="H119" s="918"/>
      <c r="I119" s="918"/>
    </row>
    <row r="120" spans="1:9">
      <c r="A120" s="916"/>
      <c r="B120" s="920" t="s">
        <v>559</v>
      </c>
      <c r="C120" s="916" t="s">
        <v>560</v>
      </c>
      <c r="D120" s="918">
        <v>2000000</v>
      </c>
      <c r="E120" s="918">
        <v>2000000</v>
      </c>
      <c r="F120" s="918">
        <v>2000000</v>
      </c>
      <c r="G120" s="918">
        <v>2000000</v>
      </c>
      <c r="H120" s="918">
        <v>2000000</v>
      </c>
      <c r="I120" s="918">
        <v>2000000</v>
      </c>
    </row>
    <row r="121" spans="1:9">
      <c r="A121" s="916"/>
      <c r="B121" s="917" t="s">
        <v>561</v>
      </c>
      <c r="C121" s="916">
        <v>23</v>
      </c>
      <c r="D121" s="918">
        <v>2574858000</v>
      </c>
      <c r="E121" s="918">
        <v>2574858000</v>
      </c>
      <c r="F121" s="918">
        <v>2301000000</v>
      </c>
      <c r="G121" s="918">
        <v>2346000000</v>
      </c>
      <c r="H121" s="918">
        <v>2391000000</v>
      </c>
      <c r="I121" s="918">
        <v>2391000000</v>
      </c>
    </row>
    <row r="122" spans="1:9" ht="51">
      <c r="A122" s="916"/>
      <c r="B122" s="920" t="s">
        <v>584</v>
      </c>
      <c r="C122" s="916" t="s">
        <v>562</v>
      </c>
      <c r="D122" s="918">
        <v>2504045000</v>
      </c>
      <c r="E122" s="918">
        <v>2507955000</v>
      </c>
      <c r="F122" s="918">
        <v>2234276000</v>
      </c>
      <c r="G122" s="918">
        <v>2279276000</v>
      </c>
      <c r="H122" s="918">
        <v>2324276000</v>
      </c>
      <c r="I122" s="918">
        <v>2324276000</v>
      </c>
    </row>
    <row r="123" spans="1:9" ht="25.5">
      <c r="A123" s="916"/>
      <c r="B123" s="920" t="s">
        <v>563</v>
      </c>
      <c r="C123" s="916" t="s">
        <v>564</v>
      </c>
      <c r="D123" s="918">
        <v>58801000</v>
      </c>
      <c r="E123" s="918">
        <v>54891000</v>
      </c>
      <c r="F123" s="918">
        <v>53724000</v>
      </c>
      <c r="G123" s="918">
        <v>53724000</v>
      </c>
      <c r="H123" s="918">
        <v>53724000</v>
      </c>
      <c r="I123" s="918">
        <v>53724000</v>
      </c>
    </row>
    <row r="124" spans="1:9" ht="25.5">
      <c r="A124" s="921"/>
      <c r="B124" s="920" t="s">
        <v>614</v>
      </c>
      <c r="C124" s="916" t="s">
        <v>565</v>
      </c>
      <c r="D124" s="918">
        <v>10000000</v>
      </c>
      <c r="E124" s="918">
        <v>10000000</v>
      </c>
      <c r="F124" s="918">
        <v>10000000</v>
      </c>
      <c r="G124" s="918">
        <v>10000000</v>
      </c>
      <c r="H124" s="918">
        <v>10000000</v>
      </c>
      <c r="I124" s="918">
        <v>10000000</v>
      </c>
    </row>
    <row r="125" spans="1:9">
      <c r="A125" s="921"/>
      <c r="B125" s="920" t="s">
        <v>566</v>
      </c>
      <c r="C125" s="916" t="s">
        <v>567</v>
      </c>
      <c r="D125" s="918">
        <v>0</v>
      </c>
      <c r="E125" s="918">
        <v>0</v>
      </c>
      <c r="F125" s="918">
        <v>0</v>
      </c>
      <c r="G125" s="918">
        <v>0</v>
      </c>
      <c r="H125" s="918">
        <v>0</v>
      </c>
      <c r="I125" s="918">
        <v>0</v>
      </c>
    </row>
    <row r="126" spans="1:9">
      <c r="A126" s="921"/>
      <c r="B126" s="920" t="s">
        <v>568</v>
      </c>
      <c r="C126" s="916" t="s">
        <v>569</v>
      </c>
      <c r="D126" s="918">
        <v>2012000</v>
      </c>
      <c r="E126" s="918">
        <v>2012000</v>
      </c>
      <c r="F126" s="918">
        <v>3000000</v>
      </c>
      <c r="G126" s="918">
        <v>3000000</v>
      </c>
      <c r="H126" s="918">
        <v>3000000</v>
      </c>
      <c r="I126" s="918">
        <v>3000000</v>
      </c>
    </row>
    <row r="127" spans="1:9">
      <c r="A127" s="916"/>
      <c r="B127" s="917" t="s">
        <v>367</v>
      </c>
      <c r="C127" s="916"/>
      <c r="D127" s="918">
        <v>27323000</v>
      </c>
      <c r="E127" s="918">
        <v>27323000</v>
      </c>
      <c r="F127" s="918">
        <v>28681000</v>
      </c>
      <c r="G127" s="918">
        <v>28681000</v>
      </c>
      <c r="H127" s="918">
        <v>28681000</v>
      </c>
      <c r="I127" s="918">
        <v>28681000</v>
      </c>
    </row>
    <row r="128" spans="1:9">
      <c r="A128" s="916"/>
      <c r="B128" s="917" t="s">
        <v>368</v>
      </c>
      <c r="C128" s="916"/>
      <c r="D128" s="918">
        <v>63000000</v>
      </c>
      <c r="E128" s="918">
        <v>63000000</v>
      </c>
      <c r="F128" s="918">
        <v>66000000</v>
      </c>
      <c r="G128" s="918">
        <v>66000000</v>
      </c>
      <c r="H128" s="918">
        <v>66000000</v>
      </c>
      <c r="I128" s="918">
        <v>66000000</v>
      </c>
    </row>
    <row r="129" spans="1:9">
      <c r="A129" s="916"/>
      <c r="B129" s="917" t="s">
        <v>643</v>
      </c>
      <c r="C129" s="916"/>
      <c r="D129" s="918">
        <v>362928000</v>
      </c>
      <c r="E129" s="918">
        <v>363184171.71693057</v>
      </c>
      <c r="F129" s="918">
        <v>199345955.19643903</v>
      </c>
      <c r="G129" s="918">
        <v>210376048.3946282</v>
      </c>
      <c r="H129" s="918">
        <v>199345955.19643903</v>
      </c>
      <c r="I129" s="918">
        <v>0</v>
      </c>
    </row>
    <row r="130" spans="1:9">
      <c r="A130" s="922"/>
      <c r="B130" s="922" t="s">
        <v>200</v>
      </c>
      <c r="C130" s="922"/>
      <c r="D130" s="923">
        <f t="shared" ref="D130:I130" si="16">D118+D121+D127+D128+D129</f>
        <v>5202388000</v>
      </c>
      <c r="E130" s="923">
        <f t="shared" si="16"/>
        <v>5202644171.7169304</v>
      </c>
      <c r="F130" s="923">
        <f t="shared" si="16"/>
        <v>4716892955.1964388</v>
      </c>
      <c r="G130" s="923">
        <f t="shared" si="16"/>
        <v>4731589048.3946285</v>
      </c>
      <c r="H130" s="923">
        <f t="shared" si="16"/>
        <v>4724432955.1964388</v>
      </c>
      <c r="I130" s="923">
        <f t="shared" si="16"/>
        <v>4525087000</v>
      </c>
    </row>
    <row r="131" spans="1:9">
      <c r="A131" s="924"/>
      <c r="B131" s="925" t="s">
        <v>201</v>
      </c>
      <c r="C131" s="924"/>
      <c r="D131" s="926">
        <v>0</v>
      </c>
      <c r="E131" s="926">
        <v>0</v>
      </c>
      <c r="F131" s="926">
        <v>0</v>
      </c>
      <c r="G131" s="926">
        <v>0</v>
      </c>
      <c r="H131" s="926">
        <v>0</v>
      </c>
      <c r="I131" s="926">
        <v>0</v>
      </c>
    </row>
    <row r="132" spans="1:9">
      <c r="A132" s="922"/>
      <c r="B132" s="922" t="s">
        <v>341</v>
      </c>
      <c r="C132" s="922"/>
      <c r="D132" s="923">
        <f>D130-D131</f>
        <v>5202388000</v>
      </c>
      <c r="E132" s="923">
        <f>E130-E131</f>
        <v>5202644171.7169304</v>
      </c>
      <c r="F132" s="923">
        <f t="shared" ref="F132:I132" si="17">F130-F131</f>
        <v>4716892955.1964388</v>
      </c>
      <c r="G132" s="923">
        <f t="shared" si="17"/>
        <v>4731589048.3946285</v>
      </c>
      <c r="H132" s="923">
        <f t="shared" si="17"/>
        <v>4724432955.1964388</v>
      </c>
      <c r="I132" s="923">
        <f t="shared" si="17"/>
        <v>4525087000</v>
      </c>
    </row>
    <row r="133" spans="1:9">
      <c r="A133" s="913">
        <v>8</v>
      </c>
      <c r="B133" s="915" t="s">
        <v>585</v>
      </c>
      <c r="C133" s="913"/>
      <c r="D133" s="915"/>
      <c r="E133" s="915"/>
      <c r="F133" s="915"/>
      <c r="G133" s="915"/>
      <c r="H133" s="915"/>
      <c r="I133" s="915"/>
    </row>
    <row r="134" spans="1:9">
      <c r="A134" s="916"/>
      <c r="B134" s="917" t="s">
        <v>558</v>
      </c>
      <c r="C134" s="916">
        <v>21</v>
      </c>
      <c r="D134" s="918">
        <v>487738000</v>
      </c>
      <c r="E134" s="918">
        <v>487738000</v>
      </c>
      <c r="F134" s="918">
        <v>490898000</v>
      </c>
      <c r="G134" s="918">
        <v>496320000</v>
      </c>
      <c r="H134" s="918">
        <v>500802000</v>
      </c>
      <c r="I134" s="918">
        <v>500802000</v>
      </c>
    </row>
    <row r="135" spans="1:9">
      <c r="A135" s="916"/>
      <c r="B135" s="919" t="s">
        <v>612</v>
      </c>
      <c r="C135" s="916"/>
      <c r="D135" s="918"/>
      <c r="E135" s="918"/>
      <c r="F135" s="918"/>
      <c r="G135" s="918"/>
      <c r="H135" s="918"/>
      <c r="I135" s="918"/>
    </row>
    <row r="136" spans="1:9">
      <c r="A136" s="916"/>
      <c r="B136" s="920" t="s">
        <v>559</v>
      </c>
      <c r="C136" s="916" t="s">
        <v>560</v>
      </c>
      <c r="D136" s="918">
        <v>4206000</v>
      </c>
      <c r="E136" s="918">
        <v>4206000</v>
      </c>
      <c r="F136" s="918">
        <v>4206000</v>
      </c>
      <c r="G136" s="918">
        <v>4206000</v>
      </c>
      <c r="H136" s="918">
        <v>4206000</v>
      </c>
      <c r="I136" s="918">
        <v>4206000</v>
      </c>
    </row>
    <row r="137" spans="1:9">
      <c r="A137" s="916"/>
      <c r="B137" s="917" t="s">
        <v>561</v>
      </c>
      <c r="C137" s="916">
        <v>23</v>
      </c>
      <c r="D137" s="918">
        <v>4133000</v>
      </c>
      <c r="E137" s="918">
        <v>4133000</v>
      </c>
      <c r="F137" s="918">
        <v>4277000</v>
      </c>
      <c r="G137" s="918">
        <v>4415000</v>
      </c>
      <c r="H137" s="918">
        <v>4415000</v>
      </c>
      <c r="I137" s="918">
        <v>4415000</v>
      </c>
    </row>
    <row r="138" spans="1:9" ht="38.25">
      <c r="A138" s="916"/>
      <c r="B138" s="920" t="s">
        <v>613</v>
      </c>
      <c r="C138" s="916" t="s">
        <v>562</v>
      </c>
      <c r="D138" s="918">
        <v>1519000</v>
      </c>
      <c r="E138" s="918">
        <v>1519000</v>
      </c>
      <c r="F138" s="918">
        <v>1519000</v>
      </c>
      <c r="G138" s="918">
        <v>1519000</v>
      </c>
      <c r="H138" s="918">
        <v>1519000</v>
      </c>
      <c r="I138" s="918">
        <v>1519000</v>
      </c>
    </row>
    <row r="139" spans="1:9" ht="25.5">
      <c r="A139" s="916"/>
      <c r="B139" s="920" t="s">
        <v>563</v>
      </c>
      <c r="C139" s="916" t="s">
        <v>564</v>
      </c>
      <c r="D139" s="918">
        <v>0</v>
      </c>
      <c r="E139" s="918">
        <v>0</v>
      </c>
      <c r="F139" s="918">
        <v>0</v>
      </c>
      <c r="G139" s="918">
        <v>0</v>
      </c>
      <c r="H139" s="918">
        <v>0</v>
      </c>
      <c r="I139" s="918">
        <v>0</v>
      </c>
    </row>
    <row r="140" spans="1:9" ht="25.5">
      <c r="A140" s="921"/>
      <c r="B140" s="920" t="s">
        <v>614</v>
      </c>
      <c r="C140" s="916" t="s">
        <v>565</v>
      </c>
      <c r="D140" s="918">
        <v>2573000</v>
      </c>
      <c r="E140" s="918">
        <v>2573000</v>
      </c>
      <c r="F140" s="918">
        <v>2717000</v>
      </c>
      <c r="G140" s="918">
        <v>2855000</v>
      </c>
      <c r="H140" s="918">
        <v>2855000</v>
      </c>
      <c r="I140" s="918">
        <v>2855000</v>
      </c>
    </row>
    <row r="141" spans="1:9">
      <c r="A141" s="921"/>
      <c r="B141" s="920" t="s">
        <v>566</v>
      </c>
      <c r="C141" s="916" t="s">
        <v>567</v>
      </c>
      <c r="D141" s="918">
        <v>0</v>
      </c>
      <c r="E141" s="918">
        <v>0</v>
      </c>
      <c r="F141" s="918">
        <v>0</v>
      </c>
      <c r="G141" s="918">
        <v>0</v>
      </c>
      <c r="H141" s="918">
        <v>0</v>
      </c>
      <c r="I141" s="918">
        <v>0</v>
      </c>
    </row>
    <row r="142" spans="1:9">
      <c r="A142" s="921"/>
      <c r="B142" s="920" t="s">
        <v>568</v>
      </c>
      <c r="C142" s="916" t="s">
        <v>569</v>
      </c>
      <c r="D142" s="918">
        <v>41000</v>
      </c>
      <c r="E142" s="918">
        <v>41000</v>
      </c>
      <c r="F142" s="918">
        <v>41000</v>
      </c>
      <c r="G142" s="918">
        <v>41000</v>
      </c>
      <c r="H142" s="918">
        <v>41000</v>
      </c>
      <c r="I142" s="918">
        <v>41000</v>
      </c>
    </row>
    <row r="143" spans="1:9">
      <c r="A143" s="916"/>
      <c r="B143" s="917" t="s">
        <v>367</v>
      </c>
      <c r="C143" s="916"/>
      <c r="D143" s="918">
        <v>24084000</v>
      </c>
      <c r="E143" s="918">
        <v>24084000</v>
      </c>
      <c r="F143" s="918">
        <v>24084000</v>
      </c>
      <c r="G143" s="918">
        <v>24084000</v>
      </c>
      <c r="H143" s="918">
        <v>24084000</v>
      </c>
      <c r="I143" s="918">
        <v>24084000</v>
      </c>
    </row>
    <row r="144" spans="1:9">
      <c r="A144" s="916"/>
      <c r="B144" s="917" t="s">
        <v>368</v>
      </c>
      <c r="C144" s="916"/>
      <c r="D144" s="918">
        <v>18000000</v>
      </c>
      <c r="E144" s="918">
        <v>18000000</v>
      </c>
      <c r="F144" s="918">
        <v>12000000</v>
      </c>
      <c r="G144" s="918">
        <v>24000000</v>
      </c>
      <c r="H144" s="918">
        <v>24000000</v>
      </c>
      <c r="I144" s="918">
        <v>24000000</v>
      </c>
    </row>
    <row r="145" spans="1:9">
      <c r="A145" s="916"/>
      <c r="B145" s="917" t="s">
        <v>643</v>
      </c>
      <c r="C145" s="916"/>
      <c r="D145" s="918">
        <v>32418999.999999996</v>
      </c>
      <c r="E145" s="918">
        <v>9429871.4621890206</v>
      </c>
      <c r="F145" s="918">
        <v>47512164.103486262</v>
      </c>
      <c r="G145" s="918">
        <v>50141079.235437088</v>
      </c>
      <c r="H145" s="918">
        <v>47512164.103486262</v>
      </c>
      <c r="I145" s="918">
        <v>0</v>
      </c>
    </row>
    <row r="146" spans="1:9">
      <c r="A146" s="922"/>
      <c r="B146" s="922" t="s">
        <v>200</v>
      </c>
      <c r="C146" s="922"/>
      <c r="D146" s="923">
        <f t="shared" ref="D146:I146" si="18">D134+D137+D143+D144+D145</f>
        <v>566374000</v>
      </c>
      <c r="E146" s="923">
        <f t="shared" si="18"/>
        <v>543384871.46218908</v>
      </c>
      <c r="F146" s="923">
        <f t="shared" si="18"/>
        <v>578771164.1034863</v>
      </c>
      <c r="G146" s="923">
        <f t="shared" si="18"/>
        <v>598960079.23543704</v>
      </c>
      <c r="H146" s="923">
        <f t="shared" si="18"/>
        <v>600813164.1034863</v>
      </c>
      <c r="I146" s="923">
        <f t="shared" si="18"/>
        <v>553301000</v>
      </c>
    </row>
    <row r="147" spans="1:9">
      <c r="A147" s="924"/>
      <c r="B147" s="925" t="s">
        <v>201</v>
      </c>
      <c r="C147" s="924"/>
      <c r="D147" s="926">
        <v>0</v>
      </c>
      <c r="E147" s="926">
        <v>0</v>
      </c>
      <c r="F147" s="926">
        <v>0</v>
      </c>
      <c r="G147" s="926">
        <v>0</v>
      </c>
      <c r="H147" s="926">
        <v>0</v>
      </c>
      <c r="I147" s="926">
        <v>0</v>
      </c>
    </row>
    <row r="148" spans="1:9">
      <c r="A148" s="922"/>
      <c r="B148" s="922" t="s">
        <v>341</v>
      </c>
      <c r="C148" s="922"/>
      <c r="D148" s="923">
        <f>D146-D147</f>
        <v>566374000</v>
      </c>
      <c r="E148" s="923">
        <f>E146-E147</f>
        <v>543384871.46218908</v>
      </c>
      <c r="F148" s="923">
        <f t="shared" ref="F148:I148" si="19">F146-F147</f>
        <v>578771164.1034863</v>
      </c>
      <c r="G148" s="923">
        <f t="shared" si="19"/>
        <v>598960079.23543704</v>
      </c>
      <c r="H148" s="923">
        <f t="shared" si="19"/>
        <v>600813164.1034863</v>
      </c>
      <c r="I148" s="923">
        <f t="shared" si="19"/>
        <v>553301000</v>
      </c>
    </row>
    <row r="149" spans="1:9">
      <c r="A149" s="927"/>
      <c r="B149" s="919" t="s">
        <v>612</v>
      </c>
      <c r="C149" s="927"/>
      <c r="D149" s="928"/>
      <c r="E149" s="928"/>
      <c r="F149" s="928"/>
      <c r="G149" s="928"/>
      <c r="H149" s="928"/>
      <c r="I149" s="928"/>
    </row>
    <row r="150" spans="1:9" ht="25.5">
      <c r="A150" s="929"/>
      <c r="B150" s="930" t="s">
        <v>347</v>
      </c>
      <c r="C150" s="929"/>
      <c r="D150" s="930"/>
      <c r="E150" s="930"/>
      <c r="F150" s="930"/>
      <c r="G150" s="930"/>
      <c r="H150" s="930"/>
      <c r="I150" s="930"/>
    </row>
    <row r="151" spans="1:9">
      <c r="A151" s="916"/>
      <c r="B151" s="917" t="s">
        <v>558</v>
      </c>
      <c r="C151" s="916">
        <v>21</v>
      </c>
      <c r="D151" s="918">
        <v>1603000</v>
      </c>
      <c r="E151" s="918">
        <v>1603000</v>
      </c>
      <c r="F151" s="918">
        <v>1807000</v>
      </c>
      <c r="G151" s="918">
        <v>1891000</v>
      </c>
      <c r="H151" s="918">
        <v>1977000</v>
      </c>
      <c r="I151" s="918">
        <v>1977000</v>
      </c>
    </row>
    <row r="152" spans="1:9">
      <c r="A152" s="916"/>
      <c r="B152" s="919" t="s">
        <v>612</v>
      </c>
      <c r="C152" s="916"/>
      <c r="D152" s="918"/>
      <c r="E152" s="918"/>
      <c r="F152" s="918"/>
      <c r="G152" s="918"/>
      <c r="H152" s="918"/>
      <c r="I152" s="918"/>
    </row>
    <row r="153" spans="1:9">
      <c r="A153" s="916"/>
      <c r="B153" s="920" t="s">
        <v>559</v>
      </c>
      <c r="C153" s="916" t="s">
        <v>560</v>
      </c>
      <c r="D153" s="918">
        <v>26000</v>
      </c>
      <c r="E153" s="918">
        <v>26000</v>
      </c>
      <c r="F153" s="918">
        <v>26000</v>
      </c>
      <c r="G153" s="918">
        <v>26000</v>
      </c>
      <c r="H153" s="918">
        <v>26000</v>
      </c>
      <c r="I153" s="918">
        <v>26000</v>
      </c>
    </row>
    <row r="154" spans="1:9">
      <c r="A154" s="916"/>
      <c r="B154" s="917" t="s">
        <v>367</v>
      </c>
      <c r="C154" s="916"/>
      <c r="D154" s="918">
        <v>616000</v>
      </c>
      <c r="E154" s="918">
        <v>616000</v>
      </c>
      <c r="F154" s="918">
        <v>616000</v>
      </c>
      <c r="G154" s="918">
        <v>616000</v>
      </c>
      <c r="H154" s="918">
        <v>616000</v>
      </c>
      <c r="I154" s="918">
        <v>616000</v>
      </c>
    </row>
    <row r="155" spans="1:9">
      <c r="A155" s="931"/>
      <c r="B155" s="932" t="s">
        <v>221</v>
      </c>
      <c r="C155" s="931"/>
      <c r="D155" s="933">
        <f>D151+D154</f>
        <v>2219000</v>
      </c>
      <c r="E155" s="933">
        <f>E151+E154</f>
        <v>2219000</v>
      </c>
      <c r="F155" s="933">
        <f t="shared" ref="F155:I155" si="20">F151+F154</f>
        <v>2423000</v>
      </c>
      <c r="G155" s="933">
        <f t="shared" si="20"/>
        <v>2507000</v>
      </c>
      <c r="H155" s="933">
        <f t="shared" si="20"/>
        <v>2593000</v>
      </c>
      <c r="I155" s="933">
        <f t="shared" si="20"/>
        <v>2593000</v>
      </c>
    </row>
    <row r="156" spans="1:9" ht="25.5">
      <c r="A156" s="929"/>
      <c r="B156" s="930" t="s">
        <v>348</v>
      </c>
      <c r="C156" s="929"/>
      <c r="D156" s="930"/>
      <c r="E156" s="930"/>
      <c r="F156" s="930"/>
      <c r="G156" s="930"/>
      <c r="H156" s="930"/>
      <c r="I156" s="930"/>
    </row>
    <row r="157" spans="1:9">
      <c r="A157" s="916"/>
      <c r="B157" s="917" t="s">
        <v>558</v>
      </c>
      <c r="C157" s="916">
        <v>21</v>
      </c>
      <c r="D157" s="918">
        <v>1482000</v>
      </c>
      <c r="E157" s="918">
        <v>1482000</v>
      </c>
      <c r="F157" s="918">
        <v>1622000</v>
      </c>
      <c r="G157" s="918">
        <v>1708000</v>
      </c>
      <c r="H157" s="918">
        <v>1794000</v>
      </c>
      <c r="I157" s="918">
        <v>1794000</v>
      </c>
    </row>
    <row r="158" spans="1:9">
      <c r="A158" s="916"/>
      <c r="B158" s="919" t="s">
        <v>612</v>
      </c>
      <c r="C158" s="916"/>
      <c r="D158" s="918"/>
      <c r="E158" s="918"/>
      <c r="F158" s="918"/>
      <c r="G158" s="918"/>
      <c r="H158" s="918"/>
      <c r="I158" s="918"/>
    </row>
    <row r="159" spans="1:9">
      <c r="A159" s="916"/>
      <c r="B159" s="920" t="s">
        <v>559</v>
      </c>
      <c r="C159" s="916" t="s">
        <v>560</v>
      </c>
      <c r="D159" s="918">
        <v>60000</v>
      </c>
      <c r="E159" s="918">
        <v>60000</v>
      </c>
      <c r="F159" s="918">
        <v>60000</v>
      </c>
      <c r="G159" s="918">
        <v>60000</v>
      </c>
      <c r="H159" s="918">
        <v>60000</v>
      </c>
      <c r="I159" s="918">
        <v>60000</v>
      </c>
    </row>
    <row r="160" spans="1:9">
      <c r="A160" s="916"/>
      <c r="B160" s="917" t="s">
        <v>367</v>
      </c>
      <c r="C160" s="916"/>
      <c r="D160" s="918">
        <v>397000</v>
      </c>
      <c r="E160" s="918">
        <v>397000</v>
      </c>
      <c r="F160" s="918">
        <v>407000</v>
      </c>
      <c r="G160" s="918">
        <v>397000</v>
      </c>
      <c r="H160" s="918">
        <v>397000</v>
      </c>
      <c r="I160" s="918">
        <v>397000</v>
      </c>
    </row>
    <row r="161" spans="1:9">
      <c r="A161" s="931"/>
      <c r="B161" s="932" t="s">
        <v>221</v>
      </c>
      <c r="C161" s="931"/>
      <c r="D161" s="933">
        <f>D157+D160</f>
        <v>1879000</v>
      </c>
      <c r="E161" s="933">
        <f>E157+E160</f>
        <v>1879000</v>
      </c>
      <c r="F161" s="933">
        <f t="shared" ref="F161:I161" si="21">F157+F160</f>
        <v>2029000</v>
      </c>
      <c r="G161" s="933">
        <f t="shared" si="21"/>
        <v>2105000</v>
      </c>
      <c r="H161" s="933">
        <f t="shared" si="21"/>
        <v>2191000</v>
      </c>
      <c r="I161" s="933">
        <f t="shared" si="21"/>
        <v>2191000</v>
      </c>
    </row>
    <row r="162" spans="1:9">
      <c r="A162" s="913">
        <v>9</v>
      </c>
      <c r="B162" s="915" t="s">
        <v>581</v>
      </c>
      <c r="C162" s="913"/>
      <c r="D162" s="915"/>
      <c r="E162" s="915"/>
      <c r="F162" s="915"/>
      <c r="G162" s="915"/>
      <c r="H162" s="915"/>
      <c r="I162" s="915"/>
    </row>
    <row r="163" spans="1:9">
      <c r="A163" s="916"/>
      <c r="B163" s="917" t="s">
        <v>558</v>
      </c>
      <c r="C163" s="916">
        <v>21</v>
      </c>
      <c r="D163" s="918">
        <v>4547592000</v>
      </c>
      <c r="E163" s="918">
        <v>4547592000</v>
      </c>
      <c r="F163" s="918">
        <v>4442902000</v>
      </c>
      <c r="G163" s="918">
        <v>4405542000</v>
      </c>
      <c r="H163" s="918">
        <v>4367642000</v>
      </c>
      <c r="I163" s="918">
        <v>4367642000</v>
      </c>
    </row>
    <row r="164" spans="1:9">
      <c r="A164" s="916"/>
      <c r="B164" s="919" t="s">
        <v>612</v>
      </c>
      <c r="C164" s="916"/>
      <c r="D164" s="918"/>
      <c r="E164" s="918"/>
      <c r="F164" s="918"/>
      <c r="G164" s="918"/>
      <c r="H164" s="918"/>
      <c r="I164" s="918"/>
    </row>
    <row r="165" spans="1:9">
      <c r="A165" s="916"/>
      <c r="B165" s="920" t="s">
        <v>559</v>
      </c>
      <c r="C165" s="916" t="s">
        <v>560</v>
      </c>
      <c r="D165" s="918">
        <v>25317000</v>
      </c>
      <c r="E165" s="918">
        <v>25317000</v>
      </c>
      <c r="F165" s="918">
        <v>25317000</v>
      </c>
      <c r="G165" s="918">
        <v>25317000</v>
      </c>
      <c r="H165" s="918">
        <v>25317000</v>
      </c>
      <c r="I165" s="918">
        <v>25317000</v>
      </c>
    </row>
    <row r="166" spans="1:9">
      <c r="A166" s="916"/>
      <c r="B166" s="917" t="s">
        <v>561</v>
      </c>
      <c r="C166" s="916">
        <v>23</v>
      </c>
      <c r="D166" s="918">
        <v>366187000</v>
      </c>
      <c r="E166" s="918">
        <v>366187000</v>
      </c>
      <c r="F166" s="918">
        <v>366187000</v>
      </c>
      <c r="G166" s="918">
        <v>366187000</v>
      </c>
      <c r="H166" s="918">
        <v>366187000</v>
      </c>
      <c r="I166" s="918">
        <v>366187000</v>
      </c>
    </row>
    <row r="167" spans="1:9" ht="38.25">
      <c r="A167" s="916"/>
      <c r="B167" s="920" t="s">
        <v>613</v>
      </c>
      <c r="C167" s="916" t="s">
        <v>562</v>
      </c>
      <c r="D167" s="918">
        <v>353266000</v>
      </c>
      <c r="E167" s="918">
        <v>353266000</v>
      </c>
      <c r="F167" s="918">
        <v>353266000</v>
      </c>
      <c r="G167" s="918">
        <v>353266000</v>
      </c>
      <c r="H167" s="918">
        <v>353266000</v>
      </c>
      <c r="I167" s="918">
        <v>353266000</v>
      </c>
    </row>
    <row r="168" spans="1:9" ht="25.5">
      <c r="A168" s="916"/>
      <c r="B168" s="920" t="s">
        <v>563</v>
      </c>
      <c r="C168" s="916" t="s">
        <v>564</v>
      </c>
      <c r="D168" s="918">
        <v>8438000</v>
      </c>
      <c r="E168" s="918">
        <v>8438000</v>
      </c>
      <c r="F168" s="918">
        <v>8438000</v>
      </c>
      <c r="G168" s="918">
        <v>8438000</v>
      </c>
      <c r="H168" s="918">
        <v>8438000</v>
      </c>
      <c r="I168" s="918">
        <v>8438000</v>
      </c>
    </row>
    <row r="169" spans="1:9" ht="25.5">
      <c r="A169" s="921"/>
      <c r="B169" s="920" t="s">
        <v>614</v>
      </c>
      <c r="C169" s="916" t="s">
        <v>565</v>
      </c>
      <c r="D169" s="918">
        <v>0</v>
      </c>
      <c r="E169" s="918">
        <v>0</v>
      </c>
      <c r="F169" s="918">
        <v>0</v>
      </c>
      <c r="G169" s="918">
        <v>0</v>
      </c>
      <c r="H169" s="918">
        <v>0</v>
      </c>
      <c r="I169" s="918">
        <v>0</v>
      </c>
    </row>
    <row r="170" spans="1:9">
      <c r="A170" s="921"/>
      <c r="B170" s="920" t="s">
        <v>566</v>
      </c>
      <c r="C170" s="916" t="s">
        <v>567</v>
      </c>
      <c r="D170" s="918">
        <v>0</v>
      </c>
      <c r="E170" s="918">
        <v>0</v>
      </c>
      <c r="F170" s="918">
        <v>0</v>
      </c>
      <c r="G170" s="918">
        <v>0</v>
      </c>
      <c r="H170" s="918">
        <v>0</v>
      </c>
      <c r="I170" s="918">
        <v>0</v>
      </c>
    </row>
    <row r="171" spans="1:9">
      <c r="A171" s="921"/>
      <c r="B171" s="920" t="s">
        <v>568</v>
      </c>
      <c r="C171" s="916" t="s">
        <v>569</v>
      </c>
      <c r="D171" s="918">
        <v>4483000</v>
      </c>
      <c r="E171" s="918">
        <v>4483000</v>
      </c>
      <c r="F171" s="918">
        <v>4483000</v>
      </c>
      <c r="G171" s="918">
        <v>4483000</v>
      </c>
      <c r="H171" s="918">
        <v>4483000</v>
      </c>
      <c r="I171" s="918">
        <v>4483000</v>
      </c>
    </row>
    <row r="172" spans="1:9">
      <c r="A172" s="916"/>
      <c r="B172" s="917" t="s">
        <v>367</v>
      </c>
      <c r="C172" s="916"/>
      <c r="D172" s="918">
        <v>101521000</v>
      </c>
      <c r="E172" s="918">
        <v>101521000</v>
      </c>
      <c r="F172" s="918">
        <v>101521000</v>
      </c>
      <c r="G172" s="918">
        <v>101521000</v>
      </c>
      <c r="H172" s="918">
        <v>101521000</v>
      </c>
      <c r="I172" s="918">
        <v>101521000</v>
      </c>
    </row>
    <row r="173" spans="1:9">
      <c r="A173" s="916"/>
      <c r="B173" s="917" t="s">
        <v>368</v>
      </c>
      <c r="C173" s="916"/>
      <c r="D173" s="918">
        <v>670000000</v>
      </c>
      <c r="E173" s="918">
        <v>670000000</v>
      </c>
      <c r="F173" s="918">
        <v>690000000</v>
      </c>
      <c r="G173" s="918">
        <v>670000000</v>
      </c>
      <c r="H173" s="918">
        <v>670000000</v>
      </c>
      <c r="I173" s="918">
        <v>670000000</v>
      </c>
    </row>
    <row r="174" spans="1:9">
      <c r="A174" s="916"/>
      <c r="B174" s="917" t="s">
        <v>643</v>
      </c>
      <c r="C174" s="916"/>
      <c r="D174" s="918">
        <v>395204000</v>
      </c>
      <c r="E174" s="918">
        <v>395480902.88538784</v>
      </c>
      <c r="F174" s="918">
        <v>139737972.14457381</v>
      </c>
      <c r="G174" s="918">
        <v>147469871.46784705</v>
      </c>
      <c r="H174" s="918">
        <v>139737972.14457381</v>
      </c>
      <c r="I174" s="918">
        <v>0</v>
      </c>
    </row>
    <row r="175" spans="1:9">
      <c r="A175" s="922"/>
      <c r="B175" s="922" t="s">
        <v>200</v>
      </c>
      <c r="C175" s="922"/>
      <c r="D175" s="923">
        <f>D163+D166+D172+D173+D174</f>
        <v>6080504000</v>
      </c>
      <c r="E175" s="923">
        <f t="shared" ref="E175:I175" si="22">E163+E166+E172+E173+E174</f>
        <v>6080780902.8853874</v>
      </c>
      <c r="F175" s="923">
        <f t="shared" si="22"/>
        <v>5740347972.1445742</v>
      </c>
      <c r="G175" s="923">
        <f t="shared" si="22"/>
        <v>5690719871.4678469</v>
      </c>
      <c r="H175" s="923">
        <f t="shared" si="22"/>
        <v>5645087972.1445742</v>
      </c>
      <c r="I175" s="923">
        <f t="shared" si="22"/>
        <v>5505350000</v>
      </c>
    </row>
    <row r="176" spans="1:9">
      <c r="A176" s="924"/>
      <c r="B176" s="925" t="s">
        <v>201</v>
      </c>
      <c r="C176" s="924"/>
      <c r="D176" s="926">
        <v>0</v>
      </c>
      <c r="E176" s="926">
        <v>0</v>
      </c>
      <c r="F176" s="926">
        <v>0</v>
      </c>
      <c r="G176" s="926">
        <v>0</v>
      </c>
      <c r="H176" s="926">
        <v>0</v>
      </c>
      <c r="I176" s="926">
        <v>0</v>
      </c>
    </row>
    <row r="177" spans="1:9">
      <c r="A177" s="922"/>
      <c r="B177" s="922" t="s">
        <v>341</v>
      </c>
      <c r="C177" s="922"/>
      <c r="D177" s="923">
        <f>D175-D176</f>
        <v>6080504000</v>
      </c>
      <c r="E177" s="923">
        <f>E175-E176</f>
        <v>6080780902.8853874</v>
      </c>
      <c r="F177" s="923">
        <f t="shared" ref="F177:I177" si="23">F175-F176</f>
        <v>5740347972.1445742</v>
      </c>
      <c r="G177" s="923">
        <f t="shared" si="23"/>
        <v>5690719871.4678469</v>
      </c>
      <c r="H177" s="923">
        <f t="shared" si="23"/>
        <v>5645087972.1445742</v>
      </c>
      <c r="I177" s="923">
        <f t="shared" si="23"/>
        <v>5505350000</v>
      </c>
    </row>
    <row r="178" spans="1:9">
      <c r="A178" s="927"/>
      <c r="B178" s="919" t="s">
        <v>612</v>
      </c>
      <c r="C178" s="927"/>
      <c r="D178" s="928"/>
      <c r="E178" s="928"/>
      <c r="F178" s="928"/>
      <c r="G178" s="928"/>
      <c r="H178" s="928"/>
      <c r="I178" s="928"/>
    </row>
    <row r="179" spans="1:9" ht="25.5">
      <c r="A179" s="929"/>
      <c r="B179" s="930" t="s">
        <v>345</v>
      </c>
      <c r="C179" s="929"/>
      <c r="D179" s="930"/>
      <c r="E179" s="930"/>
      <c r="F179" s="930"/>
      <c r="G179" s="930"/>
      <c r="H179" s="930"/>
      <c r="I179" s="930"/>
    </row>
    <row r="180" spans="1:9">
      <c r="A180" s="916"/>
      <c r="B180" s="917" t="s">
        <v>558</v>
      </c>
      <c r="C180" s="916">
        <v>21</v>
      </c>
      <c r="D180" s="918">
        <v>57000</v>
      </c>
      <c r="E180" s="918">
        <v>57000</v>
      </c>
      <c r="F180" s="918">
        <v>57000</v>
      </c>
      <c r="G180" s="918">
        <v>57000</v>
      </c>
      <c r="H180" s="918">
        <v>57000</v>
      </c>
      <c r="I180" s="918">
        <v>57000</v>
      </c>
    </row>
    <row r="181" spans="1:9">
      <c r="A181" s="916"/>
      <c r="B181" s="919" t="s">
        <v>612</v>
      </c>
      <c r="C181" s="916"/>
      <c r="D181" s="918"/>
      <c r="E181" s="918"/>
      <c r="F181" s="918"/>
      <c r="G181" s="918"/>
      <c r="H181" s="918"/>
      <c r="I181" s="918"/>
    </row>
    <row r="182" spans="1:9">
      <c r="A182" s="916"/>
      <c r="B182" s="920" t="s">
        <v>559</v>
      </c>
      <c r="C182" s="916" t="s">
        <v>560</v>
      </c>
      <c r="D182" s="918">
        <v>11000</v>
      </c>
      <c r="E182" s="918">
        <v>11000</v>
      </c>
      <c r="F182" s="918">
        <v>11000</v>
      </c>
      <c r="G182" s="918">
        <v>11000</v>
      </c>
      <c r="H182" s="918">
        <v>11000</v>
      </c>
      <c r="I182" s="918">
        <v>11000</v>
      </c>
    </row>
    <row r="183" spans="1:9">
      <c r="A183" s="916"/>
      <c r="B183" s="917" t="s">
        <v>367</v>
      </c>
      <c r="C183" s="916"/>
      <c r="D183" s="918">
        <v>19000</v>
      </c>
      <c r="E183" s="918">
        <v>19000</v>
      </c>
      <c r="F183" s="918">
        <v>19000</v>
      </c>
      <c r="G183" s="918">
        <v>19000</v>
      </c>
      <c r="H183" s="918">
        <v>19000</v>
      </c>
      <c r="I183" s="918">
        <v>19000</v>
      </c>
    </row>
    <row r="184" spans="1:9">
      <c r="A184" s="931"/>
      <c r="B184" s="932" t="s">
        <v>221</v>
      </c>
      <c r="C184" s="931"/>
      <c r="D184" s="933">
        <f>D180+D183</f>
        <v>76000</v>
      </c>
      <c r="E184" s="933">
        <f>E180+E183</f>
        <v>76000</v>
      </c>
      <c r="F184" s="933">
        <f t="shared" ref="F184:I184" si="24">F180+F183</f>
        <v>76000</v>
      </c>
      <c r="G184" s="933">
        <f t="shared" si="24"/>
        <v>76000</v>
      </c>
      <c r="H184" s="933">
        <f t="shared" si="24"/>
        <v>76000</v>
      </c>
      <c r="I184" s="933">
        <f t="shared" si="24"/>
        <v>76000</v>
      </c>
    </row>
    <row r="185" spans="1:9">
      <c r="A185" s="929"/>
      <c r="B185" s="930" t="s">
        <v>617</v>
      </c>
      <c r="C185" s="929"/>
      <c r="D185" s="930"/>
      <c r="E185" s="930"/>
      <c r="F185" s="930"/>
      <c r="G185" s="930"/>
      <c r="H185" s="930"/>
      <c r="I185" s="930"/>
    </row>
    <row r="186" spans="1:9">
      <c r="A186" s="916"/>
      <c r="B186" s="917" t="s">
        <v>558</v>
      </c>
      <c r="C186" s="916">
        <v>21</v>
      </c>
      <c r="D186" s="918">
        <v>825000</v>
      </c>
      <c r="E186" s="918">
        <v>825000</v>
      </c>
      <c r="F186" s="918">
        <v>825000</v>
      </c>
      <c r="G186" s="918">
        <v>825000</v>
      </c>
      <c r="H186" s="918">
        <v>825000</v>
      </c>
      <c r="I186" s="918">
        <v>825000</v>
      </c>
    </row>
    <row r="187" spans="1:9">
      <c r="A187" s="916"/>
      <c r="B187" s="919" t="s">
        <v>612</v>
      </c>
      <c r="C187" s="916"/>
      <c r="D187" s="918"/>
      <c r="E187" s="918"/>
      <c r="F187" s="918"/>
      <c r="G187" s="918"/>
      <c r="H187" s="918"/>
      <c r="I187" s="918"/>
    </row>
    <row r="188" spans="1:9">
      <c r="A188" s="916"/>
      <c r="B188" s="920" t="s">
        <v>559</v>
      </c>
      <c r="C188" s="916" t="s">
        <v>560</v>
      </c>
      <c r="D188" s="918">
        <v>24000</v>
      </c>
      <c r="E188" s="918">
        <v>24000</v>
      </c>
      <c r="F188" s="918">
        <v>24000</v>
      </c>
      <c r="G188" s="918">
        <v>24000</v>
      </c>
      <c r="H188" s="918">
        <v>24000</v>
      </c>
      <c r="I188" s="918">
        <v>24000</v>
      </c>
    </row>
    <row r="189" spans="1:9">
      <c r="A189" s="916"/>
      <c r="B189" s="917" t="s">
        <v>367</v>
      </c>
      <c r="C189" s="916"/>
      <c r="D189" s="918">
        <v>165000</v>
      </c>
      <c r="E189" s="918">
        <v>165000</v>
      </c>
      <c r="F189" s="918">
        <v>165000</v>
      </c>
      <c r="G189" s="918">
        <v>165000</v>
      </c>
      <c r="H189" s="918">
        <v>165000</v>
      </c>
      <c r="I189" s="918">
        <v>165000</v>
      </c>
    </row>
    <row r="190" spans="1:9">
      <c r="A190" s="931"/>
      <c r="B190" s="932" t="s">
        <v>221</v>
      </c>
      <c r="C190" s="931"/>
      <c r="D190" s="933">
        <f>D186+D189</f>
        <v>990000</v>
      </c>
      <c r="E190" s="933">
        <f>E186+E189</f>
        <v>990000</v>
      </c>
      <c r="F190" s="933">
        <f t="shared" ref="F190:I190" si="25">F186+F189</f>
        <v>990000</v>
      </c>
      <c r="G190" s="933">
        <f t="shared" si="25"/>
        <v>990000</v>
      </c>
      <c r="H190" s="933">
        <f t="shared" si="25"/>
        <v>990000</v>
      </c>
      <c r="I190" s="933">
        <f t="shared" si="25"/>
        <v>990000</v>
      </c>
    </row>
    <row r="191" spans="1:9">
      <c r="A191" s="929"/>
      <c r="B191" s="930" t="s">
        <v>346</v>
      </c>
      <c r="C191" s="929"/>
      <c r="D191" s="930"/>
      <c r="E191" s="930"/>
      <c r="F191" s="930"/>
      <c r="G191" s="930"/>
      <c r="H191" s="930"/>
      <c r="I191" s="930"/>
    </row>
    <row r="192" spans="1:9">
      <c r="A192" s="916"/>
      <c r="B192" s="917" t="s">
        <v>558</v>
      </c>
      <c r="C192" s="916">
        <v>21</v>
      </c>
      <c r="D192" s="918">
        <v>52000</v>
      </c>
      <c r="E192" s="918">
        <v>52000</v>
      </c>
      <c r="F192" s="918">
        <v>52000</v>
      </c>
      <c r="G192" s="918">
        <v>52000</v>
      </c>
      <c r="H192" s="918">
        <v>52000</v>
      </c>
      <c r="I192" s="918">
        <v>52000</v>
      </c>
    </row>
    <row r="193" spans="1:9">
      <c r="A193" s="916"/>
      <c r="B193" s="919" t="s">
        <v>612</v>
      </c>
      <c r="C193" s="916"/>
      <c r="D193" s="918"/>
      <c r="E193" s="918"/>
      <c r="F193" s="918"/>
      <c r="G193" s="918"/>
      <c r="H193" s="918"/>
      <c r="I193" s="918"/>
    </row>
    <row r="194" spans="1:9">
      <c r="A194" s="916"/>
      <c r="B194" s="920" t="s">
        <v>559</v>
      </c>
      <c r="C194" s="916" t="s">
        <v>560</v>
      </c>
      <c r="D194" s="918">
        <v>5000</v>
      </c>
      <c r="E194" s="918">
        <v>5000</v>
      </c>
      <c r="F194" s="918">
        <v>5000</v>
      </c>
      <c r="G194" s="918">
        <v>5000</v>
      </c>
      <c r="H194" s="918">
        <v>5000</v>
      </c>
      <c r="I194" s="918">
        <v>5000</v>
      </c>
    </row>
    <row r="195" spans="1:9">
      <c r="A195" s="916"/>
      <c r="B195" s="917" t="s">
        <v>367</v>
      </c>
      <c r="C195" s="916"/>
      <c r="D195" s="918">
        <v>36000</v>
      </c>
      <c r="E195" s="918">
        <v>36000</v>
      </c>
      <c r="F195" s="918">
        <v>36000</v>
      </c>
      <c r="G195" s="918">
        <v>36000</v>
      </c>
      <c r="H195" s="918">
        <v>36000</v>
      </c>
      <c r="I195" s="918">
        <v>36000</v>
      </c>
    </row>
    <row r="196" spans="1:9">
      <c r="A196" s="931"/>
      <c r="B196" s="932" t="s">
        <v>221</v>
      </c>
      <c r="C196" s="931"/>
      <c r="D196" s="933">
        <f>D192+D195</f>
        <v>88000</v>
      </c>
      <c r="E196" s="933">
        <f>E192+E195</f>
        <v>88000</v>
      </c>
      <c r="F196" s="933">
        <f t="shared" ref="F196:I196" si="26">F192+F195</f>
        <v>88000</v>
      </c>
      <c r="G196" s="933">
        <f t="shared" si="26"/>
        <v>88000</v>
      </c>
      <c r="H196" s="933">
        <f t="shared" si="26"/>
        <v>88000</v>
      </c>
      <c r="I196" s="933">
        <f t="shared" si="26"/>
        <v>88000</v>
      </c>
    </row>
    <row r="197" spans="1:9">
      <c r="A197" s="913">
        <v>10</v>
      </c>
      <c r="B197" s="915" t="s">
        <v>353</v>
      </c>
      <c r="C197" s="913"/>
      <c r="D197" s="915"/>
      <c r="E197" s="915"/>
      <c r="F197" s="915"/>
      <c r="G197" s="915"/>
      <c r="H197" s="915"/>
      <c r="I197" s="915"/>
    </row>
    <row r="198" spans="1:9">
      <c r="A198" s="916"/>
      <c r="B198" s="917" t="s">
        <v>558</v>
      </c>
      <c r="C198" s="916">
        <v>21</v>
      </c>
      <c r="D198" s="918">
        <v>157074000</v>
      </c>
      <c r="E198" s="918">
        <v>157074000</v>
      </c>
      <c r="F198" s="918">
        <v>152538000</v>
      </c>
      <c r="G198" s="918">
        <v>149528000</v>
      </c>
      <c r="H198" s="918">
        <v>146609000</v>
      </c>
      <c r="I198" s="918">
        <v>146609000</v>
      </c>
    </row>
    <row r="199" spans="1:9">
      <c r="A199" s="916"/>
      <c r="B199" s="919" t="s">
        <v>612</v>
      </c>
      <c r="C199" s="916"/>
      <c r="D199" s="918"/>
      <c r="E199" s="918"/>
      <c r="F199" s="918"/>
      <c r="G199" s="918"/>
      <c r="H199" s="918"/>
      <c r="I199" s="918"/>
    </row>
    <row r="200" spans="1:9">
      <c r="A200" s="916"/>
      <c r="B200" s="920" t="s">
        <v>559</v>
      </c>
      <c r="C200" s="916" t="s">
        <v>560</v>
      </c>
      <c r="D200" s="918">
        <v>427000</v>
      </c>
      <c r="E200" s="918">
        <v>427000</v>
      </c>
      <c r="F200" s="918">
        <v>427000</v>
      </c>
      <c r="G200" s="918">
        <v>427000</v>
      </c>
      <c r="H200" s="918">
        <v>427000</v>
      </c>
      <c r="I200" s="918">
        <v>427000</v>
      </c>
    </row>
    <row r="201" spans="1:9">
      <c r="A201" s="916"/>
      <c r="B201" s="917" t="s">
        <v>561</v>
      </c>
      <c r="C201" s="916">
        <v>23</v>
      </c>
      <c r="D201" s="918">
        <v>150005000</v>
      </c>
      <c r="E201" s="918">
        <v>150005000</v>
      </c>
      <c r="F201" s="918">
        <v>143535000</v>
      </c>
      <c r="G201" s="918">
        <v>143535000</v>
      </c>
      <c r="H201" s="918">
        <v>143535000</v>
      </c>
      <c r="I201" s="918">
        <v>143535000</v>
      </c>
    </row>
    <row r="202" spans="1:9" ht="38.25">
      <c r="A202" s="916"/>
      <c r="B202" s="920" t="s">
        <v>613</v>
      </c>
      <c r="C202" s="916" t="s">
        <v>562</v>
      </c>
      <c r="D202" s="918">
        <v>78285000</v>
      </c>
      <c r="E202" s="918">
        <v>75045000</v>
      </c>
      <c r="F202" s="918">
        <v>68575000</v>
      </c>
      <c r="G202" s="918">
        <v>68575000</v>
      </c>
      <c r="H202" s="918">
        <v>68575000</v>
      </c>
      <c r="I202" s="918">
        <v>68575000</v>
      </c>
    </row>
    <row r="203" spans="1:9" ht="25.5">
      <c r="A203" s="916"/>
      <c r="B203" s="920" t="s">
        <v>563</v>
      </c>
      <c r="C203" s="916" t="s">
        <v>564</v>
      </c>
      <c r="D203" s="918">
        <v>31490000</v>
      </c>
      <c r="E203" s="918">
        <v>34730000</v>
      </c>
      <c r="F203" s="918">
        <v>34490000</v>
      </c>
      <c r="G203" s="918">
        <v>34490000</v>
      </c>
      <c r="H203" s="918">
        <v>34490000</v>
      </c>
      <c r="I203" s="918">
        <v>34490000</v>
      </c>
    </row>
    <row r="204" spans="1:9" ht="25.5">
      <c r="A204" s="921"/>
      <c r="B204" s="920" t="s">
        <v>614</v>
      </c>
      <c r="C204" s="916" t="s">
        <v>565</v>
      </c>
      <c r="D204" s="918">
        <v>1630000</v>
      </c>
      <c r="E204" s="918">
        <v>1630000</v>
      </c>
      <c r="F204" s="918">
        <v>1870000</v>
      </c>
      <c r="G204" s="918">
        <v>1870000</v>
      </c>
      <c r="H204" s="918">
        <v>1870000</v>
      </c>
      <c r="I204" s="918">
        <v>1870000</v>
      </c>
    </row>
    <row r="205" spans="1:9">
      <c r="A205" s="921"/>
      <c r="B205" s="920" t="s">
        <v>566</v>
      </c>
      <c r="C205" s="916" t="s">
        <v>567</v>
      </c>
      <c r="D205" s="918">
        <v>38000000</v>
      </c>
      <c r="E205" s="918">
        <v>38000000</v>
      </c>
      <c r="F205" s="918">
        <v>38000000</v>
      </c>
      <c r="G205" s="918">
        <v>38000000</v>
      </c>
      <c r="H205" s="918">
        <v>38000000</v>
      </c>
      <c r="I205" s="918">
        <v>38000000</v>
      </c>
    </row>
    <row r="206" spans="1:9">
      <c r="A206" s="921"/>
      <c r="B206" s="920" t="s">
        <v>568</v>
      </c>
      <c r="C206" s="916" t="s">
        <v>569</v>
      </c>
      <c r="D206" s="918">
        <v>600000</v>
      </c>
      <c r="E206" s="918">
        <v>600000</v>
      </c>
      <c r="F206" s="918">
        <v>600000</v>
      </c>
      <c r="G206" s="918">
        <v>600000</v>
      </c>
      <c r="H206" s="918">
        <v>600000</v>
      </c>
      <c r="I206" s="918">
        <v>600000</v>
      </c>
    </row>
    <row r="207" spans="1:9">
      <c r="A207" s="916"/>
      <c r="B207" s="917" t="s">
        <v>367</v>
      </c>
      <c r="C207" s="916"/>
      <c r="D207" s="918">
        <v>32890000</v>
      </c>
      <c r="E207" s="918">
        <v>32890000</v>
      </c>
      <c r="F207" s="918">
        <v>32893000</v>
      </c>
      <c r="G207" s="918">
        <v>32893000</v>
      </c>
      <c r="H207" s="918">
        <v>32893000</v>
      </c>
      <c r="I207" s="918">
        <v>32893000</v>
      </c>
    </row>
    <row r="208" spans="1:9">
      <c r="A208" s="916"/>
      <c r="B208" s="917" t="s">
        <v>368</v>
      </c>
      <c r="C208" s="916"/>
      <c r="D208" s="918">
        <v>30000000</v>
      </c>
      <c r="E208" s="918">
        <v>30000000</v>
      </c>
      <c r="F208" s="918">
        <v>35000000</v>
      </c>
      <c r="G208" s="918">
        <v>35000000</v>
      </c>
      <c r="H208" s="918">
        <v>35000000</v>
      </c>
      <c r="I208" s="918">
        <v>35000000</v>
      </c>
    </row>
    <row r="209" spans="1:9">
      <c r="A209" s="916"/>
      <c r="B209" s="917" t="s">
        <v>643</v>
      </c>
      <c r="C209" s="916"/>
      <c r="D209" s="918">
        <v>88594000</v>
      </c>
      <c r="E209" s="918">
        <v>133686693.19607207</v>
      </c>
      <c r="F209" s="918">
        <v>109005524.22901155</v>
      </c>
      <c r="G209" s="918">
        <v>115036953.81171191</v>
      </c>
      <c r="H209" s="918">
        <v>109005524.22901155</v>
      </c>
      <c r="I209" s="918">
        <v>0</v>
      </c>
    </row>
    <row r="210" spans="1:9">
      <c r="A210" s="922"/>
      <c r="B210" s="922" t="s">
        <v>200</v>
      </c>
      <c r="C210" s="922"/>
      <c r="D210" s="923">
        <f t="shared" ref="D210:I210" si="27">D198+D201+D207+D208+D209</f>
        <v>458563000</v>
      </c>
      <c r="E210" s="923">
        <f t="shared" si="27"/>
        <v>503655693.1960721</v>
      </c>
      <c r="F210" s="923">
        <f t="shared" si="27"/>
        <v>472971524.22901154</v>
      </c>
      <c r="G210" s="923">
        <f t="shared" si="27"/>
        <v>475992953.81171191</v>
      </c>
      <c r="H210" s="923">
        <f t="shared" si="27"/>
        <v>467042524.22901154</v>
      </c>
      <c r="I210" s="923">
        <f t="shared" si="27"/>
        <v>358037000</v>
      </c>
    </row>
    <row r="211" spans="1:9">
      <c r="A211" s="924"/>
      <c r="B211" s="925" t="s">
        <v>201</v>
      </c>
      <c r="C211" s="924"/>
      <c r="D211" s="926">
        <v>0</v>
      </c>
      <c r="E211" s="926">
        <v>0</v>
      </c>
      <c r="F211" s="926">
        <v>0</v>
      </c>
      <c r="G211" s="926">
        <v>0</v>
      </c>
      <c r="H211" s="926">
        <v>0</v>
      </c>
      <c r="I211" s="926">
        <v>0</v>
      </c>
    </row>
    <row r="212" spans="1:9">
      <c r="A212" s="922"/>
      <c r="B212" s="922" t="s">
        <v>341</v>
      </c>
      <c r="C212" s="922"/>
      <c r="D212" s="923">
        <f>D210-D211</f>
        <v>458563000</v>
      </c>
      <c r="E212" s="923">
        <f>E210-E211</f>
        <v>503655693.1960721</v>
      </c>
      <c r="F212" s="923">
        <f t="shared" ref="F212:I212" si="28">F210-F211</f>
        <v>472971524.22901154</v>
      </c>
      <c r="G212" s="923">
        <f t="shared" si="28"/>
        <v>475992953.81171191</v>
      </c>
      <c r="H212" s="923">
        <f t="shared" si="28"/>
        <v>467042524.22901154</v>
      </c>
      <c r="I212" s="923">
        <f t="shared" si="28"/>
        <v>358037000</v>
      </c>
    </row>
    <row r="213" spans="1:9" ht="25.5">
      <c r="A213" s="913">
        <v>11</v>
      </c>
      <c r="B213" s="915" t="s">
        <v>349</v>
      </c>
      <c r="C213" s="913"/>
      <c r="D213" s="915"/>
      <c r="E213" s="915"/>
      <c r="F213" s="915"/>
      <c r="G213" s="915"/>
      <c r="H213" s="915"/>
      <c r="I213" s="915"/>
    </row>
    <row r="214" spans="1:9">
      <c r="A214" s="916"/>
      <c r="B214" s="917" t="s">
        <v>558</v>
      </c>
      <c r="C214" s="916">
        <v>21</v>
      </c>
      <c r="D214" s="918">
        <v>536939000</v>
      </c>
      <c r="E214" s="918">
        <v>536939000</v>
      </c>
      <c r="F214" s="918">
        <v>515038000</v>
      </c>
      <c r="G214" s="918">
        <v>501510000</v>
      </c>
      <c r="H214" s="918">
        <v>492635000</v>
      </c>
      <c r="I214" s="918">
        <v>492635000</v>
      </c>
    </row>
    <row r="215" spans="1:9">
      <c r="A215" s="916"/>
      <c r="B215" s="919" t="s">
        <v>612</v>
      </c>
      <c r="C215" s="916"/>
      <c r="D215" s="918"/>
      <c r="E215" s="918"/>
      <c r="F215" s="918"/>
      <c r="G215" s="918"/>
      <c r="H215" s="918"/>
      <c r="I215" s="918"/>
    </row>
    <row r="216" spans="1:9">
      <c r="A216" s="916"/>
      <c r="B216" s="920" t="s">
        <v>559</v>
      </c>
      <c r="C216" s="916" t="s">
        <v>560</v>
      </c>
      <c r="D216" s="918">
        <v>27697000</v>
      </c>
      <c r="E216" s="918">
        <v>27697000</v>
      </c>
      <c r="F216" s="918">
        <v>24182000</v>
      </c>
      <c r="G216" s="918">
        <v>24182000</v>
      </c>
      <c r="H216" s="918">
        <v>24182000</v>
      </c>
      <c r="I216" s="918">
        <v>24182000</v>
      </c>
    </row>
    <row r="217" spans="1:9">
      <c r="A217" s="916"/>
      <c r="B217" s="917" t="s">
        <v>561</v>
      </c>
      <c r="C217" s="916">
        <v>23</v>
      </c>
      <c r="D217" s="918">
        <v>80543000</v>
      </c>
      <c r="E217" s="918">
        <v>80543000</v>
      </c>
      <c r="F217" s="918">
        <v>61450000</v>
      </c>
      <c r="G217" s="918">
        <v>61450000</v>
      </c>
      <c r="H217" s="918">
        <v>61450000</v>
      </c>
      <c r="I217" s="918">
        <v>61450000</v>
      </c>
    </row>
    <row r="218" spans="1:9" ht="38.25">
      <c r="A218" s="916"/>
      <c r="B218" s="920" t="s">
        <v>613</v>
      </c>
      <c r="C218" s="916" t="s">
        <v>562</v>
      </c>
      <c r="D218" s="918">
        <v>60900000</v>
      </c>
      <c r="E218" s="918">
        <v>60900000</v>
      </c>
      <c r="F218" s="918">
        <v>42753000</v>
      </c>
      <c r="G218" s="918">
        <v>42753000</v>
      </c>
      <c r="H218" s="918">
        <v>42753000</v>
      </c>
      <c r="I218" s="918">
        <v>42753000</v>
      </c>
    </row>
    <row r="219" spans="1:9" ht="25.5">
      <c r="A219" s="916"/>
      <c r="B219" s="920" t="s">
        <v>563</v>
      </c>
      <c r="C219" s="916" t="s">
        <v>564</v>
      </c>
      <c r="D219" s="918">
        <v>15120000</v>
      </c>
      <c r="E219" s="918">
        <v>15120000</v>
      </c>
      <c r="F219" s="918">
        <v>14190000</v>
      </c>
      <c r="G219" s="918">
        <v>14190000</v>
      </c>
      <c r="H219" s="918">
        <v>14190000</v>
      </c>
      <c r="I219" s="918">
        <v>14190000</v>
      </c>
    </row>
    <row r="220" spans="1:9" ht="25.5">
      <c r="A220" s="921"/>
      <c r="B220" s="920" t="s">
        <v>614</v>
      </c>
      <c r="C220" s="916" t="s">
        <v>565</v>
      </c>
      <c r="D220" s="918">
        <v>0</v>
      </c>
      <c r="E220" s="918">
        <v>0</v>
      </c>
      <c r="F220" s="918">
        <v>0</v>
      </c>
      <c r="G220" s="918">
        <v>0</v>
      </c>
      <c r="H220" s="918">
        <v>0</v>
      </c>
      <c r="I220" s="918">
        <v>0</v>
      </c>
    </row>
    <row r="221" spans="1:9">
      <c r="A221" s="921"/>
      <c r="B221" s="920" t="s">
        <v>566</v>
      </c>
      <c r="C221" s="916" t="s">
        <v>567</v>
      </c>
      <c r="D221" s="918">
        <v>0</v>
      </c>
      <c r="E221" s="918">
        <v>0</v>
      </c>
      <c r="F221" s="918">
        <v>0</v>
      </c>
      <c r="G221" s="918">
        <v>0</v>
      </c>
      <c r="H221" s="918">
        <v>0</v>
      </c>
      <c r="I221" s="918">
        <v>0</v>
      </c>
    </row>
    <row r="222" spans="1:9">
      <c r="A222" s="921"/>
      <c r="B222" s="920" t="s">
        <v>568</v>
      </c>
      <c r="C222" s="916" t="s">
        <v>569</v>
      </c>
      <c r="D222" s="918">
        <v>4523000</v>
      </c>
      <c r="E222" s="918">
        <v>4523000</v>
      </c>
      <c r="F222" s="918">
        <v>4507000</v>
      </c>
      <c r="G222" s="918">
        <v>4507000</v>
      </c>
      <c r="H222" s="918">
        <v>4507000</v>
      </c>
      <c r="I222" s="918">
        <v>4507000</v>
      </c>
    </row>
    <row r="223" spans="1:9">
      <c r="A223" s="916"/>
      <c r="B223" s="917" t="s">
        <v>367</v>
      </c>
      <c r="C223" s="916"/>
      <c r="D223" s="918">
        <v>125125000</v>
      </c>
      <c r="E223" s="918">
        <v>125125000</v>
      </c>
      <c r="F223" s="918">
        <v>111625000</v>
      </c>
      <c r="G223" s="918">
        <v>111595000</v>
      </c>
      <c r="H223" s="918">
        <v>111595000</v>
      </c>
      <c r="I223" s="918">
        <v>111595000</v>
      </c>
    </row>
    <row r="224" spans="1:9">
      <c r="A224" s="916"/>
      <c r="B224" s="917" t="s">
        <v>368</v>
      </c>
      <c r="C224" s="916"/>
      <c r="D224" s="918">
        <v>70000000</v>
      </c>
      <c r="E224" s="918">
        <v>70000000</v>
      </c>
      <c r="F224" s="918">
        <v>70000000</v>
      </c>
      <c r="G224" s="918">
        <v>70000000</v>
      </c>
      <c r="H224" s="918">
        <v>70000000</v>
      </c>
      <c r="I224" s="918">
        <v>70000000</v>
      </c>
    </row>
    <row r="225" spans="1:9">
      <c r="A225" s="916"/>
      <c r="B225" s="917" t="s">
        <v>643</v>
      </c>
      <c r="C225" s="916"/>
      <c r="D225" s="918">
        <v>99844000</v>
      </c>
      <c r="E225" s="918">
        <v>99915863.874581516</v>
      </c>
      <c r="F225" s="918">
        <v>82282699.575528696</v>
      </c>
      <c r="G225" s="918">
        <v>86835517.534751028</v>
      </c>
      <c r="H225" s="918">
        <v>82282699.575528696</v>
      </c>
      <c r="I225" s="918">
        <v>0</v>
      </c>
    </row>
    <row r="226" spans="1:9">
      <c r="A226" s="922"/>
      <c r="B226" s="922" t="s">
        <v>200</v>
      </c>
      <c r="C226" s="922"/>
      <c r="D226" s="923">
        <f t="shared" ref="D226:I226" si="29">D214+D217+D223+D224+D225</f>
        <v>912451000</v>
      </c>
      <c r="E226" s="923">
        <f t="shared" si="29"/>
        <v>912522863.87458158</v>
      </c>
      <c r="F226" s="923">
        <f t="shared" si="29"/>
        <v>840395699.57552874</v>
      </c>
      <c r="G226" s="923">
        <f t="shared" si="29"/>
        <v>831390517.53475106</v>
      </c>
      <c r="H226" s="923">
        <f t="shared" si="29"/>
        <v>817962699.57552874</v>
      </c>
      <c r="I226" s="923">
        <f t="shared" si="29"/>
        <v>735680000</v>
      </c>
    </row>
    <row r="227" spans="1:9">
      <c r="A227" s="924"/>
      <c r="B227" s="925" t="s">
        <v>201</v>
      </c>
      <c r="C227" s="924"/>
      <c r="D227" s="926">
        <v>0</v>
      </c>
      <c r="E227" s="926">
        <v>0</v>
      </c>
      <c r="F227" s="926">
        <v>0</v>
      </c>
      <c r="G227" s="926">
        <v>0</v>
      </c>
      <c r="H227" s="926">
        <v>0</v>
      </c>
      <c r="I227" s="926">
        <v>0</v>
      </c>
    </row>
    <row r="228" spans="1:9">
      <c r="A228" s="922"/>
      <c r="B228" s="922" t="s">
        <v>341</v>
      </c>
      <c r="C228" s="922"/>
      <c r="D228" s="923">
        <f>D226-D227</f>
        <v>912451000</v>
      </c>
      <c r="E228" s="923">
        <f>E226-E227</f>
        <v>912522863.87458158</v>
      </c>
      <c r="F228" s="923">
        <f t="shared" ref="F228:I228" si="30">F226-F227</f>
        <v>840395699.57552874</v>
      </c>
      <c r="G228" s="923">
        <f t="shared" si="30"/>
        <v>831390517.53475106</v>
      </c>
      <c r="H228" s="923">
        <f t="shared" si="30"/>
        <v>817962699.57552874</v>
      </c>
      <c r="I228" s="923">
        <f t="shared" si="30"/>
        <v>735680000</v>
      </c>
    </row>
    <row r="229" spans="1:9">
      <c r="A229" s="927"/>
      <c r="B229" s="919" t="s">
        <v>612</v>
      </c>
      <c r="C229" s="927"/>
      <c r="D229" s="928"/>
      <c r="E229" s="928"/>
      <c r="F229" s="928"/>
      <c r="G229" s="928"/>
      <c r="H229" s="928"/>
      <c r="I229" s="928"/>
    </row>
    <row r="230" spans="1:9">
      <c r="A230" s="929"/>
      <c r="B230" s="930" t="s">
        <v>350</v>
      </c>
      <c r="C230" s="929"/>
      <c r="D230" s="930"/>
      <c r="E230" s="930"/>
      <c r="F230" s="930"/>
      <c r="G230" s="930"/>
      <c r="H230" s="930"/>
      <c r="I230" s="930"/>
    </row>
    <row r="231" spans="1:9">
      <c r="A231" s="916"/>
      <c r="B231" s="917" t="s">
        <v>558</v>
      </c>
      <c r="C231" s="916">
        <v>21</v>
      </c>
      <c r="D231" s="918">
        <v>401797000</v>
      </c>
      <c r="E231" s="918">
        <v>401797000</v>
      </c>
      <c r="F231" s="918">
        <v>384262000</v>
      </c>
      <c r="G231" s="918">
        <v>372643000</v>
      </c>
      <c r="H231" s="918">
        <v>363735000</v>
      </c>
      <c r="I231" s="918">
        <v>363735000</v>
      </c>
    </row>
    <row r="232" spans="1:9">
      <c r="A232" s="916"/>
      <c r="B232" s="919" t="s">
        <v>612</v>
      </c>
      <c r="C232" s="916"/>
      <c r="D232" s="918"/>
      <c r="E232" s="918"/>
      <c r="F232" s="918"/>
      <c r="G232" s="918"/>
      <c r="H232" s="918"/>
      <c r="I232" s="918"/>
    </row>
    <row r="233" spans="1:9">
      <c r="A233" s="916"/>
      <c r="B233" s="920" t="s">
        <v>559</v>
      </c>
      <c r="C233" s="916" t="s">
        <v>560</v>
      </c>
      <c r="D233" s="918">
        <v>13608000</v>
      </c>
      <c r="E233" s="918">
        <v>13608000</v>
      </c>
      <c r="F233" s="918">
        <v>11608000</v>
      </c>
      <c r="G233" s="918">
        <v>11608000</v>
      </c>
      <c r="H233" s="918">
        <v>11608000</v>
      </c>
      <c r="I233" s="918">
        <v>11608000</v>
      </c>
    </row>
    <row r="234" spans="1:9">
      <c r="A234" s="916"/>
      <c r="B234" s="917" t="s">
        <v>561</v>
      </c>
      <c r="C234" s="916">
        <v>23</v>
      </c>
      <c r="D234" s="918">
        <v>12340000</v>
      </c>
      <c r="E234" s="918">
        <v>12340000</v>
      </c>
      <c r="F234" s="918">
        <v>12340000</v>
      </c>
      <c r="G234" s="918">
        <v>12340000</v>
      </c>
      <c r="H234" s="918">
        <v>12340000</v>
      </c>
      <c r="I234" s="918">
        <v>12340000</v>
      </c>
    </row>
    <row r="235" spans="1:9">
      <c r="A235" s="916"/>
      <c r="B235" s="917" t="s">
        <v>367</v>
      </c>
      <c r="C235" s="916"/>
      <c r="D235" s="918">
        <v>74989000</v>
      </c>
      <c r="E235" s="918">
        <v>74989000</v>
      </c>
      <c r="F235" s="918">
        <v>70889000</v>
      </c>
      <c r="G235" s="918">
        <v>70889000</v>
      </c>
      <c r="H235" s="918">
        <v>70889000</v>
      </c>
      <c r="I235" s="918">
        <v>70889000</v>
      </c>
    </row>
    <row r="236" spans="1:9">
      <c r="A236" s="931"/>
      <c r="B236" s="932" t="s">
        <v>221</v>
      </c>
      <c r="C236" s="931"/>
      <c r="D236" s="933">
        <f>D231+D234+D235</f>
        <v>489126000</v>
      </c>
      <c r="E236" s="933">
        <f>E231+E234+E235</f>
        <v>489126000</v>
      </c>
      <c r="F236" s="933">
        <f t="shared" ref="F236:I236" si="31">F231+F234+F235</f>
        <v>467491000</v>
      </c>
      <c r="G236" s="933">
        <f t="shared" si="31"/>
        <v>455872000</v>
      </c>
      <c r="H236" s="933">
        <f t="shared" si="31"/>
        <v>446964000</v>
      </c>
      <c r="I236" s="933">
        <f t="shared" si="31"/>
        <v>446964000</v>
      </c>
    </row>
    <row r="237" spans="1:9" ht="33" customHeight="1">
      <c r="A237" s="929"/>
      <c r="B237" s="930" t="s">
        <v>572</v>
      </c>
      <c r="C237" s="929"/>
      <c r="D237" s="930"/>
      <c r="E237" s="930"/>
      <c r="F237" s="930"/>
      <c r="G237" s="930"/>
      <c r="H237" s="930"/>
      <c r="I237" s="930"/>
    </row>
    <row r="238" spans="1:9">
      <c r="A238" s="916"/>
      <c r="B238" s="917" t="s">
        <v>558</v>
      </c>
      <c r="C238" s="916">
        <v>21</v>
      </c>
      <c r="D238" s="918">
        <v>970000</v>
      </c>
      <c r="E238" s="918">
        <v>970000</v>
      </c>
      <c r="F238" s="918">
        <v>970000</v>
      </c>
      <c r="G238" s="918">
        <v>970000</v>
      </c>
      <c r="H238" s="918">
        <v>970000</v>
      </c>
      <c r="I238" s="918">
        <v>970000</v>
      </c>
    </row>
    <row r="239" spans="1:9">
      <c r="A239" s="916"/>
      <c r="B239" s="919" t="s">
        <v>612</v>
      </c>
      <c r="C239" s="916"/>
      <c r="D239" s="918"/>
      <c r="E239" s="918"/>
      <c r="F239" s="918"/>
      <c r="G239" s="918"/>
      <c r="H239" s="918"/>
      <c r="I239" s="918"/>
    </row>
    <row r="240" spans="1:9">
      <c r="A240" s="916"/>
      <c r="B240" s="920" t="s">
        <v>559</v>
      </c>
      <c r="C240" s="916" t="s">
        <v>560</v>
      </c>
      <c r="D240" s="918">
        <v>970000</v>
      </c>
      <c r="E240" s="918">
        <v>970000</v>
      </c>
      <c r="F240" s="918">
        <v>970000</v>
      </c>
      <c r="G240" s="918">
        <v>970000</v>
      </c>
      <c r="H240" s="918">
        <v>970000</v>
      </c>
      <c r="I240" s="918">
        <v>970000</v>
      </c>
    </row>
    <row r="241" spans="1:9">
      <c r="A241" s="916"/>
      <c r="B241" s="917" t="s">
        <v>367</v>
      </c>
      <c r="C241" s="916"/>
      <c r="D241" s="918">
        <v>430000</v>
      </c>
      <c r="E241" s="918">
        <v>430000</v>
      </c>
      <c r="F241" s="918">
        <v>430000</v>
      </c>
      <c r="G241" s="918">
        <v>430000</v>
      </c>
      <c r="H241" s="918">
        <v>430000</v>
      </c>
      <c r="I241" s="918">
        <v>430000</v>
      </c>
    </row>
    <row r="242" spans="1:9">
      <c r="A242" s="931"/>
      <c r="B242" s="932" t="s">
        <v>221</v>
      </c>
      <c r="C242" s="931"/>
      <c r="D242" s="933">
        <f>D238+D241</f>
        <v>1400000</v>
      </c>
      <c r="E242" s="933">
        <f>E238+E241</f>
        <v>1400000</v>
      </c>
      <c r="F242" s="933">
        <f t="shared" ref="F242:I242" si="32">F238+F241</f>
        <v>1400000</v>
      </c>
      <c r="G242" s="933">
        <f t="shared" si="32"/>
        <v>1400000</v>
      </c>
      <c r="H242" s="933">
        <f t="shared" si="32"/>
        <v>1400000</v>
      </c>
      <c r="I242" s="933">
        <f t="shared" si="32"/>
        <v>1400000</v>
      </c>
    </row>
    <row r="243" spans="1:9">
      <c r="A243" s="929"/>
      <c r="B243" s="930" t="s">
        <v>344</v>
      </c>
      <c r="C243" s="929"/>
      <c r="D243" s="930"/>
      <c r="E243" s="930"/>
      <c r="F243" s="930"/>
      <c r="G243" s="930"/>
      <c r="H243" s="930"/>
      <c r="I243" s="930"/>
    </row>
    <row r="244" spans="1:9">
      <c r="A244" s="916"/>
      <c r="B244" s="917" t="s">
        <v>558</v>
      </c>
      <c r="C244" s="916">
        <v>21</v>
      </c>
      <c r="D244" s="918">
        <v>1550000</v>
      </c>
      <c r="E244" s="918">
        <v>1550000</v>
      </c>
      <c r="F244" s="918">
        <v>1550000</v>
      </c>
      <c r="G244" s="918">
        <v>1550000</v>
      </c>
      <c r="H244" s="918">
        <v>1550000</v>
      </c>
      <c r="I244" s="918">
        <v>1550000</v>
      </c>
    </row>
    <row r="245" spans="1:9">
      <c r="A245" s="916"/>
      <c r="B245" s="919" t="s">
        <v>612</v>
      </c>
      <c r="C245" s="916"/>
      <c r="D245" s="918"/>
      <c r="E245" s="918"/>
      <c r="F245" s="918"/>
      <c r="G245" s="918"/>
      <c r="H245" s="918"/>
      <c r="I245" s="918"/>
    </row>
    <row r="246" spans="1:9">
      <c r="A246" s="916"/>
      <c r="B246" s="920" t="s">
        <v>559</v>
      </c>
      <c r="C246" s="916" t="s">
        <v>560</v>
      </c>
      <c r="D246" s="918">
        <v>0</v>
      </c>
      <c r="E246" s="918">
        <v>0</v>
      </c>
      <c r="F246" s="918">
        <v>0</v>
      </c>
      <c r="G246" s="918">
        <v>0</v>
      </c>
      <c r="H246" s="918">
        <v>0</v>
      </c>
      <c r="I246" s="918">
        <v>0</v>
      </c>
    </row>
    <row r="247" spans="1:9">
      <c r="A247" s="916"/>
      <c r="B247" s="917" t="s">
        <v>561</v>
      </c>
      <c r="C247" s="916">
        <v>23</v>
      </c>
      <c r="D247" s="918">
        <v>23000</v>
      </c>
      <c r="E247" s="918">
        <v>23000</v>
      </c>
      <c r="F247" s="918">
        <v>23000</v>
      </c>
      <c r="G247" s="918">
        <v>23000</v>
      </c>
      <c r="H247" s="918">
        <v>23000</v>
      </c>
      <c r="I247" s="918">
        <v>23000</v>
      </c>
    </row>
    <row r="248" spans="1:9">
      <c r="A248" s="916"/>
      <c r="B248" s="917" t="s">
        <v>367</v>
      </c>
      <c r="C248" s="916"/>
      <c r="D248" s="918">
        <v>730000</v>
      </c>
      <c r="E248" s="918">
        <v>730000</v>
      </c>
      <c r="F248" s="918">
        <v>730000</v>
      </c>
      <c r="G248" s="918">
        <v>730000</v>
      </c>
      <c r="H248" s="918">
        <v>730000</v>
      </c>
      <c r="I248" s="918">
        <v>730000</v>
      </c>
    </row>
    <row r="249" spans="1:9">
      <c r="A249" s="931"/>
      <c r="B249" s="932" t="s">
        <v>221</v>
      </c>
      <c r="C249" s="931"/>
      <c r="D249" s="933">
        <f>D244+D247+D248</f>
        <v>2303000</v>
      </c>
      <c r="E249" s="933">
        <f>E244+E247+E248</f>
        <v>2303000</v>
      </c>
      <c r="F249" s="933">
        <f t="shared" ref="F249:I249" si="33">F244+F247+F248</f>
        <v>2303000</v>
      </c>
      <c r="G249" s="933">
        <f t="shared" si="33"/>
        <v>2303000</v>
      </c>
      <c r="H249" s="933">
        <f t="shared" si="33"/>
        <v>2303000</v>
      </c>
      <c r="I249" s="933">
        <f t="shared" si="33"/>
        <v>2303000</v>
      </c>
    </row>
    <row r="250" spans="1:9" ht="25.5" hidden="1">
      <c r="A250" s="929"/>
      <c r="B250" s="930" t="s">
        <v>710</v>
      </c>
      <c r="C250" s="929"/>
      <c r="D250" s="930"/>
      <c r="E250" s="930"/>
      <c r="F250" s="930"/>
      <c r="G250" s="930"/>
      <c r="H250" s="930"/>
      <c r="I250" s="930"/>
    </row>
    <row r="251" spans="1:9" hidden="1">
      <c r="A251" s="916"/>
      <c r="B251" s="917" t="s">
        <v>558</v>
      </c>
      <c r="C251" s="916">
        <v>21</v>
      </c>
      <c r="D251" s="936">
        <v>0</v>
      </c>
      <c r="E251" s="918">
        <v>0</v>
      </c>
      <c r="F251" s="918">
        <v>0</v>
      </c>
      <c r="G251" s="918">
        <v>0</v>
      </c>
      <c r="H251" s="918">
        <v>0</v>
      </c>
      <c r="I251" s="918">
        <v>0</v>
      </c>
    </row>
    <row r="252" spans="1:9" hidden="1">
      <c r="A252" s="916"/>
      <c r="B252" s="919" t="s">
        <v>612</v>
      </c>
      <c r="C252" s="916"/>
      <c r="D252" s="936"/>
      <c r="E252" s="918"/>
      <c r="F252" s="918"/>
      <c r="G252" s="918"/>
      <c r="H252" s="918"/>
      <c r="I252" s="918"/>
    </row>
    <row r="253" spans="1:9" hidden="1">
      <c r="A253" s="916"/>
      <c r="B253" s="920" t="s">
        <v>559</v>
      </c>
      <c r="C253" s="916" t="s">
        <v>560</v>
      </c>
      <c r="D253" s="936">
        <v>0</v>
      </c>
      <c r="E253" s="918">
        <v>0</v>
      </c>
      <c r="F253" s="918">
        <v>0</v>
      </c>
      <c r="G253" s="918">
        <v>0</v>
      </c>
      <c r="H253" s="918">
        <v>0</v>
      </c>
      <c r="I253" s="918">
        <v>0</v>
      </c>
    </row>
    <row r="254" spans="1:9" hidden="1">
      <c r="A254" s="916"/>
      <c r="B254" s="917" t="s">
        <v>561</v>
      </c>
      <c r="C254" s="916">
        <v>23</v>
      </c>
      <c r="D254" s="936">
        <v>0</v>
      </c>
      <c r="E254" s="918">
        <v>0</v>
      </c>
      <c r="F254" s="918">
        <v>0</v>
      </c>
      <c r="G254" s="918">
        <v>0</v>
      </c>
      <c r="H254" s="918">
        <v>0</v>
      </c>
      <c r="I254" s="918">
        <v>0</v>
      </c>
    </row>
    <row r="255" spans="1:9" hidden="1">
      <c r="A255" s="916"/>
      <c r="B255" s="917" t="s">
        <v>367</v>
      </c>
      <c r="C255" s="916"/>
      <c r="D255" s="936">
        <v>0</v>
      </c>
      <c r="E255" s="918">
        <v>0</v>
      </c>
      <c r="F255" s="918">
        <v>0</v>
      </c>
      <c r="G255" s="918">
        <v>0</v>
      </c>
      <c r="H255" s="918">
        <v>0</v>
      </c>
      <c r="I255" s="918">
        <v>0</v>
      </c>
    </row>
    <row r="256" spans="1:9" hidden="1">
      <c r="A256" s="931"/>
      <c r="B256" s="932" t="s">
        <v>221</v>
      </c>
      <c r="C256" s="931"/>
      <c r="D256" s="933">
        <f>D251+D254+D255</f>
        <v>0</v>
      </c>
      <c r="E256" s="933">
        <f>E251+E254+E255</f>
        <v>0</v>
      </c>
      <c r="F256" s="933">
        <f t="shared" ref="F256:I256" si="34">F251+F254+F255</f>
        <v>0</v>
      </c>
      <c r="G256" s="933">
        <f t="shared" si="34"/>
        <v>0</v>
      </c>
      <c r="H256" s="933">
        <f t="shared" si="34"/>
        <v>0</v>
      </c>
      <c r="I256" s="933">
        <f t="shared" si="34"/>
        <v>0</v>
      </c>
    </row>
    <row r="257" spans="1:9">
      <c r="A257" s="929"/>
      <c r="B257" s="930" t="s">
        <v>711</v>
      </c>
      <c r="C257" s="929"/>
      <c r="D257" s="930"/>
      <c r="E257" s="930"/>
      <c r="F257" s="930"/>
      <c r="G257" s="930"/>
      <c r="H257" s="930"/>
      <c r="I257" s="930"/>
    </row>
    <row r="258" spans="1:9">
      <c r="A258" s="916"/>
      <c r="B258" s="917" t="s">
        <v>558</v>
      </c>
      <c r="C258" s="916">
        <v>21</v>
      </c>
      <c r="D258" s="918">
        <v>1236000</v>
      </c>
      <c r="E258" s="918">
        <v>1236000</v>
      </c>
      <c r="F258" s="918">
        <v>1236000</v>
      </c>
      <c r="G258" s="918">
        <v>1236000</v>
      </c>
      <c r="H258" s="918">
        <v>1236000</v>
      </c>
      <c r="I258" s="918">
        <v>1236000</v>
      </c>
    </row>
    <row r="259" spans="1:9">
      <c r="A259" s="916"/>
      <c r="B259" s="919" t="s">
        <v>612</v>
      </c>
      <c r="C259" s="916"/>
      <c r="D259" s="918"/>
      <c r="E259" s="918"/>
      <c r="F259" s="918"/>
      <c r="G259" s="918"/>
      <c r="H259" s="918"/>
      <c r="I259" s="918"/>
    </row>
    <row r="260" spans="1:9">
      <c r="A260" s="916"/>
      <c r="B260" s="920" t="s">
        <v>559</v>
      </c>
      <c r="C260" s="916" t="s">
        <v>560</v>
      </c>
      <c r="D260" s="918">
        <v>71000</v>
      </c>
      <c r="E260" s="918">
        <v>71000</v>
      </c>
      <c r="F260" s="918">
        <v>71000</v>
      </c>
      <c r="G260" s="918">
        <v>71000</v>
      </c>
      <c r="H260" s="918">
        <v>71000</v>
      </c>
      <c r="I260" s="918">
        <v>71000</v>
      </c>
    </row>
    <row r="261" spans="1:9">
      <c r="A261" s="916"/>
      <c r="B261" s="917" t="s">
        <v>561</v>
      </c>
      <c r="C261" s="916">
        <v>23</v>
      </c>
      <c r="D261" s="918">
        <v>0</v>
      </c>
      <c r="E261" s="918">
        <v>0</v>
      </c>
      <c r="F261" s="918">
        <v>0</v>
      </c>
      <c r="G261" s="918">
        <v>0</v>
      </c>
      <c r="H261" s="918">
        <v>0</v>
      </c>
      <c r="I261" s="918">
        <v>0</v>
      </c>
    </row>
    <row r="262" spans="1:9">
      <c r="A262" s="916"/>
      <c r="B262" s="917" t="s">
        <v>367</v>
      </c>
      <c r="C262" s="916"/>
      <c r="D262" s="918">
        <v>502000</v>
      </c>
      <c r="E262" s="918">
        <v>502000</v>
      </c>
      <c r="F262" s="918">
        <v>502000</v>
      </c>
      <c r="G262" s="918">
        <v>502000</v>
      </c>
      <c r="H262" s="918">
        <v>502000</v>
      </c>
      <c r="I262" s="918">
        <v>502000</v>
      </c>
    </row>
    <row r="263" spans="1:9">
      <c r="A263" s="931"/>
      <c r="B263" s="932" t="s">
        <v>221</v>
      </c>
      <c r="C263" s="931"/>
      <c r="D263" s="933">
        <f>D258+D261+D262</f>
        <v>1738000</v>
      </c>
      <c r="E263" s="933">
        <f>E258+E261+E262</f>
        <v>1738000</v>
      </c>
      <c r="F263" s="933">
        <f t="shared" ref="F263:I263" si="35">F258+F261+F262</f>
        <v>1738000</v>
      </c>
      <c r="G263" s="933">
        <f t="shared" si="35"/>
        <v>1738000</v>
      </c>
      <c r="H263" s="933">
        <f t="shared" si="35"/>
        <v>1738000</v>
      </c>
      <c r="I263" s="933">
        <f t="shared" si="35"/>
        <v>1738000</v>
      </c>
    </row>
    <row r="264" spans="1:9">
      <c r="A264" s="913">
        <v>12</v>
      </c>
      <c r="B264" s="915" t="s">
        <v>573</v>
      </c>
      <c r="C264" s="913"/>
      <c r="D264" s="915"/>
      <c r="E264" s="915"/>
      <c r="F264" s="915"/>
      <c r="G264" s="915"/>
      <c r="H264" s="915"/>
      <c r="I264" s="915"/>
    </row>
    <row r="265" spans="1:9">
      <c r="A265" s="916"/>
      <c r="B265" s="917" t="s">
        <v>558</v>
      </c>
      <c r="C265" s="916">
        <v>21</v>
      </c>
      <c r="D265" s="918">
        <v>0</v>
      </c>
      <c r="E265" s="918">
        <v>0</v>
      </c>
      <c r="F265" s="918">
        <v>0</v>
      </c>
      <c r="G265" s="918">
        <v>0</v>
      </c>
      <c r="H265" s="918">
        <v>0</v>
      </c>
      <c r="I265" s="918">
        <v>0</v>
      </c>
    </row>
    <row r="266" spans="1:9">
      <c r="A266" s="916"/>
      <c r="B266" s="919" t="s">
        <v>612</v>
      </c>
      <c r="C266" s="916"/>
      <c r="D266" s="918"/>
      <c r="E266" s="918"/>
      <c r="F266" s="918"/>
      <c r="G266" s="918"/>
      <c r="H266" s="918"/>
      <c r="I266" s="918"/>
    </row>
    <row r="267" spans="1:9">
      <c r="A267" s="916"/>
      <c r="B267" s="920" t="s">
        <v>559</v>
      </c>
      <c r="C267" s="916" t="s">
        <v>560</v>
      </c>
      <c r="D267" s="918">
        <v>0</v>
      </c>
      <c r="E267" s="918">
        <v>0</v>
      </c>
      <c r="F267" s="918">
        <v>0</v>
      </c>
      <c r="G267" s="918">
        <v>0</v>
      </c>
      <c r="H267" s="918">
        <v>0</v>
      </c>
      <c r="I267" s="918">
        <v>0</v>
      </c>
    </row>
    <row r="268" spans="1:9">
      <c r="A268" s="916"/>
      <c r="B268" s="917" t="s">
        <v>561</v>
      </c>
      <c r="C268" s="916">
        <v>23</v>
      </c>
      <c r="D268" s="918">
        <v>3493898000</v>
      </c>
      <c r="E268" s="918">
        <v>3642445000</v>
      </c>
      <c r="F268" s="918">
        <v>3330530000</v>
      </c>
      <c r="G268" s="918">
        <v>2886887000</v>
      </c>
      <c r="H268" s="918">
        <v>2983370000</v>
      </c>
      <c r="I268" s="918">
        <v>2883020000</v>
      </c>
    </row>
    <row r="269" spans="1:9" ht="38.25">
      <c r="A269" s="916"/>
      <c r="B269" s="920" t="s">
        <v>613</v>
      </c>
      <c r="C269" s="916" t="s">
        <v>562</v>
      </c>
      <c r="D269" s="918">
        <v>12198000</v>
      </c>
      <c r="E269" s="918">
        <v>12198000</v>
      </c>
      <c r="F269" s="918">
        <v>8852000</v>
      </c>
      <c r="G269" s="918">
        <v>7098000</v>
      </c>
      <c r="H269" s="918">
        <v>5572000</v>
      </c>
      <c r="I269" s="918">
        <v>5572000</v>
      </c>
    </row>
    <row r="270" spans="1:9" ht="25.5">
      <c r="A270" s="916"/>
      <c r="B270" s="920" t="s">
        <v>563</v>
      </c>
      <c r="C270" s="916" t="s">
        <v>564</v>
      </c>
      <c r="D270" s="918">
        <v>57531000</v>
      </c>
      <c r="E270" s="918">
        <v>57531000</v>
      </c>
      <c r="F270" s="918">
        <v>43471000</v>
      </c>
      <c r="G270" s="918">
        <v>39857000</v>
      </c>
      <c r="H270" s="918">
        <v>36632000</v>
      </c>
      <c r="I270" s="918">
        <v>36632000</v>
      </c>
    </row>
    <row r="271" spans="1:9" ht="25.5">
      <c r="A271" s="921"/>
      <c r="B271" s="920" t="s">
        <v>614</v>
      </c>
      <c r="C271" s="916" t="s">
        <v>565</v>
      </c>
      <c r="D271" s="918">
        <v>3700000</v>
      </c>
      <c r="E271" s="918">
        <v>3700000</v>
      </c>
      <c r="F271" s="918">
        <v>3700000</v>
      </c>
      <c r="G271" s="918">
        <v>3700000</v>
      </c>
      <c r="H271" s="918">
        <v>3700000</v>
      </c>
      <c r="I271" s="918">
        <v>3700000</v>
      </c>
    </row>
    <row r="272" spans="1:9">
      <c r="A272" s="921"/>
      <c r="B272" s="920" t="s">
        <v>566</v>
      </c>
      <c r="C272" s="916" t="s">
        <v>567</v>
      </c>
      <c r="D272" s="918">
        <v>0</v>
      </c>
      <c r="E272" s="918">
        <v>0</v>
      </c>
      <c r="F272" s="918">
        <v>0</v>
      </c>
      <c r="G272" s="918">
        <v>0</v>
      </c>
      <c r="H272" s="918">
        <v>0</v>
      </c>
      <c r="I272" s="918">
        <v>0</v>
      </c>
    </row>
    <row r="273" spans="1:9">
      <c r="A273" s="921"/>
      <c r="B273" s="920" t="s">
        <v>568</v>
      </c>
      <c r="C273" s="916" t="s">
        <v>569</v>
      </c>
      <c r="D273" s="918">
        <v>3420469000</v>
      </c>
      <c r="E273" s="918">
        <v>3569016000</v>
      </c>
      <c r="F273" s="918">
        <v>3274507000</v>
      </c>
      <c r="G273" s="918">
        <v>2836232000</v>
      </c>
      <c r="H273" s="918">
        <v>2937466000</v>
      </c>
      <c r="I273" s="918">
        <v>2837116000</v>
      </c>
    </row>
    <row r="274" spans="1:9">
      <c r="A274" s="921"/>
      <c r="B274" s="919" t="s">
        <v>612</v>
      </c>
      <c r="C274" s="916"/>
      <c r="D274" s="918"/>
      <c r="E274" s="918"/>
      <c r="F274" s="918"/>
      <c r="G274" s="918"/>
      <c r="H274" s="918"/>
      <c r="I274" s="918"/>
    </row>
    <row r="275" spans="1:9">
      <c r="A275" s="921"/>
      <c r="B275" s="920" t="s">
        <v>574</v>
      </c>
      <c r="C275" s="916">
        <v>23901</v>
      </c>
      <c r="D275" s="918">
        <v>968169000</v>
      </c>
      <c r="E275" s="918">
        <v>1013439000</v>
      </c>
      <c r="F275" s="918">
        <v>650040000</v>
      </c>
      <c r="G275" s="918">
        <v>112766000</v>
      </c>
      <c r="H275" s="918">
        <v>112426000</v>
      </c>
      <c r="I275" s="918">
        <v>112426000</v>
      </c>
    </row>
    <row r="276" spans="1:9">
      <c r="A276" s="916"/>
      <c r="B276" s="917" t="s">
        <v>367</v>
      </c>
      <c r="C276" s="916"/>
      <c r="D276" s="918">
        <v>9186474000</v>
      </c>
      <c r="E276" s="918">
        <v>9156474000</v>
      </c>
      <c r="F276" s="918">
        <v>9371422000</v>
      </c>
      <c r="G276" s="918">
        <v>9765487000</v>
      </c>
      <c r="H276" s="918">
        <v>10135055000</v>
      </c>
      <c r="I276" s="918">
        <v>10285055000</v>
      </c>
    </row>
    <row r="277" spans="1:9">
      <c r="A277" s="916"/>
      <c r="B277" s="919" t="s">
        <v>612</v>
      </c>
      <c r="C277" s="916"/>
      <c r="D277" s="918"/>
      <c r="E277" s="918"/>
      <c r="F277" s="918"/>
      <c r="G277" s="918"/>
      <c r="H277" s="918"/>
      <c r="I277" s="918"/>
    </row>
    <row r="278" spans="1:9">
      <c r="A278" s="916"/>
      <c r="B278" s="920" t="s">
        <v>575</v>
      </c>
      <c r="C278" s="916">
        <v>24302</v>
      </c>
      <c r="D278" s="918">
        <v>40000000</v>
      </c>
      <c r="E278" s="918">
        <v>50000000</v>
      </c>
      <c r="F278" s="918">
        <v>50000000</v>
      </c>
      <c r="G278" s="918">
        <v>50000000</v>
      </c>
      <c r="H278" s="918">
        <v>50000000</v>
      </c>
      <c r="I278" s="918">
        <v>50000000</v>
      </c>
    </row>
    <row r="279" spans="1:9">
      <c r="A279" s="916"/>
      <c r="B279" s="920" t="s">
        <v>576</v>
      </c>
      <c r="C279" s="916">
        <v>26</v>
      </c>
      <c r="D279" s="918">
        <v>5851000000</v>
      </c>
      <c r="E279" s="918">
        <v>5851000000</v>
      </c>
      <c r="F279" s="918">
        <v>6200500000</v>
      </c>
      <c r="G279" s="918">
        <v>6200500000</v>
      </c>
      <c r="H279" s="918">
        <v>6300500000</v>
      </c>
      <c r="I279" s="918">
        <v>6450500000</v>
      </c>
    </row>
    <row r="280" spans="1:9">
      <c r="A280" s="916"/>
      <c r="B280" s="917" t="s">
        <v>368</v>
      </c>
      <c r="C280" s="916"/>
      <c r="D280" s="918">
        <v>0</v>
      </c>
      <c r="E280" s="918">
        <v>0</v>
      </c>
      <c r="F280" s="918">
        <v>0</v>
      </c>
      <c r="G280" s="918">
        <v>0</v>
      </c>
      <c r="H280" s="918">
        <v>0</v>
      </c>
      <c r="I280" s="918">
        <v>0</v>
      </c>
    </row>
    <row r="281" spans="1:9">
      <c r="A281" s="916"/>
      <c r="B281" s="917" t="s">
        <v>643</v>
      </c>
      <c r="C281" s="916"/>
      <c r="D281" s="918">
        <v>0</v>
      </c>
      <c r="E281" s="918">
        <v>0</v>
      </c>
      <c r="F281" s="918">
        <v>0</v>
      </c>
      <c r="G281" s="918">
        <v>0</v>
      </c>
      <c r="H281" s="918">
        <v>0</v>
      </c>
      <c r="I281" s="918">
        <v>0</v>
      </c>
    </row>
    <row r="282" spans="1:9">
      <c r="A282" s="922"/>
      <c r="B282" s="922" t="s">
        <v>200</v>
      </c>
      <c r="C282" s="922"/>
      <c r="D282" s="923">
        <f t="shared" ref="D282:I282" si="36">D265+D268+D276+D280+D281</f>
        <v>12680372000</v>
      </c>
      <c r="E282" s="923">
        <f t="shared" si="36"/>
        <v>12798919000</v>
      </c>
      <c r="F282" s="923">
        <f t="shared" si="36"/>
        <v>12701952000</v>
      </c>
      <c r="G282" s="923">
        <f t="shared" si="36"/>
        <v>12652374000</v>
      </c>
      <c r="H282" s="923">
        <f t="shared" si="36"/>
        <v>13118425000</v>
      </c>
      <c r="I282" s="923">
        <f t="shared" si="36"/>
        <v>13168075000</v>
      </c>
    </row>
    <row r="283" spans="1:9">
      <c r="A283" s="924"/>
      <c r="B283" s="925" t="s">
        <v>201</v>
      </c>
      <c r="C283" s="924"/>
      <c r="D283" s="926">
        <f>SUM(D284:D293)</f>
        <v>-376251759.06686592</v>
      </c>
      <c r="E283" s="926">
        <f>SUM(E284:E293)</f>
        <v>-376251759.06686568</v>
      </c>
      <c r="F283" s="926">
        <f t="shared" ref="F283:I283" si="37">SUM(F284:F293)</f>
        <v>-824900796.35147059</v>
      </c>
      <c r="G283" s="926">
        <f t="shared" si="37"/>
        <v>-1363574000</v>
      </c>
      <c r="H283" s="926">
        <f t="shared" si="37"/>
        <v>-1423634000</v>
      </c>
      <c r="I283" s="926">
        <f t="shared" si="37"/>
        <v>-1373634000</v>
      </c>
    </row>
    <row r="284" spans="1:9" hidden="1">
      <c r="A284" s="916"/>
      <c r="B284" s="935" t="s">
        <v>618</v>
      </c>
      <c r="C284" s="916"/>
      <c r="D284" s="918">
        <v>12960000</v>
      </c>
      <c r="E284" s="918">
        <v>12960000</v>
      </c>
      <c r="F284" s="918">
        <v>21600000</v>
      </c>
      <c r="G284" s="918">
        <v>30240000</v>
      </c>
      <c r="H284" s="918">
        <v>38880000</v>
      </c>
      <c r="I284" s="918">
        <v>38880000</v>
      </c>
    </row>
    <row r="285" spans="1:9" hidden="1">
      <c r="A285" s="916"/>
      <c r="B285" s="935" t="s">
        <v>712</v>
      </c>
      <c r="C285" s="916"/>
      <c r="D285" s="918">
        <v>27000000</v>
      </c>
      <c r="E285" s="918">
        <v>27000000</v>
      </c>
      <c r="F285" s="918">
        <v>28000000</v>
      </c>
      <c r="G285" s="918">
        <v>29000000</v>
      </c>
      <c r="H285" s="918">
        <v>30000000</v>
      </c>
      <c r="I285" s="918">
        <v>30000000</v>
      </c>
    </row>
    <row r="286" spans="1:9" hidden="1">
      <c r="A286" s="916"/>
      <c r="B286" s="935" t="s">
        <v>644</v>
      </c>
      <c r="C286" s="916"/>
      <c r="D286" s="918">
        <v>875980129.93313432</v>
      </c>
      <c r="E286" s="918">
        <v>875980129.93313432</v>
      </c>
      <c r="F286" s="918">
        <v>546220203.64852941</v>
      </c>
      <c r="G286" s="918">
        <v>0</v>
      </c>
      <c r="H286" s="918">
        <v>0</v>
      </c>
      <c r="I286" s="918">
        <v>0</v>
      </c>
    </row>
    <row r="287" spans="1:9" hidden="1">
      <c r="A287" s="916"/>
      <c r="B287" s="935" t="s">
        <v>619</v>
      </c>
      <c r="C287" s="916"/>
      <c r="D287" s="918">
        <v>-20000000</v>
      </c>
      <c r="E287" s="918">
        <v>-20000000</v>
      </c>
      <c r="F287" s="918">
        <v>-20000000</v>
      </c>
      <c r="G287" s="918">
        <v>-20000000</v>
      </c>
      <c r="H287" s="918">
        <v>-20000000</v>
      </c>
      <c r="I287" s="918">
        <v>-20000000</v>
      </c>
    </row>
    <row r="288" spans="1:9" hidden="1">
      <c r="A288" s="916"/>
      <c r="B288" s="935" t="s">
        <v>620</v>
      </c>
      <c r="C288" s="916"/>
      <c r="D288" s="918">
        <v>0</v>
      </c>
      <c r="E288" s="918">
        <v>0</v>
      </c>
      <c r="F288" s="918">
        <v>0</v>
      </c>
      <c r="G288" s="918">
        <v>0</v>
      </c>
      <c r="H288" s="918">
        <v>0</v>
      </c>
      <c r="I288" s="918">
        <v>0</v>
      </c>
    </row>
    <row r="289" spans="1:9" hidden="1">
      <c r="A289" s="916"/>
      <c r="B289" s="935" t="s">
        <v>621</v>
      </c>
      <c r="C289" s="916"/>
      <c r="D289" s="918">
        <v>30000000</v>
      </c>
      <c r="E289" s="918">
        <v>30000000</v>
      </c>
      <c r="F289" s="918">
        <v>30000000</v>
      </c>
      <c r="G289" s="918">
        <v>30000000</v>
      </c>
      <c r="H289" s="918">
        <v>30000000</v>
      </c>
      <c r="I289" s="918">
        <v>30000000</v>
      </c>
    </row>
    <row r="290" spans="1:9" hidden="1">
      <c r="A290" s="916"/>
      <c r="B290" s="935" t="s">
        <v>622</v>
      </c>
      <c r="C290" s="916"/>
      <c r="D290" s="918">
        <v>25000000</v>
      </c>
      <c r="E290" s="918">
        <v>25000000</v>
      </c>
      <c r="F290" s="918">
        <v>50000000</v>
      </c>
      <c r="G290" s="918">
        <v>50000000</v>
      </c>
      <c r="H290" s="918">
        <v>50000000</v>
      </c>
      <c r="I290" s="918">
        <v>50000000</v>
      </c>
    </row>
    <row r="291" spans="1:9" hidden="1">
      <c r="A291" s="916"/>
      <c r="B291" s="935" t="s">
        <v>623</v>
      </c>
      <c r="C291" s="916"/>
      <c r="D291" s="918">
        <v>55153111</v>
      </c>
      <c r="E291" s="918">
        <v>55153111</v>
      </c>
      <c r="F291" s="918">
        <v>85679000</v>
      </c>
      <c r="G291" s="918">
        <v>40486000</v>
      </c>
      <c r="H291" s="918">
        <v>40486000</v>
      </c>
      <c r="I291" s="918">
        <v>40486000</v>
      </c>
    </row>
    <row r="292" spans="1:9" hidden="1">
      <c r="A292" s="916"/>
      <c r="B292" s="935" t="s">
        <v>713</v>
      </c>
      <c r="C292" s="916"/>
      <c r="D292" s="918">
        <v>-233500000</v>
      </c>
      <c r="E292" s="918">
        <v>-233500000</v>
      </c>
      <c r="F292" s="918">
        <v>-267000000</v>
      </c>
      <c r="G292" s="918">
        <v>-223900000</v>
      </c>
      <c r="H292" s="918">
        <v>-193600000</v>
      </c>
      <c r="I292" s="918">
        <v>-193600000</v>
      </c>
    </row>
    <row r="293" spans="1:9" hidden="1">
      <c r="A293" s="916"/>
      <c r="B293" s="935" t="s">
        <v>624</v>
      </c>
      <c r="C293" s="916"/>
      <c r="D293" s="918">
        <v>-1148845000.0000002</v>
      </c>
      <c r="E293" s="936">
        <v>-1148845000</v>
      </c>
      <c r="F293" s="936">
        <v>-1299400000</v>
      </c>
      <c r="G293" s="936">
        <v>-1299400000</v>
      </c>
      <c r="H293" s="936">
        <v>-1399400000</v>
      </c>
      <c r="I293" s="936">
        <v>-1349400000</v>
      </c>
    </row>
    <row r="294" spans="1:9">
      <c r="A294" s="922"/>
      <c r="B294" s="922" t="s">
        <v>341</v>
      </c>
      <c r="C294" s="922"/>
      <c r="D294" s="923">
        <f>D282-D283</f>
        <v>13056623759.066866</v>
      </c>
      <c r="E294" s="923">
        <f>E282-E283</f>
        <v>13175170759.066866</v>
      </c>
      <c r="F294" s="923">
        <f t="shared" ref="F294:I294" si="38">F282-F283</f>
        <v>13526852796.351471</v>
      </c>
      <c r="G294" s="923">
        <f t="shared" si="38"/>
        <v>14015948000</v>
      </c>
      <c r="H294" s="923">
        <f t="shared" si="38"/>
        <v>14542059000</v>
      </c>
      <c r="I294" s="923">
        <f t="shared" si="38"/>
        <v>14541709000</v>
      </c>
    </row>
    <row r="295" spans="1:9">
      <c r="A295" s="913">
        <v>13</v>
      </c>
      <c r="B295" s="915" t="s">
        <v>202</v>
      </c>
      <c r="C295" s="913"/>
      <c r="D295" s="915"/>
      <c r="E295" s="915"/>
      <c r="F295" s="915"/>
      <c r="G295" s="915"/>
      <c r="H295" s="915"/>
      <c r="I295" s="915"/>
    </row>
    <row r="296" spans="1:9">
      <c r="A296" s="916"/>
      <c r="B296" s="917" t="s">
        <v>558</v>
      </c>
      <c r="C296" s="916">
        <v>21</v>
      </c>
      <c r="D296" s="918">
        <v>40471000</v>
      </c>
      <c r="E296" s="918">
        <v>40471000</v>
      </c>
      <c r="F296" s="918">
        <v>40191000</v>
      </c>
      <c r="G296" s="918">
        <v>40084000</v>
      </c>
      <c r="H296" s="918">
        <v>39982000</v>
      </c>
      <c r="I296" s="918">
        <v>39982000</v>
      </c>
    </row>
    <row r="297" spans="1:9">
      <c r="A297" s="916"/>
      <c r="B297" s="919" t="s">
        <v>612</v>
      </c>
      <c r="C297" s="916"/>
      <c r="D297" s="918"/>
      <c r="E297" s="918"/>
      <c r="F297" s="918"/>
      <c r="G297" s="918"/>
      <c r="H297" s="918"/>
      <c r="I297" s="918"/>
    </row>
    <row r="298" spans="1:9">
      <c r="A298" s="916"/>
      <c r="B298" s="920" t="s">
        <v>559</v>
      </c>
      <c r="C298" s="916" t="s">
        <v>560</v>
      </c>
      <c r="D298" s="918">
        <v>626000</v>
      </c>
      <c r="E298" s="918">
        <v>626000</v>
      </c>
      <c r="F298" s="918">
        <v>626000</v>
      </c>
      <c r="G298" s="918">
        <v>626000</v>
      </c>
      <c r="H298" s="918">
        <v>626000</v>
      </c>
      <c r="I298" s="918">
        <v>626000</v>
      </c>
    </row>
    <row r="299" spans="1:9">
      <c r="A299" s="916"/>
      <c r="B299" s="917" t="s">
        <v>561</v>
      </c>
      <c r="C299" s="916">
        <v>23</v>
      </c>
      <c r="D299" s="918">
        <v>173655000</v>
      </c>
      <c r="E299" s="918">
        <v>173655000</v>
      </c>
      <c r="F299" s="918">
        <v>248757000</v>
      </c>
      <c r="G299" s="918">
        <v>161757000</v>
      </c>
      <c r="H299" s="918">
        <v>161757000</v>
      </c>
      <c r="I299" s="918">
        <v>161757000</v>
      </c>
    </row>
    <row r="300" spans="1:9" ht="38.25">
      <c r="A300" s="916"/>
      <c r="B300" s="920" t="s">
        <v>613</v>
      </c>
      <c r="C300" s="916" t="s">
        <v>562</v>
      </c>
      <c r="D300" s="918">
        <v>99857000</v>
      </c>
      <c r="E300" s="918">
        <v>99857000</v>
      </c>
      <c r="F300" s="918">
        <v>99857000</v>
      </c>
      <c r="G300" s="918">
        <v>99857000</v>
      </c>
      <c r="H300" s="918">
        <v>99857000</v>
      </c>
      <c r="I300" s="918">
        <v>99857000</v>
      </c>
    </row>
    <row r="301" spans="1:9" ht="25.5">
      <c r="A301" s="916"/>
      <c r="B301" s="920" t="s">
        <v>563</v>
      </c>
      <c r="C301" s="916" t="s">
        <v>564</v>
      </c>
      <c r="D301" s="918">
        <v>1709000</v>
      </c>
      <c r="E301" s="918">
        <v>1709000</v>
      </c>
      <c r="F301" s="918">
        <v>1709000</v>
      </c>
      <c r="G301" s="918">
        <v>1709000</v>
      </c>
      <c r="H301" s="918">
        <v>1709000</v>
      </c>
      <c r="I301" s="918">
        <v>1709000</v>
      </c>
    </row>
    <row r="302" spans="1:9" ht="25.5">
      <c r="A302" s="921"/>
      <c r="B302" s="920" t="s">
        <v>614</v>
      </c>
      <c r="C302" s="916" t="s">
        <v>565</v>
      </c>
      <c r="D302" s="918">
        <v>300000</v>
      </c>
      <c r="E302" s="918">
        <v>300000</v>
      </c>
      <c r="F302" s="918">
        <v>300000</v>
      </c>
      <c r="G302" s="918">
        <v>300000</v>
      </c>
      <c r="H302" s="918">
        <v>300000</v>
      </c>
      <c r="I302" s="918">
        <v>300000</v>
      </c>
    </row>
    <row r="303" spans="1:9">
      <c r="A303" s="921"/>
      <c r="B303" s="920" t="s">
        <v>566</v>
      </c>
      <c r="C303" s="916" t="s">
        <v>567</v>
      </c>
      <c r="D303" s="918">
        <v>0</v>
      </c>
      <c r="E303" s="918">
        <v>0</v>
      </c>
      <c r="F303" s="918">
        <v>0</v>
      </c>
      <c r="G303" s="918">
        <v>0</v>
      </c>
      <c r="H303" s="918">
        <v>0</v>
      </c>
      <c r="I303" s="918">
        <v>0</v>
      </c>
    </row>
    <row r="304" spans="1:9">
      <c r="A304" s="921"/>
      <c r="B304" s="920" t="s">
        <v>568</v>
      </c>
      <c r="C304" s="916" t="s">
        <v>569</v>
      </c>
      <c r="D304" s="918">
        <v>71789000</v>
      </c>
      <c r="E304" s="918">
        <v>71789000</v>
      </c>
      <c r="F304" s="918">
        <v>146891000</v>
      </c>
      <c r="G304" s="918">
        <v>59891000</v>
      </c>
      <c r="H304" s="918">
        <v>59891000</v>
      </c>
      <c r="I304" s="918">
        <v>59891000</v>
      </c>
    </row>
    <row r="305" spans="1:9">
      <c r="A305" s="921"/>
      <c r="B305" s="919" t="s">
        <v>612</v>
      </c>
      <c r="C305" s="916"/>
      <c r="D305" s="918"/>
      <c r="E305" s="918"/>
      <c r="F305" s="918"/>
      <c r="G305" s="918"/>
      <c r="H305" s="918"/>
      <c r="I305" s="918"/>
    </row>
    <row r="306" spans="1:9">
      <c r="A306" s="921"/>
      <c r="B306" s="920" t="s">
        <v>590</v>
      </c>
      <c r="C306" s="916">
        <v>2390901001</v>
      </c>
      <c r="D306" s="918">
        <v>65898000</v>
      </c>
      <c r="E306" s="918">
        <v>65898000</v>
      </c>
      <c r="F306" s="918">
        <v>141000000</v>
      </c>
      <c r="G306" s="918">
        <v>54000000</v>
      </c>
      <c r="H306" s="918">
        <v>54000000</v>
      </c>
      <c r="I306" s="918">
        <v>54000000</v>
      </c>
    </row>
    <row r="307" spans="1:9">
      <c r="A307" s="916"/>
      <c r="B307" s="917" t="s">
        <v>367</v>
      </c>
      <c r="C307" s="916"/>
      <c r="D307" s="918">
        <v>15282000</v>
      </c>
      <c r="E307" s="918">
        <v>15282000</v>
      </c>
      <c r="F307" s="918">
        <v>15282000</v>
      </c>
      <c r="G307" s="918">
        <v>15282000</v>
      </c>
      <c r="H307" s="918">
        <v>15282000</v>
      </c>
      <c r="I307" s="918">
        <v>15282000</v>
      </c>
    </row>
    <row r="308" spans="1:9">
      <c r="A308" s="916"/>
      <c r="B308" s="917" t="s">
        <v>368</v>
      </c>
      <c r="C308" s="916"/>
      <c r="D308" s="918">
        <v>1202000000</v>
      </c>
      <c r="E308" s="918">
        <v>1202000000</v>
      </c>
      <c r="F308" s="918">
        <v>902000000</v>
      </c>
      <c r="G308" s="918">
        <v>852000000</v>
      </c>
      <c r="H308" s="918">
        <v>852000000</v>
      </c>
      <c r="I308" s="918">
        <v>852000000</v>
      </c>
    </row>
    <row r="309" spans="1:9">
      <c r="A309" s="916"/>
      <c r="B309" s="917" t="s">
        <v>643</v>
      </c>
      <c r="C309" s="916"/>
      <c r="D309" s="918">
        <v>116572000</v>
      </c>
      <c r="E309" s="918">
        <v>116656955.23655397</v>
      </c>
      <c r="F309" s="918">
        <v>183355208.89560997</v>
      </c>
      <c r="G309" s="918">
        <v>193500511.52038148</v>
      </c>
      <c r="H309" s="918">
        <v>183355208.89560997</v>
      </c>
      <c r="I309" s="918">
        <v>0</v>
      </c>
    </row>
    <row r="310" spans="1:9">
      <c r="A310" s="922"/>
      <c r="B310" s="922" t="s">
        <v>200</v>
      </c>
      <c r="C310" s="922"/>
      <c r="D310" s="923">
        <f t="shared" ref="D310:I310" si="39">D296+D299+D307+D308+D309</f>
        <v>1547980000</v>
      </c>
      <c r="E310" s="923">
        <f t="shared" si="39"/>
        <v>1548064955.2365539</v>
      </c>
      <c r="F310" s="923">
        <f t="shared" si="39"/>
        <v>1389585208.8956099</v>
      </c>
      <c r="G310" s="923">
        <f t="shared" si="39"/>
        <v>1262623511.5203815</v>
      </c>
      <c r="H310" s="923">
        <f t="shared" si="39"/>
        <v>1252376208.8956099</v>
      </c>
      <c r="I310" s="923">
        <f t="shared" si="39"/>
        <v>1069021000</v>
      </c>
    </row>
    <row r="311" spans="1:9">
      <c r="A311" s="924"/>
      <c r="B311" s="925" t="s">
        <v>201</v>
      </c>
      <c r="C311" s="924"/>
      <c r="D311" s="926">
        <v>0</v>
      </c>
      <c r="E311" s="926">
        <v>0</v>
      </c>
      <c r="F311" s="926">
        <v>0</v>
      </c>
      <c r="G311" s="926">
        <v>0</v>
      </c>
      <c r="H311" s="926">
        <v>0</v>
      </c>
      <c r="I311" s="926">
        <v>0</v>
      </c>
    </row>
    <row r="312" spans="1:9">
      <c r="A312" s="922"/>
      <c r="B312" s="922" t="s">
        <v>341</v>
      </c>
      <c r="C312" s="922"/>
      <c r="D312" s="923">
        <f>D310-D311</f>
        <v>1547980000</v>
      </c>
      <c r="E312" s="923">
        <f>E310-E311</f>
        <v>1548064955.2365539</v>
      </c>
      <c r="F312" s="923">
        <f t="shared" ref="F312:I312" si="40">F310-F311</f>
        <v>1389585208.8956099</v>
      </c>
      <c r="G312" s="923">
        <f t="shared" si="40"/>
        <v>1262623511.5203815</v>
      </c>
      <c r="H312" s="923">
        <f t="shared" si="40"/>
        <v>1252376208.8956099</v>
      </c>
      <c r="I312" s="923">
        <f t="shared" si="40"/>
        <v>1069021000</v>
      </c>
    </row>
    <row r="313" spans="1:9">
      <c r="A313" s="913">
        <v>14</v>
      </c>
      <c r="B313" s="915" t="s">
        <v>354</v>
      </c>
      <c r="C313" s="913"/>
      <c r="D313" s="915"/>
      <c r="E313" s="915"/>
      <c r="F313" s="915"/>
      <c r="G313" s="915"/>
      <c r="H313" s="915"/>
      <c r="I313" s="915"/>
    </row>
    <row r="314" spans="1:9">
      <c r="A314" s="916"/>
      <c r="B314" s="917" t="s">
        <v>558</v>
      </c>
      <c r="C314" s="916">
        <v>21</v>
      </c>
      <c r="D314" s="918">
        <v>96575000</v>
      </c>
      <c r="E314" s="918">
        <v>96575000</v>
      </c>
      <c r="F314" s="918">
        <v>95924000</v>
      </c>
      <c r="G314" s="918">
        <v>95340000</v>
      </c>
      <c r="H314" s="918">
        <v>94824000</v>
      </c>
      <c r="I314" s="918">
        <v>94824000</v>
      </c>
    </row>
    <row r="315" spans="1:9">
      <c r="A315" s="916"/>
      <c r="B315" s="919" t="s">
        <v>612</v>
      </c>
      <c r="C315" s="916"/>
      <c r="D315" s="918"/>
      <c r="E315" s="918"/>
      <c r="F315" s="918"/>
      <c r="G315" s="918"/>
      <c r="H315" s="918"/>
      <c r="I315" s="918"/>
    </row>
    <row r="316" spans="1:9">
      <c r="A316" s="916"/>
      <c r="B316" s="920" t="s">
        <v>559</v>
      </c>
      <c r="C316" s="916" t="s">
        <v>560</v>
      </c>
      <c r="D316" s="918">
        <v>2373000</v>
      </c>
      <c r="E316" s="918">
        <v>2373000</v>
      </c>
      <c r="F316" s="918">
        <v>2373000</v>
      </c>
      <c r="G316" s="918">
        <v>2373000</v>
      </c>
      <c r="H316" s="918">
        <v>2373000</v>
      </c>
      <c r="I316" s="918">
        <v>2373000</v>
      </c>
    </row>
    <row r="317" spans="1:9">
      <c r="A317" s="916"/>
      <c r="B317" s="917" t="s">
        <v>561</v>
      </c>
      <c r="C317" s="916">
        <v>23</v>
      </c>
      <c r="D317" s="918">
        <v>160110000</v>
      </c>
      <c r="E317" s="918">
        <v>160110000</v>
      </c>
      <c r="F317" s="918">
        <v>160110000</v>
      </c>
      <c r="G317" s="918">
        <v>160110000</v>
      </c>
      <c r="H317" s="918">
        <v>160110000</v>
      </c>
      <c r="I317" s="918">
        <v>160110000</v>
      </c>
    </row>
    <row r="318" spans="1:9" ht="38.25">
      <c r="A318" s="916"/>
      <c r="B318" s="920" t="s">
        <v>613</v>
      </c>
      <c r="C318" s="916" t="s">
        <v>562</v>
      </c>
      <c r="D318" s="918">
        <v>18205000</v>
      </c>
      <c r="E318" s="918">
        <v>18205000</v>
      </c>
      <c r="F318" s="918">
        <v>18205000</v>
      </c>
      <c r="G318" s="918">
        <v>18205000</v>
      </c>
      <c r="H318" s="918">
        <v>18205000</v>
      </c>
      <c r="I318" s="918">
        <v>18205000</v>
      </c>
    </row>
    <row r="319" spans="1:9" ht="25.5">
      <c r="A319" s="916"/>
      <c r="B319" s="920" t="s">
        <v>563</v>
      </c>
      <c r="C319" s="916" t="s">
        <v>564</v>
      </c>
      <c r="D319" s="918">
        <v>3000000</v>
      </c>
      <c r="E319" s="918">
        <v>3000000</v>
      </c>
      <c r="F319" s="918">
        <v>3000000</v>
      </c>
      <c r="G319" s="918">
        <v>3000000</v>
      </c>
      <c r="H319" s="918">
        <v>3000000</v>
      </c>
      <c r="I319" s="918">
        <v>3000000</v>
      </c>
    </row>
    <row r="320" spans="1:9" ht="25.5">
      <c r="A320" s="921"/>
      <c r="B320" s="920" t="s">
        <v>614</v>
      </c>
      <c r="C320" s="916" t="s">
        <v>565</v>
      </c>
      <c r="D320" s="918">
        <v>118400000</v>
      </c>
      <c r="E320" s="918">
        <v>118400000</v>
      </c>
      <c r="F320" s="918">
        <v>118400000</v>
      </c>
      <c r="G320" s="918">
        <v>118400000</v>
      </c>
      <c r="H320" s="918">
        <v>118400000</v>
      </c>
      <c r="I320" s="918">
        <v>118400000</v>
      </c>
    </row>
    <row r="321" spans="1:9">
      <c r="A321" s="921"/>
      <c r="B321" s="920" t="s">
        <v>566</v>
      </c>
      <c r="C321" s="916" t="s">
        <v>567</v>
      </c>
      <c r="D321" s="918">
        <v>160000</v>
      </c>
      <c r="E321" s="918">
        <v>160000</v>
      </c>
      <c r="F321" s="918">
        <v>160000</v>
      </c>
      <c r="G321" s="918">
        <v>160000</v>
      </c>
      <c r="H321" s="918">
        <v>160000</v>
      </c>
      <c r="I321" s="918">
        <v>160000</v>
      </c>
    </row>
    <row r="322" spans="1:9">
      <c r="A322" s="921"/>
      <c r="B322" s="920" t="s">
        <v>568</v>
      </c>
      <c r="C322" s="916" t="s">
        <v>569</v>
      </c>
      <c r="D322" s="918">
        <v>20345000</v>
      </c>
      <c r="E322" s="918">
        <v>20345000</v>
      </c>
      <c r="F322" s="918">
        <v>20345000</v>
      </c>
      <c r="G322" s="918">
        <v>20345000</v>
      </c>
      <c r="H322" s="918">
        <v>20345000</v>
      </c>
      <c r="I322" s="918">
        <v>20345000</v>
      </c>
    </row>
    <row r="323" spans="1:9">
      <c r="A323" s="916"/>
      <c r="B323" s="917" t="s">
        <v>367</v>
      </c>
      <c r="C323" s="916"/>
      <c r="D323" s="918">
        <v>41550000</v>
      </c>
      <c r="E323" s="918">
        <v>41550000</v>
      </c>
      <c r="F323" s="918">
        <v>23550000</v>
      </c>
      <c r="G323" s="918">
        <v>23550000</v>
      </c>
      <c r="H323" s="918">
        <v>23550000</v>
      </c>
      <c r="I323" s="918">
        <v>23550000</v>
      </c>
    </row>
    <row r="324" spans="1:9">
      <c r="A324" s="916"/>
      <c r="B324" s="917" t="s">
        <v>368</v>
      </c>
      <c r="C324" s="916"/>
      <c r="D324" s="918">
        <v>720000000</v>
      </c>
      <c r="E324" s="918">
        <v>720000000</v>
      </c>
      <c r="F324" s="918">
        <v>706000000</v>
      </c>
      <c r="G324" s="918">
        <v>666000000</v>
      </c>
      <c r="H324" s="918">
        <v>666000000</v>
      </c>
      <c r="I324" s="918">
        <v>666000000</v>
      </c>
    </row>
    <row r="325" spans="1:9">
      <c r="A325" s="916"/>
      <c r="B325" s="917" t="s">
        <v>643</v>
      </c>
      <c r="C325" s="916"/>
      <c r="D325" s="918">
        <v>689098000</v>
      </c>
      <c r="E325" s="918">
        <v>652562571.67463899</v>
      </c>
      <c r="F325" s="918">
        <v>859398372.76648796</v>
      </c>
      <c r="G325" s="918">
        <v>906282086.763942</v>
      </c>
      <c r="H325" s="918">
        <v>859398372.76648796</v>
      </c>
      <c r="I325" s="918">
        <v>0</v>
      </c>
    </row>
    <row r="326" spans="1:9">
      <c r="A326" s="922"/>
      <c r="B326" s="922" t="s">
        <v>200</v>
      </c>
      <c r="C326" s="922"/>
      <c r="D326" s="923">
        <f t="shared" ref="D326:I326" si="41">D314+D317+D323+D324+D325</f>
        <v>1707333000</v>
      </c>
      <c r="E326" s="923">
        <f t="shared" si="41"/>
        <v>1670797571.674639</v>
      </c>
      <c r="F326" s="923">
        <f t="shared" si="41"/>
        <v>1844982372.7664881</v>
      </c>
      <c r="G326" s="923">
        <f t="shared" si="41"/>
        <v>1851282086.763942</v>
      </c>
      <c r="H326" s="923">
        <f t="shared" si="41"/>
        <v>1803882372.7664881</v>
      </c>
      <c r="I326" s="923">
        <f t="shared" si="41"/>
        <v>944484000</v>
      </c>
    </row>
    <row r="327" spans="1:9">
      <c r="A327" s="924"/>
      <c r="B327" s="925" t="s">
        <v>201</v>
      </c>
      <c r="C327" s="924"/>
      <c r="D327" s="926">
        <v>0</v>
      </c>
      <c r="E327" s="926">
        <v>0</v>
      </c>
      <c r="F327" s="926">
        <v>0</v>
      </c>
      <c r="G327" s="926">
        <v>0</v>
      </c>
      <c r="H327" s="926">
        <v>0</v>
      </c>
      <c r="I327" s="926">
        <v>0</v>
      </c>
    </row>
    <row r="328" spans="1:9">
      <c r="A328" s="922"/>
      <c r="B328" s="922" t="s">
        <v>341</v>
      </c>
      <c r="C328" s="922"/>
      <c r="D328" s="923">
        <f>D326-D327</f>
        <v>1707333000</v>
      </c>
      <c r="E328" s="923">
        <f>E326-E327</f>
        <v>1670797571.674639</v>
      </c>
      <c r="F328" s="923">
        <f t="shared" ref="F328:I328" si="42">F326-F327</f>
        <v>1844982372.7664881</v>
      </c>
      <c r="G328" s="923">
        <f t="shared" si="42"/>
        <v>1851282086.763942</v>
      </c>
      <c r="H328" s="923">
        <f t="shared" si="42"/>
        <v>1803882372.7664881</v>
      </c>
      <c r="I328" s="923">
        <f t="shared" si="42"/>
        <v>944484000</v>
      </c>
    </row>
    <row r="329" spans="1:9">
      <c r="A329" s="913">
        <v>15</v>
      </c>
      <c r="B329" s="915" t="s">
        <v>582</v>
      </c>
      <c r="C329" s="913"/>
      <c r="D329" s="915"/>
      <c r="E329" s="915"/>
      <c r="F329" s="915"/>
      <c r="G329" s="915"/>
      <c r="H329" s="915"/>
      <c r="I329" s="915"/>
    </row>
    <row r="330" spans="1:9">
      <c r="A330" s="916"/>
      <c r="B330" s="917" t="s">
        <v>558</v>
      </c>
      <c r="C330" s="916">
        <v>21</v>
      </c>
      <c r="D330" s="918">
        <v>81632000</v>
      </c>
      <c r="E330" s="918">
        <v>81632000</v>
      </c>
      <c r="F330" s="918">
        <v>79457000</v>
      </c>
      <c r="G330" s="918">
        <v>77995000</v>
      </c>
      <c r="H330" s="918">
        <v>76559000</v>
      </c>
      <c r="I330" s="918">
        <v>76559000</v>
      </c>
    </row>
    <row r="331" spans="1:9">
      <c r="A331" s="916"/>
      <c r="B331" s="919" t="s">
        <v>612</v>
      </c>
      <c r="C331" s="916"/>
      <c r="D331" s="918"/>
      <c r="E331" s="918"/>
      <c r="F331" s="918"/>
      <c r="G331" s="918"/>
      <c r="H331" s="918"/>
      <c r="I331" s="918"/>
    </row>
    <row r="332" spans="1:9">
      <c r="A332" s="916"/>
      <c r="B332" s="920" t="s">
        <v>559</v>
      </c>
      <c r="C332" s="916" t="s">
        <v>560</v>
      </c>
      <c r="D332" s="918">
        <v>4550000</v>
      </c>
      <c r="E332" s="918">
        <v>4550000</v>
      </c>
      <c r="F332" s="918">
        <v>4550000</v>
      </c>
      <c r="G332" s="918">
        <v>4550000</v>
      </c>
      <c r="H332" s="918">
        <v>4550000</v>
      </c>
      <c r="I332" s="918">
        <v>4550000</v>
      </c>
    </row>
    <row r="333" spans="1:9">
      <c r="A333" s="916"/>
      <c r="B333" s="917" t="s">
        <v>561</v>
      </c>
      <c r="C333" s="916">
        <v>23</v>
      </c>
      <c r="D333" s="918">
        <v>21592003000</v>
      </c>
      <c r="E333" s="918">
        <v>21592003000</v>
      </c>
      <c r="F333" s="918">
        <v>21279153000</v>
      </c>
      <c r="G333" s="918">
        <v>21167903000</v>
      </c>
      <c r="H333" s="918">
        <v>21045003000</v>
      </c>
      <c r="I333" s="918">
        <v>21045003000</v>
      </c>
    </row>
    <row r="334" spans="1:9" ht="38.25">
      <c r="A334" s="916"/>
      <c r="B334" s="920" t="s">
        <v>613</v>
      </c>
      <c r="C334" s="916" t="s">
        <v>562</v>
      </c>
      <c r="D334" s="918">
        <v>21523476000</v>
      </c>
      <c r="E334" s="918">
        <v>21523476000</v>
      </c>
      <c r="F334" s="918">
        <v>21225376000</v>
      </c>
      <c r="G334" s="918">
        <v>21114476000</v>
      </c>
      <c r="H334" s="918">
        <v>20991576000</v>
      </c>
      <c r="I334" s="918">
        <v>20991576000</v>
      </c>
    </row>
    <row r="335" spans="1:9" ht="25.5">
      <c r="A335" s="916"/>
      <c r="B335" s="920" t="s">
        <v>563</v>
      </c>
      <c r="C335" s="916" t="s">
        <v>564</v>
      </c>
      <c r="D335" s="918">
        <v>64410000</v>
      </c>
      <c r="E335" s="918">
        <v>64410000</v>
      </c>
      <c r="F335" s="918">
        <v>49660000</v>
      </c>
      <c r="G335" s="918">
        <v>49310000</v>
      </c>
      <c r="H335" s="918">
        <v>49310000</v>
      </c>
      <c r="I335" s="918">
        <v>49310000</v>
      </c>
    </row>
    <row r="336" spans="1:9" ht="25.5">
      <c r="A336" s="921"/>
      <c r="B336" s="920" t="s">
        <v>614</v>
      </c>
      <c r="C336" s="916" t="s">
        <v>565</v>
      </c>
      <c r="D336" s="918">
        <v>1600000</v>
      </c>
      <c r="E336" s="918">
        <v>1600000</v>
      </c>
      <c r="F336" s="918">
        <v>1600000</v>
      </c>
      <c r="G336" s="918">
        <v>1600000</v>
      </c>
      <c r="H336" s="918">
        <v>1600000</v>
      </c>
      <c r="I336" s="918">
        <v>1600000</v>
      </c>
    </row>
    <row r="337" spans="1:9">
      <c r="A337" s="921"/>
      <c r="B337" s="920" t="s">
        <v>566</v>
      </c>
      <c r="C337" s="916" t="s">
        <v>567</v>
      </c>
      <c r="D337" s="918">
        <v>0</v>
      </c>
      <c r="E337" s="918">
        <v>0</v>
      </c>
      <c r="F337" s="918">
        <v>0</v>
      </c>
      <c r="G337" s="918">
        <v>0</v>
      </c>
      <c r="H337" s="918">
        <v>0</v>
      </c>
      <c r="I337" s="918">
        <v>0</v>
      </c>
    </row>
    <row r="338" spans="1:9">
      <c r="A338" s="921"/>
      <c r="B338" s="920" t="s">
        <v>568</v>
      </c>
      <c r="C338" s="916" t="s">
        <v>569</v>
      </c>
      <c r="D338" s="918">
        <v>2517000</v>
      </c>
      <c r="E338" s="918">
        <v>2517000</v>
      </c>
      <c r="F338" s="918">
        <v>2517000</v>
      </c>
      <c r="G338" s="918">
        <v>2517000</v>
      </c>
      <c r="H338" s="918">
        <v>2517000</v>
      </c>
      <c r="I338" s="918">
        <v>2517000</v>
      </c>
    </row>
    <row r="339" spans="1:9">
      <c r="A339" s="916"/>
      <c r="B339" s="917" t="s">
        <v>367</v>
      </c>
      <c r="C339" s="916"/>
      <c r="D339" s="918">
        <v>122022000</v>
      </c>
      <c r="E339" s="918">
        <v>122022000</v>
      </c>
      <c r="F339" s="918">
        <v>121646000</v>
      </c>
      <c r="G339" s="918">
        <v>121839000</v>
      </c>
      <c r="H339" s="918">
        <v>121839000</v>
      </c>
      <c r="I339" s="918">
        <v>121839000</v>
      </c>
    </row>
    <row r="340" spans="1:9">
      <c r="A340" s="916"/>
      <c r="B340" s="917" t="s">
        <v>368</v>
      </c>
      <c r="C340" s="916"/>
      <c r="D340" s="918">
        <v>370000000</v>
      </c>
      <c r="E340" s="918">
        <v>370000000</v>
      </c>
      <c r="F340" s="918">
        <v>367000000</v>
      </c>
      <c r="G340" s="918">
        <v>350000000</v>
      </c>
      <c r="H340" s="918">
        <v>350000000</v>
      </c>
      <c r="I340" s="918">
        <v>350000000</v>
      </c>
    </row>
    <row r="341" spans="1:9">
      <c r="A341" s="916"/>
      <c r="B341" s="917" t="s">
        <v>643</v>
      </c>
      <c r="C341" s="916"/>
      <c r="D341" s="918">
        <v>327029000</v>
      </c>
      <c r="E341" s="918">
        <v>287229321.7418229</v>
      </c>
      <c r="F341" s="918">
        <v>574763510.69637668</v>
      </c>
      <c r="G341" s="918">
        <v>606565987.36891401</v>
      </c>
      <c r="H341" s="918">
        <v>574763510.69637668</v>
      </c>
      <c r="I341" s="918">
        <v>0</v>
      </c>
    </row>
    <row r="342" spans="1:9">
      <c r="A342" s="922"/>
      <c r="B342" s="922" t="s">
        <v>200</v>
      </c>
      <c r="C342" s="922"/>
      <c r="D342" s="923">
        <f t="shared" ref="D342:I342" si="43">D330+D333+D339+D340+D341</f>
        <v>22492686000</v>
      </c>
      <c r="E342" s="923">
        <f t="shared" si="43"/>
        <v>22452886321.741821</v>
      </c>
      <c r="F342" s="923">
        <f t="shared" si="43"/>
        <v>22422019510.696377</v>
      </c>
      <c r="G342" s="923">
        <f t="shared" si="43"/>
        <v>22324302987.368916</v>
      </c>
      <c r="H342" s="923">
        <f t="shared" si="43"/>
        <v>22168164510.696377</v>
      </c>
      <c r="I342" s="923">
        <f t="shared" si="43"/>
        <v>21593401000</v>
      </c>
    </row>
    <row r="343" spans="1:9">
      <c r="A343" s="924"/>
      <c r="B343" s="925" t="s">
        <v>201</v>
      </c>
      <c r="C343" s="924"/>
      <c r="D343" s="926">
        <v>0</v>
      </c>
      <c r="E343" s="926">
        <v>0</v>
      </c>
      <c r="F343" s="926">
        <v>0</v>
      </c>
      <c r="G343" s="926">
        <v>0</v>
      </c>
      <c r="H343" s="926">
        <v>0</v>
      </c>
      <c r="I343" s="926">
        <v>0</v>
      </c>
    </row>
    <row r="344" spans="1:9">
      <c r="A344" s="922"/>
      <c r="B344" s="922" t="s">
        <v>341</v>
      </c>
      <c r="C344" s="922"/>
      <c r="D344" s="923">
        <f>D342-D343</f>
        <v>22492686000</v>
      </c>
      <c r="E344" s="923">
        <f>E342-E343</f>
        <v>22452886321.741821</v>
      </c>
      <c r="F344" s="923">
        <f t="shared" ref="F344:I344" si="44">F342-F343</f>
        <v>22422019510.696377</v>
      </c>
      <c r="G344" s="923">
        <f t="shared" si="44"/>
        <v>22324302987.368916</v>
      </c>
      <c r="H344" s="923">
        <f t="shared" si="44"/>
        <v>22168164510.696377</v>
      </c>
      <c r="I344" s="923">
        <f t="shared" si="44"/>
        <v>21593401000</v>
      </c>
    </row>
    <row r="345" spans="1:9">
      <c r="A345" s="927"/>
      <c r="B345" s="919" t="s">
        <v>612</v>
      </c>
      <c r="C345" s="927"/>
      <c r="D345" s="928"/>
      <c r="E345" s="928"/>
      <c r="F345" s="928"/>
      <c r="G345" s="928"/>
      <c r="H345" s="928"/>
      <c r="I345" s="928"/>
    </row>
    <row r="346" spans="1:9">
      <c r="A346" s="929"/>
      <c r="B346" s="930" t="s">
        <v>714</v>
      </c>
      <c r="C346" s="929"/>
      <c r="D346" s="930"/>
      <c r="E346" s="930"/>
      <c r="F346" s="930"/>
      <c r="G346" s="930"/>
      <c r="H346" s="930"/>
      <c r="I346" s="930"/>
    </row>
    <row r="347" spans="1:9">
      <c r="A347" s="916"/>
      <c r="B347" s="917" t="s">
        <v>558</v>
      </c>
      <c r="C347" s="916">
        <v>21</v>
      </c>
      <c r="D347" s="918">
        <v>24998000</v>
      </c>
      <c r="E347" s="918">
        <v>24998000</v>
      </c>
      <c r="F347" s="918">
        <v>24331000</v>
      </c>
      <c r="G347" s="918">
        <v>23885000</v>
      </c>
      <c r="H347" s="918">
        <v>23370000</v>
      </c>
      <c r="I347" s="918">
        <v>23370000</v>
      </c>
    </row>
    <row r="348" spans="1:9">
      <c r="A348" s="916"/>
      <c r="B348" s="919" t="s">
        <v>612</v>
      </c>
      <c r="C348" s="916"/>
      <c r="D348" s="918"/>
      <c r="E348" s="918"/>
      <c r="F348" s="918"/>
      <c r="G348" s="918"/>
      <c r="H348" s="918"/>
      <c r="I348" s="918"/>
    </row>
    <row r="349" spans="1:9">
      <c r="A349" s="916"/>
      <c r="B349" s="920" t="s">
        <v>559</v>
      </c>
      <c r="C349" s="916" t="s">
        <v>560</v>
      </c>
      <c r="D349" s="918">
        <v>3790000</v>
      </c>
      <c r="E349" s="918">
        <v>3790000</v>
      </c>
      <c r="F349" s="918">
        <v>3690000</v>
      </c>
      <c r="G349" s="918">
        <v>3625000</v>
      </c>
      <c r="H349" s="918">
        <v>3500000</v>
      </c>
      <c r="I349" s="918">
        <v>3500000</v>
      </c>
    </row>
    <row r="350" spans="1:9">
      <c r="A350" s="916"/>
      <c r="B350" s="917" t="s">
        <v>561</v>
      </c>
      <c r="C350" s="916">
        <v>23</v>
      </c>
      <c r="D350" s="918">
        <v>5000</v>
      </c>
      <c r="E350" s="918">
        <v>5000</v>
      </c>
      <c r="F350" s="918">
        <v>5000</v>
      </c>
      <c r="G350" s="918">
        <v>5000</v>
      </c>
      <c r="H350" s="918">
        <v>5000</v>
      </c>
      <c r="I350" s="918">
        <v>5000</v>
      </c>
    </row>
    <row r="351" spans="1:9">
      <c r="A351" s="916"/>
      <c r="B351" s="917" t="s">
        <v>367</v>
      </c>
      <c r="C351" s="916"/>
      <c r="D351" s="918">
        <v>4126000</v>
      </c>
      <c r="E351" s="918">
        <v>4126000</v>
      </c>
      <c r="F351" s="918">
        <v>3756000</v>
      </c>
      <c r="G351" s="918">
        <v>3939000</v>
      </c>
      <c r="H351" s="918">
        <v>3939000</v>
      </c>
      <c r="I351" s="918">
        <v>3939000</v>
      </c>
    </row>
    <row r="352" spans="1:9">
      <c r="A352" s="931"/>
      <c r="B352" s="932" t="s">
        <v>221</v>
      </c>
      <c r="C352" s="931"/>
      <c r="D352" s="933">
        <f>D347+D350+D351</f>
        <v>29129000</v>
      </c>
      <c r="E352" s="933">
        <f>E347+E350+E351</f>
        <v>29129000</v>
      </c>
      <c r="F352" s="933">
        <f t="shared" ref="F352:I352" si="45">F347+F350+F351</f>
        <v>28092000</v>
      </c>
      <c r="G352" s="933">
        <f t="shared" si="45"/>
        <v>27829000</v>
      </c>
      <c r="H352" s="933">
        <f t="shared" si="45"/>
        <v>27314000</v>
      </c>
      <c r="I352" s="933">
        <f t="shared" si="45"/>
        <v>27314000</v>
      </c>
    </row>
    <row r="353" spans="1:9">
      <c r="A353" s="913">
        <v>16</v>
      </c>
      <c r="B353" s="915" t="s">
        <v>715</v>
      </c>
      <c r="C353" s="913"/>
      <c r="D353" s="915"/>
      <c r="E353" s="915"/>
      <c r="F353" s="915"/>
      <c r="G353" s="915"/>
      <c r="H353" s="915"/>
      <c r="I353" s="915"/>
    </row>
    <row r="354" spans="1:9">
      <c r="A354" s="916"/>
      <c r="B354" s="917" t="s">
        <v>558</v>
      </c>
      <c r="C354" s="916">
        <v>21</v>
      </c>
      <c r="D354" s="918">
        <v>31341000</v>
      </c>
      <c r="E354" s="918">
        <v>31341000</v>
      </c>
      <c r="F354" s="918">
        <v>30335000</v>
      </c>
      <c r="G354" s="918">
        <v>29490000</v>
      </c>
      <c r="H354" s="918">
        <v>28648000</v>
      </c>
      <c r="I354" s="918">
        <v>28648000</v>
      </c>
    </row>
    <row r="355" spans="1:9">
      <c r="A355" s="916"/>
      <c r="B355" s="919" t="s">
        <v>612</v>
      </c>
      <c r="C355" s="916"/>
      <c r="D355" s="918"/>
      <c r="E355" s="918"/>
      <c r="F355" s="918"/>
      <c r="G355" s="918"/>
      <c r="H355" s="918"/>
      <c r="I355" s="918"/>
    </row>
    <row r="356" spans="1:9">
      <c r="A356" s="916"/>
      <c r="B356" s="920" t="s">
        <v>559</v>
      </c>
      <c r="C356" s="916" t="s">
        <v>560</v>
      </c>
      <c r="D356" s="918">
        <v>666000</v>
      </c>
      <c r="E356" s="918">
        <v>666000</v>
      </c>
      <c r="F356" s="918">
        <v>666000</v>
      </c>
      <c r="G356" s="918">
        <v>666000</v>
      </c>
      <c r="H356" s="918">
        <v>666000</v>
      </c>
      <c r="I356" s="918">
        <v>666000</v>
      </c>
    </row>
    <row r="357" spans="1:9">
      <c r="A357" s="916"/>
      <c r="B357" s="917" t="s">
        <v>561</v>
      </c>
      <c r="C357" s="916">
        <v>23</v>
      </c>
      <c r="D357" s="918">
        <v>95261000</v>
      </c>
      <c r="E357" s="918">
        <v>95261000</v>
      </c>
      <c r="F357" s="918">
        <v>94261000</v>
      </c>
      <c r="G357" s="918">
        <v>93261000</v>
      </c>
      <c r="H357" s="918">
        <v>93261000</v>
      </c>
      <c r="I357" s="918">
        <v>93261000</v>
      </c>
    </row>
    <row r="358" spans="1:9" ht="38.25">
      <c r="A358" s="916"/>
      <c r="B358" s="920" t="s">
        <v>613</v>
      </c>
      <c r="C358" s="916" t="s">
        <v>562</v>
      </c>
      <c r="D358" s="918">
        <v>64896000</v>
      </c>
      <c r="E358" s="918">
        <v>64896000</v>
      </c>
      <c r="F358" s="918">
        <v>64896000</v>
      </c>
      <c r="G358" s="918">
        <v>64896000</v>
      </c>
      <c r="H358" s="918">
        <v>64896000</v>
      </c>
      <c r="I358" s="918">
        <v>64896000</v>
      </c>
    </row>
    <row r="359" spans="1:9" ht="25.5">
      <c r="A359" s="916"/>
      <c r="B359" s="920" t="s">
        <v>563</v>
      </c>
      <c r="C359" s="916" t="s">
        <v>564</v>
      </c>
      <c r="D359" s="918">
        <v>1500000</v>
      </c>
      <c r="E359" s="918">
        <v>1500000</v>
      </c>
      <c r="F359" s="918">
        <v>1500000</v>
      </c>
      <c r="G359" s="918">
        <v>1500000</v>
      </c>
      <c r="H359" s="918">
        <v>1500000</v>
      </c>
      <c r="I359" s="918">
        <v>1500000</v>
      </c>
    </row>
    <row r="360" spans="1:9" ht="25.5">
      <c r="A360" s="921"/>
      <c r="B360" s="920" t="s">
        <v>614</v>
      </c>
      <c r="C360" s="916" t="s">
        <v>565</v>
      </c>
      <c r="D360" s="918">
        <v>0</v>
      </c>
      <c r="E360" s="918">
        <v>0</v>
      </c>
      <c r="F360" s="918">
        <v>0</v>
      </c>
      <c r="G360" s="918">
        <v>0</v>
      </c>
      <c r="H360" s="918">
        <v>0</v>
      </c>
      <c r="I360" s="918">
        <v>0</v>
      </c>
    </row>
    <row r="361" spans="1:9">
      <c r="A361" s="921"/>
      <c r="B361" s="920" t="s">
        <v>566</v>
      </c>
      <c r="C361" s="916" t="s">
        <v>567</v>
      </c>
      <c r="D361" s="918">
        <v>0</v>
      </c>
      <c r="E361" s="918">
        <v>0</v>
      </c>
      <c r="F361" s="918">
        <v>0</v>
      </c>
      <c r="G361" s="918">
        <v>0</v>
      </c>
      <c r="H361" s="918">
        <v>0</v>
      </c>
      <c r="I361" s="918">
        <v>0</v>
      </c>
    </row>
    <row r="362" spans="1:9">
      <c r="A362" s="921"/>
      <c r="B362" s="920" t="s">
        <v>568</v>
      </c>
      <c r="C362" s="916" t="s">
        <v>569</v>
      </c>
      <c r="D362" s="918">
        <v>28865000</v>
      </c>
      <c r="E362" s="918">
        <v>28865000</v>
      </c>
      <c r="F362" s="918">
        <v>27865000</v>
      </c>
      <c r="G362" s="918">
        <v>26865000</v>
      </c>
      <c r="H362" s="918">
        <v>26865000</v>
      </c>
      <c r="I362" s="918">
        <v>26865000</v>
      </c>
    </row>
    <row r="363" spans="1:9">
      <c r="A363" s="916"/>
      <c r="B363" s="917" t="s">
        <v>367</v>
      </c>
      <c r="C363" s="916"/>
      <c r="D363" s="918">
        <v>7029000</v>
      </c>
      <c r="E363" s="918">
        <v>7029000</v>
      </c>
      <c r="F363" s="918">
        <v>7029000</v>
      </c>
      <c r="G363" s="918">
        <v>7029000</v>
      </c>
      <c r="H363" s="918">
        <v>7029000</v>
      </c>
      <c r="I363" s="918">
        <v>7029000</v>
      </c>
    </row>
    <row r="364" spans="1:9">
      <c r="A364" s="916"/>
      <c r="B364" s="917" t="s">
        <v>368</v>
      </c>
      <c r="C364" s="916"/>
      <c r="D364" s="918">
        <v>2945000000</v>
      </c>
      <c r="E364" s="918">
        <v>2945000000</v>
      </c>
      <c r="F364" s="918">
        <v>2950000000</v>
      </c>
      <c r="G364" s="918">
        <v>2935000000</v>
      </c>
      <c r="H364" s="918">
        <v>2938000000</v>
      </c>
      <c r="I364" s="918">
        <v>2938000000</v>
      </c>
    </row>
    <row r="365" spans="1:9">
      <c r="A365" s="916"/>
      <c r="B365" s="917" t="s">
        <v>643</v>
      </c>
      <c r="C365" s="916"/>
      <c r="D365" s="918">
        <v>208978000</v>
      </c>
      <c r="E365" s="918">
        <v>262160706.82058746</v>
      </c>
      <c r="F365" s="918">
        <v>212391528.97771987</v>
      </c>
      <c r="G365" s="918">
        <v>224143452.19493085</v>
      </c>
      <c r="H365" s="918">
        <v>212391528.97771987</v>
      </c>
      <c r="I365" s="918">
        <v>0</v>
      </c>
    </row>
    <row r="366" spans="1:9">
      <c r="A366" s="922"/>
      <c r="B366" s="922" t="s">
        <v>200</v>
      </c>
      <c r="C366" s="922"/>
      <c r="D366" s="923">
        <f>D354+D357+D363+D364+D365</f>
        <v>3287609000</v>
      </c>
      <c r="E366" s="923">
        <f t="shared" ref="E366:I366" si="46">E354+E357+E363+E364+E365</f>
        <v>3340791706.8205876</v>
      </c>
      <c r="F366" s="923">
        <f t="shared" si="46"/>
        <v>3294016528.9777198</v>
      </c>
      <c r="G366" s="923">
        <f t="shared" si="46"/>
        <v>3288923452.194931</v>
      </c>
      <c r="H366" s="923">
        <f t="shared" si="46"/>
        <v>3279329528.9777198</v>
      </c>
      <c r="I366" s="923">
        <f t="shared" si="46"/>
        <v>3066938000</v>
      </c>
    </row>
    <row r="367" spans="1:9">
      <c r="A367" s="924"/>
      <c r="B367" s="925" t="s">
        <v>201</v>
      </c>
      <c r="C367" s="924"/>
      <c r="D367" s="926">
        <v>0</v>
      </c>
      <c r="E367" s="926">
        <v>0</v>
      </c>
      <c r="F367" s="926">
        <v>0</v>
      </c>
      <c r="G367" s="926">
        <v>0</v>
      </c>
      <c r="H367" s="926">
        <v>0</v>
      </c>
      <c r="I367" s="926">
        <v>0</v>
      </c>
    </row>
    <row r="368" spans="1:9">
      <c r="A368" s="922"/>
      <c r="B368" s="922" t="s">
        <v>341</v>
      </c>
      <c r="C368" s="922"/>
      <c r="D368" s="923">
        <f>D366-D367</f>
        <v>3287609000</v>
      </c>
      <c r="E368" s="923">
        <f>E366-E367</f>
        <v>3340791706.8205876</v>
      </c>
      <c r="F368" s="923">
        <f t="shared" ref="F368:I368" si="47">F366-F367</f>
        <v>3294016528.9777198</v>
      </c>
      <c r="G368" s="923">
        <f t="shared" si="47"/>
        <v>3288923452.194931</v>
      </c>
      <c r="H368" s="923">
        <f t="shared" si="47"/>
        <v>3279329528.9777198</v>
      </c>
      <c r="I368" s="923">
        <f t="shared" si="47"/>
        <v>3066938000</v>
      </c>
    </row>
    <row r="369" spans="1:9">
      <c r="A369" s="927"/>
      <c r="B369" s="919" t="s">
        <v>612</v>
      </c>
      <c r="C369" s="927"/>
      <c r="D369" s="928"/>
      <c r="E369" s="928"/>
      <c r="F369" s="928"/>
      <c r="G369" s="928"/>
      <c r="H369" s="928"/>
      <c r="I369" s="928"/>
    </row>
    <row r="370" spans="1:9">
      <c r="A370" s="929"/>
      <c r="B370" s="930" t="s">
        <v>343</v>
      </c>
      <c r="C370" s="929"/>
      <c r="D370" s="930"/>
      <c r="E370" s="930"/>
      <c r="F370" s="930"/>
      <c r="G370" s="930"/>
      <c r="H370" s="930"/>
      <c r="I370" s="930"/>
    </row>
    <row r="371" spans="1:9">
      <c r="A371" s="916"/>
      <c r="B371" s="917" t="s">
        <v>558</v>
      </c>
      <c r="C371" s="916">
        <v>21</v>
      </c>
      <c r="D371" s="918">
        <v>1460000</v>
      </c>
      <c r="E371" s="918">
        <v>1460000</v>
      </c>
      <c r="F371" s="918">
        <v>1460000</v>
      </c>
      <c r="G371" s="918">
        <v>1460000</v>
      </c>
      <c r="H371" s="918">
        <v>1460000</v>
      </c>
      <c r="I371" s="918">
        <v>1460000</v>
      </c>
    </row>
    <row r="372" spans="1:9">
      <c r="A372" s="916"/>
      <c r="B372" s="919" t="s">
        <v>612</v>
      </c>
      <c r="C372" s="916"/>
      <c r="D372" s="918"/>
      <c r="E372" s="918"/>
      <c r="F372" s="918"/>
      <c r="G372" s="918"/>
      <c r="H372" s="918"/>
      <c r="I372" s="918"/>
    </row>
    <row r="373" spans="1:9">
      <c r="A373" s="916"/>
      <c r="B373" s="920" t="s">
        <v>559</v>
      </c>
      <c r="C373" s="916" t="s">
        <v>560</v>
      </c>
      <c r="D373" s="918">
        <v>0</v>
      </c>
      <c r="E373" s="918">
        <v>0</v>
      </c>
      <c r="F373" s="918">
        <v>0</v>
      </c>
      <c r="G373" s="918">
        <v>0</v>
      </c>
      <c r="H373" s="918">
        <v>0</v>
      </c>
      <c r="I373" s="918">
        <v>0</v>
      </c>
    </row>
    <row r="374" spans="1:9">
      <c r="A374" s="916"/>
      <c r="B374" s="917" t="s">
        <v>367</v>
      </c>
      <c r="C374" s="916"/>
      <c r="D374" s="918">
        <v>374000</v>
      </c>
      <c r="E374" s="918">
        <v>374000</v>
      </c>
      <c r="F374" s="918">
        <v>374000</v>
      </c>
      <c r="G374" s="918">
        <v>374000</v>
      </c>
      <c r="H374" s="918">
        <v>374000</v>
      </c>
      <c r="I374" s="918">
        <v>374000</v>
      </c>
    </row>
    <row r="375" spans="1:9">
      <c r="A375" s="931"/>
      <c r="B375" s="932" t="s">
        <v>221</v>
      </c>
      <c r="C375" s="931"/>
      <c r="D375" s="933">
        <f>D371+D374</f>
        <v>1834000</v>
      </c>
      <c r="E375" s="933">
        <f>E371+E374</f>
        <v>1834000</v>
      </c>
      <c r="F375" s="933">
        <f t="shared" ref="F375:I375" si="48">F371+F374</f>
        <v>1834000</v>
      </c>
      <c r="G375" s="933">
        <f t="shared" si="48"/>
        <v>1834000</v>
      </c>
      <c r="H375" s="933">
        <f t="shared" si="48"/>
        <v>1834000</v>
      </c>
      <c r="I375" s="933">
        <f t="shared" si="48"/>
        <v>1834000</v>
      </c>
    </row>
    <row r="376" spans="1:9">
      <c r="A376" s="913">
        <v>17</v>
      </c>
      <c r="B376" s="915" t="s">
        <v>716</v>
      </c>
      <c r="C376" s="913"/>
      <c r="D376" s="915"/>
      <c r="E376" s="915"/>
      <c r="F376" s="915"/>
      <c r="G376" s="915"/>
      <c r="H376" s="915"/>
      <c r="I376" s="915"/>
    </row>
    <row r="377" spans="1:9">
      <c r="A377" s="916"/>
      <c r="B377" s="917" t="s">
        <v>558</v>
      </c>
      <c r="C377" s="916">
        <v>21</v>
      </c>
      <c r="D377" s="918">
        <v>171170000</v>
      </c>
      <c r="E377" s="918">
        <v>171170000</v>
      </c>
      <c r="F377" s="918">
        <v>124746000</v>
      </c>
      <c r="G377" s="918">
        <v>121811000</v>
      </c>
      <c r="H377" s="918">
        <v>118932000</v>
      </c>
      <c r="I377" s="918">
        <v>118932000</v>
      </c>
    </row>
    <row r="378" spans="1:9">
      <c r="A378" s="916"/>
      <c r="B378" s="919" t="s">
        <v>612</v>
      </c>
      <c r="C378" s="916"/>
      <c r="D378" s="918"/>
      <c r="E378" s="918"/>
      <c r="F378" s="918"/>
      <c r="G378" s="918"/>
      <c r="H378" s="918"/>
      <c r="I378" s="918"/>
    </row>
    <row r="379" spans="1:9">
      <c r="A379" s="916"/>
      <c r="B379" s="920" t="s">
        <v>559</v>
      </c>
      <c r="C379" s="916" t="s">
        <v>560</v>
      </c>
      <c r="D379" s="918">
        <v>85960000</v>
      </c>
      <c r="E379" s="918">
        <v>85960000</v>
      </c>
      <c r="F379" s="918">
        <v>43648000</v>
      </c>
      <c r="G379" s="918">
        <v>43648000</v>
      </c>
      <c r="H379" s="918">
        <v>43648000</v>
      </c>
      <c r="I379" s="918">
        <v>43648000</v>
      </c>
    </row>
    <row r="380" spans="1:9">
      <c r="A380" s="916"/>
      <c r="B380" s="917" t="s">
        <v>717</v>
      </c>
      <c r="C380" s="916">
        <v>23</v>
      </c>
      <c r="D380" s="918">
        <v>536137000</v>
      </c>
      <c r="E380" s="918">
        <v>536137000</v>
      </c>
      <c r="F380" s="918">
        <v>432361000</v>
      </c>
      <c r="G380" s="918">
        <v>416044000</v>
      </c>
      <c r="H380" s="918">
        <v>412507000</v>
      </c>
      <c r="I380" s="918">
        <v>411816000</v>
      </c>
    </row>
    <row r="381" spans="1:9" ht="38.25">
      <c r="A381" s="916"/>
      <c r="B381" s="920" t="s">
        <v>613</v>
      </c>
      <c r="C381" s="916" t="s">
        <v>562</v>
      </c>
      <c r="D381" s="918">
        <v>508052000</v>
      </c>
      <c r="E381" s="918">
        <v>508052000</v>
      </c>
      <c r="F381" s="918">
        <v>404276000</v>
      </c>
      <c r="G381" s="918">
        <v>387959000</v>
      </c>
      <c r="H381" s="918">
        <v>384422000</v>
      </c>
      <c r="I381" s="918">
        <v>383731000</v>
      </c>
    </row>
    <row r="382" spans="1:9" ht="25.5">
      <c r="A382" s="916"/>
      <c r="B382" s="920" t="s">
        <v>563</v>
      </c>
      <c r="C382" s="916" t="s">
        <v>564</v>
      </c>
      <c r="D382" s="918">
        <v>27122000</v>
      </c>
      <c r="E382" s="918">
        <v>27122000</v>
      </c>
      <c r="F382" s="918">
        <v>27122000</v>
      </c>
      <c r="G382" s="918">
        <v>27122000</v>
      </c>
      <c r="H382" s="918">
        <v>27122000</v>
      </c>
      <c r="I382" s="918">
        <v>27122000</v>
      </c>
    </row>
    <row r="383" spans="1:9" ht="25.5">
      <c r="A383" s="921"/>
      <c r="B383" s="920" t="s">
        <v>614</v>
      </c>
      <c r="C383" s="916" t="s">
        <v>565</v>
      </c>
      <c r="D383" s="918">
        <v>0</v>
      </c>
      <c r="E383" s="918">
        <v>0</v>
      </c>
      <c r="F383" s="918">
        <v>0</v>
      </c>
      <c r="G383" s="918">
        <v>0</v>
      </c>
      <c r="H383" s="918">
        <v>0</v>
      </c>
      <c r="I383" s="918">
        <v>0</v>
      </c>
    </row>
    <row r="384" spans="1:9">
      <c r="A384" s="921"/>
      <c r="B384" s="920" t="s">
        <v>566</v>
      </c>
      <c r="C384" s="916" t="s">
        <v>567</v>
      </c>
      <c r="D384" s="918">
        <v>0</v>
      </c>
      <c r="E384" s="918">
        <v>0</v>
      </c>
      <c r="F384" s="918">
        <v>0</v>
      </c>
      <c r="G384" s="918">
        <v>0</v>
      </c>
      <c r="H384" s="918">
        <v>0</v>
      </c>
      <c r="I384" s="918">
        <v>0</v>
      </c>
    </row>
    <row r="385" spans="1:9">
      <c r="A385" s="921"/>
      <c r="B385" s="920" t="s">
        <v>568</v>
      </c>
      <c r="C385" s="916" t="s">
        <v>569</v>
      </c>
      <c r="D385" s="918">
        <v>963000</v>
      </c>
      <c r="E385" s="918">
        <v>963000</v>
      </c>
      <c r="F385" s="918">
        <v>963000</v>
      </c>
      <c r="G385" s="918">
        <v>963000</v>
      </c>
      <c r="H385" s="918">
        <v>963000</v>
      </c>
      <c r="I385" s="918">
        <v>963000</v>
      </c>
    </row>
    <row r="386" spans="1:9">
      <c r="A386" s="916"/>
      <c r="B386" s="917" t="s">
        <v>367</v>
      </c>
      <c r="C386" s="916"/>
      <c r="D386" s="918">
        <v>144147000</v>
      </c>
      <c r="E386" s="918">
        <v>144147000</v>
      </c>
      <c r="F386" s="918">
        <v>118459000</v>
      </c>
      <c r="G386" s="918">
        <v>118059000</v>
      </c>
      <c r="H386" s="918">
        <v>117959000</v>
      </c>
      <c r="I386" s="918">
        <v>117959000</v>
      </c>
    </row>
    <row r="387" spans="1:9">
      <c r="A387" s="916"/>
      <c r="B387" s="917" t="s">
        <v>368</v>
      </c>
      <c r="C387" s="916"/>
      <c r="D387" s="918">
        <v>1080000000</v>
      </c>
      <c r="E387" s="918">
        <v>1080000000</v>
      </c>
      <c r="F387" s="918">
        <v>1058000000</v>
      </c>
      <c r="G387" s="918">
        <v>1048000000</v>
      </c>
      <c r="H387" s="918">
        <v>1078000000</v>
      </c>
      <c r="I387" s="918">
        <v>1078000000</v>
      </c>
    </row>
    <row r="388" spans="1:9">
      <c r="A388" s="916"/>
      <c r="B388" s="917" t="s">
        <v>643</v>
      </c>
      <c r="C388" s="916"/>
      <c r="D388" s="918">
        <v>414805000</v>
      </c>
      <c r="E388" s="918">
        <v>465130361.88597852</v>
      </c>
      <c r="F388" s="918">
        <v>392320239.4018935</v>
      </c>
      <c r="G388" s="918">
        <v>414027872.24488014</v>
      </c>
      <c r="H388" s="918">
        <v>392320239.4018935</v>
      </c>
      <c r="I388" s="918">
        <v>0</v>
      </c>
    </row>
    <row r="389" spans="1:9">
      <c r="A389" s="922"/>
      <c r="B389" s="922" t="s">
        <v>200</v>
      </c>
      <c r="C389" s="922"/>
      <c r="D389" s="923">
        <f t="shared" ref="D389:I389" si="49">D377+D380+D386+D387+D388</f>
        <v>2346259000</v>
      </c>
      <c r="E389" s="923">
        <f t="shared" si="49"/>
        <v>2396584361.8859787</v>
      </c>
      <c r="F389" s="923">
        <f t="shared" si="49"/>
        <v>2125886239.4018936</v>
      </c>
      <c r="G389" s="923">
        <f t="shared" si="49"/>
        <v>2117941872.2448802</v>
      </c>
      <c r="H389" s="923">
        <f t="shared" si="49"/>
        <v>2119718239.4018936</v>
      </c>
      <c r="I389" s="923">
        <f t="shared" si="49"/>
        <v>1726707000</v>
      </c>
    </row>
    <row r="390" spans="1:9">
      <c r="A390" s="924"/>
      <c r="B390" s="925" t="s">
        <v>201</v>
      </c>
      <c r="C390" s="924"/>
      <c r="D390" s="926">
        <v>0</v>
      </c>
      <c r="E390" s="926">
        <v>0</v>
      </c>
      <c r="F390" s="926">
        <v>0</v>
      </c>
      <c r="G390" s="926">
        <v>0</v>
      </c>
      <c r="H390" s="926">
        <v>0</v>
      </c>
      <c r="I390" s="926">
        <v>0</v>
      </c>
    </row>
    <row r="391" spans="1:9">
      <c r="A391" s="922"/>
      <c r="B391" s="922" t="s">
        <v>341</v>
      </c>
      <c r="C391" s="922"/>
      <c r="D391" s="923">
        <f>D389-D390</f>
        <v>2346259000</v>
      </c>
      <c r="E391" s="923">
        <f>E389-E390</f>
        <v>2396584361.8859787</v>
      </c>
      <c r="F391" s="923">
        <f t="shared" ref="F391:I391" si="50">F389-F390</f>
        <v>2125886239.4018936</v>
      </c>
      <c r="G391" s="923">
        <f t="shared" si="50"/>
        <v>2117941872.2448802</v>
      </c>
      <c r="H391" s="923">
        <f t="shared" si="50"/>
        <v>2119718239.4018936</v>
      </c>
      <c r="I391" s="923">
        <f t="shared" si="50"/>
        <v>1726707000</v>
      </c>
    </row>
    <row r="392" spans="1:9">
      <c r="A392" s="927"/>
      <c r="B392" s="919" t="s">
        <v>612</v>
      </c>
      <c r="C392" s="927"/>
      <c r="D392" s="928"/>
      <c r="E392" s="928"/>
      <c r="F392" s="928"/>
      <c r="G392" s="928"/>
      <c r="H392" s="928"/>
      <c r="I392" s="928"/>
    </row>
    <row r="393" spans="1:9" ht="25.5" hidden="1">
      <c r="A393" s="929"/>
      <c r="B393" s="937" t="s">
        <v>355</v>
      </c>
      <c r="C393" s="929"/>
      <c r="D393" s="930"/>
      <c r="E393" s="930"/>
      <c r="F393" s="930"/>
      <c r="G393" s="930"/>
      <c r="H393" s="930"/>
      <c r="I393" s="930"/>
    </row>
    <row r="394" spans="1:9" hidden="1">
      <c r="A394" s="916"/>
      <c r="B394" s="917" t="s">
        <v>558</v>
      </c>
      <c r="C394" s="916">
        <v>21</v>
      </c>
      <c r="D394" s="918">
        <v>449000</v>
      </c>
      <c r="E394" s="918">
        <v>449000</v>
      </c>
      <c r="F394" s="918">
        <v>449000</v>
      </c>
      <c r="G394" s="918">
        <v>449000</v>
      </c>
      <c r="H394" s="918">
        <v>449000</v>
      </c>
      <c r="I394" s="918">
        <v>449000</v>
      </c>
    </row>
    <row r="395" spans="1:9" hidden="1">
      <c r="A395" s="916"/>
      <c r="B395" s="919" t="s">
        <v>612</v>
      </c>
      <c r="C395" s="916"/>
      <c r="D395" s="918"/>
      <c r="E395" s="918"/>
      <c r="F395" s="918"/>
      <c r="G395" s="918"/>
      <c r="H395" s="918"/>
      <c r="I395" s="918"/>
    </row>
    <row r="396" spans="1:9" hidden="1">
      <c r="A396" s="916"/>
      <c r="B396" s="920" t="s">
        <v>559</v>
      </c>
      <c r="C396" s="916" t="s">
        <v>560</v>
      </c>
      <c r="D396" s="918">
        <v>30000</v>
      </c>
      <c r="E396" s="918">
        <v>30000</v>
      </c>
      <c r="F396" s="918">
        <v>30000</v>
      </c>
      <c r="G396" s="918">
        <v>30000</v>
      </c>
      <c r="H396" s="918">
        <v>30000</v>
      </c>
      <c r="I396" s="918">
        <v>30000</v>
      </c>
    </row>
    <row r="397" spans="1:9" hidden="1">
      <c r="A397" s="916"/>
      <c r="B397" s="917" t="s">
        <v>561</v>
      </c>
      <c r="C397" s="916">
        <v>23</v>
      </c>
      <c r="D397" s="918">
        <v>3000</v>
      </c>
      <c r="E397" s="918">
        <v>3000</v>
      </c>
      <c r="F397" s="918">
        <v>3000</v>
      </c>
      <c r="G397" s="918">
        <v>3000</v>
      </c>
      <c r="H397" s="918">
        <v>3000</v>
      </c>
      <c r="I397" s="918">
        <v>3000</v>
      </c>
    </row>
    <row r="398" spans="1:9" hidden="1">
      <c r="A398" s="916"/>
      <c r="B398" s="917" t="s">
        <v>367</v>
      </c>
      <c r="C398" s="916"/>
      <c r="D398" s="918">
        <v>236000</v>
      </c>
      <c r="E398" s="918">
        <v>236000</v>
      </c>
      <c r="F398" s="918">
        <v>236000</v>
      </c>
      <c r="G398" s="918">
        <v>236000</v>
      </c>
      <c r="H398" s="918">
        <v>236000</v>
      </c>
      <c r="I398" s="918">
        <v>236000</v>
      </c>
    </row>
    <row r="399" spans="1:9" hidden="1">
      <c r="A399" s="931"/>
      <c r="B399" s="932" t="s">
        <v>221</v>
      </c>
      <c r="C399" s="931"/>
      <c r="D399" s="933">
        <f>D394+D397+D398</f>
        <v>688000</v>
      </c>
      <c r="E399" s="933">
        <f>E394+E397+E398</f>
        <v>688000</v>
      </c>
      <c r="F399" s="933">
        <f t="shared" ref="F399:I399" si="51">F394+F397+F398</f>
        <v>688000</v>
      </c>
      <c r="G399" s="933">
        <f t="shared" si="51"/>
        <v>688000</v>
      </c>
      <c r="H399" s="933">
        <f t="shared" si="51"/>
        <v>688000</v>
      </c>
      <c r="I399" s="933">
        <f t="shared" si="51"/>
        <v>688000</v>
      </c>
    </row>
    <row r="400" spans="1:9">
      <c r="A400" s="929"/>
      <c r="B400" s="930" t="s">
        <v>356</v>
      </c>
      <c r="C400" s="929"/>
      <c r="D400" s="938"/>
      <c r="E400" s="938"/>
      <c r="F400" s="938"/>
      <c r="G400" s="938"/>
      <c r="H400" s="938"/>
      <c r="I400" s="938"/>
    </row>
    <row r="401" spans="1:9">
      <c r="A401" s="916"/>
      <c r="B401" s="917" t="s">
        <v>558</v>
      </c>
      <c r="C401" s="916">
        <v>21</v>
      </c>
      <c r="D401" s="918">
        <v>907000</v>
      </c>
      <c r="E401" s="918">
        <v>907000</v>
      </c>
      <c r="F401" s="918">
        <v>907000</v>
      </c>
      <c r="G401" s="918">
        <v>907000</v>
      </c>
      <c r="H401" s="918">
        <v>907000</v>
      </c>
      <c r="I401" s="918">
        <v>907000</v>
      </c>
    </row>
    <row r="402" spans="1:9">
      <c r="A402" s="916"/>
      <c r="B402" s="919" t="s">
        <v>612</v>
      </c>
      <c r="C402" s="916"/>
      <c r="D402" s="918"/>
      <c r="E402" s="918"/>
      <c r="F402" s="918"/>
      <c r="G402" s="918"/>
      <c r="H402" s="918"/>
      <c r="I402" s="918"/>
    </row>
    <row r="403" spans="1:9">
      <c r="A403" s="916"/>
      <c r="B403" s="920" t="s">
        <v>559</v>
      </c>
      <c r="C403" s="916" t="s">
        <v>560</v>
      </c>
      <c r="D403" s="918">
        <v>44000</v>
      </c>
      <c r="E403" s="918">
        <v>44000</v>
      </c>
      <c r="F403" s="918">
        <v>44000</v>
      </c>
      <c r="G403" s="918">
        <v>44000</v>
      </c>
      <c r="H403" s="918">
        <v>44000</v>
      </c>
      <c r="I403" s="918">
        <v>44000</v>
      </c>
    </row>
    <row r="404" spans="1:9">
      <c r="A404" s="916"/>
      <c r="B404" s="917" t="s">
        <v>367</v>
      </c>
      <c r="C404" s="916"/>
      <c r="D404" s="918">
        <v>313000</v>
      </c>
      <c r="E404" s="918">
        <v>313000</v>
      </c>
      <c r="F404" s="918">
        <v>313000</v>
      </c>
      <c r="G404" s="918">
        <v>313000</v>
      </c>
      <c r="H404" s="918">
        <v>313000</v>
      </c>
      <c r="I404" s="918">
        <v>313000</v>
      </c>
    </row>
    <row r="405" spans="1:9">
      <c r="A405" s="931"/>
      <c r="B405" s="932" t="s">
        <v>221</v>
      </c>
      <c r="C405" s="931"/>
      <c r="D405" s="933">
        <f>D401+D404</f>
        <v>1220000</v>
      </c>
      <c r="E405" s="933">
        <f>E401+E404</f>
        <v>1220000</v>
      </c>
      <c r="F405" s="933">
        <f t="shared" ref="F405:I405" si="52">F401+F404</f>
        <v>1220000</v>
      </c>
      <c r="G405" s="933">
        <f t="shared" si="52"/>
        <v>1220000</v>
      </c>
      <c r="H405" s="933">
        <f t="shared" si="52"/>
        <v>1220000</v>
      </c>
      <c r="I405" s="933">
        <f t="shared" si="52"/>
        <v>1220000</v>
      </c>
    </row>
    <row r="406" spans="1:9" ht="25.5" hidden="1">
      <c r="A406" s="929"/>
      <c r="B406" s="939" t="s">
        <v>625</v>
      </c>
      <c r="C406" s="929"/>
      <c r="D406" s="938"/>
      <c r="E406" s="938"/>
      <c r="F406" s="938"/>
      <c r="G406" s="938"/>
      <c r="H406" s="938"/>
      <c r="I406" s="938"/>
    </row>
    <row r="407" spans="1:9" hidden="1">
      <c r="A407" s="916"/>
      <c r="B407" s="917" t="s">
        <v>558</v>
      </c>
      <c r="C407" s="916">
        <v>21</v>
      </c>
      <c r="D407" s="918">
        <v>0</v>
      </c>
      <c r="E407" s="918">
        <v>0</v>
      </c>
      <c r="F407" s="918">
        <v>0</v>
      </c>
      <c r="G407" s="918">
        <v>0</v>
      </c>
      <c r="H407" s="918">
        <v>0</v>
      </c>
      <c r="I407" s="918">
        <v>0</v>
      </c>
    </row>
    <row r="408" spans="1:9" hidden="1">
      <c r="A408" s="916"/>
      <c r="B408" s="919" t="s">
        <v>612</v>
      </c>
      <c r="C408" s="916"/>
      <c r="D408" s="918"/>
      <c r="E408" s="918"/>
      <c r="F408" s="918"/>
      <c r="G408" s="918"/>
      <c r="H408" s="918"/>
      <c r="I408" s="918"/>
    </row>
    <row r="409" spans="1:9" hidden="1">
      <c r="A409" s="916"/>
      <c r="B409" s="920" t="s">
        <v>559</v>
      </c>
      <c r="C409" s="916" t="s">
        <v>560</v>
      </c>
      <c r="D409" s="918">
        <v>0</v>
      </c>
      <c r="E409" s="918">
        <v>0</v>
      </c>
      <c r="F409" s="918">
        <v>0</v>
      </c>
      <c r="G409" s="918">
        <v>0</v>
      </c>
      <c r="H409" s="918">
        <v>0</v>
      </c>
      <c r="I409" s="918">
        <v>0</v>
      </c>
    </row>
    <row r="410" spans="1:9" hidden="1">
      <c r="A410" s="916"/>
      <c r="B410" s="917" t="s">
        <v>367</v>
      </c>
      <c r="C410" s="916"/>
      <c r="D410" s="918">
        <v>0</v>
      </c>
      <c r="E410" s="918">
        <v>0</v>
      </c>
      <c r="F410" s="918">
        <v>0</v>
      </c>
      <c r="G410" s="918">
        <v>0</v>
      </c>
      <c r="H410" s="918">
        <v>0</v>
      </c>
      <c r="I410" s="918">
        <v>0</v>
      </c>
    </row>
    <row r="411" spans="1:9" hidden="1">
      <c r="A411" s="931"/>
      <c r="B411" s="932" t="s">
        <v>221</v>
      </c>
      <c r="C411" s="931"/>
      <c r="D411" s="933">
        <f>D407+D410</f>
        <v>0</v>
      </c>
      <c r="E411" s="933">
        <f>E407+E410</f>
        <v>0</v>
      </c>
      <c r="F411" s="933">
        <f t="shared" ref="F411:I411" si="53">F407+F410</f>
        <v>0</v>
      </c>
      <c r="G411" s="933">
        <f t="shared" si="53"/>
        <v>0</v>
      </c>
      <c r="H411" s="933">
        <f t="shared" si="53"/>
        <v>0</v>
      </c>
      <c r="I411" s="933">
        <f t="shared" si="53"/>
        <v>0</v>
      </c>
    </row>
    <row r="412" spans="1:9" hidden="1">
      <c r="A412" s="929"/>
      <c r="B412" s="939" t="s">
        <v>718</v>
      </c>
      <c r="C412" s="929"/>
      <c r="D412" s="938"/>
      <c r="E412" s="938"/>
      <c r="F412" s="938"/>
      <c r="G412" s="938"/>
      <c r="H412" s="938"/>
      <c r="I412" s="938"/>
    </row>
    <row r="413" spans="1:9" hidden="1">
      <c r="A413" s="916"/>
      <c r="B413" s="917" t="s">
        <v>558</v>
      </c>
      <c r="C413" s="916">
        <v>21</v>
      </c>
      <c r="D413" s="918">
        <v>0</v>
      </c>
      <c r="E413" s="918">
        <v>0</v>
      </c>
      <c r="F413" s="918">
        <v>0</v>
      </c>
      <c r="G413" s="918">
        <v>0</v>
      </c>
      <c r="H413" s="918">
        <v>0</v>
      </c>
      <c r="I413" s="918">
        <v>0</v>
      </c>
    </row>
    <row r="414" spans="1:9" hidden="1">
      <c r="A414" s="916"/>
      <c r="B414" s="919" t="s">
        <v>612</v>
      </c>
      <c r="C414" s="916"/>
      <c r="D414" s="918"/>
      <c r="E414" s="918"/>
      <c r="F414" s="918"/>
      <c r="G414" s="918"/>
      <c r="H414" s="918"/>
      <c r="I414" s="918"/>
    </row>
    <row r="415" spans="1:9" hidden="1">
      <c r="A415" s="916"/>
      <c r="B415" s="920" t="s">
        <v>559</v>
      </c>
      <c r="C415" s="916" t="s">
        <v>560</v>
      </c>
      <c r="D415" s="918">
        <v>0</v>
      </c>
      <c r="E415" s="918">
        <v>0</v>
      </c>
      <c r="F415" s="918">
        <v>0</v>
      </c>
      <c r="G415" s="918">
        <v>0</v>
      </c>
      <c r="H415" s="918">
        <v>0</v>
      </c>
      <c r="I415" s="918">
        <v>0</v>
      </c>
    </row>
    <row r="416" spans="1:9" hidden="1">
      <c r="A416" s="916"/>
      <c r="B416" s="917" t="s">
        <v>367</v>
      </c>
      <c r="C416" s="916"/>
      <c r="D416" s="918">
        <v>0</v>
      </c>
      <c r="E416" s="918">
        <v>0</v>
      </c>
      <c r="F416" s="918">
        <v>0</v>
      </c>
      <c r="G416" s="918">
        <v>0</v>
      </c>
      <c r="H416" s="918">
        <v>0</v>
      </c>
      <c r="I416" s="918">
        <v>0</v>
      </c>
    </row>
    <row r="417" spans="1:9" hidden="1">
      <c r="A417" s="931"/>
      <c r="B417" s="932" t="s">
        <v>221</v>
      </c>
      <c r="C417" s="931"/>
      <c r="D417" s="933">
        <f>D413+D416</f>
        <v>0</v>
      </c>
      <c r="E417" s="933">
        <f>E413+E416</f>
        <v>0</v>
      </c>
      <c r="F417" s="933">
        <f t="shared" ref="F417:I417" si="54">F413+F416</f>
        <v>0</v>
      </c>
      <c r="G417" s="933">
        <f t="shared" si="54"/>
        <v>0</v>
      </c>
      <c r="H417" s="933">
        <f t="shared" si="54"/>
        <v>0</v>
      </c>
      <c r="I417" s="933">
        <f t="shared" si="54"/>
        <v>0</v>
      </c>
    </row>
    <row r="418" spans="1:9">
      <c r="A418" s="913">
        <v>18</v>
      </c>
      <c r="B418" s="915" t="s">
        <v>357</v>
      </c>
      <c r="C418" s="913"/>
      <c r="D418" s="915"/>
      <c r="E418" s="915"/>
      <c r="F418" s="915"/>
      <c r="G418" s="915"/>
      <c r="H418" s="915"/>
      <c r="I418" s="915"/>
    </row>
    <row r="419" spans="1:9">
      <c r="A419" s="916"/>
      <c r="B419" s="917" t="s">
        <v>558</v>
      </c>
      <c r="C419" s="916">
        <v>21</v>
      </c>
      <c r="D419" s="918">
        <v>245105000</v>
      </c>
      <c r="E419" s="918">
        <v>245105000</v>
      </c>
      <c r="F419" s="918">
        <v>248901000</v>
      </c>
      <c r="G419" s="918">
        <v>252741000</v>
      </c>
      <c r="H419" s="918">
        <v>256683000</v>
      </c>
      <c r="I419" s="918">
        <v>256683000</v>
      </c>
    </row>
    <row r="420" spans="1:9">
      <c r="A420" s="916"/>
      <c r="B420" s="919" t="s">
        <v>612</v>
      </c>
      <c r="C420" s="916"/>
      <c r="D420" s="918"/>
      <c r="E420" s="918"/>
      <c r="F420" s="918"/>
      <c r="G420" s="918"/>
      <c r="H420" s="918"/>
      <c r="I420" s="918"/>
    </row>
    <row r="421" spans="1:9">
      <c r="A421" s="916"/>
      <c r="B421" s="920" t="s">
        <v>559</v>
      </c>
      <c r="C421" s="916" t="s">
        <v>560</v>
      </c>
      <c r="D421" s="918">
        <v>29477000</v>
      </c>
      <c r="E421" s="918">
        <v>29477000</v>
      </c>
      <c r="F421" s="918">
        <v>29734000</v>
      </c>
      <c r="G421" s="918">
        <v>29791000</v>
      </c>
      <c r="H421" s="918">
        <v>29971000</v>
      </c>
      <c r="I421" s="918">
        <v>29971000</v>
      </c>
    </row>
    <row r="422" spans="1:9">
      <c r="A422" s="916"/>
      <c r="B422" s="917" t="s">
        <v>561</v>
      </c>
      <c r="C422" s="916">
        <v>23</v>
      </c>
      <c r="D422" s="918">
        <v>4430000</v>
      </c>
      <c r="E422" s="918">
        <v>4430000</v>
      </c>
      <c r="F422" s="918">
        <v>4430000</v>
      </c>
      <c r="G422" s="918">
        <v>4430000</v>
      </c>
      <c r="H422" s="918">
        <v>4430000</v>
      </c>
      <c r="I422" s="918">
        <v>4430000</v>
      </c>
    </row>
    <row r="423" spans="1:9" ht="38.25">
      <c r="A423" s="916"/>
      <c r="B423" s="920" t="s">
        <v>613</v>
      </c>
      <c r="C423" s="916" t="s">
        <v>562</v>
      </c>
      <c r="D423" s="918">
        <v>1000000</v>
      </c>
      <c r="E423" s="918">
        <v>1000000</v>
      </c>
      <c r="F423" s="918">
        <v>1000000</v>
      </c>
      <c r="G423" s="918">
        <v>1000000</v>
      </c>
      <c r="H423" s="918">
        <v>1000000</v>
      </c>
      <c r="I423" s="918">
        <v>1000000</v>
      </c>
    </row>
    <row r="424" spans="1:9" ht="25.5">
      <c r="A424" s="916"/>
      <c r="B424" s="920" t="s">
        <v>563</v>
      </c>
      <c r="C424" s="916" t="s">
        <v>564</v>
      </c>
      <c r="D424" s="918">
        <v>140000</v>
      </c>
      <c r="E424" s="918">
        <v>140000</v>
      </c>
      <c r="F424" s="918">
        <v>140000</v>
      </c>
      <c r="G424" s="918">
        <v>140000</v>
      </c>
      <c r="H424" s="918">
        <v>140000</v>
      </c>
      <c r="I424" s="918">
        <v>140000</v>
      </c>
    </row>
    <row r="425" spans="1:9" ht="25.5">
      <c r="A425" s="921"/>
      <c r="B425" s="920" t="s">
        <v>614</v>
      </c>
      <c r="C425" s="916" t="s">
        <v>565</v>
      </c>
      <c r="D425" s="918">
        <v>990000</v>
      </c>
      <c r="E425" s="918">
        <v>990000</v>
      </c>
      <c r="F425" s="918">
        <v>990000</v>
      </c>
      <c r="G425" s="918">
        <v>990000</v>
      </c>
      <c r="H425" s="918">
        <v>990000</v>
      </c>
      <c r="I425" s="918">
        <v>990000</v>
      </c>
    </row>
    <row r="426" spans="1:9">
      <c r="A426" s="921"/>
      <c r="B426" s="920" t="s">
        <v>566</v>
      </c>
      <c r="C426" s="916" t="s">
        <v>567</v>
      </c>
      <c r="D426" s="918">
        <v>1000000</v>
      </c>
      <c r="E426" s="918">
        <v>1000000</v>
      </c>
      <c r="F426" s="918">
        <v>1000000</v>
      </c>
      <c r="G426" s="918">
        <v>1000000</v>
      </c>
      <c r="H426" s="918">
        <v>1000000</v>
      </c>
      <c r="I426" s="918">
        <v>1000000</v>
      </c>
    </row>
    <row r="427" spans="1:9">
      <c r="A427" s="921"/>
      <c r="B427" s="920" t="s">
        <v>568</v>
      </c>
      <c r="C427" s="916" t="s">
        <v>569</v>
      </c>
      <c r="D427" s="918">
        <v>1300000</v>
      </c>
      <c r="E427" s="918">
        <v>1300000</v>
      </c>
      <c r="F427" s="918">
        <v>1300000</v>
      </c>
      <c r="G427" s="918">
        <v>1300000</v>
      </c>
      <c r="H427" s="918">
        <v>1300000</v>
      </c>
      <c r="I427" s="918">
        <v>1300000</v>
      </c>
    </row>
    <row r="428" spans="1:9">
      <c r="A428" s="916"/>
      <c r="B428" s="917" t="s">
        <v>367</v>
      </c>
      <c r="C428" s="916"/>
      <c r="D428" s="918">
        <v>34688000</v>
      </c>
      <c r="E428" s="918">
        <v>34688000</v>
      </c>
      <c r="F428" s="918">
        <v>34303000</v>
      </c>
      <c r="G428" s="918">
        <v>34300000</v>
      </c>
      <c r="H428" s="918">
        <v>34300000</v>
      </c>
      <c r="I428" s="918">
        <v>34300000</v>
      </c>
    </row>
    <row r="429" spans="1:9">
      <c r="A429" s="916"/>
      <c r="B429" s="919" t="s">
        <v>612</v>
      </c>
      <c r="C429" s="916"/>
      <c r="D429" s="918"/>
      <c r="E429" s="918"/>
      <c r="F429" s="918"/>
      <c r="G429" s="918"/>
      <c r="H429" s="918"/>
      <c r="I429" s="918"/>
    </row>
    <row r="430" spans="1:9">
      <c r="A430" s="916"/>
      <c r="B430" s="920" t="s">
        <v>589</v>
      </c>
      <c r="C430" s="916">
        <v>22</v>
      </c>
      <c r="D430" s="918">
        <v>5750000</v>
      </c>
      <c r="E430" s="918">
        <v>5750000</v>
      </c>
      <c r="F430" s="918">
        <v>5750000</v>
      </c>
      <c r="G430" s="918">
        <v>5750000</v>
      </c>
      <c r="H430" s="918">
        <v>5750000</v>
      </c>
      <c r="I430" s="918">
        <v>5750000</v>
      </c>
    </row>
    <row r="431" spans="1:9">
      <c r="A431" s="916"/>
      <c r="B431" s="917" t="s">
        <v>368</v>
      </c>
      <c r="C431" s="916"/>
      <c r="D431" s="918">
        <v>210000000</v>
      </c>
      <c r="E431" s="918">
        <v>210000000</v>
      </c>
      <c r="F431" s="918">
        <v>210000000</v>
      </c>
      <c r="G431" s="918">
        <v>190000000</v>
      </c>
      <c r="H431" s="918">
        <v>170000000</v>
      </c>
      <c r="I431" s="918">
        <v>170000000</v>
      </c>
    </row>
    <row r="432" spans="1:9">
      <c r="A432" s="916"/>
      <c r="B432" s="917" t="s">
        <v>643</v>
      </c>
      <c r="C432" s="916"/>
      <c r="D432" s="918">
        <v>4230000</v>
      </c>
      <c r="E432" s="918">
        <v>9232567.8875398878</v>
      </c>
      <c r="F432" s="918">
        <v>3352624.8246578593</v>
      </c>
      <c r="G432" s="918">
        <v>3538130.2904602541</v>
      </c>
      <c r="H432" s="918">
        <v>3352624.8246578593</v>
      </c>
      <c r="I432" s="918">
        <v>0</v>
      </c>
    </row>
    <row r="433" spans="1:9">
      <c r="A433" s="922"/>
      <c r="B433" s="922" t="s">
        <v>200</v>
      </c>
      <c r="C433" s="922"/>
      <c r="D433" s="923">
        <f t="shared" ref="D433:I433" si="55">D419+D422+D428+D431+D432</f>
        <v>498453000</v>
      </c>
      <c r="E433" s="923">
        <f t="shared" si="55"/>
        <v>503455567.88753986</v>
      </c>
      <c r="F433" s="923">
        <f t="shared" si="55"/>
        <v>500986624.82465786</v>
      </c>
      <c r="G433" s="923">
        <f t="shared" si="55"/>
        <v>485009130.29046023</v>
      </c>
      <c r="H433" s="923">
        <f t="shared" si="55"/>
        <v>468765624.82465786</v>
      </c>
      <c r="I433" s="923">
        <f t="shared" si="55"/>
        <v>465413000</v>
      </c>
    </row>
    <row r="434" spans="1:9">
      <c r="A434" s="924"/>
      <c r="B434" s="925" t="s">
        <v>201</v>
      </c>
      <c r="C434" s="924"/>
      <c r="D434" s="926">
        <v>0</v>
      </c>
      <c r="E434" s="926">
        <v>0</v>
      </c>
      <c r="F434" s="926">
        <v>0</v>
      </c>
      <c r="G434" s="926">
        <v>0</v>
      </c>
      <c r="H434" s="926">
        <v>0</v>
      </c>
      <c r="I434" s="926">
        <v>0</v>
      </c>
    </row>
    <row r="435" spans="1:9">
      <c r="A435" s="922"/>
      <c r="B435" s="922" t="s">
        <v>341</v>
      </c>
      <c r="C435" s="922"/>
      <c r="D435" s="923">
        <f>D433-D434</f>
        <v>498453000</v>
      </c>
      <c r="E435" s="923">
        <f>E433-E434</f>
        <v>503455567.88753986</v>
      </c>
      <c r="F435" s="923">
        <f t="shared" ref="F435:I435" si="56">F433-F434</f>
        <v>500986624.82465786</v>
      </c>
      <c r="G435" s="923">
        <f t="shared" si="56"/>
        <v>485009130.29046023</v>
      </c>
      <c r="H435" s="923">
        <f t="shared" si="56"/>
        <v>468765624.82465786</v>
      </c>
      <c r="I435" s="923">
        <f t="shared" si="56"/>
        <v>465413000</v>
      </c>
    </row>
    <row r="436" spans="1:9">
      <c r="A436" s="913">
        <v>19</v>
      </c>
      <c r="B436" s="915" t="s">
        <v>203</v>
      </c>
      <c r="C436" s="913"/>
      <c r="D436" s="915"/>
      <c r="E436" s="915"/>
      <c r="F436" s="915"/>
      <c r="G436" s="915"/>
      <c r="H436" s="915"/>
      <c r="I436" s="915"/>
    </row>
    <row r="437" spans="1:9">
      <c r="A437" s="916"/>
      <c r="B437" s="917" t="s">
        <v>558</v>
      </c>
      <c r="C437" s="916">
        <v>21</v>
      </c>
      <c r="D437" s="918">
        <v>14254000</v>
      </c>
      <c r="E437" s="918">
        <v>14254000</v>
      </c>
      <c r="F437" s="918">
        <v>10940000</v>
      </c>
      <c r="G437" s="918">
        <v>10118000</v>
      </c>
      <c r="H437" s="918">
        <v>9283000</v>
      </c>
      <c r="I437" s="918">
        <v>9283000</v>
      </c>
    </row>
    <row r="438" spans="1:9">
      <c r="A438" s="916"/>
      <c r="B438" s="919" t="s">
        <v>612</v>
      </c>
      <c r="C438" s="916"/>
      <c r="D438" s="918"/>
      <c r="E438" s="918"/>
      <c r="F438" s="918"/>
      <c r="G438" s="918"/>
      <c r="H438" s="918"/>
      <c r="I438" s="918"/>
    </row>
    <row r="439" spans="1:9">
      <c r="A439" s="916"/>
      <c r="B439" s="920" t="s">
        <v>559</v>
      </c>
      <c r="C439" s="916" t="s">
        <v>560</v>
      </c>
      <c r="D439" s="918">
        <v>456000</v>
      </c>
      <c r="E439" s="918">
        <v>456000</v>
      </c>
      <c r="F439" s="918">
        <v>456000</v>
      </c>
      <c r="G439" s="918">
        <v>456000</v>
      </c>
      <c r="H439" s="918">
        <v>456000</v>
      </c>
      <c r="I439" s="918">
        <v>456000</v>
      </c>
    </row>
    <row r="440" spans="1:9">
      <c r="A440" s="916"/>
      <c r="B440" s="917" t="s">
        <v>561</v>
      </c>
      <c r="C440" s="916">
        <v>23</v>
      </c>
      <c r="D440" s="918">
        <v>12920000</v>
      </c>
      <c r="E440" s="918">
        <v>12920000</v>
      </c>
      <c r="F440" s="918">
        <v>12920000</v>
      </c>
      <c r="G440" s="918">
        <v>12920000</v>
      </c>
      <c r="H440" s="918">
        <v>12920000</v>
      </c>
      <c r="I440" s="918">
        <v>12920000</v>
      </c>
    </row>
    <row r="441" spans="1:9" ht="38.25">
      <c r="A441" s="916"/>
      <c r="B441" s="920" t="s">
        <v>613</v>
      </c>
      <c r="C441" s="916" t="s">
        <v>562</v>
      </c>
      <c r="D441" s="918">
        <v>5400000</v>
      </c>
      <c r="E441" s="918">
        <v>5400000</v>
      </c>
      <c r="F441" s="918">
        <v>1200000</v>
      </c>
      <c r="G441" s="918">
        <v>1200000</v>
      </c>
      <c r="H441" s="918">
        <v>1200000</v>
      </c>
      <c r="I441" s="918">
        <v>1200000</v>
      </c>
    </row>
    <row r="442" spans="1:9" ht="25.5">
      <c r="A442" s="916"/>
      <c r="B442" s="920" t="s">
        <v>563</v>
      </c>
      <c r="C442" s="916" t="s">
        <v>564</v>
      </c>
      <c r="D442" s="918">
        <v>0</v>
      </c>
      <c r="E442" s="918">
        <v>0</v>
      </c>
      <c r="F442" s="918">
        <v>0</v>
      </c>
      <c r="G442" s="918">
        <v>0</v>
      </c>
      <c r="H442" s="918">
        <v>0</v>
      </c>
      <c r="I442" s="918">
        <v>0</v>
      </c>
    </row>
    <row r="443" spans="1:9" ht="25.5">
      <c r="A443" s="921"/>
      <c r="B443" s="920" t="s">
        <v>614</v>
      </c>
      <c r="C443" s="916" t="s">
        <v>565</v>
      </c>
      <c r="D443" s="918">
        <v>7200000</v>
      </c>
      <c r="E443" s="918">
        <v>7200000</v>
      </c>
      <c r="F443" s="918">
        <v>11400000</v>
      </c>
      <c r="G443" s="918">
        <v>11400000</v>
      </c>
      <c r="H443" s="918">
        <v>11400000</v>
      </c>
      <c r="I443" s="918">
        <v>11400000</v>
      </c>
    </row>
    <row r="444" spans="1:9">
      <c r="A444" s="921"/>
      <c r="B444" s="920" t="s">
        <v>566</v>
      </c>
      <c r="C444" s="916" t="s">
        <v>567</v>
      </c>
      <c r="D444" s="918">
        <v>0</v>
      </c>
      <c r="E444" s="918">
        <v>0</v>
      </c>
      <c r="F444" s="918">
        <v>0</v>
      </c>
      <c r="G444" s="918">
        <v>0</v>
      </c>
      <c r="H444" s="918">
        <v>0</v>
      </c>
      <c r="I444" s="918">
        <v>0</v>
      </c>
    </row>
    <row r="445" spans="1:9">
      <c r="A445" s="921"/>
      <c r="B445" s="920" t="s">
        <v>568</v>
      </c>
      <c r="C445" s="916" t="s">
        <v>569</v>
      </c>
      <c r="D445" s="918">
        <v>320000</v>
      </c>
      <c r="E445" s="918">
        <v>320000</v>
      </c>
      <c r="F445" s="918">
        <v>320000</v>
      </c>
      <c r="G445" s="918">
        <v>320000</v>
      </c>
      <c r="H445" s="918">
        <v>320000</v>
      </c>
      <c r="I445" s="918">
        <v>320000</v>
      </c>
    </row>
    <row r="446" spans="1:9">
      <c r="A446" s="916"/>
      <c r="B446" s="917" t="s">
        <v>367</v>
      </c>
      <c r="C446" s="916"/>
      <c r="D446" s="918">
        <v>11919000</v>
      </c>
      <c r="E446" s="918">
        <v>11919000</v>
      </c>
      <c r="F446" s="918">
        <v>11582000</v>
      </c>
      <c r="G446" s="918">
        <v>11591000</v>
      </c>
      <c r="H446" s="918">
        <v>11591000</v>
      </c>
      <c r="I446" s="918">
        <v>11591000</v>
      </c>
    </row>
    <row r="447" spans="1:9">
      <c r="A447" s="916"/>
      <c r="B447" s="917" t="s">
        <v>368</v>
      </c>
      <c r="C447" s="916"/>
      <c r="D447" s="918">
        <v>50000000</v>
      </c>
      <c r="E447" s="918">
        <v>50000000</v>
      </c>
      <c r="F447" s="918">
        <v>40000000</v>
      </c>
      <c r="G447" s="918">
        <v>30000000</v>
      </c>
      <c r="H447" s="918">
        <v>20000000</v>
      </c>
      <c r="I447" s="918">
        <v>20000000</v>
      </c>
    </row>
    <row r="448" spans="1:9">
      <c r="A448" s="916"/>
      <c r="B448" s="917" t="s">
        <v>643</v>
      </c>
      <c r="C448" s="916"/>
      <c r="D448" s="918">
        <v>150267000</v>
      </c>
      <c r="E448" s="918">
        <v>150375165.99467272</v>
      </c>
      <c r="F448" s="918">
        <v>46420057.27867049</v>
      </c>
      <c r="G448" s="918">
        <v>48988544.597836114</v>
      </c>
      <c r="H448" s="918">
        <v>46420057.27867049</v>
      </c>
      <c r="I448" s="918">
        <v>0</v>
      </c>
    </row>
    <row r="449" spans="1:9">
      <c r="A449" s="922"/>
      <c r="B449" s="922" t="s">
        <v>200</v>
      </c>
      <c r="C449" s="922"/>
      <c r="D449" s="923">
        <f>D437+D440+D446+D447+D448</f>
        <v>239360000</v>
      </c>
      <c r="E449" s="923">
        <f t="shared" ref="E449:I449" si="57">E437+E440+E446+E447+E448</f>
        <v>239468165.99467272</v>
      </c>
      <c r="F449" s="923">
        <f t="shared" si="57"/>
        <v>121862057.27867049</v>
      </c>
      <c r="G449" s="923">
        <f t="shared" si="57"/>
        <v>113617544.59783611</v>
      </c>
      <c r="H449" s="923">
        <f t="shared" si="57"/>
        <v>100214057.27867049</v>
      </c>
      <c r="I449" s="923">
        <f t="shared" si="57"/>
        <v>53794000</v>
      </c>
    </row>
    <row r="450" spans="1:9">
      <c r="A450" s="924"/>
      <c r="B450" s="925" t="s">
        <v>201</v>
      </c>
      <c r="C450" s="924"/>
      <c r="D450" s="926">
        <v>0</v>
      </c>
      <c r="E450" s="926">
        <v>0</v>
      </c>
      <c r="F450" s="926">
        <v>0</v>
      </c>
      <c r="G450" s="926">
        <v>0</v>
      </c>
      <c r="H450" s="926">
        <v>0</v>
      </c>
      <c r="I450" s="926">
        <v>0</v>
      </c>
    </row>
    <row r="451" spans="1:9">
      <c r="A451" s="922"/>
      <c r="B451" s="922" t="s">
        <v>341</v>
      </c>
      <c r="C451" s="922"/>
      <c r="D451" s="923">
        <f>D449-D450</f>
        <v>239360000</v>
      </c>
      <c r="E451" s="923">
        <f>E449-E450</f>
        <v>239468165.99467272</v>
      </c>
      <c r="F451" s="923">
        <f t="shared" ref="F451:I451" si="58">F449-F450</f>
        <v>121862057.27867049</v>
      </c>
      <c r="G451" s="923">
        <f t="shared" si="58"/>
        <v>113617544.59783611</v>
      </c>
      <c r="H451" s="923">
        <f t="shared" si="58"/>
        <v>100214057.27867049</v>
      </c>
      <c r="I451" s="923">
        <f t="shared" si="58"/>
        <v>53794000</v>
      </c>
    </row>
    <row r="452" spans="1:9">
      <c r="A452" s="913">
        <v>20</v>
      </c>
      <c r="B452" s="915" t="s">
        <v>588</v>
      </c>
      <c r="C452" s="913"/>
      <c r="D452" s="915"/>
      <c r="E452" s="915"/>
      <c r="F452" s="915"/>
      <c r="G452" s="915"/>
      <c r="H452" s="915"/>
      <c r="I452" s="915"/>
    </row>
    <row r="453" spans="1:9">
      <c r="A453" s="916"/>
      <c r="B453" s="917" t="s">
        <v>558</v>
      </c>
      <c r="C453" s="916">
        <v>21</v>
      </c>
      <c r="D453" s="918">
        <v>22671000</v>
      </c>
      <c r="E453" s="918">
        <v>22671000</v>
      </c>
      <c r="F453" s="918">
        <v>22375000</v>
      </c>
      <c r="G453" s="918">
        <v>22155000</v>
      </c>
      <c r="H453" s="918">
        <v>21991000</v>
      </c>
      <c r="I453" s="918">
        <v>21991000</v>
      </c>
    </row>
    <row r="454" spans="1:9">
      <c r="A454" s="916"/>
      <c r="B454" s="919" t="s">
        <v>612</v>
      </c>
      <c r="C454" s="916"/>
      <c r="D454" s="918"/>
      <c r="E454" s="918"/>
      <c r="F454" s="918"/>
      <c r="G454" s="918"/>
      <c r="H454" s="918"/>
      <c r="I454" s="918"/>
    </row>
    <row r="455" spans="1:9">
      <c r="A455" s="916"/>
      <c r="B455" s="920" t="s">
        <v>559</v>
      </c>
      <c r="C455" s="916" t="s">
        <v>560</v>
      </c>
      <c r="D455" s="918">
        <v>3048000</v>
      </c>
      <c r="E455" s="918">
        <v>3048000</v>
      </c>
      <c r="F455" s="918">
        <v>3048000</v>
      </c>
      <c r="G455" s="918">
        <v>3048000</v>
      </c>
      <c r="H455" s="918">
        <v>3048000</v>
      </c>
      <c r="I455" s="918">
        <v>3048000</v>
      </c>
    </row>
    <row r="456" spans="1:9">
      <c r="A456" s="916"/>
      <c r="B456" s="917" t="s">
        <v>561</v>
      </c>
      <c r="C456" s="916">
        <v>23</v>
      </c>
      <c r="D456" s="918">
        <v>81563000</v>
      </c>
      <c r="E456" s="918">
        <v>81563000</v>
      </c>
      <c r="F456" s="918">
        <v>112167000</v>
      </c>
      <c r="G456" s="918">
        <v>67054000</v>
      </c>
      <c r="H456" s="918">
        <v>67054000</v>
      </c>
      <c r="I456" s="918">
        <v>67054000</v>
      </c>
    </row>
    <row r="457" spans="1:9" ht="38.25">
      <c r="A457" s="916"/>
      <c r="B457" s="920" t="s">
        <v>613</v>
      </c>
      <c r="C457" s="916" t="s">
        <v>562</v>
      </c>
      <c r="D457" s="918">
        <v>15689000</v>
      </c>
      <c r="E457" s="918">
        <v>15689000</v>
      </c>
      <c r="F457" s="918">
        <v>15768000</v>
      </c>
      <c r="G457" s="918">
        <v>15848000</v>
      </c>
      <c r="H457" s="918">
        <v>15848000</v>
      </c>
      <c r="I457" s="918">
        <v>15848000</v>
      </c>
    </row>
    <row r="458" spans="1:9" ht="25.5">
      <c r="A458" s="916"/>
      <c r="B458" s="920" t="s">
        <v>563</v>
      </c>
      <c r="C458" s="916" t="s">
        <v>564</v>
      </c>
      <c r="D458" s="918">
        <v>40000</v>
      </c>
      <c r="E458" s="918">
        <v>40000</v>
      </c>
      <c r="F458" s="918">
        <v>40000</v>
      </c>
      <c r="G458" s="918">
        <v>40000</v>
      </c>
      <c r="H458" s="918">
        <v>40000</v>
      </c>
      <c r="I458" s="918">
        <v>40000</v>
      </c>
    </row>
    <row r="459" spans="1:9" ht="25.5">
      <c r="A459" s="921"/>
      <c r="B459" s="920" t="s">
        <v>614</v>
      </c>
      <c r="C459" s="916" t="s">
        <v>565</v>
      </c>
      <c r="D459" s="918">
        <v>55153111</v>
      </c>
      <c r="E459" s="918">
        <v>55153111</v>
      </c>
      <c r="F459" s="918">
        <v>85679000</v>
      </c>
      <c r="G459" s="918">
        <v>40486000</v>
      </c>
      <c r="H459" s="918">
        <v>40486000</v>
      </c>
      <c r="I459" s="918">
        <v>40486000</v>
      </c>
    </row>
    <row r="460" spans="1:9">
      <c r="A460" s="921"/>
      <c r="B460" s="920" t="s">
        <v>566</v>
      </c>
      <c r="C460" s="916" t="s">
        <v>567</v>
      </c>
      <c r="D460" s="918">
        <v>0</v>
      </c>
      <c r="E460" s="918">
        <v>0</v>
      </c>
      <c r="F460" s="918">
        <v>0</v>
      </c>
      <c r="G460" s="918">
        <v>0</v>
      </c>
      <c r="H460" s="918">
        <v>0</v>
      </c>
      <c r="I460" s="918">
        <v>0</v>
      </c>
    </row>
    <row r="461" spans="1:9">
      <c r="A461" s="921"/>
      <c r="B461" s="920" t="s">
        <v>568</v>
      </c>
      <c r="C461" s="916" t="s">
        <v>569</v>
      </c>
      <c r="D461" s="918">
        <v>10680889</v>
      </c>
      <c r="E461" s="918">
        <v>10680889</v>
      </c>
      <c r="F461" s="918">
        <v>10680000</v>
      </c>
      <c r="G461" s="918">
        <v>10680000</v>
      </c>
      <c r="H461" s="918">
        <v>10680000</v>
      </c>
      <c r="I461" s="918">
        <v>10680000</v>
      </c>
    </row>
    <row r="462" spans="1:9">
      <c r="A462" s="916"/>
      <c r="B462" s="917" t="s">
        <v>367</v>
      </c>
      <c r="C462" s="916"/>
      <c r="D462" s="918">
        <v>58354000</v>
      </c>
      <c r="E462" s="918">
        <v>58354000</v>
      </c>
      <c r="F462" s="918">
        <v>37439000</v>
      </c>
      <c r="G462" s="918">
        <v>37526000</v>
      </c>
      <c r="H462" s="918">
        <v>37615000</v>
      </c>
      <c r="I462" s="918">
        <v>37615000</v>
      </c>
    </row>
    <row r="463" spans="1:9">
      <c r="A463" s="916"/>
      <c r="B463" s="917" t="s">
        <v>368</v>
      </c>
      <c r="C463" s="916"/>
      <c r="D463" s="918">
        <v>228000000</v>
      </c>
      <c r="E463" s="918">
        <v>228000000</v>
      </c>
      <c r="F463" s="918">
        <v>224000000</v>
      </c>
      <c r="G463" s="918">
        <v>200000000</v>
      </c>
      <c r="H463" s="918">
        <v>192000000</v>
      </c>
      <c r="I463" s="918">
        <v>192000000</v>
      </c>
    </row>
    <row r="464" spans="1:9">
      <c r="A464" s="916"/>
      <c r="B464" s="917" t="s">
        <v>643</v>
      </c>
      <c r="C464" s="916"/>
      <c r="D464" s="918">
        <v>582349000</v>
      </c>
      <c r="E464" s="918">
        <v>632790133.15994966</v>
      </c>
      <c r="F464" s="918">
        <v>440859084.46780688</v>
      </c>
      <c r="G464" s="918">
        <v>465252440.15017545</v>
      </c>
      <c r="H464" s="918">
        <v>440859084.46780688</v>
      </c>
      <c r="I464" s="918">
        <v>0</v>
      </c>
    </row>
    <row r="465" spans="1:9">
      <c r="A465" s="922"/>
      <c r="B465" s="922" t="s">
        <v>200</v>
      </c>
      <c r="C465" s="922"/>
      <c r="D465" s="923">
        <f>D453+D456+D462+D463+D464</f>
        <v>972937000</v>
      </c>
      <c r="E465" s="923">
        <f t="shared" ref="E465:I465" si="59">E453+E456+E462+E463+E464</f>
        <v>1023378133.1599497</v>
      </c>
      <c r="F465" s="923">
        <f t="shared" si="59"/>
        <v>836840084.46780682</v>
      </c>
      <c r="G465" s="923">
        <f t="shared" si="59"/>
        <v>791987440.15017545</v>
      </c>
      <c r="H465" s="923">
        <f t="shared" si="59"/>
        <v>759519084.46780682</v>
      </c>
      <c r="I465" s="923">
        <f t="shared" si="59"/>
        <v>318660000</v>
      </c>
    </row>
    <row r="466" spans="1:9">
      <c r="A466" s="924"/>
      <c r="B466" s="925" t="s">
        <v>201</v>
      </c>
      <c r="C466" s="924"/>
      <c r="D466" s="926">
        <v>0</v>
      </c>
      <c r="E466" s="926">
        <v>0</v>
      </c>
      <c r="F466" s="926">
        <v>0</v>
      </c>
      <c r="G466" s="926">
        <v>0</v>
      </c>
      <c r="H466" s="926">
        <v>0</v>
      </c>
      <c r="I466" s="926">
        <v>0</v>
      </c>
    </row>
    <row r="467" spans="1:9">
      <c r="A467" s="922"/>
      <c r="B467" s="922" t="s">
        <v>341</v>
      </c>
      <c r="C467" s="922"/>
      <c r="D467" s="923">
        <f>D465-D466</f>
        <v>972937000</v>
      </c>
      <c r="E467" s="923">
        <f>E465-E466</f>
        <v>1023378133.1599497</v>
      </c>
      <c r="F467" s="923">
        <f t="shared" ref="F467:I467" si="60">F465-F466</f>
        <v>836840084.46780682</v>
      </c>
      <c r="G467" s="923">
        <f t="shared" si="60"/>
        <v>791987440.15017545</v>
      </c>
      <c r="H467" s="923">
        <f t="shared" si="60"/>
        <v>759519084.46780682</v>
      </c>
      <c r="I467" s="923">
        <f t="shared" si="60"/>
        <v>318660000</v>
      </c>
    </row>
    <row r="468" spans="1:9">
      <c r="A468" s="913">
        <v>21</v>
      </c>
      <c r="B468" s="915" t="s">
        <v>587</v>
      </c>
      <c r="C468" s="913"/>
      <c r="D468" s="915"/>
      <c r="E468" s="915"/>
      <c r="F468" s="915"/>
      <c r="G468" s="915"/>
      <c r="H468" s="915"/>
      <c r="I468" s="915"/>
    </row>
    <row r="469" spans="1:9">
      <c r="A469" s="916"/>
      <c r="B469" s="917" t="s">
        <v>558</v>
      </c>
      <c r="C469" s="916">
        <v>21</v>
      </c>
      <c r="D469" s="918">
        <v>24723000</v>
      </c>
      <c r="E469" s="918">
        <v>24723000</v>
      </c>
      <c r="F469" s="918">
        <v>24524000</v>
      </c>
      <c r="G469" s="918">
        <v>24665000</v>
      </c>
      <c r="H469" s="918">
        <v>24796000</v>
      </c>
      <c r="I469" s="918">
        <v>24796000</v>
      </c>
    </row>
    <row r="470" spans="1:9">
      <c r="A470" s="916"/>
      <c r="B470" s="919" t="s">
        <v>612</v>
      </c>
      <c r="C470" s="916"/>
      <c r="D470" s="918"/>
      <c r="E470" s="918"/>
      <c r="F470" s="918"/>
      <c r="G470" s="918"/>
      <c r="H470" s="918"/>
      <c r="I470" s="918"/>
    </row>
    <row r="471" spans="1:9">
      <c r="A471" s="916"/>
      <c r="B471" s="920" t="s">
        <v>559</v>
      </c>
      <c r="C471" s="916" t="s">
        <v>560</v>
      </c>
      <c r="D471" s="918">
        <v>1657000</v>
      </c>
      <c r="E471" s="918">
        <v>1657000</v>
      </c>
      <c r="F471" s="918">
        <v>1657000</v>
      </c>
      <c r="G471" s="918">
        <v>1657000</v>
      </c>
      <c r="H471" s="918">
        <v>1657000</v>
      </c>
      <c r="I471" s="918">
        <v>1657000</v>
      </c>
    </row>
    <row r="472" spans="1:9">
      <c r="A472" s="916"/>
      <c r="B472" s="917" t="s">
        <v>719</v>
      </c>
      <c r="C472" s="916">
        <v>23</v>
      </c>
      <c r="D472" s="918">
        <v>50180000</v>
      </c>
      <c r="E472" s="918">
        <v>50180000</v>
      </c>
      <c r="F472" s="918">
        <v>50180000</v>
      </c>
      <c r="G472" s="918">
        <v>50180000</v>
      </c>
      <c r="H472" s="918">
        <v>50180000</v>
      </c>
      <c r="I472" s="918">
        <v>50180000</v>
      </c>
    </row>
    <row r="473" spans="1:9" ht="38.25">
      <c r="A473" s="916"/>
      <c r="B473" s="920" t="s">
        <v>613</v>
      </c>
      <c r="C473" s="916" t="s">
        <v>562</v>
      </c>
      <c r="D473" s="918">
        <v>50000000</v>
      </c>
      <c r="E473" s="918">
        <v>50000000</v>
      </c>
      <c r="F473" s="918">
        <v>50000000</v>
      </c>
      <c r="G473" s="918">
        <v>50000000</v>
      </c>
      <c r="H473" s="918">
        <v>50000000</v>
      </c>
      <c r="I473" s="918">
        <v>50000000</v>
      </c>
    </row>
    <row r="474" spans="1:9" ht="25.5">
      <c r="A474" s="916"/>
      <c r="B474" s="920" t="s">
        <v>563</v>
      </c>
      <c r="C474" s="916" t="s">
        <v>564</v>
      </c>
      <c r="D474" s="918">
        <v>0</v>
      </c>
      <c r="E474" s="918">
        <v>0</v>
      </c>
      <c r="F474" s="918">
        <v>0</v>
      </c>
      <c r="G474" s="918">
        <v>0</v>
      </c>
      <c r="H474" s="918">
        <v>0</v>
      </c>
      <c r="I474" s="918">
        <v>0</v>
      </c>
    </row>
    <row r="475" spans="1:9" ht="25.5">
      <c r="A475" s="921"/>
      <c r="B475" s="920" t="s">
        <v>614</v>
      </c>
      <c r="C475" s="916" t="s">
        <v>565</v>
      </c>
      <c r="D475" s="918">
        <v>0</v>
      </c>
      <c r="E475" s="918">
        <v>0</v>
      </c>
      <c r="F475" s="918">
        <v>0</v>
      </c>
      <c r="G475" s="918">
        <v>0</v>
      </c>
      <c r="H475" s="918">
        <v>0</v>
      </c>
      <c r="I475" s="918">
        <v>0</v>
      </c>
    </row>
    <row r="476" spans="1:9">
      <c r="A476" s="921"/>
      <c r="B476" s="920" t="s">
        <v>566</v>
      </c>
      <c r="C476" s="916" t="s">
        <v>567</v>
      </c>
      <c r="D476" s="918">
        <v>0</v>
      </c>
      <c r="E476" s="918">
        <v>0</v>
      </c>
      <c r="F476" s="918">
        <v>0</v>
      </c>
      <c r="G476" s="918">
        <v>0</v>
      </c>
      <c r="H476" s="918">
        <v>0</v>
      </c>
      <c r="I476" s="918">
        <v>0</v>
      </c>
    </row>
    <row r="477" spans="1:9">
      <c r="A477" s="921"/>
      <c r="B477" s="920" t="s">
        <v>568</v>
      </c>
      <c r="C477" s="916" t="s">
        <v>569</v>
      </c>
      <c r="D477" s="918">
        <v>180000</v>
      </c>
      <c r="E477" s="918">
        <v>180000</v>
      </c>
      <c r="F477" s="918">
        <v>180000</v>
      </c>
      <c r="G477" s="918">
        <v>180000</v>
      </c>
      <c r="H477" s="918">
        <v>180000</v>
      </c>
      <c r="I477" s="918">
        <v>180000</v>
      </c>
    </row>
    <row r="478" spans="1:9">
      <c r="A478" s="916"/>
      <c r="B478" s="917" t="s">
        <v>645</v>
      </c>
      <c r="C478" s="916"/>
      <c r="D478" s="918">
        <v>19117000</v>
      </c>
      <c r="E478" s="918">
        <v>19117000</v>
      </c>
      <c r="F478" s="918">
        <v>19117000</v>
      </c>
      <c r="G478" s="918">
        <v>19117000</v>
      </c>
      <c r="H478" s="918">
        <v>19117000</v>
      </c>
      <c r="I478" s="918">
        <v>19117000</v>
      </c>
    </row>
    <row r="479" spans="1:9">
      <c r="A479" s="916"/>
      <c r="B479" s="917" t="s">
        <v>368</v>
      </c>
      <c r="C479" s="916"/>
      <c r="D479" s="918">
        <v>293000000</v>
      </c>
      <c r="E479" s="918">
        <v>293000000</v>
      </c>
      <c r="F479" s="918">
        <v>300000000</v>
      </c>
      <c r="G479" s="918">
        <v>300000000</v>
      </c>
      <c r="H479" s="918">
        <v>300000000</v>
      </c>
      <c r="I479" s="918">
        <v>300000000</v>
      </c>
    </row>
    <row r="480" spans="1:9">
      <c r="A480" s="916"/>
      <c r="B480" s="917" t="s">
        <v>643</v>
      </c>
      <c r="C480" s="916"/>
      <c r="D480" s="918">
        <v>31708000</v>
      </c>
      <c r="E480" s="918">
        <v>31730693.158673588</v>
      </c>
      <c r="F480" s="918">
        <v>11818902.174366456</v>
      </c>
      <c r="G480" s="918">
        <v>12472858.72119019</v>
      </c>
      <c r="H480" s="918">
        <v>11818902.174366456</v>
      </c>
      <c r="I480" s="918">
        <v>0</v>
      </c>
    </row>
    <row r="481" spans="1:9">
      <c r="A481" s="922"/>
      <c r="B481" s="922" t="s">
        <v>200</v>
      </c>
      <c r="C481" s="922"/>
      <c r="D481" s="923">
        <f>D469+D472+D478+D479+D480</f>
        <v>418728000</v>
      </c>
      <c r="E481" s="923">
        <f t="shared" ref="E481:I481" si="61">E469+E472+E478+E479+E480</f>
        <v>418750693.15867358</v>
      </c>
      <c r="F481" s="923">
        <f t="shared" si="61"/>
        <v>405639902.17436647</v>
      </c>
      <c r="G481" s="923">
        <f t="shared" si="61"/>
        <v>406434858.72119021</v>
      </c>
      <c r="H481" s="923">
        <f t="shared" si="61"/>
        <v>405911902.17436647</v>
      </c>
      <c r="I481" s="923">
        <f t="shared" si="61"/>
        <v>394093000</v>
      </c>
    </row>
    <row r="482" spans="1:9">
      <c r="A482" s="924"/>
      <c r="B482" s="925" t="s">
        <v>201</v>
      </c>
      <c r="C482" s="924"/>
      <c r="D482" s="926">
        <v>0</v>
      </c>
      <c r="E482" s="926">
        <v>0</v>
      </c>
      <c r="F482" s="926">
        <v>0</v>
      </c>
      <c r="G482" s="926">
        <v>0</v>
      </c>
      <c r="H482" s="926">
        <v>0</v>
      </c>
      <c r="I482" s="926">
        <v>0</v>
      </c>
    </row>
    <row r="483" spans="1:9">
      <c r="A483" s="922"/>
      <c r="B483" s="922" t="s">
        <v>341</v>
      </c>
      <c r="C483" s="922"/>
      <c r="D483" s="923">
        <f>D481-D482</f>
        <v>418728000</v>
      </c>
      <c r="E483" s="923">
        <f>E481-E482</f>
        <v>418750693.15867358</v>
      </c>
      <c r="F483" s="923">
        <f t="shared" ref="F483:I483" si="62">F481-F482</f>
        <v>405639902.17436647</v>
      </c>
      <c r="G483" s="923">
        <f t="shared" si="62"/>
        <v>406434858.72119021</v>
      </c>
      <c r="H483" s="923">
        <f t="shared" si="62"/>
        <v>405911902.17436647</v>
      </c>
      <c r="I483" s="923">
        <f t="shared" si="62"/>
        <v>394093000</v>
      </c>
    </row>
    <row r="484" spans="1:9">
      <c r="A484" s="913">
        <v>22</v>
      </c>
      <c r="B484" s="915" t="s">
        <v>720</v>
      </c>
      <c r="C484" s="913"/>
      <c r="D484" s="915"/>
      <c r="E484" s="915"/>
      <c r="F484" s="915"/>
      <c r="G484" s="915"/>
      <c r="H484" s="915"/>
      <c r="I484" s="915"/>
    </row>
    <row r="485" spans="1:9">
      <c r="A485" s="916"/>
      <c r="B485" s="917" t="s">
        <v>558</v>
      </c>
      <c r="C485" s="916">
        <v>21</v>
      </c>
      <c r="D485" s="918">
        <v>1714940000</v>
      </c>
      <c r="E485" s="918">
        <v>1714940000</v>
      </c>
      <c r="F485" s="918">
        <v>1711588000</v>
      </c>
      <c r="G485" s="918">
        <v>1714876000</v>
      </c>
      <c r="H485" s="918">
        <v>1721042000</v>
      </c>
      <c r="I485" s="918">
        <v>1721042000</v>
      </c>
    </row>
    <row r="486" spans="1:9">
      <c r="A486" s="916"/>
      <c r="B486" s="919" t="s">
        <v>612</v>
      </c>
      <c r="C486" s="916"/>
      <c r="D486" s="918"/>
      <c r="E486" s="918"/>
      <c r="F486" s="918"/>
      <c r="G486" s="918"/>
      <c r="H486" s="918"/>
      <c r="I486" s="918"/>
    </row>
    <row r="487" spans="1:9">
      <c r="A487" s="916"/>
      <c r="B487" s="920" t="s">
        <v>559</v>
      </c>
      <c r="C487" s="916" t="s">
        <v>560</v>
      </c>
      <c r="D487" s="918">
        <v>188842000</v>
      </c>
      <c r="E487" s="918">
        <v>188842000</v>
      </c>
      <c r="F487" s="918">
        <v>188842000</v>
      </c>
      <c r="G487" s="918">
        <v>188842000</v>
      </c>
      <c r="H487" s="918">
        <v>188842000</v>
      </c>
      <c r="I487" s="918">
        <v>188842000</v>
      </c>
    </row>
    <row r="488" spans="1:9">
      <c r="A488" s="916"/>
      <c r="B488" s="917" t="s">
        <v>561</v>
      </c>
      <c r="C488" s="916">
        <v>23</v>
      </c>
      <c r="D488" s="918">
        <v>2567000</v>
      </c>
      <c r="E488" s="918">
        <v>2567000</v>
      </c>
      <c r="F488" s="918">
        <v>2567000</v>
      </c>
      <c r="G488" s="918">
        <v>2567000</v>
      </c>
      <c r="H488" s="918">
        <v>2567000</v>
      </c>
      <c r="I488" s="918">
        <v>2567000</v>
      </c>
    </row>
    <row r="489" spans="1:9" ht="38.25">
      <c r="A489" s="916"/>
      <c r="B489" s="920" t="s">
        <v>613</v>
      </c>
      <c r="C489" s="916" t="s">
        <v>562</v>
      </c>
      <c r="D489" s="918">
        <v>502500</v>
      </c>
      <c r="E489" s="918">
        <v>502500</v>
      </c>
      <c r="F489" s="918">
        <v>502500</v>
      </c>
      <c r="G489" s="918">
        <v>502500</v>
      </c>
      <c r="H489" s="918">
        <v>502500</v>
      </c>
      <c r="I489" s="918">
        <v>502500</v>
      </c>
    </row>
    <row r="490" spans="1:9" ht="25.5">
      <c r="A490" s="916"/>
      <c r="B490" s="920" t="s">
        <v>563</v>
      </c>
      <c r="C490" s="916" t="s">
        <v>564</v>
      </c>
      <c r="D490" s="918">
        <v>14500</v>
      </c>
      <c r="E490" s="918">
        <v>14500</v>
      </c>
      <c r="F490" s="918">
        <v>14500</v>
      </c>
      <c r="G490" s="918">
        <v>14500</v>
      </c>
      <c r="H490" s="918">
        <v>14500</v>
      </c>
      <c r="I490" s="918">
        <v>14500</v>
      </c>
    </row>
    <row r="491" spans="1:9" ht="25.5">
      <c r="A491" s="921"/>
      <c r="B491" s="920" t="s">
        <v>614</v>
      </c>
      <c r="C491" s="916" t="s">
        <v>565</v>
      </c>
      <c r="D491" s="918">
        <v>1300000</v>
      </c>
      <c r="E491" s="918">
        <v>1300000</v>
      </c>
      <c r="F491" s="918">
        <v>1300000</v>
      </c>
      <c r="G491" s="918">
        <v>1300000</v>
      </c>
      <c r="H491" s="918">
        <v>1300000</v>
      </c>
      <c r="I491" s="918">
        <v>1300000</v>
      </c>
    </row>
    <row r="492" spans="1:9">
      <c r="A492" s="921"/>
      <c r="B492" s="920" t="s">
        <v>566</v>
      </c>
      <c r="C492" s="916" t="s">
        <v>567</v>
      </c>
      <c r="D492" s="918">
        <v>0</v>
      </c>
      <c r="E492" s="918">
        <v>0</v>
      </c>
      <c r="F492" s="918">
        <v>0</v>
      </c>
      <c r="G492" s="918">
        <v>0</v>
      </c>
      <c r="H492" s="918">
        <v>0</v>
      </c>
      <c r="I492" s="918">
        <v>0</v>
      </c>
    </row>
    <row r="493" spans="1:9">
      <c r="A493" s="921"/>
      <c r="B493" s="920" t="s">
        <v>568</v>
      </c>
      <c r="C493" s="916" t="s">
        <v>569</v>
      </c>
      <c r="D493" s="918">
        <v>750000</v>
      </c>
      <c r="E493" s="918">
        <v>750000</v>
      </c>
      <c r="F493" s="918">
        <v>750000</v>
      </c>
      <c r="G493" s="918">
        <v>750000</v>
      </c>
      <c r="H493" s="918">
        <v>750000</v>
      </c>
      <c r="I493" s="918">
        <v>750000</v>
      </c>
    </row>
    <row r="494" spans="1:9">
      <c r="A494" s="916"/>
      <c r="B494" s="917" t="s">
        <v>367</v>
      </c>
      <c r="C494" s="916"/>
      <c r="D494" s="918">
        <v>230326000</v>
      </c>
      <c r="E494" s="918">
        <v>230326000</v>
      </c>
      <c r="F494" s="918">
        <v>225546000</v>
      </c>
      <c r="G494" s="918">
        <v>175546000</v>
      </c>
      <c r="H494" s="918">
        <v>175546000</v>
      </c>
      <c r="I494" s="918">
        <v>175546000</v>
      </c>
    </row>
    <row r="495" spans="1:9">
      <c r="A495" s="916"/>
      <c r="B495" s="917" t="s">
        <v>368</v>
      </c>
      <c r="C495" s="916"/>
      <c r="D495" s="918">
        <v>65000000</v>
      </c>
      <c r="E495" s="918">
        <v>65000000</v>
      </c>
      <c r="F495" s="918">
        <v>75000000</v>
      </c>
      <c r="G495" s="918">
        <v>75000000</v>
      </c>
      <c r="H495" s="918">
        <v>80000000</v>
      </c>
      <c r="I495" s="918">
        <v>80000000</v>
      </c>
    </row>
    <row r="496" spans="1:9">
      <c r="A496" s="916"/>
      <c r="B496" s="917" t="s">
        <v>643</v>
      </c>
      <c r="C496" s="916"/>
      <c r="D496" s="918">
        <v>0</v>
      </c>
      <c r="E496" s="918">
        <v>0</v>
      </c>
      <c r="F496" s="918">
        <v>0</v>
      </c>
      <c r="G496" s="918">
        <v>0</v>
      </c>
      <c r="H496" s="918">
        <v>0</v>
      </c>
      <c r="I496" s="918">
        <v>0</v>
      </c>
    </row>
    <row r="497" spans="1:9">
      <c r="A497" s="922"/>
      <c r="B497" s="922" t="s">
        <v>200</v>
      </c>
      <c r="C497" s="922"/>
      <c r="D497" s="923">
        <f>D485+D488+D494+D495+D496</f>
        <v>2012833000</v>
      </c>
      <c r="E497" s="923">
        <f t="shared" ref="E497:I497" si="63">E485+E488+E494+E495+E496</f>
        <v>2012833000</v>
      </c>
      <c r="F497" s="923">
        <f t="shared" si="63"/>
        <v>2014701000</v>
      </c>
      <c r="G497" s="923">
        <f t="shared" si="63"/>
        <v>1967989000</v>
      </c>
      <c r="H497" s="923">
        <f t="shared" si="63"/>
        <v>1979155000</v>
      </c>
      <c r="I497" s="923">
        <f t="shared" si="63"/>
        <v>1979155000</v>
      </c>
    </row>
    <row r="498" spans="1:9">
      <c r="A498" s="924"/>
      <c r="B498" s="925" t="s">
        <v>201</v>
      </c>
      <c r="C498" s="924"/>
      <c r="D498" s="926">
        <v>0</v>
      </c>
      <c r="E498" s="926">
        <v>0</v>
      </c>
      <c r="F498" s="926">
        <v>0</v>
      </c>
      <c r="G498" s="926">
        <v>0</v>
      </c>
      <c r="H498" s="926">
        <v>0</v>
      </c>
      <c r="I498" s="926">
        <v>0</v>
      </c>
    </row>
    <row r="499" spans="1:9">
      <c r="A499" s="922"/>
      <c r="B499" s="922" t="s">
        <v>341</v>
      </c>
      <c r="C499" s="922"/>
      <c r="D499" s="923">
        <f>D497-D498</f>
        <v>2012833000</v>
      </c>
      <c r="E499" s="923">
        <f>E497-E498</f>
        <v>2012833000</v>
      </c>
      <c r="F499" s="923">
        <f t="shared" ref="F499:I499" si="64">F497-F498</f>
        <v>2014701000</v>
      </c>
      <c r="G499" s="923">
        <f t="shared" si="64"/>
        <v>1967989000</v>
      </c>
      <c r="H499" s="923">
        <f t="shared" si="64"/>
        <v>1979155000</v>
      </c>
      <c r="I499" s="923">
        <f t="shared" si="64"/>
        <v>1979155000</v>
      </c>
    </row>
    <row r="500" spans="1:9" ht="25.5">
      <c r="A500" s="913">
        <v>23</v>
      </c>
      <c r="B500" s="915" t="s">
        <v>646</v>
      </c>
      <c r="C500" s="913"/>
      <c r="D500" s="915"/>
      <c r="E500" s="915"/>
      <c r="F500" s="915"/>
      <c r="G500" s="915"/>
      <c r="H500" s="915"/>
      <c r="I500" s="915"/>
    </row>
    <row r="501" spans="1:9">
      <c r="A501" s="916"/>
      <c r="B501" s="917" t="s">
        <v>558</v>
      </c>
      <c r="C501" s="916">
        <v>21</v>
      </c>
      <c r="D501" s="918">
        <v>428588000</v>
      </c>
      <c r="E501" s="918">
        <v>428588000</v>
      </c>
      <c r="F501" s="918">
        <v>430833000</v>
      </c>
      <c r="G501" s="918">
        <v>435939000</v>
      </c>
      <c r="H501" s="918">
        <v>441078000</v>
      </c>
      <c r="I501" s="918">
        <v>441078000</v>
      </c>
    </row>
    <row r="502" spans="1:9">
      <c r="A502" s="916"/>
      <c r="B502" s="919" t="s">
        <v>612</v>
      </c>
      <c r="C502" s="916"/>
      <c r="D502" s="918"/>
      <c r="E502" s="918"/>
      <c r="F502" s="918"/>
      <c r="G502" s="918"/>
      <c r="H502" s="918"/>
      <c r="I502" s="918"/>
    </row>
    <row r="503" spans="1:9">
      <c r="A503" s="916"/>
      <c r="B503" s="920" t="s">
        <v>559</v>
      </c>
      <c r="C503" s="916" t="s">
        <v>560</v>
      </c>
      <c r="D503" s="918">
        <v>59073000</v>
      </c>
      <c r="E503" s="918">
        <v>59073000</v>
      </c>
      <c r="F503" s="918">
        <v>59073000</v>
      </c>
      <c r="G503" s="918">
        <v>59073000</v>
      </c>
      <c r="H503" s="918">
        <v>59073000</v>
      </c>
      <c r="I503" s="918">
        <v>59073000</v>
      </c>
    </row>
    <row r="504" spans="1:9">
      <c r="A504" s="916"/>
      <c r="B504" s="917" t="s">
        <v>561</v>
      </c>
      <c r="C504" s="916">
        <v>23</v>
      </c>
      <c r="D504" s="918">
        <v>3095000</v>
      </c>
      <c r="E504" s="918">
        <v>3095000</v>
      </c>
      <c r="F504" s="918">
        <v>3095000</v>
      </c>
      <c r="G504" s="918">
        <v>3095000</v>
      </c>
      <c r="H504" s="918">
        <v>3095000</v>
      </c>
      <c r="I504" s="918">
        <v>3095000</v>
      </c>
    </row>
    <row r="505" spans="1:9" ht="38.25">
      <c r="A505" s="916"/>
      <c r="B505" s="920" t="s">
        <v>613</v>
      </c>
      <c r="C505" s="916" t="s">
        <v>562</v>
      </c>
      <c r="D505" s="918">
        <v>2700000</v>
      </c>
      <c r="E505" s="918">
        <v>2700000</v>
      </c>
      <c r="F505" s="918">
        <v>2700000</v>
      </c>
      <c r="G505" s="918">
        <v>2700000</v>
      </c>
      <c r="H505" s="918">
        <v>2700000</v>
      </c>
      <c r="I505" s="918">
        <v>2700000</v>
      </c>
    </row>
    <row r="506" spans="1:9" ht="25.5">
      <c r="A506" s="916"/>
      <c r="B506" s="920" t="s">
        <v>563</v>
      </c>
      <c r="C506" s="916" t="s">
        <v>564</v>
      </c>
      <c r="D506" s="918">
        <v>0</v>
      </c>
      <c r="E506" s="918">
        <v>0</v>
      </c>
      <c r="F506" s="918">
        <v>0</v>
      </c>
      <c r="G506" s="918">
        <v>0</v>
      </c>
      <c r="H506" s="918">
        <v>0</v>
      </c>
      <c r="I506" s="918">
        <v>0</v>
      </c>
    </row>
    <row r="507" spans="1:9" ht="25.5">
      <c r="A507" s="921"/>
      <c r="B507" s="920" t="s">
        <v>614</v>
      </c>
      <c r="C507" s="916" t="s">
        <v>565</v>
      </c>
      <c r="D507" s="918">
        <v>0</v>
      </c>
      <c r="E507" s="918">
        <v>0</v>
      </c>
      <c r="F507" s="918">
        <v>0</v>
      </c>
      <c r="G507" s="918">
        <v>0</v>
      </c>
      <c r="H507" s="918">
        <v>0</v>
      </c>
      <c r="I507" s="918">
        <v>0</v>
      </c>
    </row>
    <row r="508" spans="1:9">
      <c r="A508" s="921"/>
      <c r="B508" s="920" t="s">
        <v>566</v>
      </c>
      <c r="C508" s="916" t="s">
        <v>567</v>
      </c>
      <c r="D508" s="918">
        <v>0</v>
      </c>
      <c r="E508" s="918">
        <v>0</v>
      </c>
      <c r="F508" s="918">
        <v>0</v>
      </c>
      <c r="G508" s="918">
        <v>0</v>
      </c>
      <c r="H508" s="918">
        <v>0</v>
      </c>
      <c r="I508" s="918">
        <v>0</v>
      </c>
    </row>
    <row r="509" spans="1:9">
      <c r="A509" s="921"/>
      <c r="B509" s="920" t="s">
        <v>568</v>
      </c>
      <c r="C509" s="916" t="s">
        <v>569</v>
      </c>
      <c r="D509" s="918">
        <v>395000</v>
      </c>
      <c r="E509" s="918">
        <v>395000</v>
      </c>
      <c r="F509" s="918">
        <v>395000</v>
      </c>
      <c r="G509" s="918">
        <v>395000</v>
      </c>
      <c r="H509" s="918">
        <v>395000</v>
      </c>
      <c r="I509" s="918">
        <v>395000</v>
      </c>
    </row>
    <row r="510" spans="1:9">
      <c r="A510" s="916"/>
      <c r="B510" s="917" t="s">
        <v>367</v>
      </c>
      <c r="C510" s="916"/>
      <c r="D510" s="918">
        <v>143668000</v>
      </c>
      <c r="E510" s="918">
        <v>143668000</v>
      </c>
      <c r="F510" s="918">
        <v>84274000</v>
      </c>
      <c r="G510" s="918">
        <v>84274000</v>
      </c>
      <c r="H510" s="918">
        <v>84274000</v>
      </c>
      <c r="I510" s="918">
        <v>84274000</v>
      </c>
    </row>
    <row r="511" spans="1:9">
      <c r="A511" s="916"/>
      <c r="B511" s="917" t="s">
        <v>368</v>
      </c>
      <c r="C511" s="916"/>
      <c r="D511" s="918">
        <v>31000000</v>
      </c>
      <c r="E511" s="918">
        <v>31000000</v>
      </c>
      <c r="F511" s="918">
        <v>20000000</v>
      </c>
      <c r="G511" s="918">
        <v>20000000</v>
      </c>
      <c r="H511" s="918">
        <v>20000000</v>
      </c>
      <c r="I511" s="918">
        <v>20000000</v>
      </c>
    </row>
    <row r="512" spans="1:9">
      <c r="A512" s="916"/>
      <c r="B512" s="917" t="s">
        <v>643</v>
      </c>
      <c r="C512" s="916"/>
      <c r="D512" s="918">
        <v>37122000</v>
      </c>
      <c r="E512" s="918">
        <v>27140858.473579817</v>
      </c>
      <c r="F512" s="918">
        <v>113729166.97928973</v>
      </c>
      <c r="G512" s="918">
        <v>120021962.3856366</v>
      </c>
      <c r="H512" s="918">
        <v>113729166.97928973</v>
      </c>
      <c r="I512" s="918">
        <v>0</v>
      </c>
    </row>
    <row r="513" spans="1:9">
      <c r="A513" s="922"/>
      <c r="B513" s="922" t="s">
        <v>200</v>
      </c>
      <c r="C513" s="922"/>
      <c r="D513" s="923">
        <f>D501+D504+D510+D511+D512</f>
        <v>643473000</v>
      </c>
      <c r="E513" s="923">
        <f t="shared" ref="E513:I513" si="65">E501+E504+E510+E511+E512</f>
        <v>633491858.47357976</v>
      </c>
      <c r="F513" s="923">
        <f t="shared" si="65"/>
        <v>651931166.97928977</v>
      </c>
      <c r="G513" s="923">
        <f t="shared" si="65"/>
        <v>663329962.38563657</v>
      </c>
      <c r="H513" s="923">
        <f t="shared" si="65"/>
        <v>662176166.97928977</v>
      </c>
      <c r="I513" s="923">
        <f t="shared" si="65"/>
        <v>548447000</v>
      </c>
    </row>
    <row r="514" spans="1:9">
      <c r="A514" s="924"/>
      <c r="B514" s="925" t="s">
        <v>201</v>
      </c>
      <c r="C514" s="924"/>
      <c r="D514" s="926">
        <v>0</v>
      </c>
      <c r="E514" s="926">
        <v>0</v>
      </c>
      <c r="F514" s="926">
        <v>0</v>
      </c>
      <c r="G514" s="926">
        <v>0</v>
      </c>
      <c r="H514" s="926">
        <v>0</v>
      </c>
      <c r="I514" s="926">
        <v>0</v>
      </c>
    </row>
    <row r="515" spans="1:9">
      <c r="A515" s="922"/>
      <c r="B515" s="922" t="s">
        <v>341</v>
      </c>
      <c r="C515" s="922"/>
      <c r="D515" s="923">
        <f>D513-D514</f>
        <v>643473000</v>
      </c>
      <c r="E515" s="923">
        <f>E513-E514</f>
        <v>633491858.47357976</v>
      </c>
      <c r="F515" s="923">
        <f t="shared" ref="F515:I515" si="66">F513-F514</f>
        <v>651931166.97928977</v>
      </c>
      <c r="G515" s="923">
        <f t="shared" si="66"/>
        <v>663329962.38563657</v>
      </c>
      <c r="H515" s="923">
        <f t="shared" si="66"/>
        <v>662176166.97928977</v>
      </c>
      <c r="I515" s="923">
        <f t="shared" si="66"/>
        <v>548447000</v>
      </c>
    </row>
    <row r="516" spans="1:9">
      <c r="A516" s="913">
        <v>24</v>
      </c>
      <c r="B516" s="915" t="s">
        <v>591</v>
      </c>
      <c r="C516" s="913"/>
      <c r="D516" s="915"/>
      <c r="E516" s="915"/>
      <c r="F516" s="915"/>
      <c r="G516" s="915"/>
      <c r="H516" s="915"/>
      <c r="I516" s="915"/>
    </row>
    <row r="517" spans="1:9">
      <c r="A517" s="916"/>
      <c r="B517" s="917" t="s">
        <v>558</v>
      </c>
      <c r="C517" s="916">
        <v>21</v>
      </c>
      <c r="D517" s="918">
        <v>9337000</v>
      </c>
      <c r="E517" s="918">
        <v>9337000</v>
      </c>
      <c r="F517" s="918">
        <v>9210000</v>
      </c>
      <c r="G517" s="918">
        <v>9063000</v>
      </c>
      <c r="H517" s="918">
        <v>8921000</v>
      </c>
      <c r="I517" s="918">
        <v>8921000</v>
      </c>
    </row>
    <row r="518" spans="1:9">
      <c r="A518" s="916"/>
      <c r="B518" s="919" t="s">
        <v>612</v>
      </c>
      <c r="C518" s="916"/>
      <c r="D518" s="918"/>
      <c r="E518" s="918"/>
      <c r="F518" s="918"/>
      <c r="G518" s="918"/>
      <c r="H518" s="918"/>
      <c r="I518" s="918"/>
    </row>
    <row r="519" spans="1:9">
      <c r="A519" s="916"/>
      <c r="B519" s="920" t="s">
        <v>559</v>
      </c>
      <c r="C519" s="916" t="s">
        <v>560</v>
      </c>
      <c r="D519" s="918">
        <v>384000</v>
      </c>
      <c r="E519" s="918">
        <v>384000</v>
      </c>
      <c r="F519" s="918">
        <v>384000</v>
      </c>
      <c r="G519" s="918">
        <v>384000</v>
      </c>
      <c r="H519" s="918">
        <v>384000</v>
      </c>
      <c r="I519" s="918">
        <v>384000</v>
      </c>
    </row>
    <row r="520" spans="1:9">
      <c r="A520" s="916"/>
      <c r="B520" s="917" t="s">
        <v>561</v>
      </c>
      <c r="C520" s="916">
        <v>23</v>
      </c>
      <c r="D520" s="918">
        <v>0</v>
      </c>
      <c r="E520" s="918">
        <v>0</v>
      </c>
      <c r="F520" s="918">
        <v>0</v>
      </c>
      <c r="G520" s="918">
        <v>0</v>
      </c>
      <c r="H520" s="918">
        <v>0</v>
      </c>
      <c r="I520" s="918">
        <v>0</v>
      </c>
    </row>
    <row r="521" spans="1:9" ht="38.25">
      <c r="A521" s="916"/>
      <c r="B521" s="920" t="s">
        <v>613</v>
      </c>
      <c r="C521" s="916" t="s">
        <v>562</v>
      </c>
      <c r="D521" s="918">
        <v>0</v>
      </c>
      <c r="E521" s="918">
        <v>0</v>
      </c>
      <c r="F521" s="918">
        <v>0</v>
      </c>
      <c r="G521" s="918">
        <v>0</v>
      </c>
      <c r="H521" s="918">
        <v>0</v>
      </c>
      <c r="I521" s="918">
        <v>0</v>
      </c>
    </row>
    <row r="522" spans="1:9" ht="25.5">
      <c r="A522" s="916"/>
      <c r="B522" s="920" t="s">
        <v>563</v>
      </c>
      <c r="C522" s="916" t="s">
        <v>564</v>
      </c>
      <c r="D522" s="918">
        <v>0</v>
      </c>
      <c r="E522" s="918">
        <v>0</v>
      </c>
      <c r="F522" s="918">
        <v>0</v>
      </c>
      <c r="G522" s="918">
        <v>0</v>
      </c>
      <c r="H522" s="918">
        <v>0</v>
      </c>
      <c r="I522" s="918">
        <v>0</v>
      </c>
    </row>
    <row r="523" spans="1:9" ht="25.5">
      <c r="A523" s="921"/>
      <c r="B523" s="920" t="s">
        <v>614</v>
      </c>
      <c r="C523" s="916" t="s">
        <v>565</v>
      </c>
      <c r="D523" s="918">
        <v>0</v>
      </c>
      <c r="E523" s="918">
        <v>0</v>
      </c>
      <c r="F523" s="918">
        <v>0</v>
      </c>
      <c r="G523" s="918">
        <v>0</v>
      </c>
      <c r="H523" s="918">
        <v>0</v>
      </c>
      <c r="I523" s="918">
        <v>0</v>
      </c>
    </row>
    <row r="524" spans="1:9">
      <c r="A524" s="921"/>
      <c r="B524" s="920" t="s">
        <v>566</v>
      </c>
      <c r="C524" s="916" t="s">
        <v>567</v>
      </c>
      <c r="D524" s="918">
        <v>0</v>
      </c>
      <c r="E524" s="918">
        <v>0</v>
      </c>
      <c r="F524" s="918">
        <v>0</v>
      </c>
      <c r="G524" s="918">
        <v>0</v>
      </c>
      <c r="H524" s="918">
        <v>0</v>
      </c>
      <c r="I524" s="918">
        <v>0</v>
      </c>
    </row>
    <row r="525" spans="1:9">
      <c r="A525" s="921"/>
      <c r="B525" s="920" t="s">
        <v>568</v>
      </c>
      <c r="C525" s="916" t="s">
        <v>569</v>
      </c>
      <c r="D525" s="918">
        <v>0</v>
      </c>
      <c r="E525" s="918">
        <v>0</v>
      </c>
      <c r="F525" s="918">
        <v>0</v>
      </c>
      <c r="G525" s="918">
        <v>0</v>
      </c>
      <c r="H525" s="918">
        <v>0</v>
      </c>
      <c r="I525" s="918">
        <v>0</v>
      </c>
    </row>
    <row r="526" spans="1:9">
      <c r="A526" s="916"/>
      <c r="B526" s="917" t="s">
        <v>367</v>
      </c>
      <c r="C526" s="916"/>
      <c r="D526" s="918">
        <v>2273000</v>
      </c>
      <c r="E526" s="918">
        <v>2273000</v>
      </c>
      <c r="F526" s="918">
        <v>2272000</v>
      </c>
      <c r="G526" s="918">
        <v>2272000</v>
      </c>
      <c r="H526" s="918">
        <v>2272000</v>
      </c>
      <c r="I526" s="918">
        <v>2272000</v>
      </c>
    </row>
    <row r="527" spans="1:9">
      <c r="A527" s="916"/>
      <c r="B527" s="917" t="s">
        <v>368</v>
      </c>
      <c r="C527" s="916"/>
      <c r="D527" s="918">
        <v>0</v>
      </c>
      <c r="E527" s="918">
        <v>0</v>
      </c>
      <c r="F527" s="918">
        <v>0</v>
      </c>
      <c r="G527" s="918">
        <v>0</v>
      </c>
      <c r="H527" s="918">
        <v>0</v>
      </c>
      <c r="I527" s="918">
        <v>0</v>
      </c>
    </row>
    <row r="528" spans="1:9">
      <c r="A528" s="916"/>
      <c r="B528" s="917" t="s">
        <v>643</v>
      </c>
      <c r="C528" s="916"/>
      <c r="D528" s="918">
        <v>0</v>
      </c>
      <c r="E528" s="918">
        <v>0</v>
      </c>
      <c r="F528" s="918">
        <v>0</v>
      </c>
      <c r="G528" s="918">
        <v>0</v>
      </c>
      <c r="H528" s="918">
        <v>0</v>
      </c>
      <c r="I528" s="918">
        <v>0</v>
      </c>
    </row>
    <row r="529" spans="1:9">
      <c r="A529" s="922"/>
      <c r="B529" s="922" t="s">
        <v>200</v>
      </c>
      <c r="C529" s="922"/>
      <c r="D529" s="923">
        <f>D517+D520+D526+D527+D528</f>
        <v>11610000</v>
      </c>
      <c r="E529" s="923">
        <f t="shared" ref="E529:I529" si="67">E517+E520+E526+E527+E528</f>
        <v>11610000</v>
      </c>
      <c r="F529" s="923">
        <f t="shared" si="67"/>
        <v>11482000</v>
      </c>
      <c r="G529" s="923">
        <f t="shared" si="67"/>
        <v>11335000</v>
      </c>
      <c r="H529" s="923">
        <f t="shared" si="67"/>
        <v>11193000</v>
      </c>
      <c r="I529" s="923">
        <f t="shared" si="67"/>
        <v>11193000</v>
      </c>
    </row>
    <row r="530" spans="1:9">
      <c r="A530" s="924"/>
      <c r="B530" s="925" t="s">
        <v>201</v>
      </c>
      <c r="C530" s="924"/>
      <c r="D530" s="926">
        <v>0</v>
      </c>
      <c r="E530" s="926">
        <v>0</v>
      </c>
      <c r="F530" s="926">
        <v>0</v>
      </c>
      <c r="G530" s="926">
        <v>0</v>
      </c>
      <c r="H530" s="926">
        <v>0</v>
      </c>
      <c r="I530" s="926">
        <v>0</v>
      </c>
    </row>
    <row r="531" spans="1:9">
      <c r="A531" s="922"/>
      <c r="B531" s="922" t="s">
        <v>341</v>
      </c>
      <c r="C531" s="922"/>
      <c r="D531" s="923">
        <f>D529-D530</f>
        <v>11610000</v>
      </c>
      <c r="E531" s="923">
        <f>E529-E530</f>
        <v>11610000</v>
      </c>
      <c r="F531" s="923">
        <f t="shared" ref="F531:I531" si="68">F529-F530</f>
        <v>11482000</v>
      </c>
      <c r="G531" s="923">
        <f t="shared" si="68"/>
        <v>11335000</v>
      </c>
      <c r="H531" s="923">
        <f t="shared" si="68"/>
        <v>11193000</v>
      </c>
      <c r="I531" s="923">
        <f t="shared" si="68"/>
        <v>11193000</v>
      </c>
    </row>
    <row r="532" spans="1:9" ht="25.5">
      <c r="A532" s="913">
        <v>25</v>
      </c>
      <c r="B532" s="915" t="s">
        <v>592</v>
      </c>
      <c r="C532" s="913"/>
      <c r="D532" s="915"/>
      <c r="E532" s="915"/>
      <c r="F532" s="915"/>
      <c r="G532" s="915"/>
      <c r="H532" s="915"/>
      <c r="I532" s="915"/>
    </row>
    <row r="533" spans="1:9">
      <c r="A533" s="916"/>
      <c r="B533" s="917" t="s">
        <v>558</v>
      </c>
      <c r="C533" s="916">
        <v>21</v>
      </c>
      <c r="D533" s="918">
        <v>5849000</v>
      </c>
      <c r="E533" s="918">
        <v>5849000</v>
      </c>
      <c r="F533" s="918">
        <v>4877000</v>
      </c>
      <c r="G533" s="918">
        <v>4186000</v>
      </c>
      <c r="H533" s="918">
        <v>3483000</v>
      </c>
      <c r="I533" s="918">
        <v>3483000</v>
      </c>
    </row>
    <row r="534" spans="1:9">
      <c r="A534" s="916"/>
      <c r="B534" s="919" t="s">
        <v>612</v>
      </c>
      <c r="C534" s="916"/>
      <c r="D534" s="918"/>
      <c r="E534" s="918"/>
      <c r="F534" s="918"/>
      <c r="G534" s="918"/>
      <c r="H534" s="918"/>
      <c r="I534" s="918"/>
    </row>
    <row r="535" spans="1:9">
      <c r="A535" s="916"/>
      <c r="B535" s="920" t="s">
        <v>559</v>
      </c>
      <c r="C535" s="916" t="s">
        <v>560</v>
      </c>
      <c r="D535" s="918">
        <v>88000</v>
      </c>
      <c r="E535" s="918">
        <v>88000</v>
      </c>
      <c r="F535" s="918">
        <v>88000</v>
      </c>
      <c r="G535" s="918">
        <v>88000</v>
      </c>
      <c r="H535" s="918">
        <v>88000</v>
      </c>
      <c r="I535" s="918">
        <v>88000</v>
      </c>
    </row>
    <row r="536" spans="1:9">
      <c r="A536" s="916"/>
      <c r="B536" s="917" t="s">
        <v>561</v>
      </c>
      <c r="C536" s="916">
        <v>23</v>
      </c>
      <c r="D536" s="918">
        <v>0</v>
      </c>
      <c r="E536" s="918">
        <v>0</v>
      </c>
      <c r="F536" s="918">
        <v>0</v>
      </c>
      <c r="G536" s="918">
        <v>0</v>
      </c>
      <c r="H536" s="918">
        <v>0</v>
      </c>
      <c r="I536" s="918">
        <v>0</v>
      </c>
    </row>
    <row r="537" spans="1:9" ht="38.25">
      <c r="A537" s="916"/>
      <c r="B537" s="920" t="s">
        <v>613</v>
      </c>
      <c r="C537" s="916" t="s">
        <v>562</v>
      </c>
      <c r="D537" s="918">
        <v>0</v>
      </c>
      <c r="E537" s="918">
        <v>0</v>
      </c>
      <c r="F537" s="918">
        <v>0</v>
      </c>
      <c r="G537" s="918">
        <v>0</v>
      </c>
      <c r="H537" s="918">
        <v>0</v>
      </c>
      <c r="I537" s="918">
        <v>0</v>
      </c>
    </row>
    <row r="538" spans="1:9" ht="25.5">
      <c r="A538" s="916"/>
      <c r="B538" s="920" t="s">
        <v>563</v>
      </c>
      <c r="C538" s="916" t="s">
        <v>564</v>
      </c>
      <c r="D538" s="918">
        <v>0</v>
      </c>
      <c r="E538" s="918">
        <v>0</v>
      </c>
      <c r="F538" s="918">
        <v>0</v>
      </c>
      <c r="G538" s="918">
        <v>0</v>
      </c>
      <c r="H538" s="918">
        <v>0</v>
      </c>
      <c r="I538" s="918">
        <v>0</v>
      </c>
    </row>
    <row r="539" spans="1:9" ht="25.5">
      <c r="A539" s="921"/>
      <c r="B539" s="920" t="s">
        <v>614</v>
      </c>
      <c r="C539" s="916" t="s">
        <v>565</v>
      </c>
      <c r="D539" s="918">
        <v>0</v>
      </c>
      <c r="E539" s="918">
        <v>0</v>
      </c>
      <c r="F539" s="918">
        <v>0</v>
      </c>
      <c r="G539" s="918">
        <v>0</v>
      </c>
      <c r="H539" s="918">
        <v>0</v>
      </c>
      <c r="I539" s="918">
        <v>0</v>
      </c>
    </row>
    <row r="540" spans="1:9">
      <c r="A540" s="921"/>
      <c r="B540" s="920" t="s">
        <v>566</v>
      </c>
      <c r="C540" s="916" t="s">
        <v>567</v>
      </c>
      <c r="D540" s="918">
        <v>0</v>
      </c>
      <c r="E540" s="918">
        <v>0</v>
      </c>
      <c r="F540" s="918">
        <v>0</v>
      </c>
      <c r="G540" s="918">
        <v>0</v>
      </c>
      <c r="H540" s="918">
        <v>0</v>
      </c>
      <c r="I540" s="918">
        <v>0</v>
      </c>
    </row>
    <row r="541" spans="1:9">
      <c r="A541" s="921"/>
      <c r="B541" s="920" t="s">
        <v>568</v>
      </c>
      <c r="C541" s="916" t="s">
        <v>569</v>
      </c>
      <c r="D541" s="918">
        <v>0</v>
      </c>
      <c r="E541" s="918">
        <v>0</v>
      </c>
      <c r="F541" s="918">
        <v>0</v>
      </c>
      <c r="G541" s="918">
        <v>0</v>
      </c>
      <c r="H541" s="918">
        <v>0</v>
      </c>
      <c r="I541" s="918">
        <v>0</v>
      </c>
    </row>
    <row r="542" spans="1:9">
      <c r="A542" s="916"/>
      <c r="B542" s="917" t="s">
        <v>367</v>
      </c>
      <c r="C542" s="916"/>
      <c r="D542" s="918">
        <v>1874000</v>
      </c>
      <c r="E542" s="918">
        <v>1874000</v>
      </c>
      <c r="F542" s="918">
        <v>1874000</v>
      </c>
      <c r="G542" s="918">
        <v>1874000</v>
      </c>
      <c r="H542" s="918">
        <v>1874000</v>
      </c>
      <c r="I542" s="918">
        <v>1874000</v>
      </c>
    </row>
    <row r="543" spans="1:9">
      <c r="A543" s="916"/>
      <c r="B543" s="917" t="s">
        <v>368</v>
      </c>
      <c r="C543" s="916"/>
      <c r="D543" s="918">
        <v>0</v>
      </c>
      <c r="E543" s="918">
        <v>0</v>
      </c>
      <c r="F543" s="918">
        <v>0</v>
      </c>
      <c r="G543" s="918">
        <v>0</v>
      </c>
      <c r="H543" s="918">
        <v>0</v>
      </c>
      <c r="I543" s="918">
        <v>0</v>
      </c>
    </row>
    <row r="544" spans="1:9">
      <c r="A544" s="916"/>
      <c r="B544" s="917" t="s">
        <v>643</v>
      </c>
      <c r="C544" s="916"/>
      <c r="D544" s="918">
        <v>0</v>
      </c>
      <c r="E544" s="918">
        <v>0</v>
      </c>
      <c r="F544" s="918">
        <v>0</v>
      </c>
      <c r="G544" s="918">
        <v>0</v>
      </c>
      <c r="H544" s="918">
        <v>0</v>
      </c>
      <c r="I544" s="918">
        <v>0</v>
      </c>
    </row>
    <row r="545" spans="1:9">
      <c r="A545" s="922"/>
      <c r="B545" s="922" t="s">
        <v>200</v>
      </c>
      <c r="C545" s="922"/>
      <c r="D545" s="923">
        <f>D533+D536+D542+D543+D544</f>
        <v>7723000</v>
      </c>
      <c r="E545" s="923">
        <f t="shared" ref="E545:I545" si="69">E533+E536+E542+E543+E544</f>
        <v>7723000</v>
      </c>
      <c r="F545" s="923">
        <f t="shared" si="69"/>
        <v>6751000</v>
      </c>
      <c r="G545" s="923">
        <f t="shared" si="69"/>
        <v>6060000</v>
      </c>
      <c r="H545" s="923">
        <f t="shared" si="69"/>
        <v>5357000</v>
      </c>
      <c r="I545" s="923">
        <f t="shared" si="69"/>
        <v>5357000</v>
      </c>
    </row>
    <row r="546" spans="1:9">
      <c r="A546" s="924"/>
      <c r="B546" s="925" t="s">
        <v>201</v>
      </c>
      <c r="C546" s="924"/>
      <c r="D546" s="926">
        <v>0</v>
      </c>
      <c r="E546" s="926">
        <v>0</v>
      </c>
      <c r="F546" s="926">
        <v>0</v>
      </c>
      <c r="G546" s="926">
        <v>0</v>
      </c>
      <c r="H546" s="926">
        <v>0</v>
      </c>
      <c r="I546" s="926">
        <v>0</v>
      </c>
    </row>
    <row r="547" spans="1:9">
      <c r="A547" s="922"/>
      <c r="B547" s="922" t="s">
        <v>341</v>
      </c>
      <c r="C547" s="922"/>
      <c r="D547" s="923">
        <f>D545-D546</f>
        <v>7723000</v>
      </c>
      <c r="E547" s="923">
        <f>E545-E546</f>
        <v>7723000</v>
      </c>
      <c r="F547" s="923">
        <f t="shared" ref="F547:I547" si="70">F545-F546</f>
        <v>6751000</v>
      </c>
      <c r="G547" s="923">
        <f t="shared" si="70"/>
        <v>6060000</v>
      </c>
      <c r="H547" s="923">
        <f t="shared" si="70"/>
        <v>5357000</v>
      </c>
      <c r="I547" s="923">
        <f t="shared" si="70"/>
        <v>5357000</v>
      </c>
    </row>
    <row r="548" spans="1:9" ht="25.5">
      <c r="A548" s="913">
        <v>26</v>
      </c>
      <c r="B548" s="915" t="s">
        <v>593</v>
      </c>
      <c r="C548" s="913"/>
      <c r="D548" s="915"/>
      <c r="E548" s="915"/>
      <c r="F548" s="915"/>
      <c r="G548" s="915"/>
      <c r="H548" s="915"/>
      <c r="I548" s="915"/>
    </row>
    <row r="549" spans="1:9">
      <c r="A549" s="916"/>
      <c r="B549" s="917" t="s">
        <v>558</v>
      </c>
      <c r="C549" s="916">
        <v>21</v>
      </c>
      <c r="D549" s="918">
        <v>6879000</v>
      </c>
      <c r="E549" s="918">
        <v>6879000</v>
      </c>
      <c r="F549" s="918">
        <v>6428000</v>
      </c>
      <c r="G549" s="918">
        <v>6114000</v>
      </c>
      <c r="H549" s="918">
        <v>5804000</v>
      </c>
      <c r="I549" s="918">
        <v>5804000</v>
      </c>
    </row>
    <row r="550" spans="1:9">
      <c r="A550" s="916"/>
      <c r="B550" s="919" t="s">
        <v>612</v>
      </c>
      <c r="C550" s="916"/>
      <c r="D550" s="918"/>
      <c r="E550" s="918"/>
      <c r="F550" s="918"/>
      <c r="G550" s="918"/>
      <c r="H550" s="918"/>
      <c r="I550" s="918"/>
    </row>
    <row r="551" spans="1:9">
      <c r="A551" s="916"/>
      <c r="B551" s="920" t="s">
        <v>559</v>
      </c>
      <c r="C551" s="916" t="s">
        <v>560</v>
      </c>
      <c r="D551" s="918">
        <v>55000</v>
      </c>
      <c r="E551" s="918">
        <v>55000</v>
      </c>
      <c r="F551" s="918">
        <v>55000</v>
      </c>
      <c r="G551" s="918">
        <v>55000</v>
      </c>
      <c r="H551" s="918">
        <v>55000</v>
      </c>
      <c r="I551" s="918">
        <v>55000</v>
      </c>
    </row>
    <row r="552" spans="1:9">
      <c r="A552" s="916"/>
      <c r="B552" s="917" t="s">
        <v>561</v>
      </c>
      <c r="C552" s="916">
        <v>23</v>
      </c>
      <c r="D552" s="918">
        <v>0</v>
      </c>
      <c r="E552" s="918">
        <v>0</v>
      </c>
      <c r="F552" s="918">
        <v>0</v>
      </c>
      <c r="G552" s="918">
        <v>0</v>
      </c>
      <c r="H552" s="918">
        <v>0</v>
      </c>
      <c r="I552" s="918">
        <v>0</v>
      </c>
    </row>
    <row r="553" spans="1:9" ht="38.25">
      <c r="A553" s="916"/>
      <c r="B553" s="920" t="s">
        <v>613</v>
      </c>
      <c r="C553" s="916" t="s">
        <v>562</v>
      </c>
      <c r="D553" s="918">
        <v>0</v>
      </c>
      <c r="E553" s="918">
        <v>0</v>
      </c>
      <c r="F553" s="918">
        <v>0</v>
      </c>
      <c r="G553" s="918">
        <v>0</v>
      </c>
      <c r="H553" s="918">
        <v>0</v>
      </c>
      <c r="I553" s="918">
        <v>0</v>
      </c>
    </row>
    <row r="554" spans="1:9" ht="25.5">
      <c r="A554" s="916"/>
      <c r="B554" s="920" t="s">
        <v>563</v>
      </c>
      <c r="C554" s="916" t="s">
        <v>564</v>
      </c>
      <c r="D554" s="918">
        <v>0</v>
      </c>
      <c r="E554" s="918">
        <v>0</v>
      </c>
      <c r="F554" s="918">
        <v>0</v>
      </c>
      <c r="G554" s="918">
        <v>0</v>
      </c>
      <c r="H554" s="918">
        <v>0</v>
      </c>
      <c r="I554" s="918">
        <v>0</v>
      </c>
    </row>
    <row r="555" spans="1:9" ht="25.5">
      <c r="A555" s="921"/>
      <c r="B555" s="920" t="s">
        <v>614</v>
      </c>
      <c r="C555" s="916" t="s">
        <v>565</v>
      </c>
      <c r="D555" s="918">
        <v>0</v>
      </c>
      <c r="E555" s="918">
        <v>0</v>
      </c>
      <c r="F555" s="918">
        <v>0</v>
      </c>
      <c r="G555" s="918">
        <v>0</v>
      </c>
      <c r="H555" s="918">
        <v>0</v>
      </c>
      <c r="I555" s="918">
        <v>0</v>
      </c>
    </row>
    <row r="556" spans="1:9">
      <c r="A556" s="921"/>
      <c r="B556" s="920" t="s">
        <v>566</v>
      </c>
      <c r="C556" s="916" t="s">
        <v>567</v>
      </c>
      <c r="D556" s="918">
        <v>0</v>
      </c>
      <c r="E556" s="918">
        <v>0</v>
      </c>
      <c r="F556" s="918">
        <v>0</v>
      </c>
      <c r="G556" s="918">
        <v>0</v>
      </c>
      <c r="H556" s="918">
        <v>0</v>
      </c>
      <c r="I556" s="918">
        <v>0</v>
      </c>
    </row>
    <row r="557" spans="1:9">
      <c r="A557" s="921"/>
      <c r="B557" s="920" t="s">
        <v>568</v>
      </c>
      <c r="C557" s="916" t="s">
        <v>569</v>
      </c>
      <c r="D557" s="918">
        <v>0</v>
      </c>
      <c r="E557" s="918">
        <v>0</v>
      </c>
      <c r="F557" s="918">
        <v>0</v>
      </c>
      <c r="G557" s="918">
        <v>0</v>
      </c>
      <c r="H557" s="918">
        <v>0</v>
      </c>
      <c r="I557" s="918">
        <v>0</v>
      </c>
    </row>
    <row r="558" spans="1:9">
      <c r="A558" s="916"/>
      <c r="B558" s="917" t="s">
        <v>367</v>
      </c>
      <c r="C558" s="916"/>
      <c r="D558" s="918">
        <v>1589000</v>
      </c>
      <c r="E558" s="918">
        <v>1589000</v>
      </c>
      <c r="F558" s="918">
        <v>1589000</v>
      </c>
      <c r="G558" s="918">
        <v>1589000</v>
      </c>
      <c r="H558" s="918">
        <v>1589000</v>
      </c>
      <c r="I558" s="918">
        <v>1589000</v>
      </c>
    </row>
    <row r="559" spans="1:9">
      <c r="A559" s="916"/>
      <c r="B559" s="917" t="s">
        <v>368</v>
      </c>
      <c r="C559" s="916"/>
      <c r="D559" s="918">
        <v>0</v>
      </c>
      <c r="E559" s="918">
        <v>0</v>
      </c>
      <c r="F559" s="918">
        <v>0</v>
      </c>
      <c r="G559" s="918">
        <v>0</v>
      </c>
      <c r="H559" s="918">
        <v>0</v>
      </c>
      <c r="I559" s="918">
        <v>0</v>
      </c>
    </row>
    <row r="560" spans="1:9">
      <c r="A560" s="916"/>
      <c r="B560" s="917" t="s">
        <v>643</v>
      </c>
      <c r="C560" s="916"/>
      <c r="D560" s="918">
        <v>0</v>
      </c>
      <c r="E560" s="918">
        <v>0</v>
      </c>
      <c r="F560" s="918">
        <v>0</v>
      </c>
      <c r="G560" s="918">
        <v>0</v>
      </c>
      <c r="H560" s="918">
        <v>0</v>
      </c>
      <c r="I560" s="918">
        <v>0</v>
      </c>
    </row>
    <row r="561" spans="1:9">
      <c r="A561" s="922"/>
      <c r="B561" s="922" t="s">
        <v>200</v>
      </c>
      <c r="C561" s="922"/>
      <c r="D561" s="923">
        <f>D549+D552+D558+D559+D560</f>
        <v>8468000</v>
      </c>
      <c r="E561" s="923">
        <f t="shared" ref="E561:I561" si="71">E549+E552+E558+E559+E560</f>
        <v>8468000</v>
      </c>
      <c r="F561" s="923">
        <f t="shared" si="71"/>
        <v>8017000</v>
      </c>
      <c r="G561" s="923">
        <f t="shared" si="71"/>
        <v>7703000</v>
      </c>
      <c r="H561" s="923">
        <f t="shared" si="71"/>
        <v>7393000</v>
      </c>
      <c r="I561" s="923">
        <f t="shared" si="71"/>
        <v>7393000</v>
      </c>
    </row>
    <row r="562" spans="1:9">
      <c r="A562" s="924"/>
      <c r="B562" s="925" t="s">
        <v>201</v>
      </c>
      <c r="C562" s="924"/>
      <c r="D562" s="926">
        <v>0</v>
      </c>
      <c r="E562" s="926">
        <v>0</v>
      </c>
      <c r="F562" s="926">
        <v>0</v>
      </c>
      <c r="G562" s="926">
        <v>0</v>
      </c>
      <c r="H562" s="926">
        <v>0</v>
      </c>
      <c r="I562" s="926">
        <v>0</v>
      </c>
    </row>
    <row r="563" spans="1:9">
      <c r="A563" s="922"/>
      <c r="B563" s="922" t="s">
        <v>341</v>
      </c>
      <c r="C563" s="922"/>
      <c r="D563" s="923">
        <f>D561-D562</f>
        <v>8468000</v>
      </c>
      <c r="E563" s="923">
        <f>E561-E562</f>
        <v>8468000</v>
      </c>
      <c r="F563" s="923">
        <f t="shared" ref="F563:I563" si="72">F561-F562</f>
        <v>8017000</v>
      </c>
      <c r="G563" s="923">
        <f t="shared" si="72"/>
        <v>7703000</v>
      </c>
      <c r="H563" s="923">
        <f t="shared" si="72"/>
        <v>7393000</v>
      </c>
      <c r="I563" s="923">
        <f t="shared" si="72"/>
        <v>7393000</v>
      </c>
    </row>
    <row r="564" spans="1:9" ht="25.5">
      <c r="A564" s="913">
        <v>27</v>
      </c>
      <c r="B564" s="915" t="s">
        <v>594</v>
      </c>
      <c r="C564" s="913"/>
      <c r="D564" s="915"/>
      <c r="E564" s="915"/>
      <c r="F564" s="915"/>
      <c r="G564" s="915"/>
      <c r="H564" s="915"/>
      <c r="I564" s="915"/>
    </row>
    <row r="565" spans="1:9">
      <c r="A565" s="916"/>
      <c r="B565" s="917" t="s">
        <v>558</v>
      </c>
      <c r="C565" s="916">
        <v>21</v>
      </c>
      <c r="D565" s="918">
        <v>9931000</v>
      </c>
      <c r="E565" s="918">
        <v>9931000</v>
      </c>
      <c r="F565" s="918">
        <v>9280000</v>
      </c>
      <c r="G565" s="918">
        <v>8869000</v>
      </c>
      <c r="H565" s="918">
        <v>8463000</v>
      </c>
      <c r="I565" s="918">
        <v>8463000</v>
      </c>
    </row>
    <row r="566" spans="1:9">
      <c r="A566" s="916"/>
      <c r="B566" s="919" t="s">
        <v>612</v>
      </c>
      <c r="C566" s="916"/>
      <c r="D566" s="918"/>
      <c r="E566" s="918"/>
      <c r="F566" s="918"/>
      <c r="G566" s="918"/>
      <c r="H566" s="918"/>
      <c r="I566" s="918"/>
    </row>
    <row r="567" spans="1:9">
      <c r="A567" s="916"/>
      <c r="B567" s="920" t="s">
        <v>559</v>
      </c>
      <c r="C567" s="916" t="s">
        <v>560</v>
      </c>
      <c r="D567" s="918">
        <v>74000</v>
      </c>
      <c r="E567" s="918">
        <v>74000</v>
      </c>
      <c r="F567" s="918">
        <v>74000</v>
      </c>
      <c r="G567" s="918">
        <v>74000</v>
      </c>
      <c r="H567" s="918">
        <v>74000</v>
      </c>
      <c r="I567" s="918">
        <v>74000</v>
      </c>
    </row>
    <row r="568" spans="1:9">
      <c r="A568" s="916"/>
      <c r="B568" s="917" t="s">
        <v>561</v>
      </c>
      <c r="C568" s="916">
        <v>23</v>
      </c>
      <c r="D568" s="918">
        <v>0</v>
      </c>
      <c r="E568" s="918">
        <v>0</v>
      </c>
      <c r="F568" s="918">
        <v>0</v>
      </c>
      <c r="G568" s="918">
        <v>0</v>
      </c>
      <c r="H568" s="918">
        <v>0</v>
      </c>
      <c r="I568" s="918">
        <v>0</v>
      </c>
    </row>
    <row r="569" spans="1:9" ht="38.25">
      <c r="A569" s="916"/>
      <c r="B569" s="920" t="s">
        <v>613</v>
      </c>
      <c r="C569" s="916" t="s">
        <v>562</v>
      </c>
      <c r="D569" s="918">
        <v>0</v>
      </c>
      <c r="E569" s="918">
        <v>0</v>
      </c>
      <c r="F569" s="918">
        <v>0</v>
      </c>
      <c r="G569" s="918">
        <v>0</v>
      </c>
      <c r="H569" s="918">
        <v>0</v>
      </c>
      <c r="I569" s="918">
        <v>0</v>
      </c>
    </row>
    <row r="570" spans="1:9" ht="25.5">
      <c r="A570" s="916"/>
      <c r="B570" s="920" t="s">
        <v>563</v>
      </c>
      <c r="C570" s="916" t="s">
        <v>564</v>
      </c>
      <c r="D570" s="918">
        <v>0</v>
      </c>
      <c r="E570" s="918">
        <v>0</v>
      </c>
      <c r="F570" s="918">
        <v>0</v>
      </c>
      <c r="G570" s="918">
        <v>0</v>
      </c>
      <c r="H570" s="918">
        <v>0</v>
      </c>
      <c r="I570" s="918">
        <v>0</v>
      </c>
    </row>
    <row r="571" spans="1:9" ht="25.5">
      <c r="A571" s="921"/>
      <c r="B571" s="920" t="s">
        <v>614</v>
      </c>
      <c r="C571" s="916" t="s">
        <v>565</v>
      </c>
      <c r="D571" s="918">
        <v>0</v>
      </c>
      <c r="E571" s="918">
        <v>0</v>
      </c>
      <c r="F571" s="918">
        <v>0</v>
      </c>
      <c r="G571" s="918">
        <v>0</v>
      </c>
      <c r="H571" s="918">
        <v>0</v>
      </c>
      <c r="I571" s="918">
        <v>0</v>
      </c>
    </row>
    <row r="572" spans="1:9">
      <c r="A572" s="921"/>
      <c r="B572" s="920" t="s">
        <v>566</v>
      </c>
      <c r="C572" s="916" t="s">
        <v>567</v>
      </c>
      <c r="D572" s="918">
        <v>0</v>
      </c>
      <c r="E572" s="918">
        <v>0</v>
      </c>
      <c r="F572" s="918">
        <v>0</v>
      </c>
      <c r="G572" s="918">
        <v>0</v>
      </c>
      <c r="H572" s="918">
        <v>0</v>
      </c>
      <c r="I572" s="918">
        <v>0</v>
      </c>
    </row>
    <row r="573" spans="1:9">
      <c r="A573" s="921"/>
      <c r="B573" s="920" t="s">
        <v>568</v>
      </c>
      <c r="C573" s="916" t="s">
        <v>569</v>
      </c>
      <c r="D573" s="918">
        <v>0</v>
      </c>
      <c r="E573" s="918">
        <v>0</v>
      </c>
      <c r="F573" s="918">
        <v>0</v>
      </c>
      <c r="G573" s="918">
        <v>0</v>
      </c>
      <c r="H573" s="918">
        <v>0</v>
      </c>
      <c r="I573" s="918">
        <v>0</v>
      </c>
    </row>
    <row r="574" spans="1:9">
      <c r="A574" s="916"/>
      <c r="B574" s="917" t="s">
        <v>367</v>
      </c>
      <c r="C574" s="916"/>
      <c r="D574" s="918">
        <v>2536000</v>
      </c>
      <c r="E574" s="918">
        <v>2536000</v>
      </c>
      <c r="F574" s="918">
        <v>2536000</v>
      </c>
      <c r="G574" s="918">
        <v>2536000</v>
      </c>
      <c r="H574" s="918">
        <v>2536000</v>
      </c>
      <c r="I574" s="918">
        <v>2536000</v>
      </c>
    </row>
    <row r="575" spans="1:9">
      <c r="A575" s="916"/>
      <c r="B575" s="917" t="s">
        <v>368</v>
      </c>
      <c r="C575" s="916"/>
      <c r="D575" s="918">
        <v>0</v>
      </c>
      <c r="E575" s="918">
        <v>0</v>
      </c>
      <c r="F575" s="918">
        <v>0</v>
      </c>
      <c r="G575" s="918">
        <v>0</v>
      </c>
      <c r="H575" s="918">
        <v>0</v>
      </c>
      <c r="I575" s="918">
        <v>0</v>
      </c>
    </row>
    <row r="576" spans="1:9">
      <c r="A576" s="916"/>
      <c r="B576" s="917" t="s">
        <v>643</v>
      </c>
      <c r="C576" s="916"/>
      <c r="D576" s="918">
        <v>0</v>
      </c>
      <c r="E576" s="918">
        <v>0</v>
      </c>
      <c r="F576" s="918">
        <v>0</v>
      </c>
      <c r="G576" s="918">
        <v>0</v>
      </c>
      <c r="H576" s="918">
        <v>0</v>
      </c>
      <c r="I576" s="918">
        <v>0</v>
      </c>
    </row>
    <row r="577" spans="1:9">
      <c r="A577" s="922"/>
      <c r="B577" s="922" t="s">
        <v>200</v>
      </c>
      <c r="C577" s="922"/>
      <c r="D577" s="923">
        <f>D565+D568+D574+D575+D576</f>
        <v>12467000</v>
      </c>
      <c r="E577" s="923">
        <f t="shared" ref="E577:I577" si="73">E565+E568+E574+E575+E576</f>
        <v>12467000</v>
      </c>
      <c r="F577" s="923">
        <f t="shared" si="73"/>
        <v>11816000</v>
      </c>
      <c r="G577" s="923">
        <f t="shared" si="73"/>
        <v>11405000</v>
      </c>
      <c r="H577" s="923">
        <f t="shared" si="73"/>
        <v>10999000</v>
      </c>
      <c r="I577" s="923">
        <f t="shared" si="73"/>
        <v>10999000</v>
      </c>
    </row>
    <row r="578" spans="1:9">
      <c r="A578" s="924"/>
      <c r="B578" s="925" t="s">
        <v>201</v>
      </c>
      <c r="C578" s="924"/>
      <c r="D578" s="926">
        <v>0</v>
      </c>
      <c r="E578" s="926">
        <v>0</v>
      </c>
      <c r="F578" s="926">
        <v>0</v>
      </c>
      <c r="G578" s="926">
        <v>0</v>
      </c>
      <c r="H578" s="926">
        <v>0</v>
      </c>
      <c r="I578" s="926">
        <v>0</v>
      </c>
    </row>
    <row r="579" spans="1:9">
      <c r="A579" s="922"/>
      <c r="B579" s="922" t="s">
        <v>341</v>
      </c>
      <c r="C579" s="922"/>
      <c r="D579" s="923">
        <f>D577-D578</f>
        <v>12467000</v>
      </c>
      <c r="E579" s="923">
        <f>E577-E578</f>
        <v>12467000</v>
      </c>
      <c r="F579" s="923">
        <f t="shared" ref="F579:I579" si="74">F577-F578</f>
        <v>11816000</v>
      </c>
      <c r="G579" s="923">
        <f t="shared" si="74"/>
        <v>11405000</v>
      </c>
      <c r="H579" s="923">
        <f t="shared" si="74"/>
        <v>10999000</v>
      </c>
      <c r="I579" s="923">
        <f t="shared" si="74"/>
        <v>10999000</v>
      </c>
    </row>
    <row r="580" spans="1:9">
      <c r="A580" s="913">
        <v>28</v>
      </c>
      <c r="B580" s="915" t="s">
        <v>595</v>
      </c>
      <c r="C580" s="913"/>
      <c r="D580" s="915"/>
      <c r="E580" s="915"/>
      <c r="F580" s="915"/>
      <c r="G580" s="915"/>
      <c r="H580" s="915"/>
      <c r="I580" s="915"/>
    </row>
    <row r="581" spans="1:9">
      <c r="A581" s="916"/>
      <c r="B581" s="917" t="s">
        <v>558</v>
      </c>
      <c r="C581" s="916">
        <v>21</v>
      </c>
      <c r="D581" s="918">
        <v>4686000</v>
      </c>
      <c r="E581" s="918">
        <v>4686000</v>
      </c>
      <c r="F581" s="918">
        <v>4588000</v>
      </c>
      <c r="G581" s="918">
        <v>4528000</v>
      </c>
      <c r="H581" s="918">
        <v>4460000</v>
      </c>
      <c r="I581" s="918">
        <v>4460000</v>
      </c>
    </row>
    <row r="582" spans="1:9">
      <c r="A582" s="916"/>
      <c r="B582" s="919" t="s">
        <v>612</v>
      </c>
      <c r="C582" s="916"/>
      <c r="D582" s="918"/>
      <c r="E582" s="918"/>
      <c r="F582" s="918"/>
      <c r="G582" s="918"/>
      <c r="H582" s="918"/>
      <c r="I582" s="918"/>
    </row>
    <row r="583" spans="1:9">
      <c r="A583" s="916"/>
      <c r="B583" s="920" t="s">
        <v>559</v>
      </c>
      <c r="C583" s="916" t="s">
        <v>560</v>
      </c>
      <c r="D583" s="918">
        <v>89000</v>
      </c>
      <c r="E583" s="918">
        <v>89000</v>
      </c>
      <c r="F583" s="918">
        <v>89000</v>
      </c>
      <c r="G583" s="918">
        <v>89000</v>
      </c>
      <c r="H583" s="918">
        <v>89000</v>
      </c>
      <c r="I583" s="918">
        <v>89000</v>
      </c>
    </row>
    <row r="584" spans="1:9">
      <c r="A584" s="916"/>
      <c r="B584" s="917" t="s">
        <v>561</v>
      </c>
      <c r="C584" s="916">
        <v>23</v>
      </c>
      <c r="D584" s="918">
        <v>0</v>
      </c>
      <c r="E584" s="918">
        <v>0</v>
      </c>
      <c r="F584" s="918">
        <v>0</v>
      </c>
      <c r="G584" s="918">
        <v>0</v>
      </c>
      <c r="H584" s="918">
        <v>0</v>
      </c>
      <c r="I584" s="918">
        <v>0</v>
      </c>
    </row>
    <row r="585" spans="1:9" ht="38.25">
      <c r="A585" s="916"/>
      <c r="B585" s="920" t="s">
        <v>613</v>
      </c>
      <c r="C585" s="916" t="s">
        <v>562</v>
      </c>
      <c r="D585" s="918">
        <v>0</v>
      </c>
      <c r="E585" s="918">
        <v>0</v>
      </c>
      <c r="F585" s="918">
        <v>0</v>
      </c>
      <c r="G585" s="918">
        <v>0</v>
      </c>
      <c r="H585" s="918">
        <v>0</v>
      </c>
      <c r="I585" s="918">
        <v>0</v>
      </c>
    </row>
    <row r="586" spans="1:9" ht="25.5">
      <c r="A586" s="916"/>
      <c r="B586" s="920" t="s">
        <v>563</v>
      </c>
      <c r="C586" s="916" t="s">
        <v>564</v>
      </c>
      <c r="D586" s="918">
        <v>0</v>
      </c>
      <c r="E586" s="918">
        <v>0</v>
      </c>
      <c r="F586" s="918">
        <v>0</v>
      </c>
      <c r="G586" s="918">
        <v>0</v>
      </c>
      <c r="H586" s="918">
        <v>0</v>
      </c>
      <c r="I586" s="918">
        <v>0</v>
      </c>
    </row>
    <row r="587" spans="1:9" ht="25.5">
      <c r="A587" s="921"/>
      <c r="B587" s="920" t="s">
        <v>614</v>
      </c>
      <c r="C587" s="916" t="s">
        <v>565</v>
      </c>
      <c r="D587" s="918">
        <v>0</v>
      </c>
      <c r="E587" s="918">
        <v>0</v>
      </c>
      <c r="F587" s="918">
        <v>0</v>
      </c>
      <c r="G587" s="918">
        <v>0</v>
      </c>
      <c r="H587" s="918">
        <v>0</v>
      </c>
      <c r="I587" s="918">
        <v>0</v>
      </c>
    </row>
    <row r="588" spans="1:9">
      <c r="A588" s="921"/>
      <c r="B588" s="920" t="s">
        <v>566</v>
      </c>
      <c r="C588" s="916" t="s">
        <v>567</v>
      </c>
      <c r="D588" s="918">
        <v>0</v>
      </c>
      <c r="E588" s="918">
        <v>0</v>
      </c>
      <c r="F588" s="918">
        <v>0</v>
      </c>
      <c r="G588" s="918">
        <v>0</v>
      </c>
      <c r="H588" s="918">
        <v>0</v>
      </c>
      <c r="I588" s="918">
        <v>0</v>
      </c>
    </row>
    <row r="589" spans="1:9">
      <c r="A589" s="921"/>
      <c r="B589" s="920" t="s">
        <v>568</v>
      </c>
      <c r="C589" s="916" t="s">
        <v>569</v>
      </c>
      <c r="D589" s="918">
        <v>0</v>
      </c>
      <c r="E589" s="918">
        <v>0</v>
      </c>
      <c r="F589" s="918">
        <v>0</v>
      </c>
      <c r="G589" s="918">
        <v>0</v>
      </c>
      <c r="H589" s="918">
        <v>0</v>
      </c>
      <c r="I589" s="918">
        <v>0</v>
      </c>
    </row>
    <row r="590" spans="1:9">
      <c r="A590" s="916"/>
      <c r="B590" s="917" t="s">
        <v>367</v>
      </c>
      <c r="C590" s="916"/>
      <c r="D590" s="918">
        <v>945000</v>
      </c>
      <c r="E590" s="918">
        <v>945000</v>
      </c>
      <c r="F590" s="918">
        <v>945000</v>
      </c>
      <c r="G590" s="918">
        <v>945000</v>
      </c>
      <c r="H590" s="918">
        <v>945000</v>
      </c>
      <c r="I590" s="918">
        <v>945000</v>
      </c>
    </row>
    <row r="591" spans="1:9">
      <c r="A591" s="916"/>
      <c r="B591" s="917" t="s">
        <v>368</v>
      </c>
      <c r="C591" s="916"/>
      <c r="D591" s="918">
        <v>0</v>
      </c>
      <c r="E591" s="918">
        <v>0</v>
      </c>
      <c r="F591" s="918">
        <v>0</v>
      </c>
      <c r="G591" s="918">
        <v>0</v>
      </c>
      <c r="H591" s="918">
        <v>0</v>
      </c>
      <c r="I591" s="918">
        <v>0</v>
      </c>
    </row>
    <row r="592" spans="1:9">
      <c r="A592" s="916"/>
      <c r="B592" s="917" t="s">
        <v>643</v>
      </c>
      <c r="C592" s="916"/>
      <c r="D592" s="918">
        <v>0</v>
      </c>
      <c r="E592" s="918">
        <v>0</v>
      </c>
      <c r="F592" s="918">
        <v>0</v>
      </c>
      <c r="G592" s="918">
        <v>0</v>
      </c>
      <c r="H592" s="918">
        <v>0</v>
      </c>
      <c r="I592" s="918">
        <v>0</v>
      </c>
    </row>
    <row r="593" spans="1:9">
      <c r="A593" s="922"/>
      <c r="B593" s="922" t="s">
        <v>200</v>
      </c>
      <c r="C593" s="922"/>
      <c r="D593" s="923">
        <f>D581+D584+D590+D591+D592</f>
        <v>5631000</v>
      </c>
      <c r="E593" s="923">
        <f t="shared" ref="E593:I593" si="75">E581+E584+E590+E591+E592</f>
        <v>5631000</v>
      </c>
      <c r="F593" s="923">
        <f t="shared" si="75"/>
        <v>5533000</v>
      </c>
      <c r="G593" s="923">
        <f t="shared" si="75"/>
        <v>5473000</v>
      </c>
      <c r="H593" s="923">
        <f t="shared" si="75"/>
        <v>5405000</v>
      </c>
      <c r="I593" s="923">
        <f t="shared" si="75"/>
        <v>5405000</v>
      </c>
    </row>
    <row r="594" spans="1:9">
      <c r="A594" s="924"/>
      <c r="B594" s="925" t="s">
        <v>201</v>
      </c>
      <c r="C594" s="924"/>
      <c r="D594" s="926">
        <v>0</v>
      </c>
      <c r="E594" s="926">
        <v>0</v>
      </c>
      <c r="F594" s="926">
        <v>0</v>
      </c>
      <c r="G594" s="926">
        <v>0</v>
      </c>
      <c r="H594" s="926">
        <v>0</v>
      </c>
      <c r="I594" s="926">
        <v>0</v>
      </c>
    </row>
    <row r="595" spans="1:9">
      <c r="A595" s="922"/>
      <c r="B595" s="922" t="s">
        <v>341</v>
      </c>
      <c r="C595" s="922"/>
      <c r="D595" s="923">
        <f>D593-D594</f>
        <v>5631000</v>
      </c>
      <c r="E595" s="923">
        <f>E593-E594</f>
        <v>5631000</v>
      </c>
      <c r="F595" s="923">
        <f t="shared" ref="F595:I595" si="76">F593-F594</f>
        <v>5533000</v>
      </c>
      <c r="G595" s="923">
        <f t="shared" si="76"/>
        <v>5473000</v>
      </c>
      <c r="H595" s="923">
        <f t="shared" si="76"/>
        <v>5405000</v>
      </c>
      <c r="I595" s="923">
        <f t="shared" si="76"/>
        <v>5405000</v>
      </c>
    </row>
    <row r="596" spans="1:9">
      <c r="A596" s="913">
        <v>29</v>
      </c>
      <c r="B596" s="915" t="s">
        <v>596</v>
      </c>
      <c r="C596" s="913"/>
      <c r="D596" s="915"/>
      <c r="E596" s="915"/>
      <c r="F596" s="915"/>
      <c r="G596" s="915"/>
      <c r="H596" s="915"/>
      <c r="I596" s="915"/>
    </row>
    <row r="597" spans="1:9">
      <c r="A597" s="916"/>
      <c r="B597" s="917" t="s">
        <v>558</v>
      </c>
      <c r="C597" s="916">
        <v>21</v>
      </c>
      <c r="D597" s="918">
        <v>5214000</v>
      </c>
      <c r="E597" s="918">
        <v>5214000</v>
      </c>
      <c r="F597" s="918">
        <v>4878000</v>
      </c>
      <c r="G597" s="918">
        <v>4640000</v>
      </c>
      <c r="H597" s="918">
        <v>4388000</v>
      </c>
      <c r="I597" s="918">
        <v>4388000</v>
      </c>
    </row>
    <row r="598" spans="1:9">
      <c r="A598" s="916"/>
      <c r="B598" s="919" t="s">
        <v>612</v>
      </c>
      <c r="C598" s="916"/>
      <c r="D598" s="918"/>
      <c r="E598" s="918"/>
      <c r="F598" s="918"/>
      <c r="G598" s="918"/>
      <c r="H598" s="918"/>
      <c r="I598" s="918"/>
    </row>
    <row r="599" spans="1:9">
      <c r="A599" s="916"/>
      <c r="B599" s="920" t="s">
        <v>559</v>
      </c>
      <c r="C599" s="916" t="s">
        <v>560</v>
      </c>
      <c r="D599" s="918">
        <v>61000</v>
      </c>
      <c r="E599" s="918">
        <v>61000</v>
      </c>
      <c r="F599" s="918">
        <v>61000</v>
      </c>
      <c r="G599" s="918">
        <v>61000</v>
      </c>
      <c r="H599" s="918">
        <v>61000</v>
      </c>
      <c r="I599" s="918">
        <v>61000</v>
      </c>
    </row>
    <row r="600" spans="1:9">
      <c r="A600" s="916"/>
      <c r="B600" s="917" t="s">
        <v>561</v>
      </c>
      <c r="C600" s="916">
        <v>23</v>
      </c>
      <c r="D600" s="918">
        <v>0</v>
      </c>
      <c r="E600" s="918">
        <v>0</v>
      </c>
      <c r="F600" s="918">
        <v>0</v>
      </c>
      <c r="G600" s="918">
        <v>0</v>
      </c>
      <c r="H600" s="918">
        <v>0</v>
      </c>
      <c r="I600" s="918">
        <v>0</v>
      </c>
    </row>
    <row r="601" spans="1:9" ht="38.25">
      <c r="A601" s="916"/>
      <c r="B601" s="920" t="s">
        <v>613</v>
      </c>
      <c r="C601" s="916" t="s">
        <v>562</v>
      </c>
      <c r="D601" s="918">
        <v>0</v>
      </c>
      <c r="E601" s="918">
        <v>0</v>
      </c>
      <c r="F601" s="918">
        <v>0</v>
      </c>
      <c r="G601" s="918">
        <v>0</v>
      </c>
      <c r="H601" s="918">
        <v>0</v>
      </c>
      <c r="I601" s="918">
        <v>0</v>
      </c>
    </row>
    <row r="602" spans="1:9" ht="25.5">
      <c r="A602" s="916"/>
      <c r="B602" s="920" t="s">
        <v>563</v>
      </c>
      <c r="C602" s="916" t="s">
        <v>564</v>
      </c>
      <c r="D602" s="918">
        <v>0</v>
      </c>
      <c r="E602" s="918">
        <v>0</v>
      </c>
      <c r="F602" s="918">
        <v>0</v>
      </c>
      <c r="G602" s="918">
        <v>0</v>
      </c>
      <c r="H602" s="918">
        <v>0</v>
      </c>
      <c r="I602" s="918">
        <v>0</v>
      </c>
    </row>
    <row r="603" spans="1:9" ht="25.5">
      <c r="A603" s="921"/>
      <c r="B603" s="920" t="s">
        <v>614</v>
      </c>
      <c r="C603" s="916" t="s">
        <v>565</v>
      </c>
      <c r="D603" s="918">
        <v>0</v>
      </c>
      <c r="E603" s="918">
        <v>0</v>
      </c>
      <c r="F603" s="918">
        <v>0</v>
      </c>
      <c r="G603" s="918">
        <v>0</v>
      </c>
      <c r="H603" s="918">
        <v>0</v>
      </c>
      <c r="I603" s="918">
        <v>0</v>
      </c>
    </row>
    <row r="604" spans="1:9">
      <c r="A604" s="921"/>
      <c r="B604" s="920" t="s">
        <v>566</v>
      </c>
      <c r="C604" s="916" t="s">
        <v>567</v>
      </c>
      <c r="D604" s="918">
        <v>0</v>
      </c>
      <c r="E604" s="918">
        <v>0</v>
      </c>
      <c r="F604" s="918">
        <v>0</v>
      </c>
      <c r="G604" s="918">
        <v>0</v>
      </c>
      <c r="H604" s="918">
        <v>0</v>
      </c>
      <c r="I604" s="918">
        <v>0</v>
      </c>
    </row>
    <row r="605" spans="1:9">
      <c r="A605" s="921"/>
      <c r="B605" s="920" t="s">
        <v>568</v>
      </c>
      <c r="C605" s="916" t="s">
        <v>569</v>
      </c>
      <c r="D605" s="918">
        <v>0</v>
      </c>
      <c r="E605" s="918">
        <v>0</v>
      </c>
      <c r="F605" s="918">
        <v>0</v>
      </c>
      <c r="G605" s="918">
        <v>0</v>
      </c>
      <c r="H605" s="918">
        <v>0</v>
      </c>
      <c r="I605" s="918">
        <v>0</v>
      </c>
    </row>
    <row r="606" spans="1:9">
      <c r="A606" s="916"/>
      <c r="B606" s="917" t="s">
        <v>367</v>
      </c>
      <c r="C606" s="916"/>
      <c r="D606" s="918">
        <v>854000</v>
      </c>
      <c r="E606" s="918">
        <v>854000</v>
      </c>
      <c r="F606" s="918">
        <v>854000</v>
      </c>
      <c r="G606" s="918">
        <v>854000</v>
      </c>
      <c r="H606" s="918">
        <v>854000</v>
      </c>
      <c r="I606" s="918">
        <v>854000</v>
      </c>
    </row>
    <row r="607" spans="1:9">
      <c r="A607" s="916"/>
      <c r="B607" s="917" t="s">
        <v>368</v>
      </c>
      <c r="C607" s="916"/>
      <c r="D607" s="918">
        <v>0</v>
      </c>
      <c r="E607" s="918">
        <v>0</v>
      </c>
      <c r="F607" s="918">
        <v>0</v>
      </c>
      <c r="G607" s="918">
        <v>0</v>
      </c>
      <c r="H607" s="918">
        <v>0</v>
      </c>
      <c r="I607" s="918">
        <v>0</v>
      </c>
    </row>
    <row r="608" spans="1:9">
      <c r="A608" s="916"/>
      <c r="B608" s="917" t="s">
        <v>643</v>
      </c>
      <c r="C608" s="916"/>
      <c r="D608" s="918">
        <v>0</v>
      </c>
      <c r="E608" s="918">
        <v>0</v>
      </c>
      <c r="F608" s="918">
        <v>0</v>
      </c>
      <c r="G608" s="918">
        <v>0</v>
      </c>
      <c r="H608" s="918">
        <v>0</v>
      </c>
      <c r="I608" s="918">
        <v>0</v>
      </c>
    </row>
    <row r="609" spans="1:9">
      <c r="A609" s="922"/>
      <c r="B609" s="922" t="s">
        <v>200</v>
      </c>
      <c r="C609" s="922"/>
      <c r="D609" s="923">
        <f>D597+D600+D606+D607+D608</f>
        <v>6068000</v>
      </c>
      <c r="E609" s="923">
        <f t="shared" ref="E609:I609" si="77">E597+E600+E606+E607+E608</f>
        <v>6068000</v>
      </c>
      <c r="F609" s="923">
        <f t="shared" si="77"/>
        <v>5732000</v>
      </c>
      <c r="G609" s="923">
        <f t="shared" si="77"/>
        <v>5494000</v>
      </c>
      <c r="H609" s="923">
        <f t="shared" si="77"/>
        <v>5242000</v>
      </c>
      <c r="I609" s="923">
        <f t="shared" si="77"/>
        <v>5242000</v>
      </c>
    </row>
    <row r="610" spans="1:9">
      <c r="A610" s="924"/>
      <c r="B610" s="925" t="s">
        <v>201</v>
      </c>
      <c r="C610" s="924"/>
      <c r="D610" s="926">
        <v>0</v>
      </c>
      <c r="E610" s="926">
        <v>0</v>
      </c>
      <c r="F610" s="926">
        <v>0</v>
      </c>
      <c r="G610" s="926">
        <v>0</v>
      </c>
      <c r="H610" s="926">
        <v>0</v>
      </c>
      <c r="I610" s="926">
        <v>0</v>
      </c>
    </row>
    <row r="611" spans="1:9">
      <c r="A611" s="922"/>
      <c r="B611" s="922" t="s">
        <v>341</v>
      </c>
      <c r="C611" s="922"/>
      <c r="D611" s="923">
        <f>D609-D610</f>
        <v>6068000</v>
      </c>
      <c r="E611" s="923">
        <f>E609-E610</f>
        <v>6068000</v>
      </c>
      <c r="F611" s="923">
        <f t="shared" ref="F611:I611" si="78">F609-F610</f>
        <v>5732000</v>
      </c>
      <c r="G611" s="923">
        <f t="shared" si="78"/>
        <v>5494000</v>
      </c>
      <c r="H611" s="923">
        <f t="shared" si="78"/>
        <v>5242000</v>
      </c>
      <c r="I611" s="923">
        <f t="shared" si="78"/>
        <v>5242000</v>
      </c>
    </row>
    <row r="612" spans="1:9">
      <c r="A612" s="913">
        <v>30</v>
      </c>
      <c r="B612" s="915" t="s">
        <v>597</v>
      </c>
      <c r="C612" s="913"/>
      <c r="D612" s="915"/>
      <c r="E612" s="915"/>
      <c r="F612" s="915"/>
      <c r="G612" s="915"/>
      <c r="H612" s="915"/>
      <c r="I612" s="915"/>
    </row>
    <row r="613" spans="1:9">
      <c r="A613" s="916"/>
      <c r="B613" s="917" t="s">
        <v>558</v>
      </c>
      <c r="C613" s="916">
        <v>21</v>
      </c>
      <c r="D613" s="918">
        <v>14369000</v>
      </c>
      <c r="E613" s="918">
        <v>14369000</v>
      </c>
      <c r="F613" s="918">
        <v>13488000</v>
      </c>
      <c r="G613" s="918">
        <v>12906000</v>
      </c>
      <c r="H613" s="918">
        <v>12330000</v>
      </c>
      <c r="I613" s="918">
        <v>12330000</v>
      </c>
    </row>
    <row r="614" spans="1:9">
      <c r="A614" s="916"/>
      <c r="B614" s="919" t="s">
        <v>612</v>
      </c>
      <c r="C614" s="916"/>
      <c r="D614" s="918"/>
      <c r="E614" s="918"/>
      <c r="F614" s="918"/>
      <c r="G614" s="918"/>
      <c r="H614" s="918"/>
      <c r="I614" s="918"/>
    </row>
    <row r="615" spans="1:9">
      <c r="A615" s="916"/>
      <c r="B615" s="920" t="s">
        <v>559</v>
      </c>
      <c r="C615" s="916" t="s">
        <v>560</v>
      </c>
      <c r="D615" s="918">
        <v>116000</v>
      </c>
      <c r="E615" s="918">
        <v>116000</v>
      </c>
      <c r="F615" s="918">
        <v>116000</v>
      </c>
      <c r="G615" s="918">
        <v>116000</v>
      </c>
      <c r="H615" s="918">
        <v>116000</v>
      </c>
      <c r="I615" s="918">
        <v>116000</v>
      </c>
    </row>
    <row r="616" spans="1:9">
      <c r="A616" s="916"/>
      <c r="B616" s="917" t="s">
        <v>561</v>
      </c>
      <c r="C616" s="916">
        <v>23</v>
      </c>
      <c r="D616" s="918">
        <v>0</v>
      </c>
      <c r="E616" s="918">
        <v>0</v>
      </c>
      <c r="F616" s="918">
        <v>0</v>
      </c>
      <c r="G616" s="918">
        <v>0</v>
      </c>
      <c r="H616" s="918">
        <v>0</v>
      </c>
      <c r="I616" s="918">
        <v>0</v>
      </c>
    </row>
    <row r="617" spans="1:9" ht="38.25">
      <c r="A617" s="916"/>
      <c r="B617" s="920" t="s">
        <v>613</v>
      </c>
      <c r="C617" s="916" t="s">
        <v>562</v>
      </c>
      <c r="D617" s="918">
        <v>0</v>
      </c>
      <c r="E617" s="918">
        <v>0</v>
      </c>
      <c r="F617" s="918">
        <v>0</v>
      </c>
      <c r="G617" s="918">
        <v>0</v>
      </c>
      <c r="H617" s="918">
        <v>0</v>
      </c>
      <c r="I617" s="918">
        <v>0</v>
      </c>
    </row>
    <row r="618" spans="1:9" ht="25.5">
      <c r="A618" s="916"/>
      <c r="B618" s="920" t="s">
        <v>563</v>
      </c>
      <c r="C618" s="916" t="s">
        <v>564</v>
      </c>
      <c r="D618" s="918">
        <v>0</v>
      </c>
      <c r="E618" s="918">
        <v>0</v>
      </c>
      <c r="F618" s="918">
        <v>0</v>
      </c>
      <c r="G618" s="918">
        <v>0</v>
      </c>
      <c r="H618" s="918">
        <v>0</v>
      </c>
      <c r="I618" s="918">
        <v>0</v>
      </c>
    </row>
    <row r="619" spans="1:9" ht="25.5">
      <c r="A619" s="921"/>
      <c r="B619" s="920" t="s">
        <v>614</v>
      </c>
      <c r="C619" s="916" t="s">
        <v>565</v>
      </c>
      <c r="D619" s="918">
        <v>0</v>
      </c>
      <c r="E619" s="918">
        <v>0</v>
      </c>
      <c r="F619" s="918">
        <v>0</v>
      </c>
      <c r="G619" s="918">
        <v>0</v>
      </c>
      <c r="H619" s="918">
        <v>0</v>
      </c>
      <c r="I619" s="918">
        <v>0</v>
      </c>
    </row>
    <row r="620" spans="1:9">
      <c r="A620" s="921"/>
      <c r="B620" s="920" t="s">
        <v>566</v>
      </c>
      <c r="C620" s="916" t="s">
        <v>567</v>
      </c>
      <c r="D620" s="918">
        <v>0</v>
      </c>
      <c r="E620" s="918">
        <v>0</v>
      </c>
      <c r="F620" s="918">
        <v>0</v>
      </c>
      <c r="G620" s="918">
        <v>0</v>
      </c>
      <c r="H620" s="918">
        <v>0</v>
      </c>
      <c r="I620" s="918">
        <v>0</v>
      </c>
    </row>
    <row r="621" spans="1:9">
      <c r="A621" s="921"/>
      <c r="B621" s="920" t="s">
        <v>568</v>
      </c>
      <c r="C621" s="916" t="s">
        <v>569</v>
      </c>
      <c r="D621" s="918">
        <v>0</v>
      </c>
      <c r="E621" s="918">
        <v>0</v>
      </c>
      <c r="F621" s="918">
        <v>0</v>
      </c>
      <c r="G621" s="918">
        <v>0</v>
      </c>
      <c r="H621" s="918">
        <v>0</v>
      </c>
      <c r="I621" s="918">
        <v>0</v>
      </c>
    </row>
    <row r="622" spans="1:9">
      <c r="A622" s="916"/>
      <c r="B622" s="917" t="s">
        <v>367</v>
      </c>
      <c r="C622" s="916"/>
      <c r="D622" s="918">
        <v>2749000</v>
      </c>
      <c r="E622" s="918">
        <v>2749000</v>
      </c>
      <c r="F622" s="918">
        <v>2749000</v>
      </c>
      <c r="G622" s="918">
        <v>2749000</v>
      </c>
      <c r="H622" s="918">
        <v>2749000</v>
      </c>
      <c r="I622" s="918">
        <v>2749000</v>
      </c>
    </row>
    <row r="623" spans="1:9">
      <c r="A623" s="916"/>
      <c r="B623" s="917" t="s">
        <v>368</v>
      </c>
      <c r="C623" s="916"/>
      <c r="D623" s="918">
        <v>0</v>
      </c>
      <c r="E623" s="918">
        <v>0</v>
      </c>
      <c r="F623" s="918">
        <v>0</v>
      </c>
      <c r="G623" s="918">
        <v>0</v>
      </c>
      <c r="H623" s="918">
        <v>0</v>
      </c>
      <c r="I623" s="918">
        <v>0</v>
      </c>
    </row>
    <row r="624" spans="1:9">
      <c r="A624" s="916"/>
      <c r="B624" s="917" t="s">
        <v>643</v>
      </c>
      <c r="C624" s="916"/>
      <c r="D624" s="918">
        <v>0</v>
      </c>
      <c r="E624" s="918">
        <v>0</v>
      </c>
      <c r="F624" s="918">
        <v>0</v>
      </c>
      <c r="G624" s="918">
        <v>0</v>
      </c>
      <c r="H624" s="918">
        <v>0</v>
      </c>
      <c r="I624" s="918">
        <v>0</v>
      </c>
    </row>
    <row r="625" spans="1:9">
      <c r="A625" s="922"/>
      <c r="B625" s="922" t="s">
        <v>200</v>
      </c>
      <c r="C625" s="922"/>
      <c r="D625" s="923">
        <f>D613+D616+D622+D623+D624</f>
        <v>17118000</v>
      </c>
      <c r="E625" s="923">
        <f t="shared" ref="E625:I625" si="79">E613+E616+E622+E623+E624</f>
        <v>17118000</v>
      </c>
      <c r="F625" s="923">
        <f t="shared" si="79"/>
        <v>16237000</v>
      </c>
      <c r="G625" s="923">
        <f t="shared" si="79"/>
        <v>15655000</v>
      </c>
      <c r="H625" s="923">
        <f t="shared" si="79"/>
        <v>15079000</v>
      </c>
      <c r="I625" s="923">
        <f t="shared" si="79"/>
        <v>15079000</v>
      </c>
    </row>
    <row r="626" spans="1:9">
      <c r="A626" s="924"/>
      <c r="B626" s="925" t="s">
        <v>201</v>
      </c>
      <c r="C626" s="924"/>
      <c r="D626" s="926">
        <v>0</v>
      </c>
      <c r="E626" s="926">
        <v>0</v>
      </c>
      <c r="F626" s="926">
        <v>0</v>
      </c>
      <c r="G626" s="926">
        <v>0</v>
      </c>
      <c r="H626" s="926">
        <v>0</v>
      </c>
      <c r="I626" s="926">
        <v>0</v>
      </c>
    </row>
    <row r="627" spans="1:9">
      <c r="A627" s="922"/>
      <c r="B627" s="922" t="s">
        <v>341</v>
      </c>
      <c r="C627" s="922"/>
      <c r="D627" s="923">
        <f>D625-D626</f>
        <v>17118000</v>
      </c>
      <c r="E627" s="923">
        <f>E625-E626</f>
        <v>17118000</v>
      </c>
      <c r="F627" s="923">
        <f t="shared" ref="F627:I627" si="80">F625-F626</f>
        <v>16237000</v>
      </c>
      <c r="G627" s="923">
        <f t="shared" si="80"/>
        <v>15655000</v>
      </c>
      <c r="H627" s="923">
        <f t="shared" si="80"/>
        <v>15079000</v>
      </c>
      <c r="I627" s="923">
        <f t="shared" si="80"/>
        <v>15079000</v>
      </c>
    </row>
    <row r="628" spans="1:9">
      <c r="A628" s="913"/>
      <c r="B628" s="915" t="s">
        <v>598</v>
      </c>
      <c r="C628" s="913"/>
      <c r="D628" s="915"/>
      <c r="E628" s="915"/>
      <c r="F628" s="915"/>
      <c r="G628" s="915"/>
      <c r="H628" s="915"/>
      <c r="I628" s="915"/>
    </row>
    <row r="629" spans="1:9">
      <c r="A629" s="916"/>
      <c r="B629" s="917" t="s">
        <v>558</v>
      </c>
      <c r="C629" s="916">
        <v>21</v>
      </c>
      <c r="D629" s="918">
        <f t="shared" ref="D629:I629" si="81">D6+D29+D214+D265+D354+D80+D485+D98+D163+D330+D118+D314+D198+D134+D45+D469+D453+D377+D419+D296+D437+D501+D517+D533+D549+D565+D581+D597+D613</f>
        <v>13683305000</v>
      </c>
      <c r="E629" s="918">
        <f t="shared" si="81"/>
        <v>13683305000</v>
      </c>
      <c r="F629" s="918">
        <f t="shared" si="81"/>
        <v>13449166000</v>
      </c>
      <c r="G629" s="918">
        <f t="shared" si="81"/>
        <v>13379952000</v>
      </c>
      <c r="H629" s="918">
        <f t="shared" si="81"/>
        <v>13323647000</v>
      </c>
      <c r="I629" s="918">
        <f t="shared" si="81"/>
        <v>13323647000</v>
      </c>
    </row>
    <row r="630" spans="1:9">
      <c r="A630" s="916"/>
      <c r="B630" s="919" t="s">
        <v>612</v>
      </c>
      <c r="C630" s="916"/>
      <c r="D630" s="918"/>
      <c r="E630" s="918"/>
      <c r="F630" s="918"/>
      <c r="G630" s="918"/>
      <c r="H630" s="918"/>
      <c r="I630" s="918"/>
    </row>
    <row r="631" spans="1:9">
      <c r="A631" s="916"/>
      <c r="B631" s="920" t="s">
        <v>559</v>
      </c>
      <c r="C631" s="916" t="s">
        <v>560</v>
      </c>
      <c r="D631" s="918">
        <f t="shared" ref="D631:I637" si="82">D8+D31+D216+D267+D356+D82+D487+D100+D165+D332+D120+D316+D200+D136+D47+D471+D455+D379+D421+D298+D439+D519+D535+D551+D567+D583+D599+D615+D503</f>
        <v>614435000</v>
      </c>
      <c r="E631" s="918">
        <f t="shared" si="82"/>
        <v>614435000</v>
      </c>
      <c r="F631" s="918">
        <f t="shared" si="82"/>
        <v>565148000</v>
      </c>
      <c r="G631" s="918">
        <f t="shared" si="82"/>
        <v>568695000</v>
      </c>
      <c r="H631" s="918">
        <f t="shared" si="82"/>
        <v>565385000</v>
      </c>
      <c r="I631" s="918">
        <f t="shared" si="82"/>
        <v>565385000</v>
      </c>
    </row>
    <row r="632" spans="1:9">
      <c r="A632" s="916"/>
      <c r="B632" s="917" t="s">
        <v>561</v>
      </c>
      <c r="C632" s="916">
        <v>23</v>
      </c>
      <c r="D632" s="918">
        <f t="shared" si="82"/>
        <v>32471108000</v>
      </c>
      <c r="E632" s="918">
        <f t="shared" si="82"/>
        <v>32619782000</v>
      </c>
      <c r="F632" s="918">
        <f t="shared" si="82"/>
        <v>31696489000</v>
      </c>
      <c r="G632" s="918">
        <f t="shared" si="82"/>
        <v>31032174000</v>
      </c>
      <c r="H632" s="918">
        <f t="shared" si="82"/>
        <v>31048420000</v>
      </c>
      <c r="I632" s="918">
        <f t="shared" si="82"/>
        <v>30947379000</v>
      </c>
    </row>
    <row r="633" spans="1:9" ht="38.25">
      <c r="A633" s="916"/>
      <c r="B633" s="920" t="s">
        <v>613</v>
      </c>
      <c r="C633" s="916" t="s">
        <v>562</v>
      </c>
      <c r="D633" s="918">
        <f t="shared" si="82"/>
        <v>25478150500</v>
      </c>
      <c r="E633" s="918">
        <f t="shared" si="82"/>
        <v>25478820500</v>
      </c>
      <c r="F633" s="918">
        <f t="shared" si="82"/>
        <v>24771122500</v>
      </c>
      <c r="G633" s="918">
        <f t="shared" si="82"/>
        <v>24687231500</v>
      </c>
      <c r="H633" s="918">
        <f t="shared" si="82"/>
        <v>24604268500</v>
      </c>
      <c r="I633" s="918">
        <f t="shared" si="82"/>
        <v>24603577500</v>
      </c>
    </row>
    <row r="634" spans="1:9" ht="25.5">
      <c r="A634" s="916"/>
      <c r="B634" s="920" t="s">
        <v>563</v>
      </c>
      <c r="C634" s="916" t="s">
        <v>564</v>
      </c>
      <c r="D634" s="918">
        <f t="shared" si="82"/>
        <v>289743500</v>
      </c>
      <c r="E634" s="918">
        <f t="shared" si="82"/>
        <v>289200500</v>
      </c>
      <c r="F634" s="918">
        <f t="shared" si="82"/>
        <v>258274500</v>
      </c>
      <c r="G634" s="918">
        <f t="shared" si="82"/>
        <v>249210500</v>
      </c>
      <c r="H634" s="918">
        <f t="shared" si="82"/>
        <v>247185500</v>
      </c>
      <c r="I634" s="918">
        <f t="shared" si="82"/>
        <v>247185500</v>
      </c>
    </row>
    <row r="635" spans="1:9" ht="25.5">
      <c r="A635" s="921"/>
      <c r="B635" s="920" t="s">
        <v>614</v>
      </c>
      <c r="C635" s="916" t="s">
        <v>565</v>
      </c>
      <c r="D635" s="918">
        <f t="shared" si="82"/>
        <v>2996076111</v>
      </c>
      <c r="E635" s="918">
        <f t="shared" si="82"/>
        <v>2996076111</v>
      </c>
      <c r="F635" s="918">
        <f t="shared" si="82"/>
        <v>3031186000</v>
      </c>
      <c r="G635" s="918">
        <f t="shared" si="82"/>
        <v>2986101000</v>
      </c>
      <c r="H635" s="918">
        <f t="shared" si="82"/>
        <v>2986101000</v>
      </c>
      <c r="I635" s="918">
        <f t="shared" si="82"/>
        <v>2986101000</v>
      </c>
    </row>
    <row r="636" spans="1:9">
      <c r="A636" s="921"/>
      <c r="B636" s="920" t="s">
        <v>566</v>
      </c>
      <c r="C636" s="916" t="s">
        <v>567</v>
      </c>
      <c r="D636" s="918">
        <f t="shared" si="82"/>
        <v>39160000</v>
      </c>
      <c r="E636" s="918">
        <f t="shared" si="82"/>
        <v>39160000</v>
      </c>
      <c r="F636" s="918">
        <f t="shared" si="82"/>
        <v>39160000</v>
      </c>
      <c r="G636" s="918">
        <f t="shared" si="82"/>
        <v>39160000</v>
      </c>
      <c r="H636" s="918">
        <f t="shared" si="82"/>
        <v>39160000</v>
      </c>
      <c r="I636" s="918">
        <f t="shared" si="82"/>
        <v>39160000</v>
      </c>
    </row>
    <row r="637" spans="1:9">
      <c r="A637" s="921"/>
      <c r="B637" s="920" t="s">
        <v>568</v>
      </c>
      <c r="C637" s="916" t="s">
        <v>569</v>
      </c>
      <c r="D637" s="918">
        <f t="shared" si="82"/>
        <v>3667977889</v>
      </c>
      <c r="E637" s="918">
        <f t="shared" si="82"/>
        <v>3816524889</v>
      </c>
      <c r="F637" s="918">
        <f t="shared" si="82"/>
        <v>3596746000</v>
      </c>
      <c r="G637" s="918">
        <f t="shared" si="82"/>
        <v>3070471000</v>
      </c>
      <c r="H637" s="918">
        <f t="shared" si="82"/>
        <v>3171705000</v>
      </c>
      <c r="I637" s="918">
        <f t="shared" si="82"/>
        <v>3071355000</v>
      </c>
    </row>
    <row r="638" spans="1:9">
      <c r="A638" s="916"/>
      <c r="B638" s="917" t="s">
        <v>367</v>
      </c>
      <c r="C638" s="916"/>
      <c r="D638" s="918">
        <f t="shared" ref="D638:I638" si="83">D15+D38+D223+D276+D363+D89+D494+D107+D172+D339+D127+D323+D207+D143+D54+D478+D462+D386+D428+D307+D446+D526+D542+D558+D574+D590+D606+D622+D510</f>
        <v>13605660000</v>
      </c>
      <c r="E638" s="918">
        <f t="shared" si="83"/>
        <v>13575660000</v>
      </c>
      <c r="F638" s="918">
        <f t="shared" si="83"/>
        <v>13303465000</v>
      </c>
      <c r="G638" s="918">
        <f t="shared" si="83"/>
        <v>13121466000</v>
      </c>
      <c r="H638" s="918">
        <f t="shared" si="83"/>
        <v>13226863000</v>
      </c>
      <c r="I638" s="918">
        <f t="shared" si="83"/>
        <v>13354663000</v>
      </c>
    </row>
    <row r="639" spans="1:9">
      <c r="A639" s="916"/>
      <c r="B639" s="917" t="s">
        <v>599</v>
      </c>
      <c r="C639" s="916"/>
      <c r="D639" s="918">
        <v>148900000</v>
      </c>
      <c r="E639" s="918">
        <v>148900000</v>
      </c>
      <c r="F639" s="918">
        <v>149200000</v>
      </c>
      <c r="G639" s="918">
        <v>149300000</v>
      </c>
      <c r="H639" s="918">
        <v>149400000</v>
      </c>
      <c r="I639" s="918">
        <v>149400000</v>
      </c>
    </row>
    <row r="640" spans="1:9">
      <c r="A640" s="916"/>
      <c r="B640" s="917" t="s">
        <v>600</v>
      </c>
      <c r="C640" s="916"/>
      <c r="D640" s="918">
        <f>D629+D632+D638+D639</f>
        <v>59908973000</v>
      </c>
      <c r="E640" s="918">
        <f t="shared" ref="E640:I640" si="84">E629+E632+E638+E639</f>
        <v>60027647000</v>
      </c>
      <c r="F640" s="918">
        <f t="shared" si="84"/>
        <v>58598320000</v>
      </c>
      <c r="G640" s="918">
        <f t="shared" si="84"/>
        <v>57682892000</v>
      </c>
      <c r="H640" s="918">
        <f t="shared" si="84"/>
        <v>57748330000</v>
      </c>
      <c r="I640" s="918">
        <f t="shared" si="84"/>
        <v>57775089000</v>
      </c>
    </row>
    <row r="641" spans="1:9">
      <c r="A641" s="916"/>
      <c r="B641" s="917" t="s">
        <v>626</v>
      </c>
      <c r="C641" s="916"/>
      <c r="D641" s="918">
        <f t="shared" ref="D641:I641" si="85">D16+D23+D39+D224+D280+D364+D92+D495+D111+D173+D340+D128+D324+D208+D144+D55+D479+D463+D387+D431+D308+D447+D527+D543+D559+D575+D591+D607+D623+D511</f>
        <v>8300000000</v>
      </c>
      <c r="E641" s="918">
        <f t="shared" si="85"/>
        <v>8300000000</v>
      </c>
      <c r="F641" s="918">
        <f t="shared" si="85"/>
        <v>8000000000</v>
      </c>
      <c r="G641" s="918">
        <f t="shared" si="85"/>
        <v>7800000000</v>
      </c>
      <c r="H641" s="918">
        <f t="shared" si="85"/>
        <v>7800000000</v>
      </c>
      <c r="I641" s="918">
        <f t="shared" si="85"/>
        <v>7800000000</v>
      </c>
    </row>
    <row r="642" spans="1:9">
      <c r="A642" s="916"/>
      <c r="B642" s="917" t="s">
        <v>647</v>
      </c>
      <c r="C642" s="916"/>
      <c r="D642" s="918">
        <f t="shared" ref="D642:I642" si="86">D17+D24+D40+D56+D93+D112+D129+D145+D174+D209+D225+D281+D309+D325+D341+D365+D388+D432+D448+D464+D480+D496+D512+D528+D544+D560+D576+D592+D608+D624</f>
        <v>3661850000</v>
      </c>
      <c r="E642" s="918">
        <f t="shared" si="86"/>
        <v>3654850268.9925013</v>
      </c>
      <c r="F642" s="918">
        <f t="shared" si="86"/>
        <v>3463999999.9999995</v>
      </c>
      <c r="G642" s="918">
        <f t="shared" si="86"/>
        <v>3655000000</v>
      </c>
      <c r="H642" s="918">
        <f t="shared" si="86"/>
        <v>3463999999.9999995</v>
      </c>
      <c r="I642" s="918">
        <f t="shared" si="86"/>
        <v>0</v>
      </c>
    </row>
    <row r="643" spans="1:9">
      <c r="A643" s="922"/>
      <c r="B643" s="922" t="s">
        <v>601</v>
      </c>
      <c r="C643" s="922"/>
      <c r="D643" s="923">
        <f>D629+D632+D638+D639+D641+D642</f>
        <v>71870823000</v>
      </c>
      <c r="E643" s="923">
        <f t="shared" ref="E643:I643" si="87">E629+E632+E638+E639+E641+E642</f>
        <v>71982497268.992508</v>
      </c>
      <c r="F643" s="923">
        <f t="shared" si="87"/>
        <v>70062320000</v>
      </c>
      <c r="G643" s="923">
        <f t="shared" si="87"/>
        <v>69137892000</v>
      </c>
      <c r="H643" s="923">
        <f t="shared" si="87"/>
        <v>69012330000</v>
      </c>
      <c r="I643" s="923">
        <f t="shared" si="87"/>
        <v>65575089000</v>
      </c>
    </row>
    <row r="644" spans="1:9">
      <c r="A644" s="924"/>
      <c r="B644" s="925" t="s">
        <v>370</v>
      </c>
      <c r="C644" s="924"/>
      <c r="D644" s="926">
        <f>D19+D26+D42+D227+D283+D367+D95+D498+D114+D176+D343+D131+D327+D211+D147+D58+D482+D466+D390+D434+D311+D450+D530+D546+D562+D578+D594+D610+D626</f>
        <v>1925773240.9331341</v>
      </c>
      <c r="E644" s="926">
        <f t="shared" ref="E644:I644" si="88">E19+E26+E42+E227+E283+E367+E95+E498+E114+E176+E343+E131+E327+E211+E147+E58+E482+E466+E390+E434+E311+E450+E530+E546+E562+E578+E594+E610+E626</f>
        <v>1925773240.9331343</v>
      </c>
      <c r="F644" s="926">
        <f t="shared" si="88"/>
        <v>295099203.64852941</v>
      </c>
      <c r="G644" s="926">
        <f t="shared" si="88"/>
        <v>-1559574000</v>
      </c>
      <c r="H644" s="926">
        <f t="shared" si="88"/>
        <v>-2311634000</v>
      </c>
      <c r="I644" s="926">
        <f t="shared" si="88"/>
        <v>-2068634000</v>
      </c>
    </row>
    <row r="645" spans="1:9">
      <c r="A645" s="922"/>
      <c r="B645" s="922" t="s">
        <v>602</v>
      </c>
      <c r="C645" s="922"/>
      <c r="D645" s="923">
        <f>D643-D644</f>
        <v>69945049759.066864</v>
      </c>
      <c r="E645" s="923">
        <f>E643-E644</f>
        <v>70056724028.059372</v>
      </c>
      <c r="F645" s="923">
        <f t="shared" ref="F645:I645" si="89">F643-F644</f>
        <v>69767220796.351471</v>
      </c>
      <c r="G645" s="923">
        <f t="shared" si="89"/>
        <v>70697466000</v>
      </c>
      <c r="H645" s="923">
        <f t="shared" si="89"/>
        <v>71323964000</v>
      </c>
      <c r="I645" s="923">
        <f t="shared" si="89"/>
        <v>67643723000</v>
      </c>
    </row>
    <row r="646" spans="1:9" ht="9" customHeight="1">
      <c r="A646" s="940"/>
      <c r="B646" s="940"/>
      <c r="C646" s="940"/>
    </row>
    <row r="647" spans="1:9" ht="18.75" customHeight="1">
      <c r="A647" s="941" t="s">
        <v>603</v>
      </c>
      <c r="B647" s="942"/>
      <c r="C647" s="942"/>
      <c r="D647" s="942"/>
      <c r="E647" s="942"/>
      <c r="F647" s="942"/>
      <c r="G647" s="942"/>
      <c r="H647" s="942"/>
      <c r="I647" s="942"/>
    </row>
    <row r="648" spans="1:9" ht="30.75" customHeight="1">
      <c r="A648" s="947" t="s">
        <v>648</v>
      </c>
      <c r="B648" s="947"/>
      <c r="C648" s="947"/>
      <c r="D648" s="947"/>
      <c r="E648" s="947"/>
      <c r="F648" s="947"/>
      <c r="G648" s="947"/>
      <c r="H648" s="947"/>
      <c r="I648" s="947"/>
    </row>
    <row r="649" spans="1:9" ht="30.75" customHeight="1">
      <c r="A649" s="944" t="s">
        <v>649</v>
      </c>
      <c r="B649" s="944"/>
      <c r="C649" s="944"/>
      <c r="D649" s="944"/>
      <c r="E649" s="944"/>
      <c r="F649" s="944"/>
      <c r="G649" s="944"/>
      <c r="H649" s="944"/>
      <c r="I649" s="944"/>
    </row>
    <row r="650" spans="1:9" ht="30.75" customHeight="1">
      <c r="A650" s="944" t="s">
        <v>721</v>
      </c>
      <c r="B650" s="944"/>
      <c r="C650" s="944"/>
      <c r="D650" s="944"/>
      <c r="E650" s="944"/>
      <c r="F650" s="944"/>
      <c r="G650" s="944"/>
      <c r="H650" s="944"/>
      <c r="I650" s="944"/>
    </row>
    <row r="651" spans="1:9" ht="36.75" customHeight="1">
      <c r="A651" s="944" t="s">
        <v>722</v>
      </c>
      <c r="B651" s="944"/>
      <c r="C651" s="944"/>
      <c r="D651" s="944"/>
      <c r="E651" s="944"/>
      <c r="F651" s="944"/>
      <c r="G651" s="944"/>
      <c r="H651" s="944"/>
      <c r="I651" s="944"/>
    </row>
    <row r="652" spans="1:9" ht="51" customHeight="1">
      <c r="A652" s="944" t="s">
        <v>723</v>
      </c>
      <c r="B652" s="944"/>
      <c r="C652" s="944"/>
      <c r="D652" s="944"/>
      <c r="E652" s="944"/>
      <c r="F652" s="944"/>
      <c r="G652" s="944"/>
      <c r="H652" s="944"/>
      <c r="I652" s="944"/>
    </row>
    <row r="653" spans="1:9" ht="61.5" customHeight="1">
      <c r="A653" s="944" t="s">
        <v>724</v>
      </c>
      <c r="B653" s="944"/>
      <c r="C653" s="944"/>
      <c r="D653" s="944"/>
      <c r="E653" s="944"/>
      <c r="F653" s="944"/>
      <c r="G653" s="944"/>
      <c r="H653" s="944"/>
      <c r="I653" s="944"/>
    </row>
    <row r="654" spans="1:9" ht="35.25" customHeight="1">
      <c r="A654" s="944" t="s">
        <v>725</v>
      </c>
      <c r="B654" s="944"/>
      <c r="C654" s="944"/>
      <c r="D654" s="944"/>
      <c r="E654" s="944"/>
      <c r="F654" s="944"/>
      <c r="G654" s="944"/>
      <c r="H654" s="944"/>
      <c r="I654" s="944"/>
    </row>
    <row r="655" spans="1:9" ht="61.5" customHeight="1">
      <c r="A655" s="944" t="s">
        <v>726</v>
      </c>
      <c r="B655" s="944"/>
      <c r="C655" s="944"/>
      <c r="D655" s="944"/>
      <c r="E655" s="944"/>
      <c r="F655" s="944"/>
      <c r="G655" s="944"/>
      <c r="H655" s="944"/>
      <c r="I655" s="944"/>
    </row>
    <row r="656" spans="1:9" ht="56.25" customHeight="1">
      <c r="A656" s="944" t="s">
        <v>727</v>
      </c>
      <c r="B656" s="944"/>
      <c r="C656" s="944"/>
      <c r="D656" s="944"/>
      <c r="E656" s="944"/>
      <c r="F656" s="944"/>
      <c r="G656" s="944"/>
      <c r="H656" s="944"/>
      <c r="I656" s="944"/>
    </row>
    <row r="657" spans="1:9" ht="30" customHeight="1">
      <c r="A657" s="944" t="s">
        <v>728</v>
      </c>
      <c r="B657" s="944"/>
      <c r="C657" s="944"/>
      <c r="D657" s="944"/>
      <c r="E657" s="944"/>
      <c r="F657" s="944"/>
      <c r="G657" s="944"/>
      <c r="H657" s="944"/>
      <c r="I657" s="944"/>
    </row>
    <row r="658" spans="1:9" ht="57" customHeight="1">
      <c r="A658" s="944" t="s">
        <v>729</v>
      </c>
      <c r="B658" s="944"/>
      <c r="C658" s="944"/>
      <c r="D658" s="944"/>
      <c r="E658" s="944"/>
      <c r="F658" s="944"/>
      <c r="G658" s="944"/>
      <c r="H658" s="944"/>
      <c r="I658" s="944"/>
    </row>
    <row r="659" spans="1:9" ht="57" customHeight="1">
      <c r="A659" s="944" t="s">
        <v>730</v>
      </c>
      <c r="B659" s="944"/>
      <c r="C659" s="944"/>
      <c r="D659" s="944"/>
      <c r="E659" s="944"/>
      <c r="F659" s="944"/>
      <c r="G659" s="944"/>
      <c r="H659" s="944"/>
      <c r="I659" s="944"/>
    </row>
    <row r="660" spans="1:9" ht="16.5">
      <c r="D660" s="943"/>
      <c r="E660" s="943"/>
      <c r="F660" s="943"/>
      <c r="G660" s="943"/>
      <c r="H660" s="943"/>
      <c r="I660" s="943"/>
    </row>
    <row r="661" spans="1:9" ht="16.5">
      <c r="D661" s="943"/>
      <c r="E661" s="943"/>
      <c r="F661" s="943"/>
      <c r="G661" s="943"/>
      <c r="H661" s="943"/>
      <c r="I661" s="943"/>
    </row>
    <row r="662" spans="1:9" ht="16.5">
      <c r="D662" s="943"/>
      <c r="E662" s="943"/>
      <c r="F662" s="943"/>
      <c r="G662" s="943"/>
      <c r="H662" s="943"/>
      <c r="I662" s="943"/>
    </row>
    <row r="663" spans="1:9" ht="16.5">
      <c r="D663" s="943"/>
      <c r="E663" s="943"/>
      <c r="F663" s="943"/>
      <c r="G663" s="943"/>
      <c r="H663" s="943"/>
      <c r="I663" s="943"/>
    </row>
    <row r="664" spans="1:9" ht="16.5">
      <c r="D664" s="943"/>
      <c r="E664" s="943"/>
      <c r="F664" s="943"/>
      <c r="G664" s="943"/>
      <c r="H664" s="943"/>
      <c r="I664" s="943"/>
    </row>
    <row r="665" spans="1:9" ht="16.5">
      <c r="D665" s="943"/>
      <c r="E665" s="943"/>
      <c r="F665" s="943"/>
      <c r="G665" s="943"/>
      <c r="H665" s="943"/>
      <c r="I665" s="943"/>
    </row>
    <row r="666" spans="1:9" ht="16.5">
      <c r="D666" s="943"/>
      <c r="E666" s="943"/>
      <c r="F666" s="943"/>
      <c r="G666" s="943"/>
      <c r="H666" s="943"/>
      <c r="I666" s="943"/>
    </row>
    <row r="667" spans="1:9" ht="16.5">
      <c r="D667" s="943"/>
      <c r="E667" s="943"/>
      <c r="F667" s="943"/>
      <c r="G667" s="943"/>
      <c r="H667" s="943"/>
      <c r="I667" s="943"/>
    </row>
    <row r="668" spans="1:9" ht="16.5">
      <c r="D668" s="943"/>
      <c r="E668" s="943"/>
      <c r="F668" s="943"/>
      <c r="G668" s="943"/>
      <c r="H668" s="943"/>
      <c r="I668" s="943"/>
    </row>
    <row r="669" spans="1:9" ht="16.5">
      <c r="D669" s="943"/>
      <c r="E669" s="943"/>
      <c r="F669" s="943"/>
      <c r="G669" s="943"/>
      <c r="H669" s="943"/>
      <c r="I669" s="943"/>
    </row>
    <row r="670" spans="1:9" ht="16.5">
      <c r="D670" s="943"/>
      <c r="E670" s="943"/>
      <c r="F670" s="943"/>
      <c r="G670" s="943"/>
      <c r="H670" s="943"/>
      <c r="I670" s="943"/>
    </row>
    <row r="671" spans="1:9" ht="16.5">
      <c r="D671" s="943"/>
      <c r="E671" s="943"/>
      <c r="F671" s="943"/>
      <c r="G671" s="943"/>
      <c r="H671" s="943"/>
      <c r="I671" s="943"/>
    </row>
    <row r="672" spans="1:9" ht="16.5">
      <c r="D672" s="943"/>
      <c r="E672" s="943"/>
      <c r="F672" s="943"/>
      <c r="G672" s="943"/>
      <c r="H672" s="943"/>
      <c r="I672" s="943"/>
    </row>
    <row r="673" spans="4:9" ht="16.5">
      <c r="D673" s="943"/>
      <c r="E673" s="943"/>
      <c r="F673" s="943"/>
      <c r="G673" s="943"/>
      <c r="H673" s="943"/>
      <c r="I673" s="943"/>
    </row>
    <row r="674" spans="4:9" ht="16.5">
      <c r="D674" s="943"/>
      <c r="E674" s="943"/>
      <c r="F674" s="943"/>
      <c r="G674" s="943"/>
      <c r="H674" s="943"/>
      <c r="I674" s="943"/>
    </row>
    <row r="675" spans="4:9" ht="16.5">
      <c r="D675" s="943"/>
      <c r="E675" s="943"/>
      <c r="F675" s="943"/>
      <c r="G675" s="943"/>
      <c r="H675" s="943"/>
      <c r="I675" s="943"/>
    </row>
    <row r="676" spans="4:9" ht="16.5">
      <c r="D676" s="943"/>
      <c r="E676" s="943"/>
      <c r="F676" s="943"/>
      <c r="G676" s="943"/>
      <c r="H676" s="943"/>
      <c r="I676" s="943"/>
    </row>
    <row r="677" spans="4:9" ht="16.5">
      <c r="D677" s="943"/>
      <c r="E677" s="943"/>
      <c r="F677" s="943"/>
      <c r="G677" s="943"/>
      <c r="H677" s="943"/>
      <c r="I677" s="943"/>
    </row>
    <row r="678" spans="4:9" ht="16.5">
      <c r="D678" s="943"/>
      <c r="E678" s="943"/>
      <c r="F678" s="943"/>
      <c r="G678" s="943"/>
      <c r="H678" s="943"/>
      <c r="I678" s="943"/>
    </row>
    <row r="679" spans="4:9" ht="16.5">
      <c r="D679" s="943"/>
      <c r="E679" s="943"/>
      <c r="F679" s="943"/>
      <c r="G679" s="943"/>
      <c r="H679" s="943"/>
      <c r="I679" s="943"/>
    </row>
    <row r="680" spans="4:9" ht="16.5">
      <c r="D680" s="943"/>
      <c r="E680" s="943"/>
      <c r="F680" s="943"/>
      <c r="G680" s="943"/>
      <c r="H680" s="943"/>
      <c r="I680" s="943"/>
    </row>
    <row r="681" spans="4:9" ht="16.5">
      <c r="D681" s="943"/>
      <c r="E681" s="943"/>
      <c r="F681" s="943"/>
      <c r="G681" s="943"/>
      <c r="H681" s="943"/>
      <c r="I681" s="943"/>
    </row>
    <row r="682" spans="4:9" ht="16.5">
      <c r="D682" s="943"/>
      <c r="E682" s="943"/>
      <c r="F682" s="943"/>
      <c r="G682" s="943"/>
      <c r="H682" s="943"/>
      <c r="I682" s="943"/>
    </row>
    <row r="683" spans="4:9" ht="16.5">
      <c r="D683" s="943"/>
      <c r="E683" s="943"/>
      <c r="F683" s="943"/>
      <c r="G683" s="943"/>
      <c r="H683" s="943"/>
      <c r="I683" s="943"/>
    </row>
    <row r="684" spans="4:9" ht="16.5">
      <c r="D684" s="943"/>
      <c r="E684" s="943"/>
      <c r="F684" s="943"/>
      <c r="G684" s="943"/>
      <c r="H684" s="943"/>
      <c r="I684" s="943"/>
    </row>
  </sheetData>
  <mergeCells count="13">
    <mergeCell ref="A652:I652"/>
    <mergeCell ref="A1:I1"/>
    <mergeCell ref="A648:I648"/>
    <mergeCell ref="A649:I649"/>
    <mergeCell ref="A650:I650"/>
    <mergeCell ref="A651:I651"/>
    <mergeCell ref="A659:I659"/>
    <mergeCell ref="A653:I653"/>
    <mergeCell ref="A654:I654"/>
    <mergeCell ref="A655:I655"/>
    <mergeCell ref="A656:I656"/>
    <mergeCell ref="A657:I657"/>
    <mergeCell ref="A658:I658"/>
  </mergeCells>
  <pageMargins left="0.35433070866141736" right="0.43307086614173229" top="0.47244094488188981" bottom="0.39370078740157483" header="0.31496062992125984" footer="0.31496062992125984"/>
  <pageSetup paperSize="9" scale="45" orientation="portrait" r:id="rId1"/>
  <rowBreaks count="7" manualBreakCount="7">
    <brk id="96" max="8" man="1"/>
    <brk id="196" max="8" man="1"/>
    <brk id="312" max="8" man="1"/>
    <brk id="435" max="8" man="1"/>
    <brk id="531" max="8" man="1"/>
    <brk id="563" max="8" man="1"/>
    <brk id="645" max="8"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75"/>
  <sheetViews>
    <sheetView topLeftCell="A16" zoomScale="90" zoomScaleNormal="90" workbookViewId="0">
      <selection activeCell="B22" sqref="B22"/>
    </sheetView>
  </sheetViews>
  <sheetFormatPr defaultColWidth="9.140625" defaultRowHeight="15"/>
  <cols>
    <col min="1" max="1" width="4.140625" style="201" customWidth="1"/>
    <col min="2" max="2" width="65.5703125" style="185" customWidth="1"/>
    <col min="3" max="10" width="13.7109375" style="200" customWidth="1"/>
    <col min="11" max="16384" width="9.140625" style="185"/>
  </cols>
  <sheetData>
    <row r="1" spans="1:12" ht="15.75">
      <c r="A1" s="655" t="s">
        <v>739</v>
      </c>
      <c r="B1" s="656"/>
      <c r="C1" s="657"/>
      <c r="D1" s="657"/>
      <c r="E1" s="657"/>
      <c r="F1" s="657"/>
      <c r="G1" s="657"/>
      <c r="H1" s="657"/>
      <c r="I1" s="657"/>
      <c r="J1" s="657"/>
      <c r="K1" s="281"/>
      <c r="L1" s="282"/>
    </row>
    <row r="2" spans="1:12" ht="17.25" thickBot="1">
      <c r="B2" s="968" t="s">
        <v>228</v>
      </c>
      <c r="C2" s="968"/>
      <c r="D2" s="968"/>
      <c r="E2" s="968"/>
      <c r="F2" s="968"/>
      <c r="G2" s="968"/>
      <c r="H2" s="968"/>
      <c r="I2" s="968"/>
      <c r="J2" s="968"/>
    </row>
    <row r="3" spans="1:12" ht="33">
      <c r="B3" s="586"/>
      <c r="C3" s="587">
        <v>2021</v>
      </c>
      <c r="D3" s="587">
        <v>2022</v>
      </c>
      <c r="E3" s="587" t="s">
        <v>677</v>
      </c>
      <c r="F3" s="587" t="s">
        <v>678</v>
      </c>
      <c r="G3" s="588">
        <v>2024</v>
      </c>
      <c r="H3" s="588">
        <v>2025</v>
      </c>
      <c r="I3" s="588">
        <v>2026</v>
      </c>
      <c r="J3" s="589">
        <v>2027</v>
      </c>
    </row>
    <row r="4" spans="1:12" ht="16.5">
      <c r="B4" s="590" t="s">
        <v>308</v>
      </c>
      <c r="C4" s="778">
        <f>+C5+C9+C10+C11+C12+C13+C15+C21+C24</f>
        <v>0</v>
      </c>
      <c r="D4" s="778">
        <f t="shared" ref="D4:J4" si="0">+D5+D9+D10+D11+D12+D13+D15+D21+D24</f>
        <v>0</v>
      </c>
      <c r="E4" s="778">
        <f t="shared" si="0"/>
        <v>0</v>
      </c>
      <c r="F4" s="778">
        <f t="shared" si="0"/>
        <v>0</v>
      </c>
      <c r="G4" s="778">
        <f t="shared" si="0"/>
        <v>0</v>
      </c>
      <c r="H4" s="778">
        <f t="shared" si="0"/>
        <v>0</v>
      </c>
      <c r="I4" s="778">
        <f t="shared" si="0"/>
        <v>0</v>
      </c>
      <c r="J4" s="779">
        <f t="shared" si="0"/>
        <v>0</v>
      </c>
      <c r="K4" s="200"/>
    </row>
    <row r="5" spans="1:12" ht="16.5">
      <c r="B5" s="593" t="s">
        <v>690</v>
      </c>
      <c r="C5" s="780">
        <f t="shared" ref="C5:J5" si="1">C6+C7+C8</f>
        <v>0</v>
      </c>
      <c r="D5" s="780">
        <f t="shared" si="1"/>
        <v>0</v>
      </c>
      <c r="E5" s="780">
        <f t="shared" si="1"/>
        <v>0</v>
      </c>
      <c r="F5" s="780">
        <f t="shared" si="1"/>
        <v>0</v>
      </c>
      <c r="G5" s="780">
        <f t="shared" si="1"/>
        <v>0</v>
      </c>
      <c r="H5" s="780">
        <f t="shared" si="1"/>
        <v>0</v>
      </c>
      <c r="I5" s="780">
        <f t="shared" si="1"/>
        <v>0</v>
      </c>
      <c r="J5" s="781">
        <f t="shared" si="1"/>
        <v>0</v>
      </c>
      <c r="K5" s="200"/>
    </row>
    <row r="6" spans="1:12" ht="16.5">
      <c r="B6" s="596" t="s">
        <v>302</v>
      </c>
      <c r="C6" s="782"/>
      <c r="D6" s="782"/>
      <c r="E6" s="782"/>
      <c r="F6" s="782"/>
      <c r="G6" s="782"/>
      <c r="H6" s="782"/>
      <c r="I6" s="782"/>
      <c r="J6" s="783"/>
      <c r="K6" s="200"/>
    </row>
    <row r="7" spans="1:12" ht="16.5">
      <c r="B7" s="596" t="s">
        <v>303</v>
      </c>
      <c r="C7" s="782"/>
      <c r="D7" s="782"/>
      <c r="E7" s="782"/>
      <c r="F7" s="782"/>
      <c r="G7" s="782"/>
      <c r="H7" s="782"/>
      <c r="I7" s="782"/>
      <c r="J7" s="783"/>
      <c r="K7" s="200"/>
    </row>
    <row r="8" spans="1:12" ht="16.5">
      <c r="B8" s="596" t="s">
        <v>304</v>
      </c>
      <c r="C8" s="782"/>
      <c r="D8" s="782"/>
      <c r="E8" s="782"/>
      <c r="F8" s="782"/>
      <c r="G8" s="782"/>
      <c r="H8" s="782"/>
      <c r="I8" s="782"/>
      <c r="J8" s="783"/>
      <c r="K8" s="200"/>
    </row>
    <row r="9" spans="1:12" ht="16.5">
      <c r="B9" s="593" t="s">
        <v>231</v>
      </c>
      <c r="C9" s="780"/>
      <c r="D9" s="780"/>
      <c r="E9" s="780"/>
      <c r="F9" s="780"/>
      <c r="G9" s="780"/>
      <c r="H9" s="780"/>
      <c r="I9" s="780"/>
      <c r="J9" s="781"/>
      <c r="K9" s="200"/>
    </row>
    <row r="10" spans="1:12" ht="16.5">
      <c r="B10" s="593" t="s">
        <v>294</v>
      </c>
      <c r="C10" s="780"/>
      <c r="D10" s="780"/>
      <c r="E10" s="780"/>
      <c r="F10" s="780"/>
      <c r="G10" s="780"/>
      <c r="H10" s="780"/>
      <c r="I10" s="780"/>
      <c r="J10" s="781"/>
      <c r="K10" s="200"/>
    </row>
    <row r="11" spans="1:12" ht="16.5">
      <c r="B11" s="593" t="s">
        <v>702</v>
      </c>
      <c r="C11" s="780"/>
      <c r="D11" s="780"/>
      <c r="E11" s="780"/>
      <c r="F11" s="780"/>
      <c r="G11" s="780"/>
      <c r="H11" s="780"/>
      <c r="I11" s="780"/>
      <c r="J11" s="781"/>
      <c r="K11" s="200"/>
    </row>
    <row r="12" spans="1:12" ht="16.5">
      <c r="B12" s="593" t="s">
        <v>691</v>
      </c>
      <c r="C12" s="780"/>
      <c r="D12" s="780"/>
      <c r="E12" s="780"/>
      <c r="F12" s="780"/>
      <c r="G12" s="780"/>
      <c r="H12" s="780"/>
      <c r="I12" s="780"/>
      <c r="J12" s="781"/>
      <c r="K12" s="200"/>
    </row>
    <row r="13" spans="1:12" ht="16.5">
      <c r="B13" s="593" t="s">
        <v>312</v>
      </c>
      <c r="C13" s="780"/>
      <c r="D13" s="780"/>
      <c r="E13" s="780"/>
      <c r="F13" s="780"/>
      <c r="G13" s="780"/>
      <c r="H13" s="780"/>
      <c r="I13" s="780"/>
      <c r="J13" s="781"/>
      <c r="K13" s="200"/>
    </row>
    <row r="14" spans="1:12" ht="16.5">
      <c r="B14" s="599" t="s">
        <v>232</v>
      </c>
      <c r="C14" s="782"/>
      <c r="D14" s="782"/>
      <c r="E14" s="782"/>
      <c r="F14" s="782"/>
      <c r="G14" s="782"/>
      <c r="H14" s="782"/>
      <c r="I14" s="782"/>
      <c r="J14" s="783"/>
      <c r="K14" s="200"/>
    </row>
    <row r="15" spans="1:12" ht="16.5">
      <c r="B15" s="593" t="s">
        <v>313</v>
      </c>
      <c r="C15" s="780">
        <f>+C16+C17+C18+C19+C20</f>
        <v>0</v>
      </c>
      <c r="D15" s="780">
        <f t="shared" ref="D15:J15" si="2">+D16+D17+D18+D19+D20</f>
        <v>0</v>
      </c>
      <c r="E15" s="780">
        <f t="shared" si="2"/>
        <v>0</v>
      </c>
      <c r="F15" s="780">
        <f t="shared" si="2"/>
        <v>0</v>
      </c>
      <c r="G15" s="780">
        <f t="shared" si="2"/>
        <v>0</v>
      </c>
      <c r="H15" s="780">
        <f t="shared" si="2"/>
        <v>0</v>
      </c>
      <c r="I15" s="780">
        <f t="shared" si="2"/>
        <v>0</v>
      </c>
      <c r="J15" s="781">
        <f t="shared" si="2"/>
        <v>0</v>
      </c>
      <c r="K15" s="200"/>
    </row>
    <row r="16" spans="1:12" ht="16.5">
      <c r="B16" s="596" t="s">
        <v>692</v>
      </c>
      <c r="C16" s="782"/>
      <c r="D16" s="782"/>
      <c r="E16" s="782"/>
      <c r="F16" s="782"/>
      <c r="G16" s="782"/>
      <c r="H16" s="782"/>
      <c r="I16" s="782"/>
      <c r="J16" s="783"/>
      <c r="K16" s="200"/>
    </row>
    <row r="17" spans="2:11" ht="16.5">
      <c r="B17" s="596" t="s">
        <v>697</v>
      </c>
      <c r="C17" s="782"/>
      <c r="D17" s="782"/>
      <c r="E17" s="782"/>
      <c r="F17" s="782"/>
      <c r="G17" s="782"/>
      <c r="H17" s="782"/>
      <c r="I17" s="782"/>
      <c r="J17" s="783"/>
      <c r="K17" s="200"/>
    </row>
    <row r="18" spans="2:11" ht="16.5">
      <c r="B18" s="596" t="s">
        <v>693</v>
      </c>
      <c r="C18" s="782"/>
      <c r="D18" s="782"/>
      <c r="E18" s="782"/>
      <c r="F18" s="782"/>
      <c r="G18" s="782"/>
      <c r="H18" s="782"/>
      <c r="I18" s="782"/>
      <c r="J18" s="783"/>
      <c r="K18" s="200"/>
    </row>
    <row r="19" spans="2:11" ht="16.5">
      <c r="B19" s="596" t="s">
        <v>694</v>
      </c>
      <c r="C19" s="782"/>
      <c r="D19" s="782"/>
      <c r="E19" s="782"/>
      <c r="F19" s="782"/>
      <c r="G19" s="782"/>
      <c r="H19" s="782"/>
      <c r="I19" s="782"/>
      <c r="J19" s="783"/>
      <c r="K19" s="200"/>
    </row>
    <row r="20" spans="2:11" ht="16.5">
      <c r="B20" s="596" t="s">
        <v>695</v>
      </c>
      <c r="C20" s="782"/>
      <c r="D20" s="782"/>
      <c r="E20" s="782"/>
      <c r="F20" s="782"/>
      <c r="G20" s="782"/>
      <c r="H20" s="782"/>
      <c r="I20" s="782"/>
      <c r="J20" s="783"/>
      <c r="K20" s="200"/>
    </row>
    <row r="21" spans="2:11" ht="16.5">
      <c r="B21" s="593" t="s">
        <v>696</v>
      </c>
      <c r="C21" s="780"/>
      <c r="D21" s="780"/>
      <c r="E21" s="780"/>
      <c r="F21" s="780"/>
      <c r="G21" s="780"/>
      <c r="H21" s="780"/>
      <c r="I21" s="780"/>
      <c r="J21" s="781"/>
      <c r="K21" s="200"/>
    </row>
    <row r="22" spans="2:11" ht="16.5">
      <c r="B22" s="599" t="s">
        <v>746</v>
      </c>
      <c r="C22" s="782"/>
      <c r="D22" s="782"/>
      <c r="E22" s="782"/>
      <c r="F22" s="782"/>
      <c r="G22" s="782"/>
      <c r="H22" s="782"/>
      <c r="I22" s="782"/>
      <c r="J22" s="783"/>
      <c r="K22" s="200"/>
    </row>
    <row r="23" spans="2:11" ht="16.5">
      <c r="B23" s="599" t="s">
        <v>298</v>
      </c>
      <c r="C23" s="782"/>
      <c r="D23" s="782"/>
      <c r="E23" s="782"/>
      <c r="F23" s="782"/>
      <c r="G23" s="782"/>
      <c r="H23" s="782"/>
      <c r="I23" s="782"/>
      <c r="J23" s="783"/>
      <c r="K23" s="200"/>
    </row>
    <row r="24" spans="2:11" ht="16.5">
      <c r="B24" s="593" t="s">
        <v>296</v>
      </c>
      <c r="C24" s="780"/>
      <c r="D24" s="780"/>
      <c r="E24" s="780"/>
      <c r="F24" s="780"/>
      <c r="G24" s="780"/>
      <c r="H24" s="780"/>
      <c r="I24" s="780"/>
      <c r="J24" s="781"/>
      <c r="K24" s="200"/>
    </row>
    <row r="25" spans="2:11" ht="16.5">
      <c r="B25" s="596"/>
      <c r="C25" s="782"/>
      <c r="D25" s="782"/>
      <c r="E25" s="782"/>
      <c r="F25" s="782"/>
      <c r="G25" s="782"/>
      <c r="H25" s="782"/>
      <c r="I25" s="782"/>
      <c r="J25" s="783"/>
      <c r="K25" s="200"/>
    </row>
    <row r="26" spans="2:11" ht="16.5">
      <c r="B26" s="590" t="s">
        <v>309</v>
      </c>
      <c r="C26" s="778">
        <f t="shared" ref="C26:J26" si="3">+C27+C34+C35+C39+C40+C46+C47</f>
        <v>0</v>
      </c>
      <c r="D26" s="778">
        <f t="shared" si="3"/>
        <v>0</v>
      </c>
      <c r="E26" s="778">
        <f t="shared" si="3"/>
        <v>0</v>
      </c>
      <c r="F26" s="778">
        <f t="shared" si="3"/>
        <v>0</v>
      </c>
      <c r="G26" s="778">
        <f t="shared" si="3"/>
        <v>0</v>
      </c>
      <c r="H26" s="778">
        <f t="shared" si="3"/>
        <v>0</v>
      </c>
      <c r="I26" s="778">
        <f t="shared" si="3"/>
        <v>0</v>
      </c>
      <c r="J26" s="779">
        <f t="shared" si="3"/>
        <v>0</v>
      </c>
    </row>
    <row r="27" spans="2:11" ht="16.5">
      <c r="B27" s="593" t="s">
        <v>233</v>
      </c>
      <c r="C27" s="780">
        <f t="shared" ref="C27:J27" si="4">SUM(C28:C33)</f>
        <v>0</v>
      </c>
      <c r="D27" s="780">
        <f t="shared" si="4"/>
        <v>0</v>
      </c>
      <c r="E27" s="780">
        <f t="shared" si="4"/>
        <v>0</v>
      </c>
      <c r="F27" s="780">
        <f t="shared" si="4"/>
        <v>0</v>
      </c>
      <c r="G27" s="780">
        <f t="shared" si="4"/>
        <v>0</v>
      </c>
      <c r="H27" s="780">
        <f t="shared" si="4"/>
        <v>0</v>
      </c>
      <c r="I27" s="780">
        <f t="shared" si="4"/>
        <v>0</v>
      </c>
      <c r="J27" s="781">
        <f t="shared" si="4"/>
        <v>0</v>
      </c>
      <c r="K27" s="200"/>
    </row>
    <row r="28" spans="2:11" ht="16.5">
      <c r="B28" s="596" t="s">
        <v>698</v>
      </c>
      <c r="C28" s="782"/>
      <c r="D28" s="782"/>
      <c r="E28" s="782"/>
      <c r="F28" s="782"/>
      <c r="G28" s="782"/>
      <c r="H28" s="782"/>
      <c r="I28" s="782"/>
      <c r="J28" s="783"/>
      <c r="K28" s="200"/>
    </row>
    <row r="29" spans="2:11" ht="16.5">
      <c r="B29" s="596" t="s">
        <v>234</v>
      </c>
      <c r="C29" s="782"/>
      <c r="D29" s="782"/>
      <c r="E29" s="782"/>
      <c r="F29" s="782"/>
      <c r="G29" s="782"/>
      <c r="H29" s="782"/>
      <c r="I29" s="782"/>
      <c r="J29" s="783"/>
      <c r="K29" s="200"/>
    </row>
    <row r="30" spans="2:11" ht="16.5">
      <c r="B30" s="596" t="s">
        <v>292</v>
      </c>
      <c r="C30" s="782"/>
      <c r="D30" s="782"/>
      <c r="E30" s="782"/>
      <c r="F30" s="782"/>
      <c r="G30" s="782"/>
      <c r="H30" s="782"/>
      <c r="I30" s="782"/>
      <c r="J30" s="783"/>
      <c r="K30" s="200"/>
    </row>
    <row r="31" spans="2:11" ht="16.5">
      <c r="B31" s="596" t="s">
        <v>305</v>
      </c>
      <c r="C31" s="782"/>
      <c r="D31" s="782"/>
      <c r="E31" s="782"/>
      <c r="F31" s="782"/>
      <c r="G31" s="782"/>
      <c r="H31" s="782"/>
      <c r="I31" s="782"/>
      <c r="J31" s="783"/>
      <c r="K31" s="200"/>
    </row>
    <row r="32" spans="2:11" ht="16.5">
      <c r="B32" s="596" t="s">
        <v>699</v>
      </c>
      <c r="C32" s="782"/>
      <c r="D32" s="782"/>
      <c r="E32" s="782"/>
      <c r="F32" s="782"/>
      <c r="G32" s="782"/>
      <c r="H32" s="782"/>
      <c r="I32" s="782"/>
      <c r="J32" s="783"/>
      <c r="K32" s="200"/>
    </row>
    <row r="33" spans="2:11" ht="16.5">
      <c r="B33" s="600" t="s">
        <v>700</v>
      </c>
      <c r="C33" s="782"/>
      <c r="D33" s="782"/>
      <c r="E33" s="782"/>
      <c r="F33" s="782"/>
      <c r="G33" s="782"/>
      <c r="H33" s="782"/>
      <c r="I33" s="782"/>
      <c r="J33" s="783"/>
      <c r="K33" s="200"/>
    </row>
    <row r="34" spans="2:11" ht="16.5">
      <c r="B34" s="593" t="s">
        <v>235</v>
      </c>
      <c r="C34" s="780"/>
      <c r="D34" s="780"/>
      <c r="E34" s="780"/>
      <c r="F34" s="780"/>
      <c r="G34" s="780"/>
      <c r="H34" s="780"/>
      <c r="I34" s="780"/>
      <c r="J34" s="781"/>
      <c r="K34" s="200"/>
    </row>
    <row r="35" spans="2:11" ht="16.5">
      <c r="B35" s="593" t="s">
        <v>236</v>
      </c>
      <c r="C35" s="780">
        <f>SUM(C36:C38)</f>
        <v>0</v>
      </c>
      <c r="D35" s="780">
        <f t="shared" ref="D35:J35" si="5">SUM(D36:D38)</f>
        <v>0</v>
      </c>
      <c r="E35" s="780">
        <f t="shared" si="5"/>
        <v>0</v>
      </c>
      <c r="F35" s="780">
        <f t="shared" si="5"/>
        <v>0</v>
      </c>
      <c r="G35" s="780">
        <f t="shared" si="5"/>
        <v>0</v>
      </c>
      <c r="H35" s="780">
        <f t="shared" si="5"/>
        <v>0</v>
      </c>
      <c r="I35" s="780">
        <f t="shared" si="5"/>
        <v>0</v>
      </c>
      <c r="J35" s="781">
        <f t="shared" si="5"/>
        <v>0</v>
      </c>
      <c r="K35" s="200"/>
    </row>
    <row r="36" spans="2:11" ht="16.5">
      <c r="B36" s="596" t="s">
        <v>237</v>
      </c>
      <c r="C36" s="782"/>
      <c r="D36" s="782"/>
      <c r="E36" s="782"/>
      <c r="F36" s="782"/>
      <c r="G36" s="782"/>
      <c r="H36" s="782"/>
      <c r="I36" s="782"/>
      <c r="J36" s="783"/>
      <c r="K36" s="200"/>
    </row>
    <row r="37" spans="2:11" ht="16.5">
      <c r="B37" s="596" t="s">
        <v>238</v>
      </c>
      <c r="C37" s="782"/>
      <c r="D37" s="782"/>
      <c r="E37" s="782"/>
      <c r="F37" s="782"/>
      <c r="G37" s="782"/>
      <c r="H37" s="782"/>
      <c r="I37" s="782"/>
      <c r="J37" s="783"/>
      <c r="K37" s="200"/>
    </row>
    <row r="38" spans="2:11" ht="16.5">
      <c r="B38" s="596" t="s">
        <v>239</v>
      </c>
      <c r="C38" s="782"/>
      <c r="D38" s="782"/>
      <c r="E38" s="782"/>
      <c r="F38" s="782"/>
      <c r="G38" s="782"/>
      <c r="H38" s="782"/>
      <c r="I38" s="782"/>
      <c r="J38" s="783"/>
      <c r="K38" s="200"/>
    </row>
    <row r="39" spans="2:11" ht="16.5">
      <c r="B39" s="593" t="s">
        <v>240</v>
      </c>
      <c r="C39" s="780">
        <v>0</v>
      </c>
      <c r="D39" s="780">
        <v>0</v>
      </c>
      <c r="E39" s="780">
        <v>0</v>
      </c>
      <c r="F39" s="780">
        <v>0</v>
      </c>
      <c r="G39" s="780">
        <v>0</v>
      </c>
      <c r="H39" s="780">
        <v>0</v>
      </c>
      <c r="I39" s="780">
        <v>0</v>
      </c>
      <c r="J39" s="781">
        <v>0</v>
      </c>
      <c r="K39" s="200"/>
    </row>
    <row r="40" spans="2:11" ht="16.5">
      <c r="B40" s="593" t="s">
        <v>299</v>
      </c>
      <c r="C40" s="780">
        <f>SUM(C41:C45)</f>
        <v>0</v>
      </c>
      <c r="D40" s="780">
        <f t="shared" ref="D40:J40" si="6">SUM(D41:D45)</f>
        <v>0</v>
      </c>
      <c r="E40" s="780">
        <f t="shared" si="6"/>
        <v>0</v>
      </c>
      <c r="F40" s="780">
        <f t="shared" si="6"/>
        <v>0</v>
      </c>
      <c r="G40" s="780">
        <f t="shared" si="6"/>
        <v>0</v>
      </c>
      <c r="H40" s="780">
        <f t="shared" si="6"/>
        <v>0</v>
      </c>
      <c r="I40" s="780">
        <f t="shared" si="6"/>
        <v>0</v>
      </c>
      <c r="J40" s="781">
        <f t="shared" si="6"/>
        <v>0</v>
      </c>
      <c r="K40" s="200"/>
    </row>
    <row r="41" spans="2:11" ht="16.5">
      <c r="B41" s="596" t="s">
        <v>241</v>
      </c>
      <c r="C41" s="782"/>
      <c r="D41" s="782"/>
      <c r="E41" s="782"/>
      <c r="F41" s="782"/>
      <c r="G41" s="782"/>
      <c r="H41" s="782"/>
      <c r="I41" s="782"/>
      <c r="J41" s="783"/>
      <c r="K41" s="200"/>
    </row>
    <row r="42" spans="2:11" ht="16.5">
      <c r="B42" s="596" t="s">
        <v>701</v>
      </c>
      <c r="C42" s="782"/>
      <c r="D42" s="782"/>
      <c r="E42" s="782"/>
      <c r="F42" s="782"/>
      <c r="G42" s="782"/>
      <c r="H42" s="782"/>
      <c r="I42" s="782"/>
      <c r="J42" s="783"/>
      <c r="K42" s="200"/>
    </row>
    <row r="43" spans="2:11" ht="16.5">
      <c r="B43" s="596" t="s">
        <v>297</v>
      </c>
      <c r="C43" s="782"/>
      <c r="D43" s="782"/>
      <c r="E43" s="782"/>
      <c r="F43" s="782"/>
      <c r="G43" s="782"/>
      <c r="H43" s="782"/>
      <c r="I43" s="782"/>
      <c r="J43" s="783"/>
      <c r="K43" s="200"/>
    </row>
    <row r="44" spans="2:11" ht="16.5">
      <c r="B44" s="596" t="s">
        <v>306</v>
      </c>
      <c r="C44" s="782"/>
      <c r="D44" s="782"/>
      <c r="E44" s="782"/>
      <c r="F44" s="782"/>
      <c r="G44" s="782"/>
      <c r="H44" s="782"/>
      <c r="I44" s="782"/>
      <c r="J44" s="783"/>
      <c r="K44" s="200"/>
    </row>
    <row r="45" spans="2:11" ht="16.5">
      <c r="B45" s="596" t="s">
        <v>307</v>
      </c>
      <c r="C45" s="782"/>
      <c r="D45" s="782"/>
      <c r="E45" s="782"/>
      <c r="F45" s="782"/>
      <c r="G45" s="782"/>
      <c r="H45" s="782"/>
      <c r="I45" s="782"/>
      <c r="J45" s="783"/>
      <c r="K45" s="200"/>
    </row>
    <row r="46" spans="2:11" ht="16.5">
      <c r="B46" s="593" t="s">
        <v>300</v>
      </c>
      <c r="C46" s="780"/>
      <c r="D46" s="780"/>
      <c r="E46" s="780"/>
      <c r="F46" s="780"/>
      <c r="G46" s="780"/>
      <c r="H46" s="780"/>
      <c r="I46" s="780"/>
      <c r="J46" s="781"/>
      <c r="K46" s="200"/>
    </row>
    <row r="47" spans="2:11" ht="22.5" customHeight="1">
      <c r="B47" s="593" t="s">
        <v>536</v>
      </c>
      <c r="C47" s="780">
        <f>+C48+C49+C50</f>
        <v>0</v>
      </c>
      <c r="D47" s="780">
        <f t="shared" ref="D47:J47" si="7">+D48+D49+D50</f>
        <v>0</v>
      </c>
      <c r="E47" s="780">
        <f t="shared" si="7"/>
        <v>0</v>
      </c>
      <c r="F47" s="780">
        <f t="shared" si="7"/>
        <v>0</v>
      </c>
      <c r="G47" s="780">
        <f t="shared" si="7"/>
        <v>0</v>
      </c>
      <c r="H47" s="780">
        <f t="shared" si="7"/>
        <v>0</v>
      </c>
      <c r="I47" s="780">
        <f t="shared" si="7"/>
        <v>0</v>
      </c>
      <c r="J47" s="781">
        <f t="shared" si="7"/>
        <v>0</v>
      </c>
    </row>
    <row r="48" spans="2:11" ht="22.5" customHeight="1">
      <c r="B48" s="599" t="s">
        <v>550</v>
      </c>
      <c r="C48" s="782"/>
      <c r="D48" s="782"/>
      <c r="E48" s="782"/>
      <c r="F48" s="782"/>
      <c r="G48" s="782"/>
      <c r="H48" s="782"/>
      <c r="I48" s="782"/>
      <c r="J48" s="784"/>
    </row>
    <row r="49" spans="1:10" ht="22.5" customHeight="1">
      <c r="B49" s="599" t="s">
        <v>551</v>
      </c>
      <c r="C49" s="782"/>
      <c r="D49" s="782"/>
      <c r="E49" s="782"/>
      <c r="F49" s="782"/>
      <c r="G49" s="782"/>
      <c r="H49" s="782"/>
      <c r="I49" s="782"/>
      <c r="J49" s="784"/>
    </row>
    <row r="50" spans="1:10" ht="22.5" customHeight="1" thickBot="1">
      <c r="B50" s="602" t="s">
        <v>552</v>
      </c>
      <c r="C50" s="785"/>
      <c r="D50" s="785"/>
      <c r="E50" s="785"/>
      <c r="F50" s="785"/>
      <c r="G50" s="785"/>
      <c r="H50" s="785"/>
      <c r="I50" s="785"/>
      <c r="J50" s="786"/>
    </row>
    <row r="51" spans="1:10" ht="17.25" thickBot="1">
      <c r="B51" s="605" t="s">
        <v>310</v>
      </c>
      <c r="C51" s="787">
        <f t="shared" ref="C51:J51" si="8">+C4-C26</f>
        <v>0</v>
      </c>
      <c r="D51" s="787">
        <f t="shared" si="8"/>
        <v>0</v>
      </c>
      <c r="E51" s="787">
        <f t="shared" si="8"/>
        <v>0</v>
      </c>
      <c r="F51" s="787">
        <f t="shared" si="8"/>
        <v>0</v>
      </c>
      <c r="G51" s="787">
        <f t="shared" si="8"/>
        <v>0</v>
      </c>
      <c r="H51" s="787">
        <f t="shared" si="8"/>
        <v>0</v>
      </c>
      <c r="I51" s="787">
        <f t="shared" si="8"/>
        <v>0</v>
      </c>
      <c r="J51" s="788">
        <f t="shared" si="8"/>
        <v>0</v>
      </c>
    </row>
    <row r="52" spans="1:10" ht="16.5">
      <c r="B52" s="608"/>
      <c r="C52" s="597"/>
      <c r="D52" s="597"/>
      <c r="E52" s="597"/>
      <c r="F52" s="597"/>
      <c r="G52" s="597"/>
      <c r="H52" s="597"/>
      <c r="I52" s="597"/>
      <c r="J52" s="597"/>
    </row>
    <row r="53" spans="1:10" ht="17.25" thickBot="1">
      <c r="B53" s="608"/>
      <c r="C53" s="597"/>
      <c r="D53" s="597"/>
      <c r="E53" s="597"/>
      <c r="F53" s="597"/>
      <c r="G53" s="597"/>
      <c r="H53" s="597"/>
      <c r="I53" s="597"/>
      <c r="J53" s="597"/>
    </row>
    <row r="54" spans="1:10" ht="16.5">
      <c r="B54" s="609" t="s">
        <v>29</v>
      </c>
      <c r="C54" s="610">
        <v>2021</v>
      </c>
      <c r="D54" s="610">
        <v>2022</v>
      </c>
      <c r="E54" s="611"/>
      <c r="F54" s="612" t="str">
        <f>+F3</f>
        <v>Εκτίμηση 2023</v>
      </c>
      <c r="G54" s="610">
        <f>+G3</f>
        <v>2024</v>
      </c>
      <c r="H54" s="612">
        <f>+H3</f>
        <v>2025</v>
      </c>
      <c r="I54" s="610">
        <f>+I3</f>
        <v>2026</v>
      </c>
      <c r="J54" s="613">
        <f>+J3</f>
        <v>2027</v>
      </c>
    </row>
    <row r="55" spans="1:10" ht="26.25">
      <c r="B55" s="614" t="s">
        <v>242</v>
      </c>
      <c r="C55" s="615"/>
      <c r="D55" s="615"/>
      <c r="E55" s="616"/>
      <c r="F55" s="615"/>
      <c r="G55" s="615"/>
      <c r="H55" s="615"/>
      <c r="I55" s="615"/>
      <c r="J55" s="617"/>
    </row>
    <row r="56" spans="1:10" ht="26.25">
      <c r="B56" s="614" t="s">
        <v>30</v>
      </c>
      <c r="C56" s="615"/>
      <c r="D56" s="615"/>
      <c r="E56" s="616"/>
      <c r="F56" s="615"/>
      <c r="G56" s="615"/>
      <c r="H56" s="615"/>
      <c r="I56" s="615"/>
      <c r="J56" s="617"/>
    </row>
    <row r="57" spans="1:10">
      <c r="B57" s="614" t="s">
        <v>197</v>
      </c>
      <c r="C57" s="615">
        <f>C56-C55</f>
        <v>0</v>
      </c>
      <c r="D57" s="615">
        <f t="shared" ref="D57:J57" si="9">D56-D55</f>
        <v>0</v>
      </c>
      <c r="E57" s="616"/>
      <c r="F57" s="615">
        <f t="shared" si="9"/>
        <v>0</v>
      </c>
      <c r="G57" s="615">
        <f t="shared" si="9"/>
        <v>0</v>
      </c>
      <c r="H57" s="615">
        <f t="shared" si="9"/>
        <v>0</v>
      </c>
      <c r="I57" s="615">
        <f t="shared" si="9"/>
        <v>0</v>
      </c>
      <c r="J57" s="617">
        <f t="shared" si="9"/>
        <v>0</v>
      </c>
    </row>
    <row r="58" spans="1:10" ht="26.25">
      <c r="B58" s="618" t="s">
        <v>31</v>
      </c>
      <c r="C58" s="619"/>
      <c r="D58" s="619"/>
      <c r="E58" s="620"/>
      <c r="F58" s="619"/>
      <c r="G58" s="619"/>
      <c r="H58" s="619"/>
      <c r="I58" s="619"/>
      <c r="J58" s="621"/>
    </row>
    <row r="59" spans="1:10" ht="17.25" thickBot="1">
      <c r="B59" s="622" t="s">
        <v>32</v>
      </c>
      <c r="C59" s="623"/>
      <c r="D59" s="623"/>
      <c r="E59" s="624"/>
      <c r="F59" s="623"/>
      <c r="G59" s="623"/>
      <c r="H59" s="623"/>
      <c r="I59" s="623"/>
      <c r="J59" s="625"/>
    </row>
    <row r="60" spans="1:10" ht="17.25" thickBot="1">
      <c r="B60" s="626" t="s">
        <v>360</v>
      </c>
      <c r="C60" s="627">
        <f>C51-C57+C59</f>
        <v>0</v>
      </c>
      <c r="D60" s="627">
        <f>D51-D57+D59</f>
        <v>0</v>
      </c>
      <c r="E60" s="628"/>
      <c r="F60" s="627">
        <f>F51-F57+F59</f>
        <v>0</v>
      </c>
      <c r="G60" s="627">
        <f>G51-G57+G59</f>
        <v>0</v>
      </c>
      <c r="H60" s="627">
        <f>H51-H57+H59</f>
        <v>0</v>
      </c>
      <c r="I60" s="627">
        <f>I51-I57+I59</f>
        <v>0</v>
      </c>
      <c r="J60" s="629">
        <f>J51-J57+J59</f>
        <v>0</v>
      </c>
    </row>
    <row r="61" spans="1:10" ht="17.25" thickBot="1">
      <c r="B61" s="608"/>
      <c r="C61" s="630"/>
      <c r="D61" s="597"/>
      <c r="E61" s="597"/>
      <c r="F61" s="597"/>
      <c r="G61" s="597"/>
      <c r="H61" s="597"/>
      <c r="I61" s="597"/>
      <c r="J61" s="597"/>
    </row>
    <row r="62" spans="1:10" ht="16.5">
      <c r="A62" s="202"/>
      <c r="B62" s="631" t="s">
        <v>0</v>
      </c>
      <c r="C62" s="632"/>
      <c r="D62" s="633"/>
      <c r="E62" s="633"/>
      <c r="F62" s="633"/>
      <c r="G62" s="633"/>
      <c r="H62" s="633"/>
      <c r="I62" s="633"/>
      <c r="J62" s="634"/>
    </row>
    <row r="63" spans="1:10" ht="16.5">
      <c r="A63" s="203"/>
      <c r="B63" s="635"/>
      <c r="C63" s="636">
        <v>44561</v>
      </c>
      <c r="D63" s="636">
        <v>44926</v>
      </c>
      <c r="E63" s="637"/>
      <c r="F63" s="636">
        <v>45291</v>
      </c>
      <c r="G63" s="636">
        <v>45657</v>
      </c>
      <c r="H63" s="636">
        <v>46022</v>
      </c>
      <c r="I63" s="636">
        <v>46387</v>
      </c>
      <c r="J63" s="638">
        <v>46752</v>
      </c>
    </row>
    <row r="64" spans="1:10">
      <c r="A64" s="204">
        <v>1</v>
      </c>
      <c r="B64" s="639" t="s">
        <v>95</v>
      </c>
      <c r="C64" s="640">
        <f>SUM(C65:C67)</f>
        <v>0</v>
      </c>
      <c r="D64" s="640">
        <f t="shared" ref="D64:J64" si="10">SUM(D65:D67)</f>
        <v>0</v>
      </c>
      <c r="E64" s="641"/>
      <c r="F64" s="640">
        <f t="shared" si="10"/>
        <v>0</v>
      </c>
      <c r="G64" s="640">
        <f t="shared" si="10"/>
        <v>0</v>
      </c>
      <c r="H64" s="640">
        <f t="shared" si="10"/>
        <v>0</v>
      </c>
      <c r="I64" s="640">
        <f t="shared" si="10"/>
        <v>0</v>
      </c>
      <c r="J64" s="642">
        <f t="shared" si="10"/>
        <v>0</v>
      </c>
    </row>
    <row r="65" spans="1:10">
      <c r="A65" s="205"/>
      <c r="B65" s="643" t="s">
        <v>1</v>
      </c>
      <c r="C65" s="644"/>
      <c r="D65" s="644"/>
      <c r="E65" s="645"/>
      <c r="F65" s="644"/>
      <c r="G65" s="644"/>
      <c r="H65" s="644"/>
      <c r="I65" s="644"/>
      <c r="J65" s="646"/>
    </row>
    <row r="66" spans="1:10">
      <c r="A66" s="205"/>
      <c r="B66" s="643" t="s">
        <v>2</v>
      </c>
      <c r="C66" s="644"/>
      <c r="D66" s="644"/>
      <c r="E66" s="645"/>
      <c r="F66" s="644"/>
      <c r="G66" s="644"/>
      <c r="H66" s="644"/>
      <c r="I66" s="644"/>
      <c r="J66" s="646"/>
    </row>
    <row r="67" spans="1:10">
      <c r="A67" s="205"/>
      <c r="B67" s="643" t="s">
        <v>3</v>
      </c>
      <c r="C67" s="644"/>
      <c r="D67" s="644"/>
      <c r="E67" s="645"/>
      <c r="F67" s="644"/>
      <c r="G67" s="644"/>
      <c r="H67" s="644"/>
      <c r="I67" s="644"/>
      <c r="J67" s="646"/>
    </row>
    <row r="68" spans="1:10">
      <c r="A68" s="204">
        <v>2</v>
      </c>
      <c r="B68" s="639" t="s">
        <v>96</v>
      </c>
      <c r="C68" s="640">
        <f>SUM(C69:C71)</f>
        <v>0</v>
      </c>
      <c r="D68" s="640">
        <f t="shared" ref="D68:J68" si="11">SUM(D69:D71)</f>
        <v>0</v>
      </c>
      <c r="E68" s="641"/>
      <c r="F68" s="640">
        <f t="shared" si="11"/>
        <v>0</v>
      </c>
      <c r="G68" s="640">
        <f t="shared" si="11"/>
        <v>0</v>
      </c>
      <c r="H68" s="640">
        <f t="shared" si="11"/>
        <v>0</v>
      </c>
      <c r="I68" s="640">
        <f t="shared" si="11"/>
        <v>0</v>
      </c>
      <c r="J68" s="642">
        <f t="shared" si="11"/>
        <v>0</v>
      </c>
    </row>
    <row r="69" spans="1:10">
      <c r="A69" s="205"/>
      <c r="B69" s="643" t="s">
        <v>4</v>
      </c>
      <c r="C69" s="644"/>
      <c r="D69" s="644"/>
      <c r="E69" s="645"/>
      <c r="F69" s="644"/>
      <c r="G69" s="644"/>
      <c r="H69" s="644"/>
      <c r="I69" s="644"/>
      <c r="J69" s="646"/>
    </row>
    <row r="70" spans="1:10">
      <c r="A70" s="205"/>
      <c r="B70" s="643" t="s">
        <v>5</v>
      </c>
      <c r="C70" s="644"/>
      <c r="D70" s="644"/>
      <c r="E70" s="645"/>
      <c r="F70" s="644"/>
      <c r="G70" s="644"/>
      <c r="H70" s="644"/>
      <c r="I70" s="644"/>
      <c r="J70" s="646"/>
    </row>
    <row r="71" spans="1:10">
      <c r="A71" s="205"/>
      <c r="B71" s="643" t="s">
        <v>6</v>
      </c>
      <c r="C71" s="644"/>
      <c r="D71" s="644"/>
      <c r="E71" s="645"/>
      <c r="F71" s="644"/>
      <c r="G71" s="644"/>
      <c r="H71" s="644"/>
      <c r="I71" s="644"/>
      <c r="J71" s="646"/>
    </row>
    <row r="72" spans="1:10">
      <c r="A72" s="204">
        <v>3</v>
      </c>
      <c r="B72" s="647" t="s">
        <v>97</v>
      </c>
      <c r="C72" s="648"/>
      <c r="D72" s="648"/>
      <c r="E72" s="649"/>
      <c r="F72" s="648"/>
      <c r="G72" s="648"/>
      <c r="H72" s="648"/>
      <c r="I72" s="648"/>
      <c r="J72" s="650"/>
    </row>
    <row r="73" spans="1:10">
      <c r="A73" s="204">
        <v>4</v>
      </c>
      <c r="B73" s="639" t="s">
        <v>98</v>
      </c>
      <c r="C73" s="648">
        <f>SUM(C74:C75)</f>
        <v>0</v>
      </c>
      <c r="D73" s="648">
        <f t="shared" ref="D73:J73" si="12">SUM(D74:D75)</f>
        <v>0</v>
      </c>
      <c r="E73" s="649"/>
      <c r="F73" s="648">
        <f t="shared" si="12"/>
        <v>0</v>
      </c>
      <c r="G73" s="648">
        <f t="shared" si="12"/>
        <v>0</v>
      </c>
      <c r="H73" s="648">
        <f t="shared" si="12"/>
        <v>0</v>
      </c>
      <c r="I73" s="648">
        <f t="shared" si="12"/>
        <v>0</v>
      </c>
      <c r="J73" s="650">
        <f t="shared" si="12"/>
        <v>0</v>
      </c>
    </row>
    <row r="74" spans="1:10">
      <c r="A74" s="205"/>
      <c r="B74" s="643" t="s">
        <v>7</v>
      </c>
      <c r="C74" s="644"/>
      <c r="D74" s="644"/>
      <c r="E74" s="645"/>
      <c r="F74" s="644"/>
      <c r="G74" s="644"/>
      <c r="H74" s="644"/>
      <c r="I74" s="644"/>
      <c r="J74" s="646"/>
    </row>
    <row r="75" spans="1:10" ht="15.75" thickBot="1">
      <c r="A75" s="206"/>
      <c r="B75" s="651" t="s">
        <v>8</v>
      </c>
      <c r="C75" s="652"/>
      <c r="D75" s="652"/>
      <c r="E75" s="653"/>
      <c r="F75" s="652"/>
      <c r="G75" s="652"/>
      <c r="H75" s="652"/>
      <c r="I75" s="652"/>
      <c r="J75" s="654"/>
    </row>
  </sheetData>
  <mergeCells count="1">
    <mergeCell ref="B2:J2"/>
  </mergeCells>
  <pageMargins left="0.23622047244094491" right="0.23622047244094491" top="0.27559055118110237" bottom="0.27559055118110237" header="0.23622047244094491" footer="0.15748031496062992"/>
  <pageSetup paperSize="9"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71"/>
  <sheetViews>
    <sheetView topLeftCell="A31" zoomScale="90" zoomScaleNormal="90" zoomScaleSheetLayoutView="73" workbookViewId="0">
      <selection activeCell="A13" sqref="A13"/>
    </sheetView>
  </sheetViews>
  <sheetFormatPr defaultColWidth="9.140625" defaultRowHeight="15"/>
  <cols>
    <col min="1" max="1" width="3.5703125" style="201" customWidth="1"/>
    <col min="2" max="2" width="74.5703125" style="185" customWidth="1"/>
    <col min="3" max="10" width="13.140625" style="200" customWidth="1"/>
    <col min="11" max="11" width="1.28515625" style="185" customWidth="1"/>
    <col min="12" max="12" width="0.85546875" style="185" customWidth="1"/>
    <col min="13" max="16384" width="9.140625" style="185"/>
  </cols>
  <sheetData>
    <row r="1" spans="1:12" ht="15.75">
      <c r="A1" s="655" t="s">
        <v>740</v>
      </c>
      <c r="B1" s="656"/>
      <c r="C1" s="657"/>
      <c r="D1" s="657"/>
      <c r="E1" s="657"/>
      <c r="F1" s="657"/>
      <c r="G1" s="657"/>
      <c r="H1" s="657"/>
      <c r="I1" s="657"/>
      <c r="J1" s="657"/>
      <c r="K1" s="213"/>
      <c r="L1" s="214"/>
    </row>
    <row r="2" spans="1:12" ht="17.25" thickBot="1">
      <c r="B2" s="968" t="s">
        <v>228</v>
      </c>
      <c r="C2" s="968"/>
      <c r="D2" s="968"/>
      <c r="E2" s="968"/>
      <c r="F2" s="968"/>
      <c r="G2" s="968"/>
      <c r="H2" s="968"/>
      <c r="I2" s="968"/>
      <c r="J2" s="968"/>
    </row>
    <row r="3" spans="1:12" ht="33">
      <c r="B3" s="586"/>
      <c r="C3" s="587">
        <v>2021</v>
      </c>
      <c r="D3" s="587">
        <v>2022</v>
      </c>
      <c r="E3" s="587" t="s">
        <v>677</v>
      </c>
      <c r="F3" s="587" t="s">
        <v>678</v>
      </c>
      <c r="G3" s="588">
        <v>2024</v>
      </c>
      <c r="H3" s="588">
        <v>2025</v>
      </c>
      <c r="I3" s="588">
        <v>2026</v>
      </c>
      <c r="J3" s="589">
        <v>2027</v>
      </c>
    </row>
    <row r="4" spans="1:12" ht="16.5">
      <c r="B4" s="590" t="s">
        <v>308</v>
      </c>
      <c r="C4" s="591">
        <f>+C5+C9+C10+C11+C12+C13+C15+C21+C22</f>
        <v>0</v>
      </c>
      <c r="D4" s="591">
        <f t="shared" ref="D4:J4" si="0">+D5+D9+D10+D11+D12+D13+D15+D21+D22</f>
        <v>0</v>
      </c>
      <c r="E4" s="591">
        <f t="shared" si="0"/>
        <v>0</v>
      </c>
      <c r="F4" s="591">
        <f t="shared" si="0"/>
        <v>0</v>
      </c>
      <c r="G4" s="591">
        <f t="shared" si="0"/>
        <v>0</v>
      </c>
      <c r="H4" s="591">
        <f t="shared" si="0"/>
        <v>0</v>
      </c>
      <c r="I4" s="591">
        <f t="shared" si="0"/>
        <v>0</v>
      </c>
      <c r="J4" s="592">
        <f t="shared" si="0"/>
        <v>0</v>
      </c>
      <c r="K4" s="200"/>
    </row>
    <row r="5" spans="1:12" ht="16.5">
      <c r="B5" s="658" t="s">
        <v>690</v>
      </c>
      <c r="C5" s="594">
        <f t="shared" ref="C5:J5" si="1">C6+C7+C8</f>
        <v>0</v>
      </c>
      <c r="D5" s="594">
        <f t="shared" si="1"/>
        <v>0</v>
      </c>
      <c r="E5" s="594">
        <f t="shared" si="1"/>
        <v>0</v>
      </c>
      <c r="F5" s="594">
        <f t="shared" si="1"/>
        <v>0</v>
      </c>
      <c r="G5" s="594">
        <f t="shared" si="1"/>
        <v>0</v>
      </c>
      <c r="H5" s="594">
        <f t="shared" si="1"/>
        <v>0</v>
      </c>
      <c r="I5" s="594">
        <f t="shared" si="1"/>
        <v>0</v>
      </c>
      <c r="J5" s="595">
        <f t="shared" si="1"/>
        <v>0</v>
      </c>
      <c r="K5" s="200"/>
    </row>
    <row r="6" spans="1:12" ht="16.5">
      <c r="B6" s="659" t="s">
        <v>302</v>
      </c>
      <c r="C6" s="597"/>
      <c r="D6" s="597"/>
      <c r="E6" s="597"/>
      <c r="F6" s="597"/>
      <c r="G6" s="597"/>
      <c r="H6" s="597"/>
      <c r="I6" s="597"/>
      <c r="J6" s="598"/>
      <c r="K6" s="200"/>
    </row>
    <row r="7" spans="1:12" ht="16.5">
      <c r="B7" s="659" t="s">
        <v>303</v>
      </c>
      <c r="C7" s="597"/>
      <c r="D7" s="597"/>
      <c r="E7" s="597"/>
      <c r="F7" s="597"/>
      <c r="G7" s="597"/>
      <c r="H7" s="597"/>
      <c r="I7" s="597"/>
      <c r="J7" s="598"/>
      <c r="K7" s="200"/>
    </row>
    <row r="8" spans="1:12" ht="16.5">
      <c r="B8" s="659" t="s">
        <v>304</v>
      </c>
      <c r="C8" s="597"/>
      <c r="D8" s="597"/>
      <c r="E8" s="597"/>
      <c r="F8" s="597"/>
      <c r="G8" s="597"/>
      <c r="H8" s="597"/>
      <c r="I8" s="597"/>
      <c r="J8" s="598"/>
      <c r="K8" s="200"/>
    </row>
    <row r="9" spans="1:12" ht="16.5">
      <c r="B9" s="658" t="s">
        <v>231</v>
      </c>
      <c r="C9" s="594"/>
      <c r="D9" s="594"/>
      <c r="E9" s="594"/>
      <c r="F9" s="594"/>
      <c r="G9" s="594"/>
      <c r="H9" s="594"/>
      <c r="I9" s="594"/>
      <c r="J9" s="595"/>
      <c r="K9" s="200"/>
    </row>
    <row r="10" spans="1:12" ht="16.5">
      <c r="B10" s="658" t="s">
        <v>294</v>
      </c>
      <c r="C10" s="594"/>
      <c r="D10" s="594"/>
      <c r="E10" s="594"/>
      <c r="F10" s="594"/>
      <c r="G10" s="594"/>
      <c r="H10" s="594"/>
      <c r="I10" s="594"/>
      <c r="J10" s="595"/>
      <c r="K10" s="200"/>
    </row>
    <row r="11" spans="1:12" ht="16.5">
      <c r="B11" s="658" t="s">
        <v>702</v>
      </c>
      <c r="C11" s="594"/>
      <c r="D11" s="594"/>
      <c r="E11" s="594"/>
      <c r="F11" s="594"/>
      <c r="G11" s="594"/>
      <c r="H11" s="594"/>
      <c r="I11" s="594"/>
      <c r="J11" s="595"/>
      <c r="K11" s="200"/>
    </row>
    <row r="12" spans="1:12" ht="16.5">
      <c r="B12" s="658" t="s">
        <v>691</v>
      </c>
      <c r="C12" s="594"/>
      <c r="D12" s="594"/>
      <c r="E12" s="594"/>
      <c r="F12" s="594"/>
      <c r="G12" s="594"/>
      <c r="H12" s="594"/>
      <c r="I12" s="594"/>
      <c r="J12" s="595"/>
      <c r="K12" s="200"/>
    </row>
    <row r="13" spans="1:12" ht="16.5">
      <c r="B13" s="658" t="s">
        <v>312</v>
      </c>
      <c r="C13" s="594"/>
      <c r="D13" s="594"/>
      <c r="E13" s="594"/>
      <c r="F13" s="594"/>
      <c r="G13" s="594"/>
      <c r="H13" s="594"/>
      <c r="I13" s="594"/>
      <c r="J13" s="595"/>
      <c r="K13" s="200"/>
    </row>
    <row r="14" spans="1:12" ht="16.5">
      <c r="B14" s="660" t="s">
        <v>232</v>
      </c>
      <c r="C14" s="597"/>
      <c r="D14" s="597"/>
      <c r="E14" s="597"/>
      <c r="F14" s="597"/>
      <c r="G14" s="597"/>
      <c r="H14" s="597"/>
      <c r="I14" s="597"/>
      <c r="J14" s="598"/>
    </row>
    <row r="15" spans="1:12" ht="16.5">
      <c r="B15" s="658" t="s">
        <v>313</v>
      </c>
      <c r="C15" s="594">
        <f>+C16+C17+C18+C19+C20</f>
        <v>0</v>
      </c>
      <c r="D15" s="594">
        <f t="shared" ref="D15:J15" si="2">+D16+D17+D18+D19+D20</f>
        <v>0</v>
      </c>
      <c r="E15" s="594">
        <f t="shared" si="2"/>
        <v>0</v>
      </c>
      <c r="F15" s="594">
        <f t="shared" si="2"/>
        <v>0</v>
      </c>
      <c r="G15" s="594">
        <f t="shared" si="2"/>
        <v>0</v>
      </c>
      <c r="H15" s="594">
        <f t="shared" si="2"/>
        <v>0</v>
      </c>
      <c r="I15" s="594">
        <f t="shared" si="2"/>
        <v>0</v>
      </c>
      <c r="J15" s="595">
        <f t="shared" si="2"/>
        <v>0</v>
      </c>
    </row>
    <row r="16" spans="1:12" ht="16.5">
      <c r="B16" s="659" t="s">
        <v>692</v>
      </c>
      <c r="C16" s="597"/>
      <c r="D16" s="597"/>
      <c r="E16" s="597"/>
      <c r="F16" s="597"/>
      <c r="G16" s="597"/>
      <c r="H16" s="597"/>
      <c r="I16" s="597"/>
      <c r="J16" s="598"/>
      <c r="K16" s="200"/>
    </row>
    <row r="17" spans="2:11" ht="16.5">
      <c r="B17" s="659" t="s">
        <v>697</v>
      </c>
      <c r="C17" s="597"/>
      <c r="D17" s="597"/>
      <c r="E17" s="597"/>
      <c r="F17" s="597"/>
      <c r="G17" s="597"/>
      <c r="H17" s="597"/>
      <c r="I17" s="597"/>
      <c r="J17" s="598"/>
      <c r="K17" s="200"/>
    </row>
    <row r="18" spans="2:11" ht="16.5">
      <c r="B18" s="659" t="s">
        <v>693</v>
      </c>
      <c r="C18" s="597"/>
      <c r="D18" s="597"/>
      <c r="E18" s="597"/>
      <c r="F18" s="597"/>
      <c r="G18" s="597"/>
      <c r="H18" s="597"/>
      <c r="I18" s="597"/>
      <c r="J18" s="598"/>
      <c r="K18" s="200"/>
    </row>
    <row r="19" spans="2:11" ht="16.5">
      <c r="B19" s="659" t="s">
        <v>694</v>
      </c>
      <c r="C19" s="597"/>
      <c r="D19" s="597"/>
      <c r="E19" s="597"/>
      <c r="F19" s="597"/>
      <c r="G19" s="597"/>
      <c r="H19" s="597"/>
      <c r="I19" s="597"/>
      <c r="J19" s="598"/>
      <c r="K19" s="200"/>
    </row>
    <row r="20" spans="2:11" ht="16.5">
      <c r="B20" s="659" t="s">
        <v>695</v>
      </c>
      <c r="C20" s="597"/>
      <c r="D20" s="597"/>
      <c r="E20" s="597"/>
      <c r="F20" s="597"/>
      <c r="G20" s="597"/>
      <c r="H20" s="597"/>
      <c r="I20" s="597"/>
      <c r="J20" s="598"/>
      <c r="K20" s="200"/>
    </row>
    <row r="21" spans="2:11" ht="16.5">
      <c r="B21" s="658" t="s">
        <v>703</v>
      </c>
      <c r="C21" s="594"/>
      <c r="D21" s="594"/>
      <c r="E21" s="594"/>
      <c r="F21" s="594"/>
      <c r="G21" s="594"/>
      <c r="H21" s="594"/>
      <c r="I21" s="594"/>
      <c r="J21" s="595"/>
      <c r="K21" s="200"/>
    </row>
    <row r="22" spans="2:11" ht="16.5">
      <c r="B22" s="658" t="s">
        <v>296</v>
      </c>
      <c r="C22" s="594"/>
      <c r="D22" s="594"/>
      <c r="E22" s="594"/>
      <c r="F22" s="594"/>
      <c r="G22" s="594"/>
      <c r="H22" s="594"/>
      <c r="I22" s="594"/>
      <c r="J22" s="595"/>
      <c r="K22" s="200"/>
    </row>
    <row r="23" spans="2:11" ht="16.5">
      <c r="B23" s="596"/>
      <c r="C23" s="597"/>
      <c r="D23" s="597"/>
      <c r="E23" s="597"/>
      <c r="F23" s="597"/>
      <c r="G23" s="597"/>
      <c r="H23" s="597"/>
      <c r="I23" s="597"/>
      <c r="J23" s="598"/>
      <c r="K23" s="200"/>
    </row>
    <row r="24" spans="2:11" ht="16.5">
      <c r="B24" s="590" t="s">
        <v>309</v>
      </c>
      <c r="C24" s="591">
        <f t="shared" ref="C24:J24" si="3">+C25+C30+C31+C35+C36+C42+C43</f>
        <v>0</v>
      </c>
      <c r="D24" s="591">
        <f t="shared" si="3"/>
        <v>0</v>
      </c>
      <c r="E24" s="591">
        <f t="shared" si="3"/>
        <v>0</v>
      </c>
      <c r="F24" s="591">
        <f t="shared" si="3"/>
        <v>0</v>
      </c>
      <c r="G24" s="591">
        <f t="shared" si="3"/>
        <v>0</v>
      </c>
      <c r="H24" s="591">
        <f t="shared" si="3"/>
        <v>0</v>
      </c>
      <c r="I24" s="591">
        <f t="shared" si="3"/>
        <v>0</v>
      </c>
      <c r="J24" s="592">
        <f t="shared" si="3"/>
        <v>0</v>
      </c>
      <c r="K24" s="200"/>
    </row>
    <row r="25" spans="2:11" ht="16.5">
      <c r="B25" s="658" t="s">
        <v>233</v>
      </c>
      <c r="C25" s="594">
        <f t="shared" ref="C25:J25" si="4">SUM(C26:C29)</f>
        <v>0</v>
      </c>
      <c r="D25" s="594">
        <f t="shared" si="4"/>
        <v>0</v>
      </c>
      <c r="E25" s="594">
        <f t="shared" si="4"/>
        <v>0</v>
      </c>
      <c r="F25" s="594">
        <f t="shared" si="4"/>
        <v>0</v>
      </c>
      <c r="G25" s="594">
        <f t="shared" si="4"/>
        <v>0</v>
      </c>
      <c r="H25" s="594">
        <f t="shared" si="4"/>
        <v>0</v>
      </c>
      <c r="I25" s="594">
        <f t="shared" si="4"/>
        <v>0</v>
      </c>
      <c r="J25" s="595">
        <f t="shared" si="4"/>
        <v>0</v>
      </c>
      <c r="K25" s="200"/>
    </row>
    <row r="26" spans="2:11" ht="16.5">
      <c r="B26" s="659" t="s">
        <v>704</v>
      </c>
      <c r="C26" s="597"/>
      <c r="D26" s="597"/>
      <c r="E26" s="597"/>
      <c r="F26" s="597"/>
      <c r="G26" s="597"/>
      <c r="H26" s="597"/>
      <c r="I26" s="597"/>
      <c r="J26" s="598"/>
      <c r="K26" s="200"/>
    </row>
    <row r="27" spans="2:11" ht="16.5">
      <c r="B27" s="659" t="s">
        <v>705</v>
      </c>
      <c r="C27" s="597"/>
      <c r="D27" s="597"/>
      <c r="E27" s="597"/>
      <c r="F27" s="597"/>
      <c r="G27" s="597"/>
      <c r="H27" s="597"/>
      <c r="I27" s="597"/>
      <c r="J27" s="598"/>
      <c r="K27" s="200"/>
    </row>
    <row r="28" spans="2:11" ht="16.5">
      <c r="B28" s="659" t="s">
        <v>706</v>
      </c>
      <c r="C28" s="597"/>
      <c r="D28" s="597"/>
      <c r="E28" s="597"/>
      <c r="F28" s="597"/>
      <c r="G28" s="597"/>
      <c r="H28" s="597"/>
      <c r="I28" s="597"/>
      <c r="J28" s="598"/>
      <c r="K28" s="200"/>
    </row>
    <row r="29" spans="2:11" ht="16.5">
      <c r="B29" s="659" t="s">
        <v>707</v>
      </c>
      <c r="C29" s="597"/>
      <c r="D29" s="597"/>
      <c r="E29" s="597"/>
      <c r="F29" s="597"/>
      <c r="G29" s="597"/>
      <c r="H29" s="597"/>
      <c r="I29" s="597"/>
      <c r="J29" s="598"/>
      <c r="K29" s="200"/>
    </row>
    <row r="30" spans="2:11" ht="16.5">
      <c r="B30" s="658" t="s">
        <v>235</v>
      </c>
      <c r="C30" s="594"/>
      <c r="D30" s="594"/>
      <c r="E30" s="594"/>
      <c r="F30" s="594"/>
      <c r="G30" s="594"/>
      <c r="H30" s="594"/>
      <c r="I30" s="594"/>
      <c r="J30" s="595"/>
      <c r="K30" s="200"/>
    </row>
    <row r="31" spans="2:11" ht="16.5">
      <c r="B31" s="658" t="s">
        <v>236</v>
      </c>
      <c r="C31" s="594">
        <f>SUM(C32:C34)</f>
        <v>0</v>
      </c>
      <c r="D31" s="594">
        <f t="shared" ref="D31:J31" si="5">SUM(D32:D34)</f>
        <v>0</v>
      </c>
      <c r="E31" s="594">
        <f t="shared" si="5"/>
        <v>0</v>
      </c>
      <c r="F31" s="594">
        <f t="shared" si="5"/>
        <v>0</v>
      </c>
      <c r="G31" s="594">
        <f t="shared" si="5"/>
        <v>0</v>
      </c>
      <c r="H31" s="594">
        <f t="shared" si="5"/>
        <v>0</v>
      </c>
      <c r="I31" s="594">
        <f t="shared" si="5"/>
        <v>0</v>
      </c>
      <c r="J31" s="595">
        <f t="shared" si="5"/>
        <v>0</v>
      </c>
      <c r="K31" s="200"/>
    </row>
    <row r="32" spans="2:11" ht="16.5">
      <c r="B32" s="659" t="s">
        <v>237</v>
      </c>
      <c r="C32" s="597"/>
      <c r="D32" s="597"/>
      <c r="E32" s="597"/>
      <c r="F32" s="597"/>
      <c r="G32" s="597"/>
      <c r="H32" s="597"/>
      <c r="I32" s="597"/>
      <c r="J32" s="598"/>
    </row>
    <row r="33" spans="2:10" ht="16.5">
      <c r="B33" s="659" t="s">
        <v>238</v>
      </c>
      <c r="C33" s="597"/>
      <c r="D33" s="597"/>
      <c r="E33" s="597"/>
      <c r="F33" s="597"/>
      <c r="G33" s="597"/>
      <c r="H33" s="597"/>
      <c r="I33" s="597"/>
      <c r="J33" s="598"/>
    </row>
    <row r="34" spans="2:10" ht="16.5">
      <c r="B34" s="659" t="s">
        <v>239</v>
      </c>
      <c r="C34" s="597"/>
      <c r="D34" s="597"/>
      <c r="E34" s="597"/>
      <c r="F34" s="597"/>
      <c r="G34" s="597"/>
      <c r="H34" s="597"/>
      <c r="I34" s="597"/>
      <c r="J34" s="598"/>
    </row>
    <row r="35" spans="2:10" ht="16.5">
      <c r="B35" s="658" t="s">
        <v>240</v>
      </c>
      <c r="C35" s="594">
        <v>0</v>
      </c>
      <c r="D35" s="594">
        <v>0</v>
      </c>
      <c r="E35" s="594">
        <v>0</v>
      </c>
      <c r="F35" s="594">
        <v>0</v>
      </c>
      <c r="G35" s="594">
        <v>0</v>
      </c>
      <c r="H35" s="594">
        <v>0</v>
      </c>
      <c r="I35" s="594">
        <v>0</v>
      </c>
      <c r="J35" s="595">
        <v>0</v>
      </c>
    </row>
    <row r="36" spans="2:10" ht="16.5">
      <c r="B36" s="658" t="s">
        <v>299</v>
      </c>
      <c r="C36" s="594">
        <f>SUM(C37:C41)</f>
        <v>0</v>
      </c>
      <c r="D36" s="594">
        <f t="shared" ref="D36:J36" si="6">SUM(D37:D41)</f>
        <v>0</v>
      </c>
      <c r="E36" s="594">
        <f t="shared" si="6"/>
        <v>0</v>
      </c>
      <c r="F36" s="594">
        <f t="shared" si="6"/>
        <v>0</v>
      </c>
      <c r="G36" s="594">
        <f t="shared" si="6"/>
        <v>0</v>
      </c>
      <c r="H36" s="594">
        <f t="shared" si="6"/>
        <v>0</v>
      </c>
      <c r="I36" s="594">
        <f t="shared" si="6"/>
        <v>0</v>
      </c>
      <c r="J36" s="595">
        <f t="shared" si="6"/>
        <v>0</v>
      </c>
    </row>
    <row r="37" spans="2:10" ht="16.5">
      <c r="B37" s="659" t="s">
        <v>241</v>
      </c>
      <c r="C37" s="597"/>
      <c r="D37" s="597"/>
      <c r="E37" s="597"/>
      <c r="F37" s="597"/>
      <c r="G37" s="597"/>
      <c r="H37" s="597"/>
      <c r="I37" s="597"/>
      <c r="J37" s="598"/>
    </row>
    <row r="38" spans="2:10" ht="16.5">
      <c r="B38" s="659" t="s">
        <v>701</v>
      </c>
      <c r="C38" s="597"/>
      <c r="D38" s="597"/>
      <c r="E38" s="597"/>
      <c r="F38" s="597"/>
      <c r="G38" s="597"/>
      <c r="H38" s="597"/>
      <c r="I38" s="597"/>
      <c r="J38" s="598"/>
    </row>
    <row r="39" spans="2:10" ht="16.5">
      <c r="B39" s="659" t="s">
        <v>297</v>
      </c>
      <c r="C39" s="597"/>
      <c r="D39" s="597"/>
      <c r="E39" s="597"/>
      <c r="F39" s="597"/>
      <c r="G39" s="597"/>
      <c r="H39" s="597"/>
      <c r="I39" s="597"/>
      <c r="J39" s="598"/>
    </row>
    <row r="40" spans="2:10" ht="16.5">
      <c r="B40" s="659" t="s">
        <v>306</v>
      </c>
      <c r="C40" s="597"/>
      <c r="D40" s="597"/>
      <c r="E40" s="597"/>
      <c r="F40" s="597"/>
      <c r="G40" s="597"/>
      <c r="H40" s="597"/>
      <c r="I40" s="597"/>
      <c r="J40" s="598"/>
    </row>
    <row r="41" spans="2:10" ht="16.5">
      <c r="B41" s="659" t="s">
        <v>307</v>
      </c>
      <c r="C41" s="597"/>
      <c r="D41" s="597"/>
      <c r="E41" s="597"/>
      <c r="F41" s="597"/>
      <c r="G41" s="597"/>
      <c r="H41" s="597"/>
      <c r="I41" s="597"/>
      <c r="J41" s="598"/>
    </row>
    <row r="42" spans="2:10" ht="16.5">
      <c r="B42" s="658" t="s">
        <v>300</v>
      </c>
      <c r="C42" s="594"/>
      <c r="D42" s="594"/>
      <c r="E42" s="594"/>
      <c r="F42" s="594"/>
      <c r="G42" s="594"/>
      <c r="H42" s="594"/>
      <c r="I42" s="594"/>
      <c r="J42" s="595"/>
    </row>
    <row r="43" spans="2:10" ht="16.5">
      <c r="B43" s="658" t="s">
        <v>536</v>
      </c>
      <c r="C43" s="594">
        <f>+C44+C45+C46</f>
        <v>0</v>
      </c>
      <c r="D43" s="594">
        <f t="shared" ref="D43:J43" si="7">+D44+D45+D46</f>
        <v>0</v>
      </c>
      <c r="E43" s="594">
        <f t="shared" si="7"/>
        <v>0</v>
      </c>
      <c r="F43" s="594">
        <f t="shared" si="7"/>
        <v>0</v>
      </c>
      <c r="G43" s="594">
        <f t="shared" si="7"/>
        <v>0</v>
      </c>
      <c r="H43" s="594">
        <f t="shared" si="7"/>
        <v>0</v>
      </c>
      <c r="I43" s="594">
        <f t="shared" si="7"/>
        <v>0</v>
      </c>
      <c r="J43" s="595">
        <f t="shared" si="7"/>
        <v>0</v>
      </c>
    </row>
    <row r="44" spans="2:10" ht="16.5">
      <c r="B44" s="660" t="s">
        <v>550</v>
      </c>
      <c r="C44" s="597"/>
      <c r="D44" s="597"/>
      <c r="E44" s="597"/>
      <c r="F44" s="597"/>
      <c r="G44" s="597"/>
      <c r="H44" s="597"/>
      <c r="I44" s="597"/>
      <c r="J44" s="601"/>
    </row>
    <row r="45" spans="2:10" ht="16.5">
      <c r="B45" s="660" t="s">
        <v>551</v>
      </c>
      <c r="C45" s="597"/>
      <c r="D45" s="597"/>
      <c r="E45" s="597"/>
      <c r="F45" s="597"/>
      <c r="G45" s="597"/>
      <c r="H45" s="597"/>
      <c r="I45" s="597"/>
      <c r="J45" s="601"/>
    </row>
    <row r="46" spans="2:10" ht="17.25" thickBot="1">
      <c r="B46" s="661" t="s">
        <v>552</v>
      </c>
      <c r="C46" s="603"/>
      <c r="D46" s="603"/>
      <c r="E46" s="603"/>
      <c r="F46" s="603"/>
      <c r="G46" s="603"/>
      <c r="H46" s="603"/>
      <c r="I46" s="603"/>
      <c r="J46" s="604"/>
    </row>
    <row r="47" spans="2:10" ht="17.25" thickBot="1">
      <c r="B47" s="605" t="s">
        <v>310</v>
      </c>
      <c r="C47" s="606">
        <f t="shared" ref="C47:J47" si="8">+C4-C24</f>
        <v>0</v>
      </c>
      <c r="D47" s="606">
        <f t="shared" si="8"/>
        <v>0</v>
      </c>
      <c r="E47" s="606">
        <f t="shared" si="8"/>
        <v>0</v>
      </c>
      <c r="F47" s="606">
        <f t="shared" si="8"/>
        <v>0</v>
      </c>
      <c r="G47" s="606">
        <f t="shared" si="8"/>
        <v>0</v>
      </c>
      <c r="H47" s="606">
        <f t="shared" si="8"/>
        <v>0</v>
      </c>
      <c r="I47" s="606">
        <f t="shared" si="8"/>
        <v>0</v>
      </c>
      <c r="J47" s="607">
        <f t="shared" si="8"/>
        <v>0</v>
      </c>
    </row>
    <row r="48" spans="2:10" ht="16.5">
      <c r="B48" s="608"/>
      <c r="C48" s="597"/>
      <c r="D48" s="597"/>
      <c r="E48" s="597"/>
      <c r="F48" s="597"/>
      <c r="G48" s="597"/>
      <c r="H48" s="597"/>
      <c r="I48" s="597"/>
      <c r="J48" s="597"/>
    </row>
    <row r="49" spans="1:10" ht="17.25" thickBot="1">
      <c r="B49" s="608"/>
      <c r="C49" s="597"/>
      <c r="D49" s="597"/>
      <c r="E49" s="597"/>
      <c r="F49" s="597"/>
      <c r="G49" s="597"/>
      <c r="H49" s="597"/>
      <c r="I49" s="597"/>
      <c r="J49" s="597"/>
    </row>
    <row r="50" spans="1:10" ht="16.5">
      <c r="B50" s="609" t="s">
        <v>29</v>
      </c>
      <c r="C50" s="610">
        <v>2021</v>
      </c>
      <c r="D50" s="610">
        <v>2022</v>
      </c>
      <c r="E50" s="611"/>
      <c r="F50" s="612" t="str">
        <f>+F3</f>
        <v>Εκτίμηση 2023</v>
      </c>
      <c r="G50" s="610">
        <f>+G3</f>
        <v>2024</v>
      </c>
      <c r="H50" s="612">
        <f>+H3</f>
        <v>2025</v>
      </c>
      <c r="I50" s="610">
        <f>+I3</f>
        <v>2026</v>
      </c>
      <c r="J50" s="613">
        <f>+J3</f>
        <v>2027</v>
      </c>
    </row>
    <row r="51" spans="1:10">
      <c r="B51" s="614" t="s">
        <v>242</v>
      </c>
      <c r="C51" s="615"/>
      <c r="D51" s="615"/>
      <c r="E51" s="616"/>
      <c r="F51" s="615"/>
      <c r="G51" s="615"/>
      <c r="H51" s="615"/>
      <c r="I51" s="615"/>
      <c r="J51" s="617"/>
    </row>
    <row r="52" spans="1:10">
      <c r="B52" s="614" t="s">
        <v>30</v>
      </c>
      <c r="C52" s="615"/>
      <c r="D52" s="615"/>
      <c r="E52" s="616"/>
      <c r="F52" s="615"/>
      <c r="G52" s="615"/>
      <c r="H52" s="615"/>
      <c r="I52" s="615"/>
      <c r="J52" s="617"/>
    </row>
    <row r="53" spans="1:10">
      <c r="B53" s="614" t="s">
        <v>197</v>
      </c>
      <c r="C53" s="615">
        <f>C52-C51</f>
        <v>0</v>
      </c>
      <c r="D53" s="615">
        <f t="shared" ref="D53:J53" si="9">D52-D51</f>
        <v>0</v>
      </c>
      <c r="E53" s="616"/>
      <c r="F53" s="615">
        <f t="shared" si="9"/>
        <v>0</v>
      </c>
      <c r="G53" s="615">
        <f t="shared" si="9"/>
        <v>0</v>
      </c>
      <c r="H53" s="615">
        <f t="shared" si="9"/>
        <v>0</v>
      </c>
      <c r="I53" s="615">
        <f t="shared" si="9"/>
        <v>0</v>
      </c>
      <c r="J53" s="617">
        <f t="shared" si="9"/>
        <v>0</v>
      </c>
    </row>
    <row r="54" spans="1:10" ht="25.5">
      <c r="B54" s="662" t="s">
        <v>31</v>
      </c>
      <c r="C54" s="619"/>
      <c r="D54" s="619"/>
      <c r="E54" s="620"/>
      <c r="F54" s="619"/>
      <c r="G54" s="619"/>
      <c r="H54" s="619"/>
      <c r="I54" s="619"/>
      <c r="J54" s="621"/>
    </row>
    <row r="55" spans="1:10" ht="17.25" thickBot="1">
      <c r="B55" s="622" t="s">
        <v>32</v>
      </c>
      <c r="C55" s="623"/>
      <c r="D55" s="623"/>
      <c r="E55" s="624"/>
      <c r="F55" s="623"/>
      <c r="G55" s="623"/>
      <c r="H55" s="623"/>
      <c r="I55" s="623"/>
      <c r="J55" s="625"/>
    </row>
    <row r="56" spans="1:10" ht="17.25" thickBot="1">
      <c r="B56" s="626" t="s">
        <v>360</v>
      </c>
      <c r="C56" s="627">
        <f>C47-C53+C55</f>
        <v>0</v>
      </c>
      <c r="D56" s="627">
        <f>D47-D53+D55</f>
        <v>0</v>
      </c>
      <c r="E56" s="628"/>
      <c r="F56" s="627">
        <f>F47-F53+F55</f>
        <v>0</v>
      </c>
      <c r="G56" s="627">
        <f>G47-G53+G55</f>
        <v>0</v>
      </c>
      <c r="H56" s="627">
        <f>H47-H53+H55</f>
        <v>0</v>
      </c>
      <c r="I56" s="627">
        <f>I47-I53+I55</f>
        <v>0</v>
      </c>
      <c r="J56" s="629">
        <f>J47-J53+J55</f>
        <v>0</v>
      </c>
    </row>
    <row r="57" spans="1:10" ht="17.25" thickBot="1">
      <c r="B57" s="608"/>
      <c r="C57" s="630"/>
      <c r="D57" s="597"/>
      <c r="E57" s="597"/>
      <c r="F57" s="597"/>
      <c r="G57" s="597"/>
      <c r="H57" s="597"/>
      <c r="I57" s="597"/>
      <c r="J57" s="597"/>
    </row>
    <row r="58" spans="1:10" ht="16.5">
      <c r="A58" s="202"/>
      <c r="B58" s="631" t="s">
        <v>0</v>
      </c>
      <c r="C58" s="632"/>
      <c r="D58" s="633"/>
      <c r="E58" s="633"/>
      <c r="F58" s="633"/>
      <c r="G58" s="633"/>
      <c r="H58" s="633"/>
      <c r="I58" s="633"/>
      <c r="J58" s="634"/>
    </row>
    <row r="59" spans="1:10" ht="16.5">
      <c r="A59" s="203"/>
      <c r="B59" s="635"/>
      <c r="C59" s="636">
        <v>44561</v>
      </c>
      <c r="D59" s="636">
        <v>44926</v>
      </c>
      <c r="E59" s="637"/>
      <c r="F59" s="636">
        <v>45291</v>
      </c>
      <c r="G59" s="636">
        <v>45657</v>
      </c>
      <c r="H59" s="636">
        <v>46022</v>
      </c>
      <c r="I59" s="636">
        <v>46387</v>
      </c>
      <c r="J59" s="638">
        <v>46752</v>
      </c>
    </row>
    <row r="60" spans="1:10">
      <c r="A60" s="204">
        <v>1</v>
      </c>
      <c r="B60" s="639" t="s">
        <v>95</v>
      </c>
      <c r="C60" s="640">
        <f>SUM(C61:C63)</f>
        <v>0</v>
      </c>
      <c r="D60" s="640">
        <f t="shared" ref="D60:J60" si="10">SUM(D61:D63)</f>
        <v>0</v>
      </c>
      <c r="E60" s="641"/>
      <c r="F60" s="640">
        <f t="shared" si="10"/>
        <v>0</v>
      </c>
      <c r="G60" s="640">
        <f t="shared" si="10"/>
        <v>0</v>
      </c>
      <c r="H60" s="640">
        <f t="shared" si="10"/>
        <v>0</v>
      </c>
      <c r="I60" s="640">
        <f t="shared" si="10"/>
        <v>0</v>
      </c>
      <c r="J60" s="642">
        <f t="shared" si="10"/>
        <v>0</v>
      </c>
    </row>
    <row r="61" spans="1:10">
      <c r="A61" s="205"/>
      <c r="B61" s="643" t="s">
        <v>1</v>
      </c>
      <c r="C61" s="644"/>
      <c r="D61" s="644"/>
      <c r="E61" s="645"/>
      <c r="F61" s="644"/>
      <c r="G61" s="644"/>
      <c r="H61" s="644"/>
      <c r="I61" s="644"/>
      <c r="J61" s="646"/>
    </row>
    <row r="62" spans="1:10">
      <c r="A62" s="205"/>
      <c r="B62" s="643" t="s">
        <v>2</v>
      </c>
      <c r="C62" s="644"/>
      <c r="D62" s="644"/>
      <c r="E62" s="645"/>
      <c r="F62" s="644"/>
      <c r="G62" s="644"/>
      <c r="H62" s="644"/>
      <c r="I62" s="644"/>
      <c r="J62" s="646"/>
    </row>
    <row r="63" spans="1:10">
      <c r="A63" s="205"/>
      <c r="B63" s="643" t="s">
        <v>3</v>
      </c>
      <c r="C63" s="644"/>
      <c r="D63" s="644"/>
      <c r="E63" s="645"/>
      <c r="F63" s="644"/>
      <c r="G63" s="644"/>
      <c r="H63" s="644"/>
      <c r="I63" s="644"/>
      <c r="J63" s="646"/>
    </row>
    <row r="64" spans="1:10">
      <c r="A64" s="204">
        <v>2</v>
      </c>
      <c r="B64" s="639" t="s">
        <v>96</v>
      </c>
      <c r="C64" s="640">
        <f>SUM(C65:C67)</f>
        <v>0</v>
      </c>
      <c r="D64" s="640">
        <f t="shared" ref="D64:J64" si="11">SUM(D65:D67)</f>
        <v>0</v>
      </c>
      <c r="E64" s="641"/>
      <c r="F64" s="640">
        <f t="shared" si="11"/>
        <v>0</v>
      </c>
      <c r="G64" s="640">
        <f t="shared" si="11"/>
        <v>0</v>
      </c>
      <c r="H64" s="640">
        <f t="shared" si="11"/>
        <v>0</v>
      </c>
      <c r="I64" s="640">
        <f t="shared" si="11"/>
        <v>0</v>
      </c>
      <c r="J64" s="642">
        <f t="shared" si="11"/>
        <v>0</v>
      </c>
    </row>
    <row r="65" spans="1:10">
      <c r="A65" s="205"/>
      <c r="B65" s="643" t="s">
        <v>4</v>
      </c>
      <c r="C65" s="644"/>
      <c r="D65" s="644"/>
      <c r="E65" s="645"/>
      <c r="F65" s="644"/>
      <c r="G65" s="644"/>
      <c r="H65" s="644"/>
      <c r="I65" s="644"/>
      <c r="J65" s="646"/>
    </row>
    <row r="66" spans="1:10">
      <c r="A66" s="205"/>
      <c r="B66" s="643" t="s">
        <v>5</v>
      </c>
      <c r="C66" s="644"/>
      <c r="D66" s="644"/>
      <c r="E66" s="645"/>
      <c r="F66" s="644"/>
      <c r="G66" s="644"/>
      <c r="H66" s="644"/>
      <c r="I66" s="644"/>
      <c r="J66" s="646"/>
    </row>
    <row r="67" spans="1:10">
      <c r="A67" s="205"/>
      <c r="B67" s="643" t="s">
        <v>6</v>
      </c>
      <c r="C67" s="644"/>
      <c r="D67" s="644"/>
      <c r="E67" s="645"/>
      <c r="F67" s="644"/>
      <c r="G67" s="644"/>
      <c r="H67" s="644"/>
      <c r="I67" s="644"/>
      <c r="J67" s="646"/>
    </row>
    <row r="68" spans="1:10">
      <c r="A68" s="204">
        <v>3</v>
      </c>
      <c r="B68" s="647" t="s">
        <v>97</v>
      </c>
      <c r="C68" s="648"/>
      <c r="D68" s="648"/>
      <c r="E68" s="649"/>
      <c r="F68" s="648"/>
      <c r="G68" s="648"/>
      <c r="H68" s="648"/>
      <c r="I68" s="648"/>
      <c r="J68" s="650"/>
    </row>
    <row r="69" spans="1:10">
      <c r="A69" s="204">
        <v>4</v>
      </c>
      <c r="B69" s="639" t="s">
        <v>98</v>
      </c>
      <c r="C69" s="648">
        <f>SUM(C70:C71)</f>
        <v>0</v>
      </c>
      <c r="D69" s="648">
        <f t="shared" ref="D69:J69" si="12">SUM(D70:D71)</f>
        <v>0</v>
      </c>
      <c r="E69" s="649"/>
      <c r="F69" s="648">
        <f t="shared" si="12"/>
        <v>0</v>
      </c>
      <c r="G69" s="648">
        <f t="shared" si="12"/>
        <v>0</v>
      </c>
      <c r="H69" s="648">
        <f t="shared" si="12"/>
        <v>0</v>
      </c>
      <c r="I69" s="648">
        <f t="shared" si="12"/>
        <v>0</v>
      </c>
      <c r="J69" s="650">
        <f t="shared" si="12"/>
        <v>0</v>
      </c>
    </row>
    <row r="70" spans="1:10">
      <c r="A70" s="205"/>
      <c r="B70" s="643" t="s">
        <v>7</v>
      </c>
      <c r="C70" s="644"/>
      <c r="D70" s="644"/>
      <c r="E70" s="645"/>
      <c r="F70" s="644"/>
      <c r="G70" s="644"/>
      <c r="H70" s="644"/>
      <c r="I70" s="644"/>
      <c r="J70" s="646"/>
    </row>
    <row r="71" spans="1:10" ht="15.75" thickBot="1">
      <c r="A71" s="206"/>
      <c r="B71" s="651" t="s">
        <v>8</v>
      </c>
      <c r="C71" s="652"/>
      <c r="D71" s="652"/>
      <c r="E71" s="653"/>
      <c r="F71" s="652"/>
      <c r="G71" s="652"/>
      <c r="H71" s="652"/>
      <c r="I71" s="652"/>
      <c r="J71" s="654"/>
    </row>
  </sheetData>
  <mergeCells count="1">
    <mergeCell ref="B2:J2"/>
  </mergeCells>
  <pageMargins left="0.23622047244094491" right="0.23622047244094491" top="0.35433070866141736" bottom="0.31496062992125984" header="0.31496062992125984" footer="0.15748031496062992"/>
  <pageSetup paperSize="9"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47"/>
  <sheetViews>
    <sheetView zoomScale="90" zoomScaleNormal="90" workbookViewId="0"/>
  </sheetViews>
  <sheetFormatPr defaultColWidth="9.140625" defaultRowHeight="15"/>
  <cols>
    <col min="1" max="1" width="4.42578125" style="207" customWidth="1"/>
    <col min="2" max="2" width="75.42578125" style="207" customWidth="1"/>
    <col min="3" max="10" width="10.7109375" style="207" customWidth="1"/>
    <col min="11" max="11" width="10.140625" style="207" bestFit="1" customWidth="1"/>
    <col min="12" max="16384" width="9.140625" style="207"/>
  </cols>
  <sheetData>
    <row r="1" spans="1:13" ht="16.5" thickBot="1">
      <c r="A1" s="663" t="s">
        <v>741</v>
      </c>
      <c r="B1" s="664"/>
      <c r="C1" s="665"/>
      <c r="D1" s="665"/>
      <c r="E1" s="665"/>
      <c r="F1" s="665"/>
      <c r="G1" s="665"/>
      <c r="H1" s="665"/>
      <c r="I1" s="665"/>
      <c r="J1" s="666"/>
    </row>
    <row r="2" spans="1:13" ht="25.5">
      <c r="A2" s="694"/>
      <c r="B2" s="695"/>
      <c r="C2" s="696">
        <v>2021</v>
      </c>
      <c r="D2" s="696">
        <v>2022</v>
      </c>
      <c r="E2" s="696" t="s">
        <v>677</v>
      </c>
      <c r="F2" s="696" t="s">
        <v>678</v>
      </c>
      <c r="G2" s="697">
        <v>2024</v>
      </c>
      <c r="H2" s="697">
        <v>2025</v>
      </c>
      <c r="I2" s="697">
        <v>2026</v>
      </c>
      <c r="J2" s="698">
        <v>2027</v>
      </c>
    </row>
    <row r="3" spans="1:13">
      <c r="A3" s="694"/>
      <c r="B3" s="699" t="s">
        <v>229</v>
      </c>
      <c r="C3" s="700">
        <f>+C4+C5+C6+C7+C9</f>
        <v>0</v>
      </c>
      <c r="D3" s="700">
        <f t="shared" ref="D3:J3" si="0">+D4+D5+D6+D7+D9</f>
        <v>0</v>
      </c>
      <c r="E3" s="700">
        <f t="shared" si="0"/>
        <v>0</v>
      </c>
      <c r="F3" s="700">
        <f t="shared" si="0"/>
        <v>0</v>
      </c>
      <c r="G3" s="700">
        <f t="shared" si="0"/>
        <v>0</v>
      </c>
      <c r="H3" s="700">
        <f t="shared" si="0"/>
        <v>0</v>
      </c>
      <c r="I3" s="700">
        <f t="shared" si="0"/>
        <v>0</v>
      </c>
      <c r="J3" s="701">
        <f t="shared" si="0"/>
        <v>0</v>
      </c>
    </row>
    <row r="4" spans="1:13">
      <c r="A4" s="694"/>
      <c r="B4" s="702" t="s">
        <v>262</v>
      </c>
      <c r="C4" s="703"/>
      <c r="D4" s="703"/>
      <c r="E4" s="703"/>
      <c r="F4" s="703"/>
      <c r="G4" s="703"/>
      <c r="H4" s="703"/>
      <c r="I4" s="703"/>
      <c r="J4" s="704"/>
    </row>
    <row r="5" spans="1:13" ht="24.75" customHeight="1">
      <c r="A5" s="694"/>
      <c r="B5" s="702" t="s">
        <v>247</v>
      </c>
      <c r="C5" s="703"/>
      <c r="D5" s="703"/>
      <c r="E5" s="703"/>
      <c r="F5" s="703"/>
      <c r="G5" s="703"/>
      <c r="H5" s="703"/>
      <c r="I5" s="703"/>
      <c r="J5" s="704"/>
    </row>
    <row r="6" spans="1:13">
      <c r="A6" s="694"/>
      <c r="B6" s="702" t="s">
        <v>708</v>
      </c>
      <c r="C6" s="703"/>
      <c r="D6" s="703"/>
      <c r="E6" s="703"/>
      <c r="F6" s="703"/>
      <c r="G6" s="703"/>
      <c r="H6" s="703"/>
      <c r="I6" s="703"/>
      <c r="J6" s="704"/>
      <c r="K6" s="798"/>
    </row>
    <row r="7" spans="1:13">
      <c r="A7" s="694"/>
      <c r="B7" s="702" t="s">
        <v>250</v>
      </c>
      <c r="C7" s="703"/>
      <c r="D7" s="703"/>
      <c r="E7" s="703"/>
      <c r="F7" s="703"/>
      <c r="G7" s="703"/>
      <c r="H7" s="703"/>
      <c r="I7" s="703"/>
      <c r="J7" s="704"/>
      <c r="M7" s="799"/>
    </row>
    <row r="8" spans="1:13">
      <c r="A8" s="694"/>
      <c r="B8" s="702" t="s">
        <v>640</v>
      </c>
      <c r="C8" s="703"/>
      <c r="D8" s="703"/>
      <c r="E8" s="703"/>
      <c r="F8" s="703"/>
      <c r="G8" s="703"/>
      <c r="H8" s="703"/>
      <c r="I8" s="703"/>
      <c r="J8" s="737"/>
      <c r="M8" s="799"/>
    </row>
    <row r="9" spans="1:13">
      <c r="A9" s="694"/>
      <c r="B9" s="702" t="s">
        <v>273</v>
      </c>
      <c r="C9" s="703"/>
      <c r="D9" s="703"/>
      <c r="E9" s="703"/>
      <c r="F9" s="703"/>
      <c r="G9" s="703"/>
      <c r="H9" s="703"/>
      <c r="I9" s="703"/>
      <c r="J9" s="737"/>
      <c r="M9" s="799"/>
    </row>
    <row r="10" spans="1:13">
      <c r="A10" s="694"/>
      <c r="B10" s="699" t="s">
        <v>251</v>
      </c>
      <c r="C10" s="700">
        <f>+C11+C12+C13+C14+C15+C16+C18+C20</f>
        <v>0</v>
      </c>
      <c r="D10" s="700">
        <f t="shared" ref="D10:J10" si="1">+D11+D12+D13+D14+D15+D16+D18+D20</f>
        <v>0</v>
      </c>
      <c r="E10" s="700">
        <f t="shared" si="1"/>
        <v>0</v>
      </c>
      <c r="F10" s="700">
        <f t="shared" si="1"/>
        <v>0</v>
      </c>
      <c r="G10" s="700">
        <f t="shared" si="1"/>
        <v>0</v>
      </c>
      <c r="H10" s="700">
        <f t="shared" si="1"/>
        <v>0</v>
      </c>
      <c r="I10" s="700">
        <f t="shared" si="1"/>
        <v>0</v>
      </c>
      <c r="J10" s="701">
        <f t="shared" si="1"/>
        <v>0</v>
      </c>
      <c r="M10" s="799"/>
    </row>
    <row r="11" spans="1:13">
      <c r="A11" s="694"/>
      <c r="B11" s="702" t="s">
        <v>291</v>
      </c>
      <c r="C11" s="703"/>
      <c r="D11" s="703"/>
      <c r="E11" s="703"/>
      <c r="F11" s="703"/>
      <c r="G11" s="703"/>
      <c r="H11" s="703"/>
      <c r="I11" s="703"/>
      <c r="J11" s="704"/>
    </row>
    <row r="12" spans="1:13">
      <c r="A12" s="694"/>
      <c r="B12" s="702" t="s">
        <v>253</v>
      </c>
      <c r="C12" s="703"/>
      <c r="D12" s="703"/>
      <c r="E12" s="703"/>
      <c r="F12" s="703"/>
      <c r="G12" s="703"/>
      <c r="H12" s="703"/>
      <c r="I12" s="703"/>
      <c r="J12" s="704"/>
    </row>
    <row r="13" spans="1:13">
      <c r="A13" s="694"/>
      <c r="B13" s="702" t="s">
        <v>254</v>
      </c>
      <c r="C13" s="703"/>
      <c r="D13" s="703"/>
      <c r="E13" s="703"/>
      <c r="F13" s="703"/>
      <c r="G13" s="703"/>
      <c r="H13" s="703"/>
      <c r="I13" s="703"/>
      <c r="J13" s="704"/>
    </row>
    <row r="14" spans="1:13">
      <c r="A14" s="694"/>
      <c r="B14" s="702" t="s">
        <v>255</v>
      </c>
      <c r="C14" s="703"/>
      <c r="D14" s="703"/>
      <c r="E14" s="703"/>
      <c r="F14" s="703"/>
      <c r="G14" s="703"/>
      <c r="H14" s="703"/>
      <c r="I14" s="703"/>
      <c r="J14" s="704"/>
    </row>
    <row r="15" spans="1:13">
      <c r="A15" s="694"/>
      <c r="B15" s="702" t="s">
        <v>256</v>
      </c>
      <c r="C15" s="703"/>
      <c r="D15" s="703"/>
      <c r="E15" s="703"/>
      <c r="F15" s="703"/>
      <c r="G15" s="703"/>
      <c r="H15" s="703"/>
      <c r="I15" s="703"/>
      <c r="J15" s="704"/>
    </row>
    <row r="16" spans="1:13">
      <c r="A16" s="694"/>
      <c r="B16" s="702" t="s">
        <v>641</v>
      </c>
      <c r="C16" s="703"/>
      <c r="D16" s="703"/>
      <c r="E16" s="703"/>
      <c r="F16" s="703"/>
      <c r="G16" s="703"/>
      <c r="H16" s="703"/>
      <c r="I16" s="703"/>
      <c r="J16" s="704"/>
      <c r="K16" s="798"/>
    </row>
    <row r="17" spans="1:11">
      <c r="A17" s="694"/>
      <c r="B17" s="702" t="s">
        <v>639</v>
      </c>
      <c r="C17" s="703"/>
      <c r="D17" s="703"/>
      <c r="E17" s="703"/>
      <c r="F17" s="703"/>
      <c r="G17" s="703"/>
      <c r="H17" s="703"/>
      <c r="I17" s="703"/>
      <c r="J17" s="737"/>
      <c r="K17" s="798"/>
    </row>
    <row r="18" spans="1:11">
      <c r="A18" s="694"/>
      <c r="B18" s="702" t="s">
        <v>258</v>
      </c>
      <c r="C18" s="703"/>
      <c r="D18" s="703"/>
      <c r="E18" s="703"/>
      <c r="F18" s="703"/>
      <c r="G18" s="703"/>
      <c r="H18" s="703"/>
      <c r="I18" s="703"/>
      <c r="J18" s="704"/>
    </row>
    <row r="19" spans="1:11">
      <c r="A19" s="694"/>
      <c r="B19" s="702" t="s">
        <v>642</v>
      </c>
      <c r="C19" s="703"/>
      <c r="D19" s="703"/>
      <c r="E19" s="703"/>
      <c r="F19" s="703"/>
      <c r="G19" s="703"/>
      <c r="H19" s="703"/>
      <c r="I19" s="703"/>
      <c r="J19" s="737"/>
    </row>
    <row r="20" spans="1:11">
      <c r="A20" s="694"/>
      <c r="B20" s="702" t="s">
        <v>259</v>
      </c>
      <c r="C20" s="703"/>
      <c r="D20" s="703"/>
      <c r="E20" s="703"/>
      <c r="F20" s="703"/>
      <c r="G20" s="703"/>
      <c r="H20" s="703"/>
      <c r="I20" s="703"/>
      <c r="J20" s="704"/>
    </row>
    <row r="21" spans="1:11" hidden="1">
      <c r="A21" s="694" t="s">
        <v>260</v>
      </c>
      <c r="B21" s="702"/>
      <c r="C21" s="703"/>
      <c r="D21" s="703"/>
      <c r="E21" s="703"/>
      <c r="F21" s="703"/>
      <c r="G21" s="703"/>
      <c r="H21" s="703"/>
      <c r="I21" s="703"/>
      <c r="J21" s="704"/>
    </row>
    <row r="22" spans="1:11" hidden="1">
      <c r="A22" s="694" t="s">
        <v>261</v>
      </c>
      <c r="B22" s="702"/>
      <c r="C22" s="703"/>
      <c r="D22" s="703"/>
      <c r="E22" s="703"/>
      <c r="F22" s="703"/>
      <c r="G22" s="703"/>
      <c r="H22" s="703"/>
      <c r="I22" s="703"/>
      <c r="J22" s="704"/>
    </row>
    <row r="23" spans="1:11" ht="15.75" thickBot="1">
      <c r="A23" s="694"/>
      <c r="B23" s="705" t="s">
        <v>172</v>
      </c>
      <c r="C23" s="706">
        <f t="shared" ref="C23:J23" si="2">+C3-C10</f>
        <v>0</v>
      </c>
      <c r="D23" s="706">
        <f t="shared" si="2"/>
        <v>0</v>
      </c>
      <c r="E23" s="706">
        <f t="shared" si="2"/>
        <v>0</v>
      </c>
      <c r="F23" s="706">
        <f t="shared" si="2"/>
        <v>0</v>
      </c>
      <c r="G23" s="706">
        <f t="shared" si="2"/>
        <v>0</v>
      </c>
      <c r="H23" s="706">
        <f t="shared" si="2"/>
        <v>0</v>
      </c>
      <c r="I23" s="706">
        <f t="shared" si="2"/>
        <v>0</v>
      </c>
      <c r="J23" s="707">
        <f t="shared" si="2"/>
        <v>0</v>
      </c>
    </row>
    <row r="24" spans="1:11">
      <c r="A24" s="694"/>
      <c r="B24" s="708"/>
      <c r="C24" s="694"/>
      <c r="D24" s="694"/>
      <c r="E24" s="694"/>
      <c r="F24" s="694"/>
      <c r="G24" s="694"/>
      <c r="H24" s="694"/>
      <c r="I24" s="694"/>
      <c r="J24" s="694"/>
    </row>
    <row r="25" spans="1:11" ht="15.75" thickBot="1">
      <c r="A25" s="694"/>
      <c r="B25" s="709"/>
      <c r="C25" s="694"/>
      <c r="D25" s="694"/>
      <c r="E25" s="694"/>
      <c r="F25" s="694"/>
      <c r="G25" s="694"/>
      <c r="H25" s="694"/>
      <c r="I25" s="694"/>
      <c r="J25" s="694"/>
    </row>
    <row r="26" spans="1:11" ht="25.5">
      <c r="A26" s="694"/>
      <c r="B26" s="667" t="s">
        <v>29</v>
      </c>
      <c r="C26" s="710">
        <v>2021</v>
      </c>
      <c r="D26" s="710">
        <v>2022</v>
      </c>
      <c r="E26" s="696" t="s">
        <v>677</v>
      </c>
      <c r="F26" s="710">
        <v>2023</v>
      </c>
      <c r="G26" s="710">
        <f>+G2</f>
        <v>2024</v>
      </c>
      <c r="H26" s="710">
        <f>+H2</f>
        <v>2025</v>
      </c>
      <c r="I26" s="710">
        <f>+I2</f>
        <v>2026</v>
      </c>
      <c r="J26" s="698">
        <f>+J2</f>
        <v>2027</v>
      </c>
    </row>
    <row r="27" spans="1:11">
      <c r="A27" s="694"/>
      <c r="B27" s="670" t="s">
        <v>242</v>
      </c>
      <c r="C27" s="671"/>
      <c r="D27" s="671">
        <f>C28</f>
        <v>0</v>
      </c>
      <c r="E27" s="671"/>
      <c r="F27" s="671"/>
      <c r="G27" s="671"/>
      <c r="H27" s="671"/>
      <c r="I27" s="671"/>
      <c r="J27" s="672"/>
    </row>
    <row r="28" spans="1:11">
      <c r="A28" s="694"/>
      <c r="B28" s="670" t="s">
        <v>30</v>
      </c>
      <c r="C28" s="671"/>
      <c r="D28" s="671"/>
      <c r="E28" s="671"/>
      <c r="F28" s="671"/>
      <c r="G28" s="671"/>
      <c r="H28" s="671"/>
      <c r="I28" s="671"/>
      <c r="J28" s="672"/>
    </row>
    <row r="29" spans="1:11">
      <c r="A29" s="694"/>
      <c r="B29" s="673" t="s">
        <v>197</v>
      </c>
      <c r="C29" s="671">
        <f>C28-C27</f>
        <v>0</v>
      </c>
      <c r="D29" s="671">
        <f t="shared" ref="D29" si="3">D28-D27</f>
        <v>0</v>
      </c>
      <c r="E29" s="671"/>
      <c r="F29" s="671"/>
      <c r="G29" s="671"/>
      <c r="H29" s="671"/>
      <c r="I29" s="671"/>
      <c r="J29" s="672"/>
    </row>
    <row r="30" spans="1:11" ht="26.25">
      <c r="A30" s="694"/>
      <c r="B30" s="711" t="s">
        <v>31</v>
      </c>
      <c r="C30" s="674"/>
      <c r="D30" s="674"/>
      <c r="E30" s="674"/>
      <c r="F30" s="674"/>
      <c r="G30" s="674"/>
      <c r="H30" s="674"/>
      <c r="I30" s="674"/>
      <c r="J30" s="675"/>
    </row>
    <row r="31" spans="1:11" ht="15.75" thickBot="1">
      <c r="A31" s="694"/>
      <c r="B31" s="676" t="s">
        <v>32</v>
      </c>
      <c r="C31" s="712"/>
      <c r="D31" s="712"/>
      <c r="E31" s="712"/>
      <c r="F31" s="712"/>
      <c r="G31" s="712"/>
      <c r="H31" s="712"/>
      <c r="I31" s="712"/>
      <c r="J31" s="713"/>
    </row>
    <row r="32" spans="1:11" ht="15.75" thickBot="1">
      <c r="A32" s="694"/>
      <c r="B32" s="714"/>
      <c r="C32" s="715"/>
      <c r="D32" s="715"/>
      <c r="E32" s="715"/>
      <c r="F32" s="715"/>
      <c r="G32" s="715"/>
      <c r="H32" s="715"/>
      <c r="I32" s="715"/>
      <c r="J32" s="716"/>
    </row>
    <row r="33" spans="1:10" ht="15.75" thickBot="1">
      <c r="A33" s="694"/>
      <c r="B33" s="717"/>
      <c r="C33" s="694"/>
      <c r="D33" s="718"/>
      <c r="E33" s="719"/>
      <c r="F33" s="719"/>
      <c r="G33" s="719"/>
      <c r="H33" s="719"/>
      <c r="I33" s="719"/>
      <c r="J33" s="719"/>
    </row>
    <row r="34" spans="1:10">
      <c r="A34" s="720"/>
      <c r="B34" s="721"/>
      <c r="C34" s="722" t="s">
        <v>0</v>
      </c>
      <c r="D34" s="723"/>
      <c r="E34" s="724"/>
      <c r="F34" s="724"/>
      <c r="G34" s="724"/>
      <c r="H34" s="724"/>
      <c r="I34" s="724"/>
      <c r="J34" s="725"/>
    </row>
    <row r="35" spans="1:10">
      <c r="A35" s="726"/>
      <c r="B35" s="717"/>
      <c r="C35" s="677">
        <v>44561</v>
      </c>
      <c r="D35" s="677">
        <v>44926</v>
      </c>
      <c r="E35" s="677"/>
      <c r="F35" s="677"/>
      <c r="G35" s="677"/>
      <c r="H35" s="677"/>
      <c r="I35" s="677"/>
      <c r="J35" s="678"/>
    </row>
    <row r="36" spans="1:10">
      <c r="A36" s="679">
        <v>1</v>
      </c>
      <c r="B36" s="680" t="s">
        <v>95</v>
      </c>
      <c r="C36" s="681">
        <f>SUM(C37:C39)</f>
        <v>0</v>
      </c>
      <c r="D36" s="681">
        <f t="shared" ref="D36" si="4">SUM(D37:D39)</f>
        <v>0</v>
      </c>
      <c r="E36" s="677"/>
      <c r="F36" s="677"/>
      <c r="G36" s="677"/>
      <c r="H36" s="677"/>
      <c r="I36" s="677"/>
      <c r="J36" s="682"/>
    </row>
    <row r="37" spans="1:10">
      <c r="A37" s="683"/>
      <c r="B37" s="684" t="s">
        <v>1</v>
      </c>
      <c r="C37" s="685"/>
      <c r="D37" s="685"/>
      <c r="E37" s="677"/>
      <c r="F37" s="677"/>
      <c r="G37" s="677"/>
      <c r="H37" s="677"/>
      <c r="I37" s="677"/>
      <c r="J37" s="686"/>
    </row>
    <row r="38" spans="1:10">
      <c r="A38" s="683"/>
      <c r="B38" s="684" t="s">
        <v>2</v>
      </c>
      <c r="C38" s="685"/>
      <c r="D38" s="685"/>
      <c r="E38" s="677"/>
      <c r="F38" s="677"/>
      <c r="G38" s="677"/>
      <c r="H38" s="677"/>
      <c r="I38" s="677"/>
      <c r="J38" s="686"/>
    </row>
    <row r="39" spans="1:10">
      <c r="A39" s="683"/>
      <c r="B39" s="684" t="s">
        <v>3</v>
      </c>
      <c r="C39" s="685"/>
      <c r="D39" s="685"/>
      <c r="E39" s="677"/>
      <c r="F39" s="677"/>
      <c r="G39" s="677"/>
      <c r="H39" s="677"/>
      <c r="I39" s="677"/>
      <c r="J39" s="686"/>
    </row>
    <row r="40" spans="1:10">
      <c r="A40" s="679">
        <v>2</v>
      </c>
      <c r="B40" s="680" t="s">
        <v>96</v>
      </c>
      <c r="C40" s="681">
        <f>SUM(C41:C43)</f>
        <v>0</v>
      </c>
      <c r="D40" s="681">
        <f t="shared" ref="D40" si="5">SUM(D41:D43)</f>
        <v>0</v>
      </c>
      <c r="E40" s="677"/>
      <c r="F40" s="677"/>
      <c r="G40" s="677"/>
      <c r="H40" s="677"/>
      <c r="I40" s="677"/>
      <c r="J40" s="682"/>
    </row>
    <row r="41" spans="1:10">
      <c r="A41" s="683"/>
      <c r="B41" s="684" t="s">
        <v>4</v>
      </c>
      <c r="C41" s="685"/>
      <c r="D41" s="685"/>
      <c r="E41" s="677"/>
      <c r="F41" s="677"/>
      <c r="G41" s="677"/>
      <c r="H41" s="677"/>
      <c r="I41" s="677"/>
      <c r="J41" s="686"/>
    </row>
    <row r="42" spans="1:10">
      <c r="A42" s="683"/>
      <c r="B42" s="684" t="s">
        <v>5</v>
      </c>
      <c r="C42" s="685"/>
      <c r="D42" s="685"/>
      <c r="E42" s="677"/>
      <c r="F42" s="677"/>
      <c r="G42" s="677"/>
      <c r="H42" s="677"/>
      <c r="I42" s="677"/>
      <c r="J42" s="686"/>
    </row>
    <row r="43" spans="1:10">
      <c r="A43" s="683"/>
      <c r="B43" s="684" t="s">
        <v>6</v>
      </c>
      <c r="C43" s="685"/>
      <c r="D43" s="685"/>
      <c r="E43" s="677"/>
      <c r="F43" s="677"/>
      <c r="G43" s="677"/>
      <c r="H43" s="677"/>
      <c r="I43" s="677"/>
      <c r="J43" s="686"/>
    </row>
    <row r="44" spans="1:10">
      <c r="A44" s="679">
        <v>3</v>
      </c>
      <c r="B44" s="687" t="s">
        <v>97</v>
      </c>
      <c r="C44" s="688"/>
      <c r="D44" s="688"/>
      <c r="E44" s="677"/>
      <c r="F44" s="677"/>
      <c r="G44" s="677"/>
      <c r="H44" s="677"/>
      <c r="I44" s="677"/>
      <c r="J44" s="689"/>
    </row>
    <row r="45" spans="1:10">
      <c r="A45" s="679">
        <v>4</v>
      </c>
      <c r="B45" s="680" t="s">
        <v>98</v>
      </c>
      <c r="C45" s="688">
        <f>SUM(C46:C47)</f>
        <v>0</v>
      </c>
      <c r="D45" s="688">
        <f t="shared" ref="D45" si="6">SUM(D46:D47)</f>
        <v>0</v>
      </c>
      <c r="E45" s="677"/>
      <c r="F45" s="677"/>
      <c r="G45" s="677"/>
      <c r="H45" s="677"/>
      <c r="I45" s="677"/>
      <c r="J45" s="689"/>
    </row>
    <row r="46" spans="1:10">
      <c r="A46" s="683"/>
      <c r="B46" s="684" t="s">
        <v>7</v>
      </c>
      <c r="C46" s="685"/>
      <c r="D46" s="685"/>
      <c r="E46" s="685"/>
      <c r="F46" s="685"/>
      <c r="G46" s="685"/>
      <c r="H46" s="685"/>
      <c r="I46" s="685"/>
      <c r="J46" s="686"/>
    </row>
    <row r="47" spans="1:10" ht="15.75" thickBot="1">
      <c r="A47" s="690"/>
      <c r="B47" s="691" t="s">
        <v>8</v>
      </c>
      <c r="C47" s="692"/>
      <c r="D47" s="692"/>
      <c r="E47" s="692"/>
      <c r="F47" s="692"/>
      <c r="G47" s="692"/>
      <c r="H47" s="692"/>
      <c r="I47" s="692"/>
      <c r="J47" s="693"/>
    </row>
  </sheetData>
  <pageMargins left="0.70866141732283472" right="0.70866141732283472" top="0.74803149606299213" bottom="0.74803149606299213" header="0.31496062992125984" footer="0.31496062992125984"/>
  <pageSetup paperSize="9" scale="6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47"/>
  <sheetViews>
    <sheetView zoomScale="90" zoomScaleNormal="90" workbookViewId="0">
      <pane xSplit="2" ySplit="2" topLeftCell="C5" activePane="bottomRight" state="frozen"/>
      <selection activeCell="R50" sqref="R50"/>
      <selection pane="topRight" activeCell="R50" sqref="R50"/>
      <selection pane="bottomLeft" activeCell="R50" sqref="R50"/>
      <selection pane="bottomRight" activeCell="B42" sqref="B42:B43"/>
    </sheetView>
  </sheetViews>
  <sheetFormatPr defaultColWidth="9.140625" defaultRowHeight="15"/>
  <cols>
    <col min="1" max="1" width="3.85546875" style="207" customWidth="1"/>
    <col min="2" max="2" width="75.42578125" style="207" customWidth="1"/>
    <col min="3" max="10" width="11.28515625" style="207" customWidth="1"/>
    <col min="11" max="11" width="10.140625" style="207" bestFit="1" customWidth="1"/>
    <col min="12" max="16384" width="9.140625" style="207"/>
  </cols>
  <sheetData>
    <row r="1" spans="1:10" ht="16.5" thickBot="1">
      <c r="A1" s="663" t="s">
        <v>742</v>
      </c>
      <c r="B1" s="663"/>
      <c r="C1" s="727"/>
      <c r="D1" s="727"/>
      <c r="E1" s="727"/>
      <c r="F1" s="727"/>
      <c r="G1" s="727"/>
      <c r="H1" s="727"/>
      <c r="I1" s="727"/>
      <c r="J1" s="728"/>
    </row>
    <row r="2" spans="1:10" ht="25.5">
      <c r="B2" s="695"/>
      <c r="C2" s="696">
        <v>2021</v>
      </c>
      <c r="D2" s="696">
        <v>2022</v>
      </c>
      <c r="E2" s="696" t="s">
        <v>677</v>
      </c>
      <c r="F2" s="696" t="s">
        <v>678</v>
      </c>
      <c r="G2" s="697">
        <v>2024</v>
      </c>
      <c r="H2" s="697">
        <v>2025</v>
      </c>
      <c r="I2" s="697">
        <v>2026</v>
      </c>
      <c r="J2" s="698">
        <v>2027</v>
      </c>
    </row>
    <row r="3" spans="1:10">
      <c r="B3" s="699" t="s">
        <v>229</v>
      </c>
      <c r="C3" s="700">
        <f>SUM(C4:C10)</f>
        <v>0</v>
      </c>
      <c r="D3" s="700">
        <f t="shared" ref="D3:J3" si="0">SUM(D4:D10)</f>
        <v>0</v>
      </c>
      <c r="E3" s="700">
        <f t="shared" si="0"/>
        <v>0</v>
      </c>
      <c r="F3" s="700">
        <f t="shared" si="0"/>
        <v>0</v>
      </c>
      <c r="G3" s="700">
        <f t="shared" si="0"/>
        <v>0</v>
      </c>
      <c r="H3" s="700">
        <f t="shared" si="0"/>
        <v>0</v>
      </c>
      <c r="I3" s="700">
        <f t="shared" si="0"/>
        <v>0</v>
      </c>
      <c r="J3" s="701">
        <f t="shared" si="0"/>
        <v>0</v>
      </c>
    </row>
    <row r="4" spans="1:10">
      <c r="B4" s="702" t="s">
        <v>262</v>
      </c>
      <c r="C4" s="703"/>
      <c r="D4" s="703"/>
      <c r="E4" s="703"/>
      <c r="F4" s="703"/>
      <c r="G4" s="703"/>
      <c r="H4" s="703"/>
      <c r="I4" s="703"/>
      <c r="J4" s="704"/>
    </row>
    <row r="5" spans="1:10">
      <c r="B5" s="702" t="s">
        <v>247</v>
      </c>
      <c r="C5" s="703"/>
      <c r="D5" s="703"/>
      <c r="E5" s="703"/>
      <c r="F5" s="703"/>
      <c r="G5" s="703"/>
      <c r="H5" s="703"/>
      <c r="I5" s="703"/>
      <c r="J5" s="704"/>
    </row>
    <row r="6" spans="1:10">
      <c r="B6" s="702" t="s">
        <v>248</v>
      </c>
      <c r="C6" s="703"/>
      <c r="D6" s="703"/>
      <c r="E6" s="703"/>
      <c r="F6" s="703"/>
      <c r="G6" s="703"/>
      <c r="H6" s="703"/>
      <c r="I6" s="703"/>
      <c r="J6" s="704"/>
    </row>
    <row r="7" spans="1:10" hidden="1">
      <c r="A7" s="207" t="s">
        <v>249</v>
      </c>
      <c r="B7" s="702"/>
      <c r="C7" s="703"/>
      <c r="D7" s="703"/>
      <c r="E7" s="703"/>
      <c r="F7" s="703"/>
      <c r="G7" s="703"/>
      <c r="H7" s="703"/>
      <c r="I7" s="703"/>
      <c r="J7" s="704"/>
    </row>
    <row r="8" spans="1:10">
      <c r="B8" s="702" t="s">
        <v>250</v>
      </c>
      <c r="C8" s="703"/>
      <c r="D8" s="703"/>
      <c r="E8" s="703"/>
      <c r="F8" s="703"/>
      <c r="G8" s="703"/>
      <c r="H8" s="703"/>
      <c r="I8" s="703"/>
      <c r="J8" s="704"/>
    </row>
    <row r="9" spans="1:10">
      <c r="B9" s="702" t="s">
        <v>640</v>
      </c>
      <c r="C9" s="703"/>
      <c r="D9" s="703"/>
      <c r="E9" s="703"/>
      <c r="F9" s="703"/>
      <c r="G9" s="703"/>
      <c r="H9" s="703"/>
      <c r="I9" s="703"/>
      <c r="J9" s="737"/>
    </row>
    <row r="10" spans="1:10">
      <c r="B10" s="702" t="s">
        <v>273</v>
      </c>
      <c r="C10" s="703"/>
      <c r="D10" s="703"/>
      <c r="E10" s="703"/>
      <c r="F10" s="703"/>
      <c r="G10" s="703"/>
      <c r="H10" s="703"/>
      <c r="I10" s="703"/>
      <c r="J10" s="704"/>
    </row>
    <row r="11" spans="1:10">
      <c r="B11" s="699" t="s">
        <v>251</v>
      </c>
      <c r="C11" s="700">
        <f>+C12+C13+C14+C15+C16+C17+C18+C20</f>
        <v>0</v>
      </c>
      <c r="D11" s="700">
        <f t="shared" ref="D11:J11" si="1">+D12+D13+D14+D15+D16+D17+D18+D20</f>
        <v>0</v>
      </c>
      <c r="E11" s="700">
        <f t="shared" si="1"/>
        <v>0</v>
      </c>
      <c r="F11" s="700">
        <f t="shared" si="1"/>
        <v>0</v>
      </c>
      <c r="G11" s="700">
        <f t="shared" si="1"/>
        <v>0</v>
      </c>
      <c r="H11" s="700">
        <f t="shared" si="1"/>
        <v>0</v>
      </c>
      <c r="I11" s="700">
        <f t="shared" si="1"/>
        <v>0</v>
      </c>
      <c r="J11" s="701">
        <f t="shared" si="1"/>
        <v>0</v>
      </c>
    </row>
    <row r="12" spans="1:10">
      <c r="B12" s="702" t="s">
        <v>252</v>
      </c>
      <c r="C12" s="703"/>
      <c r="D12" s="703"/>
      <c r="E12" s="703"/>
      <c r="F12" s="703"/>
      <c r="G12" s="703"/>
      <c r="H12" s="703"/>
      <c r="I12" s="703"/>
      <c r="J12" s="704"/>
    </row>
    <row r="13" spans="1:10">
      <c r="B13" s="702" t="s">
        <v>253</v>
      </c>
      <c r="C13" s="703"/>
      <c r="D13" s="703"/>
      <c r="E13" s="703"/>
      <c r="F13" s="703"/>
      <c r="G13" s="703"/>
      <c r="H13" s="703"/>
      <c r="I13" s="703"/>
      <c r="J13" s="704"/>
    </row>
    <row r="14" spans="1:10">
      <c r="B14" s="702" t="s">
        <v>254</v>
      </c>
      <c r="C14" s="703"/>
      <c r="D14" s="703"/>
      <c r="E14" s="703"/>
      <c r="F14" s="703"/>
      <c r="G14" s="703"/>
      <c r="H14" s="703"/>
      <c r="I14" s="703"/>
      <c r="J14" s="704"/>
    </row>
    <row r="15" spans="1:10">
      <c r="B15" s="702" t="s">
        <v>255</v>
      </c>
      <c r="C15" s="703"/>
      <c r="D15" s="703"/>
      <c r="E15" s="703"/>
      <c r="F15" s="703"/>
      <c r="G15" s="703"/>
      <c r="H15" s="703"/>
      <c r="I15" s="703"/>
      <c r="J15" s="704"/>
    </row>
    <row r="16" spans="1:10">
      <c r="B16" s="702" t="s">
        <v>256</v>
      </c>
      <c r="C16" s="703"/>
      <c r="D16" s="703"/>
      <c r="E16" s="703"/>
      <c r="F16" s="703"/>
      <c r="G16" s="703"/>
      <c r="H16" s="703"/>
      <c r="I16" s="703"/>
      <c r="J16" s="704"/>
    </row>
    <row r="17" spans="1:12">
      <c r="B17" s="702" t="s">
        <v>257</v>
      </c>
      <c r="C17" s="703"/>
      <c r="D17" s="703"/>
      <c r="E17" s="703"/>
      <c r="F17" s="703"/>
      <c r="G17" s="703"/>
      <c r="H17" s="703"/>
      <c r="I17" s="703"/>
      <c r="J17" s="704"/>
    </row>
    <row r="18" spans="1:12">
      <c r="B18" s="702" t="s">
        <v>258</v>
      </c>
      <c r="C18" s="703"/>
      <c r="D18" s="703"/>
      <c r="E18" s="703"/>
      <c r="F18" s="703"/>
      <c r="G18" s="703"/>
      <c r="H18" s="703"/>
      <c r="I18" s="703"/>
      <c r="J18" s="704"/>
    </row>
    <row r="19" spans="1:12">
      <c r="B19" s="702" t="s">
        <v>642</v>
      </c>
      <c r="C19" s="703"/>
      <c r="D19" s="703"/>
      <c r="E19" s="703"/>
      <c r="F19" s="703"/>
      <c r="G19" s="703"/>
      <c r="H19" s="703"/>
      <c r="I19" s="703"/>
      <c r="J19" s="737"/>
      <c r="L19" s="800"/>
    </row>
    <row r="20" spans="1:12">
      <c r="B20" s="702" t="s">
        <v>259</v>
      </c>
      <c r="C20" s="703"/>
      <c r="D20" s="703"/>
      <c r="E20" s="703"/>
      <c r="F20" s="703"/>
      <c r="G20" s="703"/>
      <c r="H20" s="703"/>
      <c r="I20" s="703"/>
      <c r="J20" s="704"/>
    </row>
    <row r="21" spans="1:12" hidden="1">
      <c r="A21" s="207" t="s">
        <v>260</v>
      </c>
      <c r="B21" s="702"/>
      <c r="C21" s="703"/>
      <c r="D21" s="703"/>
      <c r="E21" s="703"/>
      <c r="F21" s="703"/>
      <c r="G21" s="703"/>
      <c r="H21" s="703"/>
      <c r="I21" s="703"/>
      <c r="J21" s="704"/>
    </row>
    <row r="22" spans="1:12" hidden="1">
      <c r="A22" s="207" t="s">
        <v>261</v>
      </c>
      <c r="B22" s="702"/>
      <c r="C22" s="703"/>
      <c r="D22" s="703"/>
      <c r="E22" s="703"/>
      <c r="F22" s="703"/>
      <c r="G22" s="703"/>
      <c r="H22" s="703"/>
      <c r="I22" s="703"/>
      <c r="J22" s="704"/>
    </row>
    <row r="23" spans="1:12" ht="15.75" thickBot="1">
      <c r="B23" s="705" t="s">
        <v>172</v>
      </c>
      <c r="C23" s="706">
        <f t="shared" ref="C23:J23" si="2">+C3-C11</f>
        <v>0</v>
      </c>
      <c r="D23" s="706">
        <f t="shared" si="2"/>
        <v>0</v>
      </c>
      <c r="E23" s="706">
        <f t="shared" si="2"/>
        <v>0</v>
      </c>
      <c r="F23" s="706">
        <f t="shared" si="2"/>
        <v>0</v>
      </c>
      <c r="G23" s="706">
        <f t="shared" si="2"/>
        <v>0</v>
      </c>
      <c r="H23" s="706">
        <f t="shared" si="2"/>
        <v>0</v>
      </c>
      <c r="I23" s="706">
        <f t="shared" si="2"/>
        <v>0</v>
      </c>
      <c r="J23" s="707">
        <f t="shared" si="2"/>
        <v>0</v>
      </c>
    </row>
    <row r="24" spans="1:12">
      <c r="B24" s="708"/>
      <c r="C24" s="694"/>
      <c r="D24" s="694"/>
      <c r="E24" s="694"/>
      <c r="F24" s="694"/>
      <c r="G24" s="694"/>
      <c r="H24" s="694"/>
      <c r="I24" s="694"/>
      <c r="J24" s="694"/>
    </row>
    <row r="25" spans="1:12" ht="15.75" thickBot="1">
      <c r="B25" s="709"/>
      <c r="C25" s="694"/>
      <c r="D25" s="694"/>
      <c r="E25" s="694"/>
      <c r="F25" s="694"/>
      <c r="G25" s="694"/>
      <c r="H25" s="694"/>
      <c r="I25" s="694"/>
      <c r="J25" s="694"/>
    </row>
    <row r="26" spans="1:12">
      <c r="B26" s="667" t="s">
        <v>29</v>
      </c>
      <c r="C26" s="710">
        <v>2021</v>
      </c>
      <c r="D26" s="710">
        <v>2022</v>
      </c>
      <c r="E26" s="668"/>
      <c r="F26" s="668">
        <v>2023</v>
      </c>
      <c r="G26" s="710">
        <f>+G2</f>
        <v>2024</v>
      </c>
      <c r="H26" s="710">
        <f t="shared" ref="H26:I26" si="3">+H2</f>
        <v>2025</v>
      </c>
      <c r="I26" s="710">
        <f t="shared" si="3"/>
        <v>2026</v>
      </c>
      <c r="J26" s="669">
        <f>+J2</f>
        <v>2027</v>
      </c>
    </row>
    <row r="27" spans="1:12">
      <c r="B27" s="670" t="s">
        <v>242</v>
      </c>
      <c r="C27" s="671"/>
      <c r="D27" s="671">
        <f>C28</f>
        <v>0</v>
      </c>
      <c r="E27" s="671"/>
      <c r="F27" s="671"/>
      <c r="G27" s="671"/>
      <c r="H27" s="671"/>
      <c r="I27" s="671"/>
      <c r="J27" s="672"/>
    </row>
    <row r="28" spans="1:12">
      <c r="B28" s="670" t="s">
        <v>30</v>
      </c>
      <c r="C28" s="671"/>
      <c r="D28" s="671"/>
      <c r="E28" s="671"/>
      <c r="F28" s="671"/>
      <c r="G28" s="671"/>
      <c r="H28" s="671"/>
      <c r="I28" s="671"/>
      <c r="J28" s="672"/>
    </row>
    <row r="29" spans="1:12">
      <c r="B29" s="673" t="s">
        <v>197</v>
      </c>
      <c r="C29" s="671">
        <f>C28-C27</f>
        <v>0</v>
      </c>
      <c r="D29" s="671">
        <f t="shared" ref="D29" si="4">D28-D27</f>
        <v>0</v>
      </c>
      <c r="E29" s="671"/>
      <c r="F29" s="671"/>
      <c r="G29" s="671"/>
      <c r="H29" s="671"/>
      <c r="I29" s="671"/>
      <c r="J29" s="672"/>
    </row>
    <row r="30" spans="1:12" ht="26.25">
      <c r="B30" s="711" t="s">
        <v>31</v>
      </c>
      <c r="C30" s="674"/>
      <c r="D30" s="674"/>
      <c r="E30" s="674"/>
      <c r="F30" s="674"/>
      <c r="G30" s="674"/>
      <c r="H30" s="674"/>
      <c r="I30" s="674"/>
      <c r="J30" s="675"/>
    </row>
    <row r="31" spans="1:12" ht="15.75" thickBot="1">
      <c r="B31" s="676" t="s">
        <v>32</v>
      </c>
      <c r="C31" s="712"/>
      <c r="D31" s="712"/>
      <c r="E31" s="712"/>
      <c r="F31" s="712"/>
      <c r="G31" s="712"/>
      <c r="H31" s="712"/>
      <c r="I31" s="712"/>
      <c r="J31" s="713"/>
    </row>
    <row r="32" spans="1:12" ht="15.75" thickBot="1">
      <c r="B32" s="714"/>
      <c r="C32" s="715"/>
      <c r="D32" s="715"/>
      <c r="E32" s="715"/>
      <c r="F32" s="715"/>
      <c r="G32" s="715"/>
      <c r="H32" s="715"/>
      <c r="I32" s="715"/>
      <c r="J32" s="716"/>
    </row>
    <row r="33" spans="1:10" ht="15.75" thickBot="1">
      <c r="B33" s="717"/>
      <c r="C33" s="694"/>
      <c r="D33" s="718"/>
      <c r="E33" s="719"/>
      <c r="F33" s="719"/>
      <c r="G33" s="719"/>
      <c r="H33" s="719"/>
      <c r="I33" s="719"/>
      <c r="J33" s="719"/>
    </row>
    <row r="34" spans="1:10">
      <c r="A34" s="209"/>
      <c r="B34" s="721"/>
      <c r="C34" s="722" t="s">
        <v>0</v>
      </c>
      <c r="D34" s="723"/>
      <c r="E34" s="724"/>
      <c r="F34" s="724"/>
      <c r="G34" s="724"/>
      <c r="H34" s="724"/>
      <c r="I34" s="724"/>
      <c r="J34" s="725"/>
    </row>
    <row r="35" spans="1:10">
      <c r="A35" s="208"/>
      <c r="B35" s="717"/>
      <c r="C35" s="677">
        <v>44561</v>
      </c>
      <c r="D35" s="677">
        <v>44926</v>
      </c>
      <c r="E35" s="677"/>
      <c r="F35" s="677"/>
      <c r="G35" s="677"/>
      <c r="H35" s="677"/>
      <c r="I35" s="677"/>
      <c r="J35" s="678"/>
    </row>
    <row r="36" spans="1:10" ht="21.75" customHeight="1">
      <c r="A36" s="210">
        <v>1</v>
      </c>
      <c r="B36" s="680" t="s">
        <v>95</v>
      </c>
      <c r="C36" s="681">
        <f>SUM(C37:C39)</f>
        <v>0</v>
      </c>
      <c r="D36" s="681">
        <f t="shared" ref="D36" si="5">SUM(D37:D39)</f>
        <v>0</v>
      </c>
      <c r="E36" s="677"/>
      <c r="F36" s="677"/>
      <c r="G36" s="677"/>
      <c r="H36" s="677"/>
      <c r="I36" s="677"/>
      <c r="J36" s="682"/>
    </row>
    <row r="37" spans="1:10" ht="26.25" customHeight="1">
      <c r="A37" s="211"/>
      <c r="B37" s="684" t="s">
        <v>1</v>
      </c>
      <c r="C37" s="685"/>
      <c r="D37" s="685"/>
      <c r="E37" s="677"/>
      <c r="F37" s="677"/>
      <c r="G37" s="677"/>
      <c r="H37" s="677"/>
      <c r="I37" s="677"/>
      <c r="J37" s="686"/>
    </row>
    <row r="38" spans="1:10" ht="19.5" customHeight="1">
      <c r="A38" s="211"/>
      <c r="B38" s="684" t="s">
        <v>2</v>
      </c>
      <c r="C38" s="685"/>
      <c r="D38" s="685"/>
      <c r="E38" s="677"/>
      <c r="F38" s="677"/>
      <c r="G38" s="677"/>
      <c r="H38" s="677"/>
      <c r="I38" s="677"/>
      <c r="J38" s="686"/>
    </row>
    <row r="39" spans="1:10">
      <c r="A39" s="211"/>
      <c r="B39" s="684" t="s">
        <v>3</v>
      </c>
      <c r="C39" s="685"/>
      <c r="D39" s="685"/>
      <c r="E39" s="677"/>
      <c r="F39" s="677"/>
      <c r="G39" s="677"/>
      <c r="H39" s="677"/>
      <c r="I39" s="677"/>
      <c r="J39" s="686"/>
    </row>
    <row r="40" spans="1:10">
      <c r="A40" s="210">
        <v>2</v>
      </c>
      <c r="B40" s="680" t="s">
        <v>96</v>
      </c>
      <c r="C40" s="681">
        <f>SUM(C41:C43)</f>
        <v>0</v>
      </c>
      <c r="D40" s="681">
        <f t="shared" ref="D40" si="6">SUM(D41:D43)</f>
        <v>0</v>
      </c>
      <c r="E40" s="677"/>
      <c r="F40" s="677"/>
      <c r="G40" s="677"/>
      <c r="H40" s="677"/>
      <c r="I40" s="677"/>
      <c r="J40" s="682"/>
    </row>
    <row r="41" spans="1:10">
      <c r="A41" s="211"/>
      <c r="B41" s="684" t="s">
        <v>4</v>
      </c>
      <c r="C41" s="685"/>
      <c r="D41" s="685"/>
      <c r="E41" s="677"/>
      <c r="F41" s="677"/>
      <c r="G41" s="677"/>
      <c r="H41" s="677"/>
      <c r="I41" s="677"/>
      <c r="J41" s="686"/>
    </row>
    <row r="42" spans="1:10">
      <c r="A42" s="211"/>
      <c r="B42" s="684" t="s">
        <v>5</v>
      </c>
      <c r="C42" s="685"/>
      <c r="D42" s="685"/>
      <c r="E42" s="677"/>
      <c r="F42" s="677"/>
      <c r="G42" s="677"/>
      <c r="H42" s="677"/>
      <c r="I42" s="677"/>
      <c r="J42" s="686"/>
    </row>
    <row r="43" spans="1:10">
      <c r="A43" s="211"/>
      <c r="B43" s="684" t="s">
        <v>6</v>
      </c>
      <c r="C43" s="685"/>
      <c r="D43" s="685"/>
      <c r="E43" s="677"/>
      <c r="F43" s="677"/>
      <c r="G43" s="677"/>
      <c r="H43" s="677"/>
      <c r="I43" s="677"/>
      <c r="J43" s="686"/>
    </row>
    <row r="44" spans="1:10">
      <c r="A44" s="210">
        <v>3</v>
      </c>
      <c r="B44" s="687" t="s">
        <v>97</v>
      </c>
      <c r="C44" s="688"/>
      <c r="D44" s="688"/>
      <c r="E44" s="677"/>
      <c r="F44" s="677"/>
      <c r="G44" s="677"/>
      <c r="H44" s="677"/>
      <c r="I44" s="677"/>
      <c r="J44" s="689"/>
    </row>
    <row r="45" spans="1:10">
      <c r="A45" s="210">
        <v>4</v>
      </c>
      <c r="B45" s="680" t="s">
        <v>98</v>
      </c>
      <c r="C45" s="688">
        <f>SUM(C46:C47)</f>
        <v>0</v>
      </c>
      <c r="D45" s="688">
        <f t="shared" ref="D45" si="7">SUM(D46:D47)</f>
        <v>0</v>
      </c>
      <c r="E45" s="677"/>
      <c r="F45" s="677"/>
      <c r="G45" s="677"/>
      <c r="H45" s="677"/>
      <c r="I45" s="677"/>
      <c r="J45" s="689"/>
    </row>
    <row r="46" spans="1:10">
      <c r="A46" s="211"/>
      <c r="B46" s="684" t="s">
        <v>7</v>
      </c>
      <c r="C46" s="685"/>
      <c r="D46" s="685"/>
      <c r="E46" s="685"/>
      <c r="F46" s="685"/>
      <c r="G46" s="685"/>
      <c r="H46" s="685"/>
      <c r="I46" s="685"/>
      <c r="J46" s="686"/>
    </row>
    <row r="47" spans="1:10" ht="15.75" thickBot="1">
      <c r="A47" s="212"/>
      <c r="B47" s="691" t="s">
        <v>8</v>
      </c>
      <c r="C47" s="692"/>
      <c r="D47" s="692"/>
      <c r="E47" s="692"/>
      <c r="F47" s="692"/>
      <c r="G47" s="692"/>
      <c r="H47" s="692"/>
      <c r="I47" s="692"/>
      <c r="J47" s="693"/>
    </row>
  </sheetData>
  <pageMargins left="0.23622047244094491" right="7.874015748031496E-2" top="0.74803149606299213" bottom="0.74803149606299213" header="0.31496062992125984" footer="0.31496062992125984"/>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54"/>
  <sheetViews>
    <sheetView workbookViewId="0">
      <pane xSplit="2" ySplit="2" topLeftCell="C9" activePane="bottomRight" state="frozen"/>
      <selection activeCell="H43" sqref="H43"/>
      <selection pane="topRight" activeCell="H43" sqref="H43"/>
      <selection pane="bottomLeft" activeCell="H43" sqref="H43"/>
      <selection pane="bottomRight"/>
    </sheetView>
  </sheetViews>
  <sheetFormatPr defaultColWidth="9.140625" defaultRowHeight="15"/>
  <cols>
    <col min="1" max="1" width="9.140625" style="207"/>
    <col min="2" max="2" width="72.28515625" style="207" customWidth="1"/>
    <col min="3" max="10" width="12.42578125" style="207" customWidth="1"/>
    <col min="11" max="11" width="10.140625" style="207" bestFit="1" customWidth="1"/>
    <col min="12" max="16384" width="9.140625" style="207"/>
  </cols>
  <sheetData>
    <row r="1" spans="1:10" ht="16.5" thickBot="1">
      <c r="A1" s="663" t="s">
        <v>743</v>
      </c>
      <c r="B1" s="663"/>
      <c r="C1" s="727"/>
      <c r="D1" s="727"/>
      <c r="E1" s="727"/>
      <c r="F1" s="727"/>
      <c r="G1" s="727"/>
      <c r="H1" s="727"/>
      <c r="I1" s="727"/>
      <c r="J1" s="728"/>
    </row>
    <row r="2" spans="1:10" ht="25.5">
      <c r="A2" s="694"/>
      <c r="B2" s="726"/>
      <c r="C2" s="696">
        <v>2021</v>
      </c>
      <c r="D2" s="696">
        <v>2022</v>
      </c>
      <c r="E2" s="696" t="s">
        <v>677</v>
      </c>
      <c r="F2" s="696" t="s">
        <v>678</v>
      </c>
      <c r="G2" s="697">
        <v>2024</v>
      </c>
      <c r="H2" s="697">
        <v>2025</v>
      </c>
      <c r="I2" s="697">
        <v>2026</v>
      </c>
      <c r="J2" s="698">
        <v>2027</v>
      </c>
    </row>
    <row r="3" spans="1:10">
      <c r="A3" s="694"/>
      <c r="B3" s="699" t="s">
        <v>229</v>
      </c>
      <c r="C3" s="700">
        <f t="shared" ref="C3:J3" si="0">SUM(C4:C12)</f>
        <v>0</v>
      </c>
      <c r="D3" s="700">
        <f t="shared" si="0"/>
        <v>0</v>
      </c>
      <c r="E3" s="700">
        <f t="shared" si="0"/>
        <v>0</v>
      </c>
      <c r="F3" s="700">
        <f t="shared" si="0"/>
        <v>0</v>
      </c>
      <c r="G3" s="700">
        <f t="shared" si="0"/>
        <v>0</v>
      </c>
      <c r="H3" s="700">
        <f t="shared" si="0"/>
        <v>0</v>
      </c>
      <c r="I3" s="700">
        <f t="shared" si="0"/>
        <v>0</v>
      </c>
      <c r="J3" s="736">
        <f t="shared" si="0"/>
        <v>0</v>
      </c>
    </row>
    <row r="4" spans="1:10">
      <c r="A4" s="694"/>
      <c r="B4" s="702" t="s">
        <v>263</v>
      </c>
      <c r="C4" s="703"/>
      <c r="D4" s="703"/>
      <c r="E4" s="703"/>
      <c r="F4" s="703"/>
      <c r="G4" s="703"/>
      <c r="H4" s="703"/>
      <c r="I4" s="703"/>
      <c r="J4" s="704"/>
    </row>
    <row r="5" spans="1:10">
      <c r="A5" s="694"/>
      <c r="B5" s="702" t="s">
        <v>264</v>
      </c>
      <c r="C5" s="703"/>
      <c r="D5" s="703"/>
      <c r="E5" s="703"/>
      <c r="F5" s="703"/>
      <c r="G5" s="703"/>
      <c r="H5" s="703"/>
      <c r="I5" s="703"/>
      <c r="J5" s="704"/>
    </row>
    <row r="6" spans="1:10">
      <c r="A6" s="694"/>
      <c r="B6" s="702" t="s">
        <v>265</v>
      </c>
      <c r="C6" s="703"/>
      <c r="D6" s="703"/>
      <c r="E6" s="703"/>
      <c r="F6" s="703"/>
      <c r="G6" s="703"/>
      <c r="H6" s="703"/>
      <c r="I6" s="703"/>
      <c r="J6" s="704"/>
    </row>
    <row r="7" spans="1:10">
      <c r="A7" s="694"/>
      <c r="B7" s="702" t="s">
        <v>266</v>
      </c>
      <c r="C7" s="703"/>
      <c r="D7" s="703"/>
      <c r="E7" s="703"/>
      <c r="F7" s="703"/>
      <c r="G7" s="703"/>
      <c r="H7" s="703"/>
      <c r="I7" s="703"/>
      <c r="J7" s="704"/>
    </row>
    <row r="8" spans="1:10">
      <c r="A8" s="694"/>
      <c r="B8" s="702" t="s">
        <v>539</v>
      </c>
      <c r="C8" s="703"/>
      <c r="D8" s="703"/>
      <c r="E8" s="703"/>
      <c r="F8" s="703"/>
      <c r="G8" s="703"/>
      <c r="H8" s="703"/>
      <c r="I8" s="703"/>
      <c r="J8" s="704"/>
    </row>
    <row r="9" spans="1:10">
      <c r="A9" s="694"/>
      <c r="B9" s="702" t="s">
        <v>553</v>
      </c>
      <c r="C9" s="703"/>
      <c r="D9" s="703"/>
      <c r="E9" s="703"/>
      <c r="F9" s="703"/>
      <c r="G9" s="703"/>
      <c r="H9" s="703"/>
      <c r="I9" s="703"/>
      <c r="J9" s="737"/>
    </row>
    <row r="10" spans="1:10">
      <c r="A10" s="694"/>
      <c r="B10" s="702" t="s">
        <v>267</v>
      </c>
      <c r="C10" s="703"/>
      <c r="D10" s="703"/>
      <c r="E10" s="703"/>
      <c r="F10" s="703"/>
      <c r="G10" s="703"/>
      <c r="H10" s="703"/>
      <c r="I10" s="703"/>
      <c r="J10" s="704"/>
    </row>
    <row r="11" spans="1:10">
      <c r="A11" s="694"/>
      <c r="B11" s="702" t="s">
        <v>268</v>
      </c>
      <c r="C11" s="703"/>
      <c r="D11" s="703"/>
      <c r="E11" s="703"/>
      <c r="F11" s="703"/>
      <c r="G11" s="703"/>
      <c r="H11" s="703"/>
      <c r="I11" s="703"/>
      <c r="J11" s="704"/>
    </row>
    <row r="12" spans="1:10">
      <c r="A12" s="694"/>
      <c r="B12" s="702" t="s">
        <v>173</v>
      </c>
      <c r="C12" s="703"/>
      <c r="D12" s="703"/>
      <c r="E12" s="703"/>
      <c r="F12" s="703"/>
      <c r="G12" s="703"/>
      <c r="H12" s="703"/>
      <c r="I12" s="703"/>
      <c r="J12" s="704"/>
    </row>
    <row r="13" spans="1:10">
      <c r="A13" s="694"/>
      <c r="B13" s="699" t="s">
        <v>251</v>
      </c>
      <c r="C13" s="700">
        <f t="shared" ref="C13:J13" si="1">SUM(C14:C22)</f>
        <v>0</v>
      </c>
      <c r="D13" s="700">
        <f t="shared" si="1"/>
        <v>0</v>
      </c>
      <c r="E13" s="700">
        <f t="shared" si="1"/>
        <v>0</v>
      </c>
      <c r="F13" s="700">
        <f t="shared" si="1"/>
        <v>0</v>
      </c>
      <c r="G13" s="700">
        <f t="shared" si="1"/>
        <v>0</v>
      </c>
      <c r="H13" s="700">
        <f t="shared" si="1"/>
        <v>0</v>
      </c>
      <c r="I13" s="700">
        <f t="shared" si="1"/>
        <v>0</v>
      </c>
      <c r="J13" s="701">
        <f t="shared" si="1"/>
        <v>0</v>
      </c>
    </row>
    <row r="14" spans="1:10">
      <c r="A14" s="694"/>
      <c r="B14" s="702" t="s">
        <v>252</v>
      </c>
      <c r="C14" s="703"/>
      <c r="D14" s="703"/>
      <c r="E14" s="703"/>
      <c r="F14" s="703"/>
      <c r="G14" s="703"/>
      <c r="H14" s="703"/>
      <c r="I14" s="703"/>
      <c r="J14" s="704"/>
    </row>
    <row r="15" spans="1:10">
      <c r="A15" s="694"/>
      <c r="B15" s="702" t="s">
        <v>269</v>
      </c>
      <c r="C15" s="703"/>
      <c r="D15" s="703"/>
      <c r="E15" s="703"/>
      <c r="F15" s="703"/>
      <c r="G15" s="703"/>
      <c r="H15" s="703"/>
      <c r="I15" s="703"/>
      <c r="J15" s="704"/>
    </row>
    <row r="16" spans="1:10">
      <c r="A16" s="694"/>
      <c r="B16" s="702" t="s">
        <v>270</v>
      </c>
      <c r="C16" s="703"/>
      <c r="D16" s="703"/>
      <c r="E16" s="703"/>
      <c r="F16" s="703"/>
      <c r="G16" s="703"/>
      <c r="H16" s="703"/>
      <c r="I16" s="703"/>
      <c r="J16" s="704"/>
    </row>
    <row r="17" spans="1:10">
      <c r="A17" s="694"/>
      <c r="B17" s="702" t="s">
        <v>162</v>
      </c>
      <c r="C17" s="703"/>
      <c r="D17" s="703"/>
      <c r="E17" s="703"/>
      <c r="F17" s="703"/>
      <c r="G17" s="703"/>
      <c r="H17" s="703"/>
      <c r="I17" s="703"/>
      <c r="J17" s="704"/>
    </row>
    <row r="18" spans="1:10">
      <c r="A18" s="694"/>
      <c r="B18" s="702" t="s">
        <v>257</v>
      </c>
      <c r="C18" s="703"/>
      <c r="D18" s="703"/>
      <c r="E18" s="703"/>
      <c r="F18" s="703"/>
      <c r="G18" s="703"/>
      <c r="H18" s="703"/>
      <c r="I18" s="703"/>
      <c r="J18" s="704"/>
    </row>
    <row r="19" spans="1:10">
      <c r="A19" s="694"/>
      <c r="B19" s="702" t="s">
        <v>554</v>
      </c>
      <c r="C19" s="703"/>
      <c r="D19" s="703"/>
      <c r="E19" s="703"/>
      <c r="F19" s="703"/>
      <c r="G19" s="703"/>
      <c r="H19" s="703"/>
      <c r="I19" s="703"/>
      <c r="J19" s="704"/>
    </row>
    <row r="20" spans="1:10">
      <c r="A20" s="694"/>
      <c r="B20" s="702" t="s">
        <v>293</v>
      </c>
      <c r="C20" s="703"/>
      <c r="D20" s="703"/>
      <c r="E20" s="703"/>
      <c r="F20" s="703"/>
      <c r="G20" s="703"/>
      <c r="H20" s="703"/>
      <c r="I20" s="703"/>
      <c r="J20" s="704"/>
    </row>
    <row r="21" spans="1:10">
      <c r="A21" s="694"/>
      <c r="B21" s="702" t="s">
        <v>271</v>
      </c>
      <c r="C21" s="703"/>
      <c r="D21" s="703"/>
      <c r="E21" s="703"/>
      <c r="F21" s="703"/>
      <c r="G21" s="703"/>
      <c r="H21" s="703"/>
      <c r="I21" s="703"/>
      <c r="J21" s="704"/>
    </row>
    <row r="22" spans="1:10">
      <c r="A22" s="694"/>
      <c r="B22" s="702" t="s">
        <v>272</v>
      </c>
      <c r="C22" s="703"/>
      <c r="D22" s="703"/>
      <c r="E22" s="703"/>
      <c r="F22" s="703"/>
      <c r="G22" s="703"/>
      <c r="H22" s="703"/>
      <c r="I22" s="703"/>
      <c r="J22" s="704"/>
    </row>
    <row r="23" spans="1:10" ht="15.75" thickBot="1">
      <c r="A23" s="694"/>
      <c r="B23" s="705" t="s">
        <v>172</v>
      </c>
      <c r="C23" s="706">
        <f t="shared" ref="C23:J23" si="2">+C3-C13</f>
        <v>0</v>
      </c>
      <c r="D23" s="706">
        <f t="shared" si="2"/>
        <v>0</v>
      </c>
      <c r="E23" s="706">
        <f t="shared" si="2"/>
        <v>0</v>
      </c>
      <c r="F23" s="706">
        <f t="shared" si="2"/>
        <v>0</v>
      </c>
      <c r="G23" s="706">
        <f t="shared" si="2"/>
        <v>0</v>
      </c>
      <c r="H23" s="706">
        <f t="shared" si="2"/>
        <v>0</v>
      </c>
      <c r="I23" s="706">
        <f t="shared" si="2"/>
        <v>0</v>
      </c>
      <c r="J23" s="707">
        <f t="shared" si="2"/>
        <v>0</v>
      </c>
    </row>
    <row r="24" spans="1:10">
      <c r="A24" s="694"/>
      <c r="B24" s="708"/>
      <c r="C24" s="694"/>
      <c r="D24" s="694"/>
      <c r="E24" s="694"/>
      <c r="F24" s="694"/>
      <c r="G24" s="694"/>
      <c r="H24" s="694"/>
      <c r="I24" s="694"/>
      <c r="J24" s="694"/>
    </row>
    <row r="25" spans="1:10" ht="15.75" thickBot="1">
      <c r="A25" s="694"/>
      <c r="B25" s="709"/>
      <c r="C25" s="694"/>
      <c r="D25" s="694"/>
      <c r="E25" s="694"/>
      <c r="F25" s="694"/>
      <c r="G25" s="694"/>
      <c r="H25" s="694"/>
      <c r="I25" s="694"/>
      <c r="J25" s="694"/>
    </row>
    <row r="26" spans="1:10">
      <c r="A26" s="694"/>
      <c r="B26" s="667" t="s">
        <v>29</v>
      </c>
      <c r="C26" s="710">
        <f>+C2</f>
        <v>2021</v>
      </c>
      <c r="D26" s="710">
        <f>+D2</f>
        <v>2022</v>
      </c>
      <c r="E26" s="710"/>
      <c r="F26" s="710">
        <v>2023</v>
      </c>
      <c r="G26" s="710">
        <f t="shared" ref="G26:J26" si="3">+G2</f>
        <v>2024</v>
      </c>
      <c r="H26" s="710">
        <f t="shared" si="3"/>
        <v>2025</v>
      </c>
      <c r="I26" s="710">
        <f t="shared" si="3"/>
        <v>2026</v>
      </c>
      <c r="J26" s="698">
        <f t="shared" si="3"/>
        <v>2027</v>
      </c>
    </row>
    <row r="27" spans="1:10">
      <c r="A27" s="694"/>
      <c r="B27" s="670" t="s">
        <v>242</v>
      </c>
      <c r="C27" s="671"/>
      <c r="D27" s="671"/>
      <c r="E27" s="671"/>
      <c r="F27" s="671"/>
      <c r="G27" s="671"/>
      <c r="H27" s="671"/>
      <c r="I27" s="671"/>
      <c r="J27" s="672"/>
    </row>
    <row r="28" spans="1:10">
      <c r="A28" s="694"/>
      <c r="B28" s="670" t="s">
        <v>30</v>
      </c>
      <c r="C28" s="671"/>
      <c r="D28" s="671"/>
      <c r="E28" s="671"/>
      <c r="F28" s="671"/>
      <c r="G28" s="671"/>
      <c r="H28" s="671"/>
      <c r="I28" s="671"/>
      <c r="J28" s="672"/>
    </row>
    <row r="29" spans="1:10">
      <c r="A29" s="694"/>
      <c r="B29" s="673" t="s">
        <v>197</v>
      </c>
      <c r="C29" s="671">
        <f>C28-C27</f>
        <v>0</v>
      </c>
      <c r="D29" s="671">
        <f t="shared" ref="D29:J29" si="4">D28-D27</f>
        <v>0</v>
      </c>
      <c r="E29" s="671"/>
      <c r="F29" s="671">
        <f t="shared" si="4"/>
        <v>0</v>
      </c>
      <c r="G29" s="671">
        <f t="shared" si="4"/>
        <v>0</v>
      </c>
      <c r="H29" s="671">
        <f t="shared" si="4"/>
        <v>0</v>
      </c>
      <c r="I29" s="671">
        <f t="shared" si="4"/>
        <v>0</v>
      </c>
      <c r="J29" s="672">
        <f t="shared" si="4"/>
        <v>0</v>
      </c>
    </row>
    <row r="30" spans="1:10" ht="26.25">
      <c r="A30" s="694"/>
      <c r="B30" s="711" t="s">
        <v>31</v>
      </c>
      <c r="C30" s="674"/>
      <c r="D30" s="674"/>
      <c r="E30" s="674"/>
      <c r="F30" s="674"/>
      <c r="G30" s="674"/>
      <c r="H30" s="674"/>
      <c r="I30" s="674"/>
      <c r="J30" s="675"/>
    </row>
    <row r="31" spans="1:10" ht="15.75" thickBot="1">
      <c r="A31" s="694"/>
      <c r="B31" s="676" t="s">
        <v>32</v>
      </c>
      <c r="C31" s="712"/>
      <c r="D31" s="712"/>
      <c r="E31" s="712"/>
      <c r="F31" s="712"/>
      <c r="G31" s="712"/>
      <c r="H31" s="712"/>
      <c r="I31" s="712"/>
      <c r="J31" s="713"/>
    </row>
    <row r="32" spans="1:10" ht="15.75" thickBot="1">
      <c r="A32" s="694"/>
      <c r="B32" s="714" t="s">
        <v>360</v>
      </c>
      <c r="C32" s="715">
        <f t="shared" ref="C32:J32" si="5">+C23-C29+C31</f>
        <v>0</v>
      </c>
      <c r="D32" s="715">
        <f t="shared" si="5"/>
        <v>0</v>
      </c>
      <c r="E32" s="715">
        <f t="shared" si="5"/>
        <v>0</v>
      </c>
      <c r="F32" s="715">
        <f t="shared" si="5"/>
        <v>0</v>
      </c>
      <c r="G32" s="715">
        <f t="shared" si="5"/>
        <v>0</v>
      </c>
      <c r="H32" s="715">
        <f t="shared" si="5"/>
        <v>0</v>
      </c>
      <c r="I32" s="715">
        <f t="shared" si="5"/>
        <v>0</v>
      </c>
      <c r="J32" s="716">
        <f t="shared" si="5"/>
        <v>0</v>
      </c>
    </row>
    <row r="33" spans="1:10">
      <c r="A33" s="694"/>
      <c r="B33" s="717"/>
      <c r="C33" s="694"/>
      <c r="D33" s="718"/>
      <c r="E33" s="719"/>
      <c r="F33" s="719"/>
      <c r="G33" s="719"/>
      <c r="H33" s="719"/>
      <c r="I33" s="719"/>
      <c r="J33" s="719"/>
    </row>
    <row r="34" spans="1:10" ht="15.75" thickBot="1">
      <c r="A34" s="694"/>
      <c r="B34" s="717"/>
      <c r="C34" s="694"/>
      <c r="D34" s="718"/>
      <c r="E34" s="719"/>
      <c r="F34" s="719"/>
      <c r="G34" s="719"/>
      <c r="H34" s="719"/>
      <c r="I34" s="719"/>
      <c r="J34" s="719"/>
    </row>
    <row r="35" spans="1:10">
      <c r="A35" s="694"/>
      <c r="B35" s="902"/>
      <c r="C35" s="710">
        <v>2021</v>
      </c>
      <c r="D35" s="904">
        <v>2022</v>
      </c>
      <c r="E35" s="710"/>
      <c r="F35" s="710" t="s">
        <v>678</v>
      </c>
      <c r="G35" s="710">
        <v>2024</v>
      </c>
      <c r="H35" s="710">
        <v>2025</v>
      </c>
      <c r="I35" s="710">
        <v>2026</v>
      </c>
      <c r="J35" s="905">
        <v>2027</v>
      </c>
    </row>
    <row r="36" spans="1:10">
      <c r="A36" s="694"/>
      <c r="B36" s="906" t="s">
        <v>674</v>
      </c>
      <c r="C36" s="719"/>
      <c r="D36" s="718"/>
      <c r="E36" s="719"/>
      <c r="F36" s="719"/>
      <c r="G36" s="719"/>
      <c r="H36" s="719"/>
      <c r="I36" s="719"/>
      <c r="J36" s="903"/>
    </row>
    <row r="37" spans="1:10">
      <c r="A37" s="694"/>
      <c r="B37" s="906" t="s">
        <v>675</v>
      </c>
      <c r="C37" s="719"/>
      <c r="D37" s="718"/>
      <c r="E37" s="719"/>
      <c r="F37" s="719"/>
      <c r="G37" s="719"/>
      <c r="H37" s="719"/>
      <c r="I37" s="719"/>
      <c r="J37" s="903"/>
    </row>
    <row r="38" spans="1:10" ht="15.75" thickBot="1">
      <c r="A38" s="694"/>
      <c r="B38" s="907" t="s">
        <v>676</v>
      </c>
      <c r="C38" s="908">
        <f>C36+C37</f>
        <v>0</v>
      </c>
      <c r="D38" s="908">
        <f t="shared" ref="D38:J38" si="6">D36+D37</f>
        <v>0</v>
      </c>
      <c r="E38" s="908">
        <f t="shared" si="6"/>
        <v>0</v>
      </c>
      <c r="F38" s="908">
        <f t="shared" si="6"/>
        <v>0</v>
      </c>
      <c r="G38" s="908">
        <f t="shared" si="6"/>
        <v>0</v>
      </c>
      <c r="H38" s="908">
        <f t="shared" si="6"/>
        <v>0</v>
      </c>
      <c r="I38" s="908">
        <f t="shared" si="6"/>
        <v>0</v>
      </c>
      <c r="J38" s="909">
        <f t="shared" si="6"/>
        <v>0</v>
      </c>
    </row>
    <row r="39" spans="1:10">
      <c r="A39" s="694"/>
      <c r="B39" s="717"/>
      <c r="C39" s="694"/>
      <c r="D39" s="718"/>
      <c r="E39" s="719"/>
      <c r="F39" s="719"/>
      <c r="G39" s="719"/>
      <c r="H39" s="719"/>
      <c r="I39" s="719"/>
      <c r="J39" s="719"/>
    </row>
    <row r="40" spans="1:10" ht="15.75" thickBot="1">
      <c r="A40" s="694"/>
      <c r="B40" s="717"/>
      <c r="C40" s="694"/>
      <c r="D40" s="718"/>
      <c r="E40" s="719"/>
      <c r="F40" s="719"/>
      <c r="G40" s="719"/>
      <c r="H40" s="719"/>
      <c r="I40" s="719"/>
      <c r="J40" s="719"/>
    </row>
    <row r="41" spans="1:10">
      <c r="A41" s="720"/>
      <c r="B41" s="721"/>
      <c r="C41" s="722" t="s">
        <v>0</v>
      </c>
      <c r="D41" s="723"/>
      <c r="E41" s="724"/>
      <c r="F41" s="724"/>
      <c r="G41" s="724"/>
      <c r="H41" s="724"/>
      <c r="I41" s="724"/>
      <c r="J41" s="725"/>
    </row>
    <row r="42" spans="1:10">
      <c r="A42" s="726"/>
      <c r="B42" s="717"/>
      <c r="C42" s="677">
        <v>44561</v>
      </c>
      <c r="D42" s="677">
        <v>44926</v>
      </c>
      <c r="E42" s="729"/>
      <c r="F42" s="677"/>
      <c r="G42" s="677"/>
      <c r="H42" s="677"/>
      <c r="I42" s="677"/>
      <c r="J42" s="678"/>
    </row>
    <row r="43" spans="1:10">
      <c r="A43" s="679">
        <v>1</v>
      </c>
      <c r="B43" s="680" t="s">
        <v>95</v>
      </c>
      <c r="C43" s="681">
        <f>SUM(C44:C46)</f>
        <v>0</v>
      </c>
      <c r="D43" s="681">
        <f t="shared" ref="D43" si="7">SUM(D44:D46)</f>
        <v>0</v>
      </c>
      <c r="E43" s="730"/>
      <c r="F43" s="681"/>
      <c r="G43" s="681"/>
      <c r="H43" s="681"/>
      <c r="I43" s="681"/>
      <c r="J43" s="731"/>
    </row>
    <row r="44" spans="1:10" ht="21.75" customHeight="1">
      <c r="A44" s="683"/>
      <c r="B44" s="684" t="s">
        <v>1</v>
      </c>
      <c r="C44" s="685"/>
      <c r="D44" s="685"/>
      <c r="E44" s="732"/>
      <c r="F44" s="685"/>
      <c r="G44" s="685"/>
      <c r="H44" s="685"/>
      <c r="I44" s="685"/>
      <c r="J44" s="686"/>
    </row>
    <row r="45" spans="1:10" ht="26.25" customHeight="1">
      <c r="A45" s="683"/>
      <c r="B45" s="684" t="s">
        <v>2</v>
      </c>
      <c r="C45" s="685"/>
      <c r="D45" s="685"/>
      <c r="E45" s="732"/>
      <c r="F45" s="685"/>
      <c r="G45" s="685"/>
      <c r="H45" s="685"/>
      <c r="I45" s="685"/>
      <c r="J45" s="686"/>
    </row>
    <row r="46" spans="1:10" ht="19.5" customHeight="1">
      <c r="A46" s="683"/>
      <c r="B46" s="684" t="s">
        <v>3</v>
      </c>
      <c r="C46" s="685"/>
      <c r="D46" s="685"/>
      <c r="E46" s="732"/>
      <c r="F46" s="685"/>
      <c r="G46" s="685"/>
      <c r="H46" s="685"/>
      <c r="I46" s="685"/>
      <c r="J46" s="686"/>
    </row>
    <row r="47" spans="1:10">
      <c r="A47" s="679">
        <v>2</v>
      </c>
      <c r="B47" s="680" t="s">
        <v>96</v>
      </c>
      <c r="C47" s="681">
        <f>SUM(C48:C50)</f>
        <v>0</v>
      </c>
      <c r="D47" s="681">
        <f t="shared" ref="D47" si="8">SUM(D48:D50)</f>
        <v>0</v>
      </c>
      <c r="E47" s="730"/>
      <c r="F47" s="681"/>
      <c r="G47" s="681"/>
      <c r="H47" s="681"/>
      <c r="I47" s="681"/>
      <c r="J47" s="731"/>
    </row>
    <row r="48" spans="1:10">
      <c r="A48" s="683"/>
      <c r="B48" s="684" t="s">
        <v>4</v>
      </c>
      <c r="C48" s="685"/>
      <c r="D48" s="685"/>
      <c r="E48" s="732"/>
      <c r="F48" s="685"/>
      <c r="G48" s="685"/>
      <c r="H48" s="685"/>
      <c r="I48" s="685"/>
      <c r="J48" s="686"/>
    </row>
    <row r="49" spans="1:10">
      <c r="A49" s="683"/>
      <c r="B49" s="684" t="s">
        <v>5</v>
      </c>
      <c r="C49" s="685"/>
      <c r="D49" s="685"/>
      <c r="E49" s="732"/>
      <c r="F49" s="685"/>
      <c r="G49" s="685"/>
      <c r="H49" s="685"/>
      <c r="I49" s="685"/>
      <c r="J49" s="686"/>
    </row>
    <row r="50" spans="1:10">
      <c r="A50" s="683"/>
      <c r="B50" s="684" t="s">
        <v>6</v>
      </c>
      <c r="C50" s="685"/>
      <c r="D50" s="685"/>
      <c r="E50" s="732"/>
      <c r="F50" s="685"/>
      <c r="G50" s="685"/>
      <c r="H50" s="685"/>
      <c r="I50" s="685"/>
      <c r="J50" s="686"/>
    </row>
    <row r="51" spans="1:10">
      <c r="A51" s="679">
        <v>3</v>
      </c>
      <c r="B51" s="687" t="s">
        <v>97</v>
      </c>
      <c r="C51" s="688"/>
      <c r="D51" s="688"/>
      <c r="E51" s="733"/>
      <c r="F51" s="688"/>
      <c r="G51" s="688"/>
      <c r="H51" s="688"/>
      <c r="I51" s="688"/>
      <c r="J51" s="734"/>
    </row>
    <row r="52" spans="1:10">
      <c r="A52" s="679">
        <v>4</v>
      </c>
      <c r="B52" s="680" t="s">
        <v>98</v>
      </c>
      <c r="C52" s="688">
        <f>SUM(C53:C54)</f>
        <v>0</v>
      </c>
      <c r="D52" s="688">
        <f t="shared" ref="D52" si="9">SUM(D53:D54)</f>
        <v>0</v>
      </c>
      <c r="E52" s="733"/>
      <c r="F52" s="688"/>
      <c r="G52" s="688"/>
      <c r="H52" s="688"/>
      <c r="I52" s="688"/>
      <c r="J52" s="734"/>
    </row>
    <row r="53" spans="1:10">
      <c r="A53" s="683"/>
      <c r="B53" s="684" t="s">
        <v>7</v>
      </c>
      <c r="C53" s="685"/>
      <c r="D53" s="685"/>
      <c r="E53" s="732"/>
      <c r="F53" s="685"/>
      <c r="G53" s="685"/>
      <c r="H53" s="685"/>
      <c r="I53" s="685"/>
      <c r="J53" s="686"/>
    </row>
    <row r="54" spans="1:10" ht="15.75" thickBot="1">
      <c r="A54" s="690"/>
      <c r="B54" s="691" t="s">
        <v>8</v>
      </c>
      <c r="C54" s="692"/>
      <c r="D54" s="692"/>
      <c r="E54" s="735"/>
      <c r="F54" s="692"/>
      <c r="G54" s="692"/>
      <c r="H54" s="692"/>
      <c r="I54" s="692"/>
      <c r="J54" s="693"/>
    </row>
  </sheetData>
  <pageMargins left="3.937007874015748E-2" right="7.874015748031496E-2" top="0.74803149606299213" bottom="0.74803149606299213" header="0.31496062992125984" footer="0.31496062992125984"/>
  <pageSetup paperSize="9" scale="53" orientation="portrait" r:id="rId1"/>
  <ignoredErrors>
    <ignoredError sqref="C52:D52"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56"/>
  <sheetViews>
    <sheetView zoomScale="85" zoomScaleNormal="85" workbookViewId="0">
      <selection activeCell="S40" sqref="S40"/>
    </sheetView>
  </sheetViews>
  <sheetFormatPr defaultColWidth="9.140625" defaultRowHeight="15"/>
  <cols>
    <col min="1" max="1" width="3" style="201" customWidth="1"/>
    <col min="2" max="2" width="81" style="185" customWidth="1"/>
    <col min="3" max="10" width="11.85546875" style="200" customWidth="1"/>
    <col min="11" max="11" width="1.28515625" style="185" customWidth="1"/>
    <col min="12" max="12" width="0.85546875" style="185" customWidth="1"/>
    <col min="13" max="16384" width="9.140625" style="185"/>
  </cols>
  <sheetData>
    <row r="1" spans="1:12" ht="15.75">
      <c r="A1" s="738" t="s">
        <v>744</v>
      </c>
      <c r="B1" s="738"/>
      <c r="C1" s="739"/>
      <c r="D1" s="739"/>
      <c r="E1" s="739"/>
      <c r="F1" s="739"/>
      <c r="G1" s="739"/>
      <c r="H1" s="739"/>
      <c r="I1" s="739"/>
      <c r="J1" s="739"/>
      <c r="K1" s="213"/>
      <c r="L1" s="214"/>
    </row>
    <row r="2" spans="1:12" ht="15.75" thickBot="1">
      <c r="B2" s="969" t="s">
        <v>228</v>
      </c>
      <c r="C2" s="969"/>
      <c r="D2" s="969"/>
      <c r="E2" s="969"/>
      <c r="F2" s="969"/>
      <c r="G2" s="969"/>
      <c r="H2" s="969"/>
      <c r="I2" s="969"/>
      <c r="J2" s="969"/>
    </row>
    <row r="3" spans="1:12" ht="25.5">
      <c r="A3" s="745"/>
      <c r="B3" s="746"/>
      <c r="C3" s="747">
        <v>2021</v>
      </c>
      <c r="D3" s="747">
        <v>2022</v>
      </c>
      <c r="E3" s="747" t="s">
        <v>677</v>
      </c>
      <c r="F3" s="747" t="s">
        <v>678</v>
      </c>
      <c r="G3" s="748">
        <v>2024</v>
      </c>
      <c r="H3" s="748">
        <v>2025</v>
      </c>
      <c r="I3" s="748">
        <v>2026</v>
      </c>
      <c r="J3" s="749">
        <v>2027</v>
      </c>
    </row>
    <row r="4" spans="1:12">
      <c r="A4" s="745"/>
      <c r="B4" s="750" t="s">
        <v>308</v>
      </c>
      <c r="C4" s="751">
        <f>+C5+C6+C7+C8+C9+C10+C11+C12+C13</f>
        <v>0</v>
      </c>
      <c r="D4" s="751">
        <f t="shared" ref="D4:J4" si="0">+D5+D6+D7+D8+D9+D10+D11+D12+D13</f>
        <v>0</v>
      </c>
      <c r="E4" s="751">
        <f t="shared" si="0"/>
        <v>0</v>
      </c>
      <c r="F4" s="751">
        <f t="shared" si="0"/>
        <v>0</v>
      </c>
      <c r="G4" s="751">
        <f t="shared" si="0"/>
        <v>0</v>
      </c>
      <c r="H4" s="751">
        <f t="shared" si="0"/>
        <v>0</v>
      </c>
      <c r="I4" s="751">
        <f t="shared" si="0"/>
        <v>0</v>
      </c>
      <c r="J4" s="752">
        <f t="shared" si="0"/>
        <v>0</v>
      </c>
      <c r="K4" s="200"/>
    </row>
    <row r="5" spans="1:12">
      <c r="A5" s="745"/>
      <c r="B5" s="658" t="s">
        <v>230</v>
      </c>
      <c r="C5" s="753">
        <v>0</v>
      </c>
      <c r="D5" s="753">
        <v>0</v>
      </c>
      <c r="E5" s="753">
        <v>0</v>
      </c>
      <c r="F5" s="753">
        <v>0</v>
      </c>
      <c r="G5" s="753">
        <v>0</v>
      </c>
      <c r="H5" s="753">
        <v>0</v>
      </c>
      <c r="I5" s="753">
        <v>0</v>
      </c>
      <c r="J5" s="754">
        <v>0</v>
      </c>
      <c r="K5" s="200"/>
    </row>
    <row r="6" spans="1:12">
      <c r="A6" s="745"/>
      <c r="B6" s="658" t="s">
        <v>231</v>
      </c>
      <c r="C6" s="753">
        <v>0</v>
      </c>
      <c r="D6" s="753">
        <v>0</v>
      </c>
      <c r="E6" s="753">
        <v>0</v>
      </c>
      <c r="F6" s="753">
        <v>0</v>
      </c>
      <c r="G6" s="753">
        <v>0</v>
      </c>
      <c r="H6" s="753">
        <v>0</v>
      </c>
      <c r="I6" s="753">
        <v>0</v>
      </c>
      <c r="J6" s="754">
        <v>0</v>
      </c>
      <c r="K6" s="200"/>
    </row>
    <row r="7" spans="1:12">
      <c r="A7" s="745"/>
      <c r="B7" s="658" t="s">
        <v>294</v>
      </c>
      <c r="C7" s="753">
        <v>0</v>
      </c>
      <c r="D7" s="753">
        <v>0</v>
      </c>
      <c r="E7" s="753">
        <v>0</v>
      </c>
      <c r="F7" s="753">
        <v>0</v>
      </c>
      <c r="G7" s="753">
        <v>0</v>
      </c>
      <c r="H7" s="753">
        <v>0</v>
      </c>
      <c r="I7" s="753">
        <v>0</v>
      </c>
      <c r="J7" s="754">
        <v>0</v>
      </c>
      <c r="K7" s="200"/>
    </row>
    <row r="8" spans="1:12">
      <c r="A8" s="745"/>
      <c r="B8" s="658" t="s">
        <v>295</v>
      </c>
      <c r="C8" s="753">
        <v>0</v>
      </c>
      <c r="D8" s="753">
        <v>0</v>
      </c>
      <c r="E8" s="753">
        <v>0</v>
      </c>
      <c r="F8" s="753">
        <v>0</v>
      </c>
      <c r="G8" s="753">
        <v>0</v>
      </c>
      <c r="H8" s="753">
        <v>0</v>
      </c>
      <c r="I8" s="753">
        <v>0</v>
      </c>
      <c r="J8" s="754">
        <v>0</v>
      </c>
      <c r="K8" s="200"/>
    </row>
    <row r="9" spans="1:12">
      <c r="A9" s="745"/>
      <c r="B9" s="658" t="s">
        <v>311</v>
      </c>
      <c r="C9" s="753">
        <v>0</v>
      </c>
      <c r="D9" s="753">
        <v>0</v>
      </c>
      <c r="E9" s="753">
        <v>0</v>
      </c>
      <c r="F9" s="753">
        <v>0</v>
      </c>
      <c r="G9" s="753">
        <v>0</v>
      </c>
      <c r="H9" s="753">
        <v>0</v>
      </c>
      <c r="I9" s="753">
        <v>0</v>
      </c>
      <c r="J9" s="754">
        <v>0</v>
      </c>
      <c r="K9" s="200"/>
    </row>
    <row r="10" spans="1:12">
      <c r="A10" s="745"/>
      <c r="B10" s="658" t="s">
        <v>312</v>
      </c>
      <c r="C10" s="753">
        <v>0</v>
      </c>
      <c r="D10" s="753">
        <v>0</v>
      </c>
      <c r="E10" s="753">
        <v>0</v>
      </c>
      <c r="F10" s="753">
        <v>0</v>
      </c>
      <c r="G10" s="753">
        <v>0</v>
      </c>
      <c r="H10" s="753">
        <v>0</v>
      </c>
      <c r="I10" s="753">
        <v>0</v>
      </c>
      <c r="J10" s="754">
        <v>0</v>
      </c>
      <c r="K10" s="200"/>
    </row>
    <row r="11" spans="1:12">
      <c r="A11" s="745"/>
      <c r="B11" s="658" t="s">
        <v>313</v>
      </c>
      <c r="C11" s="753">
        <v>0</v>
      </c>
      <c r="D11" s="753">
        <v>0</v>
      </c>
      <c r="E11" s="753">
        <v>0</v>
      </c>
      <c r="F11" s="753">
        <v>0</v>
      </c>
      <c r="G11" s="753">
        <v>0</v>
      </c>
      <c r="H11" s="753">
        <v>0</v>
      </c>
      <c r="I11" s="753">
        <v>0</v>
      </c>
      <c r="J11" s="754">
        <v>0</v>
      </c>
      <c r="K11" s="200"/>
    </row>
    <row r="12" spans="1:12">
      <c r="A12" s="745"/>
      <c r="B12" s="658" t="s">
        <v>314</v>
      </c>
      <c r="C12" s="753">
        <v>0</v>
      </c>
      <c r="D12" s="753">
        <v>0</v>
      </c>
      <c r="E12" s="753">
        <v>0</v>
      </c>
      <c r="F12" s="753">
        <v>0</v>
      </c>
      <c r="G12" s="753">
        <v>0</v>
      </c>
      <c r="H12" s="753">
        <v>0</v>
      </c>
      <c r="I12" s="753">
        <v>0</v>
      </c>
      <c r="J12" s="754">
        <v>0</v>
      </c>
      <c r="K12" s="200"/>
    </row>
    <row r="13" spans="1:12">
      <c r="A13" s="745"/>
      <c r="B13" s="658" t="s">
        <v>296</v>
      </c>
      <c r="C13" s="753">
        <v>0</v>
      </c>
      <c r="D13" s="753">
        <v>0</v>
      </c>
      <c r="E13" s="753">
        <v>0</v>
      </c>
      <c r="F13" s="753">
        <v>0</v>
      </c>
      <c r="G13" s="753">
        <v>0</v>
      </c>
      <c r="H13" s="753">
        <v>0</v>
      </c>
      <c r="I13" s="753">
        <v>0</v>
      </c>
      <c r="J13" s="754">
        <v>0</v>
      </c>
      <c r="K13" s="200"/>
    </row>
    <row r="14" spans="1:12" hidden="1">
      <c r="A14" s="745"/>
      <c r="B14" s="658"/>
      <c r="C14" s="753"/>
      <c r="D14" s="753"/>
      <c r="E14" s="753"/>
      <c r="F14" s="753"/>
      <c r="G14" s="753"/>
      <c r="H14" s="753"/>
      <c r="I14" s="753"/>
      <c r="J14" s="754"/>
      <c r="K14" s="200"/>
    </row>
    <row r="15" spans="1:12" hidden="1">
      <c r="A15" s="745"/>
      <c r="B15" s="755"/>
      <c r="C15" s="753"/>
      <c r="D15" s="753"/>
      <c r="E15" s="753"/>
      <c r="F15" s="753"/>
      <c r="G15" s="753"/>
      <c r="H15" s="753"/>
      <c r="I15" s="753"/>
      <c r="J15" s="754"/>
    </row>
    <row r="16" spans="1:12">
      <c r="A16" s="745"/>
      <c r="B16" s="750" t="s">
        <v>309</v>
      </c>
      <c r="C16" s="751">
        <f>+C17+C26+C27+C28+C29+C30+C31</f>
        <v>0</v>
      </c>
      <c r="D16" s="751">
        <f t="shared" ref="D16:J16" si="1">+D17+D26+D27+D28+D29+D30+D31</f>
        <v>0</v>
      </c>
      <c r="E16" s="751">
        <f t="shared" si="1"/>
        <v>0</v>
      </c>
      <c r="F16" s="751">
        <f t="shared" si="1"/>
        <v>0</v>
      </c>
      <c r="G16" s="751">
        <f t="shared" si="1"/>
        <v>0</v>
      </c>
      <c r="H16" s="751">
        <f t="shared" si="1"/>
        <v>0</v>
      </c>
      <c r="I16" s="751">
        <f t="shared" si="1"/>
        <v>0</v>
      </c>
      <c r="J16" s="752">
        <f t="shared" si="1"/>
        <v>0</v>
      </c>
    </row>
    <row r="17" spans="1:11">
      <c r="A17" s="745"/>
      <c r="B17" s="658" t="s">
        <v>233</v>
      </c>
      <c r="C17" s="756">
        <f t="shared" ref="C17:J17" si="2">+C18+C19+C20+C21+C22+C25+C23+C24</f>
        <v>0</v>
      </c>
      <c r="D17" s="756">
        <f t="shared" si="2"/>
        <v>0</v>
      </c>
      <c r="E17" s="756">
        <f t="shared" si="2"/>
        <v>0</v>
      </c>
      <c r="F17" s="756">
        <f t="shared" si="2"/>
        <v>0</v>
      </c>
      <c r="G17" s="756">
        <f t="shared" si="2"/>
        <v>0</v>
      </c>
      <c r="H17" s="756">
        <f t="shared" si="2"/>
        <v>0</v>
      </c>
      <c r="I17" s="756">
        <f t="shared" si="2"/>
        <v>0</v>
      </c>
      <c r="J17" s="754">
        <f t="shared" si="2"/>
        <v>0</v>
      </c>
      <c r="K17" s="200"/>
    </row>
    <row r="18" spans="1:11">
      <c r="A18" s="745"/>
      <c r="B18" s="659" t="s">
        <v>361</v>
      </c>
      <c r="C18" s="753">
        <v>0</v>
      </c>
      <c r="D18" s="753">
        <v>0</v>
      </c>
      <c r="E18" s="753">
        <v>0</v>
      </c>
      <c r="F18" s="753">
        <v>0</v>
      </c>
      <c r="G18" s="753">
        <v>0</v>
      </c>
      <c r="H18" s="753">
        <v>0</v>
      </c>
      <c r="I18" s="753">
        <v>0</v>
      </c>
      <c r="J18" s="757">
        <v>0</v>
      </c>
      <c r="K18" s="200"/>
    </row>
    <row r="19" spans="1:11">
      <c r="A19" s="745"/>
      <c r="B19" s="659" t="s">
        <v>362</v>
      </c>
      <c r="C19" s="753">
        <f t="shared" ref="C19" si="3">SUM(C20:C22)</f>
        <v>0</v>
      </c>
      <c r="D19" s="753">
        <f t="shared" ref="D19:J19" si="4">SUM(D20:D22)</f>
        <v>0</v>
      </c>
      <c r="E19" s="753">
        <f t="shared" si="4"/>
        <v>0</v>
      </c>
      <c r="F19" s="753">
        <f t="shared" si="4"/>
        <v>0</v>
      </c>
      <c r="G19" s="753">
        <f t="shared" si="4"/>
        <v>0</v>
      </c>
      <c r="H19" s="753">
        <f t="shared" si="4"/>
        <v>0</v>
      </c>
      <c r="I19" s="753">
        <f t="shared" si="4"/>
        <v>0</v>
      </c>
      <c r="J19" s="757">
        <f t="shared" si="4"/>
        <v>0</v>
      </c>
      <c r="K19" s="200"/>
    </row>
    <row r="20" spans="1:11">
      <c r="A20" s="745"/>
      <c r="B20" s="659" t="s">
        <v>363</v>
      </c>
      <c r="C20" s="753">
        <v>0</v>
      </c>
      <c r="D20" s="753">
        <v>0</v>
      </c>
      <c r="E20" s="753">
        <v>0</v>
      </c>
      <c r="F20" s="753">
        <v>0</v>
      </c>
      <c r="G20" s="753">
        <v>0</v>
      </c>
      <c r="H20" s="753">
        <v>0</v>
      </c>
      <c r="I20" s="753">
        <v>0</v>
      </c>
      <c r="J20" s="757">
        <v>0</v>
      </c>
      <c r="K20" s="200"/>
    </row>
    <row r="21" spans="1:11">
      <c r="A21" s="745"/>
      <c r="B21" s="659" t="s">
        <v>364</v>
      </c>
      <c r="C21" s="753">
        <v>0</v>
      </c>
      <c r="D21" s="753">
        <v>0</v>
      </c>
      <c r="E21" s="753">
        <v>0</v>
      </c>
      <c r="F21" s="753">
        <v>0</v>
      </c>
      <c r="G21" s="753">
        <v>0</v>
      </c>
      <c r="H21" s="753">
        <v>0</v>
      </c>
      <c r="I21" s="753">
        <v>0</v>
      </c>
      <c r="J21" s="757">
        <v>0</v>
      </c>
      <c r="K21" s="200"/>
    </row>
    <row r="22" spans="1:11">
      <c r="A22" s="745"/>
      <c r="B22" s="659" t="s">
        <v>365</v>
      </c>
      <c r="C22" s="753">
        <v>0</v>
      </c>
      <c r="D22" s="753">
        <v>0</v>
      </c>
      <c r="E22" s="753">
        <v>0</v>
      </c>
      <c r="F22" s="753">
        <v>0</v>
      </c>
      <c r="G22" s="753">
        <v>0</v>
      </c>
      <c r="H22" s="753">
        <v>0</v>
      </c>
      <c r="I22" s="753">
        <v>0</v>
      </c>
      <c r="J22" s="757">
        <v>0</v>
      </c>
      <c r="K22" s="200"/>
    </row>
    <row r="23" spans="1:11">
      <c r="A23" s="745"/>
      <c r="B23" s="659" t="s">
        <v>547</v>
      </c>
      <c r="C23" s="753">
        <v>0</v>
      </c>
      <c r="D23" s="753">
        <v>0</v>
      </c>
      <c r="E23" s="753">
        <v>0</v>
      </c>
      <c r="F23" s="753">
        <v>0</v>
      </c>
      <c r="G23" s="753">
        <v>0</v>
      </c>
      <c r="H23" s="753">
        <v>0</v>
      </c>
      <c r="I23" s="753">
        <v>0</v>
      </c>
      <c r="J23" s="757">
        <v>0</v>
      </c>
      <c r="K23" s="200"/>
    </row>
    <row r="24" spans="1:11">
      <c r="A24" s="745"/>
      <c r="B24" s="659" t="s">
        <v>548</v>
      </c>
      <c r="C24" s="753">
        <v>0</v>
      </c>
      <c r="D24" s="753">
        <v>0</v>
      </c>
      <c r="E24" s="753">
        <v>0</v>
      </c>
      <c r="F24" s="753">
        <v>0</v>
      </c>
      <c r="G24" s="753">
        <v>0</v>
      </c>
      <c r="H24" s="753">
        <v>0</v>
      </c>
      <c r="I24" s="753">
        <v>0</v>
      </c>
      <c r="J24" s="757">
        <v>0</v>
      </c>
      <c r="K24" s="200"/>
    </row>
    <row r="25" spans="1:11">
      <c r="A25" s="745"/>
      <c r="B25" s="659" t="s">
        <v>549</v>
      </c>
      <c r="C25" s="753">
        <v>0</v>
      </c>
      <c r="D25" s="753">
        <v>0</v>
      </c>
      <c r="E25" s="753">
        <v>0</v>
      </c>
      <c r="F25" s="753">
        <v>0</v>
      </c>
      <c r="G25" s="753">
        <v>0</v>
      </c>
      <c r="H25" s="753">
        <v>0</v>
      </c>
      <c r="I25" s="753">
        <v>0</v>
      </c>
      <c r="J25" s="757">
        <v>0</v>
      </c>
      <c r="K25" s="200"/>
    </row>
    <row r="26" spans="1:11">
      <c r="A26" s="745"/>
      <c r="B26" s="658" t="s">
        <v>244</v>
      </c>
      <c r="C26" s="756">
        <v>0</v>
      </c>
      <c r="D26" s="756">
        <v>0</v>
      </c>
      <c r="E26" s="756">
        <v>0</v>
      </c>
      <c r="F26" s="756">
        <v>0</v>
      </c>
      <c r="G26" s="756">
        <v>0</v>
      </c>
      <c r="H26" s="756">
        <v>0</v>
      </c>
      <c r="I26" s="756">
        <v>0</v>
      </c>
      <c r="J26" s="758">
        <v>0</v>
      </c>
      <c r="K26" s="200"/>
    </row>
    <row r="27" spans="1:11">
      <c r="A27" s="745"/>
      <c r="B27" s="658" t="s">
        <v>236</v>
      </c>
      <c r="C27" s="756">
        <v>0</v>
      </c>
      <c r="D27" s="756">
        <v>0</v>
      </c>
      <c r="E27" s="756">
        <v>0</v>
      </c>
      <c r="F27" s="756">
        <v>0</v>
      </c>
      <c r="G27" s="756">
        <v>0</v>
      </c>
      <c r="H27" s="756">
        <v>0</v>
      </c>
      <c r="I27" s="756">
        <v>0</v>
      </c>
      <c r="J27" s="758">
        <v>0</v>
      </c>
      <c r="K27" s="200"/>
    </row>
    <row r="28" spans="1:11">
      <c r="A28" s="745"/>
      <c r="B28" s="658" t="s">
        <v>245</v>
      </c>
      <c r="C28" s="756">
        <v>0</v>
      </c>
      <c r="D28" s="756">
        <v>0</v>
      </c>
      <c r="E28" s="756">
        <v>0</v>
      </c>
      <c r="F28" s="756">
        <v>0</v>
      </c>
      <c r="G28" s="756">
        <v>0</v>
      </c>
      <c r="H28" s="756">
        <v>0</v>
      </c>
      <c r="I28" s="756">
        <v>0</v>
      </c>
      <c r="J28" s="758">
        <v>0</v>
      </c>
      <c r="K28" s="200"/>
    </row>
    <row r="29" spans="1:11">
      <c r="A29" s="745"/>
      <c r="B29" s="658" t="s">
        <v>246</v>
      </c>
      <c r="C29" s="756">
        <v>0</v>
      </c>
      <c r="D29" s="756">
        <v>0</v>
      </c>
      <c r="E29" s="756">
        <v>0</v>
      </c>
      <c r="F29" s="756">
        <v>0</v>
      </c>
      <c r="G29" s="756">
        <v>0</v>
      </c>
      <c r="H29" s="756">
        <v>0</v>
      </c>
      <c r="I29" s="756">
        <v>0</v>
      </c>
      <c r="J29" s="758">
        <v>0</v>
      </c>
      <c r="K29" s="200"/>
    </row>
    <row r="30" spans="1:11">
      <c r="A30" s="745"/>
      <c r="B30" s="658" t="s">
        <v>315</v>
      </c>
      <c r="C30" s="756">
        <v>0</v>
      </c>
      <c r="D30" s="756">
        <v>0</v>
      </c>
      <c r="E30" s="756">
        <v>0</v>
      </c>
      <c r="F30" s="756">
        <v>0</v>
      </c>
      <c r="G30" s="756">
        <v>0</v>
      </c>
      <c r="H30" s="756">
        <v>0</v>
      </c>
      <c r="I30" s="756">
        <v>0</v>
      </c>
      <c r="J30" s="758">
        <v>0</v>
      </c>
      <c r="K30" s="200"/>
    </row>
    <row r="31" spans="1:11">
      <c r="A31" s="745"/>
      <c r="B31" s="658" t="s">
        <v>316</v>
      </c>
      <c r="C31" s="756">
        <v>0</v>
      </c>
      <c r="D31" s="756">
        <v>0</v>
      </c>
      <c r="E31" s="756">
        <v>0</v>
      </c>
      <c r="F31" s="756">
        <v>0</v>
      </c>
      <c r="G31" s="756">
        <v>0</v>
      </c>
      <c r="H31" s="756">
        <v>0</v>
      </c>
      <c r="I31" s="756">
        <v>0</v>
      </c>
      <c r="J31" s="758">
        <v>0</v>
      </c>
    </row>
    <row r="32" spans="1:11" ht="15.75" thickBot="1">
      <c r="A32" s="745"/>
      <c r="B32" s="740" t="s">
        <v>310</v>
      </c>
      <c r="C32" s="759">
        <f t="shared" ref="C32:J32" si="5">C4-C16</f>
        <v>0</v>
      </c>
      <c r="D32" s="759">
        <f t="shared" si="5"/>
        <v>0</v>
      </c>
      <c r="E32" s="759">
        <f t="shared" si="5"/>
        <v>0</v>
      </c>
      <c r="F32" s="759">
        <f t="shared" si="5"/>
        <v>0</v>
      </c>
      <c r="G32" s="759">
        <f t="shared" si="5"/>
        <v>0</v>
      </c>
      <c r="H32" s="759">
        <f t="shared" si="5"/>
        <v>0</v>
      </c>
      <c r="I32" s="759">
        <f t="shared" si="5"/>
        <v>0</v>
      </c>
      <c r="J32" s="760">
        <f t="shared" si="5"/>
        <v>0</v>
      </c>
    </row>
    <row r="33" spans="1:10">
      <c r="A33" s="745"/>
      <c r="B33" s="761"/>
      <c r="C33" s="753"/>
      <c r="D33" s="753"/>
      <c r="E33" s="753"/>
      <c r="F33" s="753"/>
      <c r="G33" s="753"/>
      <c r="H33" s="753"/>
      <c r="I33" s="753"/>
      <c r="J33" s="753"/>
    </row>
    <row r="34" spans="1:10" ht="15.75" thickBot="1">
      <c r="A34" s="745"/>
      <c r="B34" s="761"/>
      <c r="C34" s="753"/>
      <c r="D34" s="753"/>
      <c r="E34" s="753"/>
      <c r="F34" s="753"/>
      <c r="G34" s="753"/>
      <c r="H34" s="753"/>
      <c r="I34" s="753"/>
      <c r="J34" s="753"/>
    </row>
    <row r="35" spans="1:10">
      <c r="A35" s="745"/>
      <c r="B35" s="609" t="s">
        <v>29</v>
      </c>
      <c r="C35" s="762">
        <f>+C3</f>
        <v>2021</v>
      </c>
      <c r="D35" s="762">
        <f>+D3</f>
        <v>2022</v>
      </c>
      <c r="E35" s="763"/>
      <c r="F35" s="762" t="str">
        <f>+F3</f>
        <v>Εκτίμηση 2023</v>
      </c>
      <c r="G35" s="762">
        <f>+G3</f>
        <v>2024</v>
      </c>
      <c r="H35" s="762">
        <f>+H3</f>
        <v>2025</v>
      </c>
      <c r="I35" s="762">
        <f>+I3</f>
        <v>2026</v>
      </c>
      <c r="J35" s="613">
        <f>+J3</f>
        <v>2027</v>
      </c>
    </row>
    <row r="36" spans="1:10">
      <c r="A36" s="745"/>
      <c r="B36" s="741" t="s">
        <v>242</v>
      </c>
      <c r="C36" s="615"/>
      <c r="D36" s="615"/>
      <c r="E36" s="616"/>
      <c r="F36" s="615"/>
      <c r="G36" s="615"/>
      <c r="H36" s="615"/>
      <c r="I36" s="615"/>
      <c r="J36" s="617"/>
    </row>
    <row r="37" spans="1:10">
      <c r="A37" s="745"/>
      <c r="B37" s="741" t="s">
        <v>30</v>
      </c>
      <c r="C37" s="615"/>
      <c r="D37" s="615"/>
      <c r="E37" s="616"/>
      <c r="F37" s="615"/>
      <c r="G37" s="615"/>
      <c r="H37" s="615"/>
      <c r="I37" s="615"/>
      <c r="J37" s="617"/>
    </row>
    <row r="38" spans="1:10">
      <c r="A38" s="745"/>
      <c r="B38" s="741" t="s">
        <v>197</v>
      </c>
      <c r="C38" s="615">
        <f>C37-C36</f>
        <v>0</v>
      </c>
      <c r="D38" s="615">
        <f t="shared" ref="D38:J38" si="6">D37-D36</f>
        <v>0</v>
      </c>
      <c r="E38" s="616"/>
      <c r="F38" s="615">
        <f t="shared" si="6"/>
        <v>0</v>
      </c>
      <c r="G38" s="615">
        <f t="shared" si="6"/>
        <v>0</v>
      </c>
      <c r="H38" s="615">
        <f t="shared" si="6"/>
        <v>0</v>
      </c>
      <c r="I38" s="615">
        <f t="shared" si="6"/>
        <v>0</v>
      </c>
      <c r="J38" s="617">
        <f t="shared" si="6"/>
        <v>0</v>
      </c>
    </row>
    <row r="39" spans="1:10" ht="26.25">
      <c r="A39" s="745"/>
      <c r="B39" s="618" t="s">
        <v>31</v>
      </c>
      <c r="C39" s="619"/>
      <c r="D39" s="619"/>
      <c r="E39" s="620"/>
      <c r="F39" s="619"/>
      <c r="G39" s="619"/>
      <c r="H39" s="619"/>
      <c r="I39" s="619"/>
      <c r="J39" s="621"/>
    </row>
    <row r="40" spans="1:10" ht="15.75" thickBot="1">
      <c r="A40" s="745"/>
      <c r="B40" s="622" t="s">
        <v>32</v>
      </c>
      <c r="C40" s="764"/>
      <c r="D40" s="764"/>
      <c r="E40" s="765"/>
      <c r="F40" s="764"/>
      <c r="G40" s="764"/>
      <c r="H40" s="764"/>
      <c r="I40" s="764"/>
      <c r="J40" s="766"/>
    </row>
    <row r="41" spans="1:10" ht="15.75" thickBot="1">
      <c r="A41" s="745"/>
      <c r="B41" s="767" t="s">
        <v>360</v>
      </c>
      <c r="C41" s="768">
        <f>C32-C38+C40</f>
        <v>0</v>
      </c>
      <c r="D41" s="768">
        <f>D32-D38+D40</f>
        <v>0</v>
      </c>
      <c r="E41" s="769"/>
      <c r="F41" s="768">
        <f>F32-F38+F40</f>
        <v>0</v>
      </c>
      <c r="G41" s="768">
        <f>G32-G38+G40</f>
        <v>0</v>
      </c>
      <c r="H41" s="768">
        <f>H32-H38+H40</f>
        <v>0</v>
      </c>
      <c r="I41" s="768">
        <f>I32-I38+I40</f>
        <v>0</v>
      </c>
      <c r="J41" s="770">
        <f>J32-J38+J40</f>
        <v>0</v>
      </c>
    </row>
    <row r="42" spans="1:10" ht="15.75" thickBot="1">
      <c r="A42" s="745"/>
      <c r="B42" s="761"/>
      <c r="C42" s="771"/>
      <c r="D42" s="753"/>
      <c r="E42" s="753"/>
      <c r="F42" s="753"/>
      <c r="G42" s="753"/>
      <c r="H42" s="753"/>
      <c r="I42" s="753"/>
      <c r="J42" s="753"/>
    </row>
    <row r="43" spans="1:10">
      <c r="A43" s="772"/>
      <c r="B43" s="773" t="s">
        <v>0</v>
      </c>
      <c r="C43" s="774"/>
      <c r="D43" s="775"/>
      <c r="E43" s="775"/>
      <c r="F43" s="775"/>
      <c r="G43" s="775"/>
      <c r="H43" s="775"/>
      <c r="I43" s="775"/>
      <c r="J43" s="776"/>
    </row>
    <row r="44" spans="1:10">
      <c r="A44" s="777"/>
      <c r="B44" s="745"/>
      <c r="C44" s="636">
        <v>44561</v>
      </c>
      <c r="D44" s="636">
        <v>44926</v>
      </c>
      <c r="E44" s="637"/>
      <c r="F44" s="636">
        <v>45291</v>
      </c>
      <c r="G44" s="636">
        <v>45657</v>
      </c>
      <c r="H44" s="636">
        <v>46022</v>
      </c>
      <c r="I44" s="636">
        <v>46387</v>
      </c>
      <c r="J44" s="638">
        <v>46752</v>
      </c>
    </row>
    <row r="45" spans="1:10">
      <c r="A45" s="742">
        <v>1</v>
      </c>
      <c r="B45" s="639" t="s">
        <v>95</v>
      </c>
      <c r="C45" s="640">
        <f>SUM(C46:C48)</f>
        <v>0</v>
      </c>
      <c r="D45" s="640">
        <f t="shared" ref="D45:J45" si="7">SUM(D46:D48)</f>
        <v>0</v>
      </c>
      <c r="E45" s="641"/>
      <c r="F45" s="640">
        <f t="shared" si="7"/>
        <v>0</v>
      </c>
      <c r="G45" s="640">
        <f t="shared" si="7"/>
        <v>0</v>
      </c>
      <c r="H45" s="640">
        <f t="shared" si="7"/>
        <v>0</v>
      </c>
      <c r="I45" s="640">
        <f t="shared" si="7"/>
        <v>0</v>
      </c>
      <c r="J45" s="642">
        <f t="shared" si="7"/>
        <v>0</v>
      </c>
    </row>
    <row r="46" spans="1:10">
      <c r="A46" s="743"/>
      <c r="B46" s="643" t="s">
        <v>1</v>
      </c>
      <c r="C46" s="644"/>
      <c r="D46" s="644"/>
      <c r="E46" s="645"/>
      <c r="F46" s="644"/>
      <c r="G46" s="644"/>
      <c r="H46" s="644"/>
      <c r="I46" s="644"/>
      <c r="J46" s="646"/>
    </row>
    <row r="47" spans="1:10">
      <c r="A47" s="743"/>
      <c r="B47" s="643" t="s">
        <v>2</v>
      </c>
      <c r="C47" s="644"/>
      <c r="D47" s="644"/>
      <c r="E47" s="645"/>
      <c r="F47" s="644"/>
      <c r="G47" s="644"/>
      <c r="H47" s="644"/>
      <c r="I47" s="644"/>
      <c r="J47" s="646"/>
    </row>
    <row r="48" spans="1:10">
      <c r="A48" s="743"/>
      <c r="B48" s="643" t="s">
        <v>3</v>
      </c>
      <c r="C48" s="644"/>
      <c r="D48" s="644"/>
      <c r="E48" s="645"/>
      <c r="F48" s="644"/>
      <c r="G48" s="644"/>
      <c r="H48" s="644"/>
      <c r="I48" s="644"/>
      <c r="J48" s="646"/>
    </row>
    <row r="49" spans="1:10">
      <c r="A49" s="742">
        <v>2</v>
      </c>
      <c r="B49" s="639" t="s">
        <v>96</v>
      </c>
      <c r="C49" s="640">
        <f>SUM(C50:C52)</f>
        <v>0</v>
      </c>
      <c r="D49" s="640">
        <f t="shared" ref="D49:J49" si="8">SUM(D50:D52)</f>
        <v>0</v>
      </c>
      <c r="E49" s="641"/>
      <c r="F49" s="640">
        <f t="shared" si="8"/>
        <v>0</v>
      </c>
      <c r="G49" s="640">
        <f t="shared" si="8"/>
        <v>0</v>
      </c>
      <c r="H49" s="640">
        <f t="shared" si="8"/>
        <v>0</v>
      </c>
      <c r="I49" s="640">
        <f t="shared" si="8"/>
        <v>0</v>
      </c>
      <c r="J49" s="642">
        <f t="shared" si="8"/>
        <v>0</v>
      </c>
    </row>
    <row r="50" spans="1:10">
      <c r="A50" s="743"/>
      <c r="B50" s="643" t="s">
        <v>4</v>
      </c>
      <c r="C50" s="644"/>
      <c r="D50" s="644"/>
      <c r="E50" s="645"/>
      <c r="F50" s="644"/>
      <c r="G50" s="644"/>
      <c r="H50" s="644"/>
      <c r="I50" s="644"/>
      <c r="J50" s="646"/>
    </row>
    <row r="51" spans="1:10">
      <c r="A51" s="743"/>
      <c r="B51" s="643" t="s">
        <v>5</v>
      </c>
      <c r="C51" s="644"/>
      <c r="D51" s="644"/>
      <c r="E51" s="645"/>
      <c r="F51" s="644"/>
      <c r="G51" s="644"/>
      <c r="H51" s="644"/>
      <c r="I51" s="644"/>
      <c r="J51" s="646"/>
    </row>
    <row r="52" spans="1:10">
      <c r="A52" s="743"/>
      <c r="B52" s="643" t="s">
        <v>6</v>
      </c>
      <c r="C52" s="644"/>
      <c r="D52" s="644"/>
      <c r="E52" s="645"/>
      <c r="F52" s="644"/>
      <c r="G52" s="644"/>
      <c r="H52" s="644"/>
      <c r="I52" s="644"/>
      <c r="J52" s="646"/>
    </row>
    <row r="53" spans="1:10">
      <c r="A53" s="742">
        <v>3</v>
      </c>
      <c r="B53" s="647" t="s">
        <v>97</v>
      </c>
      <c r="C53" s="648"/>
      <c r="D53" s="648"/>
      <c r="E53" s="649"/>
      <c r="F53" s="648"/>
      <c r="G53" s="648"/>
      <c r="H53" s="648"/>
      <c r="I53" s="648"/>
      <c r="J53" s="650"/>
    </row>
    <row r="54" spans="1:10">
      <c r="A54" s="742">
        <v>4</v>
      </c>
      <c r="B54" s="639" t="s">
        <v>98</v>
      </c>
      <c r="C54" s="648">
        <f>SUM(C55:C56)</f>
        <v>0</v>
      </c>
      <c r="D54" s="648">
        <f t="shared" ref="D54:J54" si="9">SUM(D55:D56)</f>
        <v>0</v>
      </c>
      <c r="E54" s="649"/>
      <c r="F54" s="648">
        <f t="shared" si="9"/>
        <v>0</v>
      </c>
      <c r="G54" s="648">
        <f t="shared" si="9"/>
        <v>0</v>
      </c>
      <c r="H54" s="648">
        <f t="shared" si="9"/>
        <v>0</v>
      </c>
      <c r="I54" s="648">
        <f t="shared" si="9"/>
        <v>0</v>
      </c>
      <c r="J54" s="650">
        <f t="shared" si="9"/>
        <v>0</v>
      </c>
    </row>
    <row r="55" spans="1:10">
      <c r="A55" s="743"/>
      <c r="B55" s="643" t="s">
        <v>7</v>
      </c>
      <c r="C55" s="644"/>
      <c r="D55" s="644"/>
      <c r="E55" s="645"/>
      <c r="F55" s="644"/>
      <c r="G55" s="644"/>
      <c r="H55" s="644"/>
      <c r="I55" s="644"/>
      <c r="J55" s="646"/>
    </row>
    <row r="56" spans="1:10" ht="15.75" thickBot="1">
      <c r="A56" s="744"/>
      <c r="B56" s="651" t="s">
        <v>8</v>
      </c>
      <c r="C56" s="652"/>
      <c r="D56" s="652"/>
      <c r="E56" s="653"/>
      <c r="F56" s="652"/>
      <c r="G56" s="652"/>
      <c r="H56" s="652"/>
      <c r="I56" s="652"/>
      <c r="J56" s="654"/>
    </row>
  </sheetData>
  <mergeCells count="1">
    <mergeCell ref="B2:J2"/>
  </mergeCells>
  <pageMargins left="0.70866141732283472" right="0.70866141732283472" top="0.74803149606299213" bottom="0.74803149606299213" header="0.31496062992125984" footer="0.31496062992125984"/>
  <pageSetup paperSize="9" scale="59" orientation="landscape"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01"/>
  <sheetViews>
    <sheetView view="pageBreakPreview" topLeftCell="B1" zoomScale="91" zoomScaleSheetLayoutView="91" workbookViewId="0">
      <selection activeCell="J4" sqref="J4"/>
    </sheetView>
  </sheetViews>
  <sheetFormatPr defaultColWidth="9.140625" defaultRowHeight="16.5"/>
  <cols>
    <col min="1" max="1" width="7.7109375" style="269" bestFit="1" customWidth="1"/>
    <col min="2" max="2" width="43.5703125" style="269" customWidth="1"/>
    <col min="3" max="3" width="42.7109375" style="277" bestFit="1" customWidth="1"/>
    <col min="4" max="4" width="16.140625" style="269" customWidth="1"/>
    <col min="5" max="10" width="16.5703125" style="268" bestFit="1" customWidth="1"/>
    <col min="11" max="16384" width="9.140625" style="268"/>
  </cols>
  <sheetData>
    <row r="1" spans="1:10" ht="17.25" customHeight="1">
      <c r="A1" s="267"/>
      <c r="B1" s="948" t="s">
        <v>731</v>
      </c>
      <c r="C1" s="948"/>
      <c r="D1" s="948"/>
      <c r="E1" s="948"/>
      <c r="F1" s="948"/>
      <c r="G1" s="948"/>
      <c r="H1" s="948"/>
      <c r="I1" s="948"/>
      <c r="J1" s="948"/>
    </row>
    <row r="2" spans="1:10" ht="31.5" customHeight="1">
      <c r="B2" s="269" t="s">
        <v>371</v>
      </c>
      <c r="C2" s="283"/>
    </row>
    <row r="3" spans="1:10" s="272" customFormat="1">
      <c r="A3" s="271" t="s">
        <v>301</v>
      </c>
      <c r="B3" s="271" t="s">
        <v>372</v>
      </c>
      <c r="C3" s="284" t="s">
        <v>373</v>
      </c>
      <c r="D3" s="285"/>
      <c r="E3" s="284">
        <v>2023</v>
      </c>
      <c r="F3" s="284">
        <v>2023</v>
      </c>
      <c r="G3" s="284">
        <v>2024</v>
      </c>
      <c r="H3" s="284">
        <v>2025</v>
      </c>
      <c r="I3" s="284">
        <v>2026</v>
      </c>
      <c r="J3" s="284">
        <v>2027</v>
      </c>
    </row>
    <row r="4" spans="1:10" ht="48" customHeight="1">
      <c r="A4" s="271"/>
      <c r="B4" s="271"/>
      <c r="C4" s="284"/>
      <c r="D4" s="285"/>
      <c r="E4" s="284" t="s">
        <v>374</v>
      </c>
      <c r="F4" s="284" t="s">
        <v>366</v>
      </c>
      <c r="G4" s="284" t="s">
        <v>340</v>
      </c>
      <c r="H4" s="284" t="s">
        <v>340</v>
      </c>
      <c r="I4" s="284" t="s">
        <v>340</v>
      </c>
      <c r="J4" s="284" t="s">
        <v>340</v>
      </c>
    </row>
    <row r="5" spans="1:10" ht="25.5">
      <c r="A5" s="286">
        <v>1</v>
      </c>
      <c r="B5" s="287">
        <v>21</v>
      </c>
      <c r="C5" s="288" t="s">
        <v>375</v>
      </c>
      <c r="D5" s="289" t="s">
        <v>376</v>
      </c>
      <c r="E5" s="290">
        <f t="shared" ref="E5:J5" si="0">E6+E7+E8+E9+E10</f>
        <v>0</v>
      </c>
      <c r="F5" s="290">
        <f t="shared" si="0"/>
        <v>0</v>
      </c>
      <c r="G5" s="290">
        <f t="shared" si="0"/>
        <v>0</v>
      </c>
      <c r="H5" s="290">
        <f t="shared" si="0"/>
        <v>0</v>
      </c>
      <c r="I5" s="290">
        <f t="shared" si="0"/>
        <v>0</v>
      </c>
      <c r="J5" s="290">
        <f t="shared" si="0"/>
        <v>0</v>
      </c>
    </row>
    <row r="6" spans="1:10">
      <c r="A6" s="291" t="s">
        <v>377</v>
      </c>
      <c r="B6" s="292" t="s">
        <v>378</v>
      </c>
      <c r="C6" s="293" t="s">
        <v>379</v>
      </c>
      <c r="D6" s="292"/>
      <c r="E6" s="294"/>
      <c r="F6" s="294"/>
      <c r="G6" s="294"/>
      <c r="H6" s="294"/>
      <c r="I6" s="294"/>
      <c r="J6" s="294"/>
    </row>
    <row r="7" spans="1:10">
      <c r="A7" s="291" t="s">
        <v>380</v>
      </c>
      <c r="B7" s="292" t="s">
        <v>381</v>
      </c>
      <c r="C7" s="293" t="s">
        <v>382</v>
      </c>
      <c r="D7" s="292"/>
      <c r="E7" s="294"/>
      <c r="F7" s="294"/>
      <c r="G7" s="294"/>
      <c r="H7" s="294"/>
      <c r="I7" s="294"/>
      <c r="J7" s="294"/>
    </row>
    <row r="8" spans="1:10">
      <c r="A8" s="291" t="s">
        <v>383</v>
      </c>
      <c r="B8" s="292" t="s">
        <v>384</v>
      </c>
      <c r="C8" s="293" t="s">
        <v>385</v>
      </c>
      <c r="D8" s="292"/>
      <c r="E8" s="294"/>
      <c r="F8" s="294"/>
      <c r="G8" s="294"/>
      <c r="H8" s="294"/>
      <c r="I8" s="294"/>
      <c r="J8" s="294"/>
    </row>
    <row r="9" spans="1:10">
      <c r="A9" s="291" t="s">
        <v>386</v>
      </c>
      <c r="B9" s="292">
        <v>21304</v>
      </c>
      <c r="C9" s="293" t="s">
        <v>387</v>
      </c>
      <c r="D9" s="292"/>
      <c r="E9" s="294"/>
      <c r="F9" s="294"/>
      <c r="G9" s="294"/>
      <c r="H9" s="294"/>
      <c r="I9" s="294"/>
      <c r="J9" s="294"/>
    </row>
    <row r="10" spans="1:10">
      <c r="A10" s="291" t="s">
        <v>388</v>
      </c>
      <c r="B10" s="292" t="s">
        <v>389</v>
      </c>
      <c r="C10" s="293" t="s">
        <v>390</v>
      </c>
      <c r="D10" s="295" t="s">
        <v>391</v>
      </c>
      <c r="E10" s="294">
        <f t="shared" ref="E10:J10" si="1">E11+E12+E13</f>
        <v>0</v>
      </c>
      <c r="F10" s="294">
        <f t="shared" si="1"/>
        <v>0</v>
      </c>
      <c r="G10" s="294">
        <f t="shared" si="1"/>
        <v>0</v>
      </c>
      <c r="H10" s="294">
        <f t="shared" si="1"/>
        <v>0</v>
      </c>
      <c r="I10" s="294">
        <f t="shared" si="1"/>
        <v>0</v>
      </c>
      <c r="J10" s="294">
        <f t="shared" si="1"/>
        <v>0</v>
      </c>
    </row>
    <row r="11" spans="1:10" s="273" customFormat="1">
      <c r="A11" s="296" t="s">
        <v>392</v>
      </c>
      <c r="B11" s="297" t="s">
        <v>393</v>
      </c>
      <c r="C11" s="298" t="s">
        <v>394</v>
      </c>
      <c r="D11" s="297"/>
      <c r="E11" s="299"/>
      <c r="F11" s="299"/>
      <c r="G11" s="299"/>
      <c r="H11" s="299"/>
      <c r="I11" s="299"/>
      <c r="J11" s="299"/>
    </row>
    <row r="12" spans="1:10" s="273" customFormat="1">
      <c r="A12" s="296" t="s">
        <v>395</v>
      </c>
      <c r="B12" s="297" t="s">
        <v>396</v>
      </c>
      <c r="C12" s="298" t="s">
        <v>397</v>
      </c>
      <c r="D12" s="297"/>
      <c r="E12" s="299"/>
      <c r="F12" s="299"/>
      <c r="G12" s="299"/>
      <c r="H12" s="299"/>
      <c r="I12" s="299"/>
      <c r="J12" s="299"/>
    </row>
    <row r="13" spans="1:10" s="273" customFormat="1">
      <c r="A13" s="296" t="s">
        <v>398</v>
      </c>
      <c r="B13" s="297" t="s">
        <v>399</v>
      </c>
      <c r="C13" s="298" t="s">
        <v>400</v>
      </c>
      <c r="D13" s="297"/>
      <c r="E13" s="299"/>
      <c r="F13" s="299"/>
      <c r="G13" s="299"/>
      <c r="H13" s="299"/>
      <c r="I13" s="299"/>
      <c r="J13" s="299"/>
    </row>
    <row r="14" spans="1:10" ht="6.75" customHeight="1">
      <c r="B14" s="300"/>
      <c r="D14" s="300"/>
      <c r="E14" s="301"/>
      <c r="F14" s="301"/>
      <c r="G14" s="301"/>
      <c r="H14" s="301"/>
      <c r="I14" s="301"/>
      <c r="J14" s="301"/>
    </row>
    <row r="15" spans="1:10">
      <c r="A15" s="286">
        <v>2</v>
      </c>
      <c r="B15" s="287">
        <v>22</v>
      </c>
      <c r="C15" s="288" t="s">
        <v>325</v>
      </c>
      <c r="D15" s="287"/>
      <c r="E15" s="290"/>
      <c r="F15" s="290"/>
      <c r="G15" s="290"/>
      <c r="H15" s="290"/>
      <c r="I15" s="290"/>
      <c r="J15" s="290"/>
    </row>
    <row r="16" spans="1:10" ht="6.75" customHeight="1">
      <c r="B16" s="300"/>
      <c r="D16" s="300"/>
      <c r="E16" s="301"/>
      <c r="F16" s="301"/>
      <c r="G16" s="301"/>
      <c r="H16" s="301"/>
      <c r="I16" s="301"/>
      <c r="J16" s="301"/>
    </row>
    <row r="17" spans="1:10" ht="25.5">
      <c r="A17" s="286">
        <v>3</v>
      </c>
      <c r="B17" s="287">
        <v>23</v>
      </c>
      <c r="C17" s="288" t="s">
        <v>401</v>
      </c>
      <c r="D17" s="289" t="s">
        <v>402</v>
      </c>
      <c r="E17" s="290">
        <f t="shared" ref="E17:J17" si="2">E18+E39+E40+E41+E44+E45</f>
        <v>0</v>
      </c>
      <c r="F17" s="290">
        <f t="shared" si="2"/>
        <v>0</v>
      </c>
      <c r="G17" s="290">
        <f t="shared" si="2"/>
        <v>0</v>
      </c>
      <c r="H17" s="290">
        <f t="shared" si="2"/>
        <v>0</v>
      </c>
      <c r="I17" s="290">
        <f t="shared" si="2"/>
        <v>0</v>
      </c>
      <c r="J17" s="290">
        <f t="shared" si="2"/>
        <v>0</v>
      </c>
    </row>
    <row r="18" spans="1:10" ht="25.5">
      <c r="A18" s="291" t="s">
        <v>403</v>
      </c>
      <c r="B18" s="292">
        <v>231</v>
      </c>
      <c r="C18" s="293" t="s">
        <v>404</v>
      </c>
      <c r="D18" s="295" t="s">
        <v>405</v>
      </c>
      <c r="E18" s="294">
        <f t="shared" ref="E18:J18" si="3">E19+E21+E24+E27+E30+E33+E36</f>
        <v>0</v>
      </c>
      <c r="F18" s="294">
        <f t="shared" si="3"/>
        <v>0</v>
      </c>
      <c r="G18" s="294">
        <f t="shared" si="3"/>
        <v>0</v>
      </c>
      <c r="H18" s="294">
        <f t="shared" si="3"/>
        <v>0</v>
      </c>
      <c r="I18" s="294">
        <f t="shared" si="3"/>
        <v>0</v>
      </c>
      <c r="J18" s="294">
        <f t="shared" si="3"/>
        <v>0</v>
      </c>
    </row>
    <row r="19" spans="1:10">
      <c r="A19" s="296" t="s">
        <v>406</v>
      </c>
      <c r="B19" s="297">
        <v>23101</v>
      </c>
      <c r="C19" s="298" t="s">
        <v>407</v>
      </c>
      <c r="D19" s="297" t="s">
        <v>408</v>
      </c>
      <c r="E19" s="299">
        <f t="shared" ref="E19:J19" si="4">E20</f>
        <v>0</v>
      </c>
      <c r="F19" s="299">
        <f t="shared" si="4"/>
        <v>0</v>
      </c>
      <c r="G19" s="299">
        <f t="shared" si="4"/>
        <v>0</v>
      </c>
      <c r="H19" s="299">
        <f t="shared" si="4"/>
        <v>0</v>
      </c>
      <c r="I19" s="299">
        <f t="shared" si="4"/>
        <v>0</v>
      </c>
      <c r="J19" s="299">
        <f t="shared" si="4"/>
        <v>0</v>
      </c>
    </row>
    <row r="20" spans="1:10" s="273" customFormat="1">
      <c r="A20" s="302" t="s">
        <v>409</v>
      </c>
      <c r="B20" s="303">
        <v>2310180</v>
      </c>
      <c r="C20" s="304" t="s">
        <v>410</v>
      </c>
      <c r="D20" s="303"/>
      <c r="E20" s="305"/>
      <c r="F20" s="305"/>
      <c r="G20" s="305"/>
      <c r="H20" s="305"/>
      <c r="I20" s="305"/>
      <c r="J20" s="305"/>
    </row>
    <row r="21" spans="1:10">
      <c r="A21" s="296" t="s">
        <v>411</v>
      </c>
      <c r="B21" s="297">
        <v>23102</v>
      </c>
      <c r="C21" s="298" t="s">
        <v>412</v>
      </c>
      <c r="D21" s="297" t="s">
        <v>413</v>
      </c>
      <c r="E21" s="299">
        <f t="shared" ref="E21:J21" si="5">E22+E23</f>
        <v>0</v>
      </c>
      <c r="F21" s="299">
        <f t="shared" si="5"/>
        <v>0</v>
      </c>
      <c r="G21" s="299">
        <f t="shared" si="5"/>
        <v>0</v>
      </c>
      <c r="H21" s="299">
        <f t="shared" si="5"/>
        <v>0</v>
      </c>
      <c r="I21" s="299">
        <f t="shared" si="5"/>
        <v>0</v>
      </c>
      <c r="J21" s="299">
        <f t="shared" si="5"/>
        <v>0</v>
      </c>
    </row>
    <row r="22" spans="1:10" s="273" customFormat="1">
      <c r="A22" s="302" t="s">
        <v>414</v>
      </c>
      <c r="B22" s="306" t="s">
        <v>415</v>
      </c>
      <c r="C22" s="304" t="s">
        <v>416</v>
      </c>
      <c r="D22" s="303"/>
      <c r="E22" s="305"/>
      <c r="F22" s="305"/>
      <c r="G22" s="305"/>
      <c r="H22" s="305"/>
      <c r="I22" s="305"/>
      <c r="J22" s="305"/>
    </row>
    <row r="23" spans="1:10" s="273" customFormat="1">
      <c r="A23" s="307" t="s">
        <v>417</v>
      </c>
      <c r="B23" s="308" t="s">
        <v>418</v>
      </c>
      <c r="C23" s="309" t="s">
        <v>419</v>
      </c>
      <c r="D23" s="308"/>
      <c r="E23" s="305"/>
      <c r="F23" s="305"/>
      <c r="G23" s="305"/>
      <c r="H23" s="305"/>
      <c r="I23" s="305"/>
      <c r="J23" s="305"/>
    </row>
    <row r="24" spans="1:10" ht="33">
      <c r="A24" s="296" t="s">
        <v>420</v>
      </c>
      <c r="B24" s="297">
        <v>23103</v>
      </c>
      <c r="C24" s="298" t="s">
        <v>421</v>
      </c>
      <c r="D24" s="297" t="s">
        <v>422</v>
      </c>
      <c r="E24" s="299">
        <f t="shared" ref="E24:J24" si="6">E25+E26</f>
        <v>0</v>
      </c>
      <c r="F24" s="299">
        <f t="shared" si="6"/>
        <v>0</v>
      </c>
      <c r="G24" s="299">
        <f t="shared" si="6"/>
        <v>0</v>
      </c>
      <c r="H24" s="299">
        <f t="shared" si="6"/>
        <v>0</v>
      </c>
      <c r="I24" s="299">
        <f t="shared" si="6"/>
        <v>0</v>
      </c>
      <c r="J24" s="299">
        <f t="shared" si="6"/>
        <v>0</v>
      </c>
    </row>
    <row r="25" spans="1:10" s="273" customFormat="1">
      <c r="A25" s="302" t="s">
        <v>423</v>
      </c>
      <c r="B25" s="306" t="s">
        <v>424</v>
      </c>
      <c r="C25" s="304" t="s">
        <v>416</v>
      </c>
      <c r="D25" s="303"/>
      <c r="E25" s="305"/>
      <c r="F25" s="305"/>
      <c r="G25" s="305"/>
      <c r="H25" s="305"/>
      <c r="I25" s="305"/>
      <c r="J25" s="305"/>
    </row>
    <row r="26" spans="1:10" s="273" customFormat="1">
      <c r="A26" s="307" t="s">
        <v>425</v>
      </c>
      <c r="B26" s="308" t="s">
        <v>426</v>
      </c>
      <c r="C26" s="309" t="s">
        <v>419</v>
      </c>
      <c r="D26" s="308"/>
      <c r="E26" s="305"/>
      <c r="F26" s="305"/>
      <c r="G26" s="305"/>
      <c r="H26" s="305"/>
      <c r="I26" s="305"/>
      <c r="J26" s="305"/>
    </row>
    <row r="27" spans="1:10" ht="33">
      <c r="A27" s="296" t="s">
        <v>427</v>
      </c>
      <c r="B27" s="297">
        <v>23104</v>
      </c>
      <c r="C27" s="298" t="s">
        <v>428</v>
      </c>
      <c r="D27" s="297" t="s">
        <v>429</v>
      </c>
      <c r="E27" s="299">
        <f t="shared" ref="E27:J27" si="7">E28+E29</f>
        <v>0</v>
      </c>
      <c r="F27" s="299">
        <f t="shared" si="7"/>
        <v>0</v>
      </c>
      <c r="G27" s="299">
        <f t="shared" si="7"/>
        <v>0</v>
      </c>
      <c r="H27" s="299">
        <f t="shared" si="7"/>
        <v>0</v>
      </c>
      <c r="I27" s="299">
        <f t="shared" si="7"/>
        <v>0</v>
      </c>
      <c r="J27" s="299">
        <f t="shared" si="7"/>
        <v>0</v>
      </c>
    </row>
    <row r="28" spans="1:10" s="273" customFormat="1">
      <c r="A28" s="302" t="s">
        <v>430</v>
      </c>
      <c r="B28" s="303" t="s">
        <v>431</v>
      </c>
      <c r="C28" s="304" t="s">
        <v>432</v>
      </c>
      <c r="D28" s="303"/>
      <c r="E28" s="305"/>
      <c r="F28" s="305"/>
      <c r="G28" s="305"/>
      <c r="H28" s="305"/>
      <c r="I28" s="305"/>
      <c r="J28" s="305"/>
    </row>
    <row r="29" spans="1:10" s="273" customFormat="1">
      <c r="A29" s="302" t="s">
        <v>433</v>
      </c>
      <c r="B29" s="303">
        <v>2310480</v>
      </c>
      <c r="C29" s="304" t="s">
        <v>369</v>
      </c>
      <c r="D29" s="303"/>
      <c r="E29" s="305"/>
      <c r="F29" s="305"/>
      <c r="G29" s="305"/>
      <c r="H29" s="305"/>
      <c r="I29" s="305"/>
      <c r="J29" s="305"/>
    </row>
    <row r="30" spans="1:10">
      <c r="A30" s="296" t="s">
        <v>434</v>
      </c>
      <c r="B30" s="297">
        <v>23105</v>
      </c>
      <c r="C30" s="298" t="s">
        <v>435</v>
      </c>
      <c r="D30" s="297" t="s">
        <v>436</v>
      </c>
      <c r="E30" s="299">
        <f t="shared" ref="E30:J30" si="8">E31+E32</f>
        <v>0</v>
      </c>
      <c r="F30" s="299">
        <f t="shared" si="8"/>
        <v>0</v>
      </c>
      <c r="G30" s="299">
        <f t="shared" si="8"/>
        <v>0</v>
      </c>
      <c r="H30" s="299">
        <f t="shared" si="8"/>
        <v>0</v>
      </c>
      <c r="I30" s="299">
        <f t="shared" si="8"/>
        <v>0</v>
      </c>
      <c r="J30" s="299">
        <f t="shared" si="8"/>
        <v>0</v>
      </c>
    </row>
    <row r="31" spans="1:10" s="273" customFormat="1">
      <c r="A31" s="302" t="s">
        <v>437</v>
      </c>
      <c r="B31" s="303" t="s">
        <v>438</v>
      </c>
      <c r="C31" s="304" t="s">
        <v>439</v>
      </c>
      <c r="D31" s="303"/>
      <c r="E31" s="305"/>
      <c r="F31" s="305"/>
      <c r="G31" s="305"/>
      <c r="H31" s="305"/>
      <c r="I31" s="305"/>
      <c r="J31" s="305"/>
    </row>
    <row r="32" spans="1:10" s="273" customFormat="1">
      <c r="A32" s="302" t="s">
        <v>440</v>
      </c>
      <c r="B32" s="303">
        <v>2310580</v>
      </c>
      <c r="C32" s="304" t="s">
        <v>441</v>
      </c>
      <c r="D32" s="303"/>
      <c r="E32" s="305"/>
      <c r="F32" s="305"/>
      <c r="G32" s="305"/>
      <c r="H32" s="305"/>
      <c r="I32" s="305"/>
      <c r="J32" s="305"/>
    </row>
    <row r="33" spans="1:10">
      <c r="A33" s="296" t="s">
        <v>442</v>
      </c>
      <c r="B33" s="297">
        <v>23108</v>
      </c>
      <c r="C33" s="298" t="s">
        <v>443</v>
      </c>
      <c r="D33" s="297" t="s">
        <v>444</v>
      </c>
      <c r="E33" s="299">
        <f t="shared" ref="E33:J33" si="9">E34+E35</f>
        <v>0</v>
      </c>
      <c r="F33" s="299">
        <f t="shared" si="9"/>
        <v>0</v>
      </c>
      <c r="G33" s="299">
        <f t="shared" si="9"/>
        <v>0</v>
      </c>
      <c r="H33" s="299">
        <f t="shared" si="9"/>
        <v>0</v>
      </c>
      <c r="I33" s="299">
        <f t="shared" si="9"/>
        <v>0</v>
      </c>
      <c r="J33" s="299">
        <f t="shared" si="9"/>
        <v>0</v>
      </c>
    </row>
    <row r="34" spans="1:10" s="273" customFormat="1">
      <c r="A34" s="302" t="s">
        <v>445</v>
      </c>
      <c r="B34" s="303" t="s">
        <v>446</v>
      </c>
      <c r="C34" s="304" t="s">
        <v>447</v>
      </c>
      <c r="D34" s="303"/>
      <c r="E34" s="305"/>
      <c r="F34" s="305"/>
      <c r="G34" s="305"/>
      <c r="H34" s="305"/>
      <c r="I34" s="305"/>
      <c r="J34" s="305"/>
    </row>
    <row r="35" spans="1:10" s="273" customFormat="1" ht="33">
      <c r="A35" s="302" t="s">
        <v>448</v>
      </c>
      <c r="B35" s="303" t="s">
        <v>449</v>
      </c>
      <c r="C35" s="304" t="s">
        <v>450</v>
      </c>
      <c r="D35" s="303"/>
      <c r="E35" s="305"/>
      <c r="F35" s="305"/>
      <c r="G35" s="305"/>
      <c r="H35" s="305"/>
      <c r="I35" s="305"/>
      <c r="J35" s="305"/>
    </row>
    <row r="36" spans="1:10">
      <c r="A36" s="296" t="s">
        <v>451</v>
      </c>
      <c r="B36" s="297">
        <v>23109</v>
      </c>
      <c r="C36" s="298" t="s">
        <v>190</v>
      </c>
      <c r="D36" s="297" t="s">
        <v>452</v>
      </c>
      <c r="E36" s="299">
        <f t="shared" ref="E36:J36" si="10">E37+E38</f>
        <v>0</v>
      </c>
      <c r="F36" s="299">
        <f t="shared" si="10"/>
        <v>0</v>
      </c>
      <c r="G36" s="299">
        <f t="shared" si="10"/>
        <v>0</v>
      </c>
      <c r="H36" s="299">
        <f t="shared" si="10"/>
        <v>0</v>
      </c>
      <c r="I36" s="299">
        <f t="shared" si="10"/>
        <v>0</v>
      </c>
      <c r="J36" s="299">
        <f t="shared" si="10"/>
        <v>0</v>
      </c>
    </row>
    <row r="37" spans="1:10" s="273" customFormat="1">
      <c r="A37" s="302" t="s">
        <v>453</v>
      </c>
      <c r="B37" s="303" t="s">
        <v>454</v>
      </c>
      <c r="C37" s="304" t="s">
        <v>455</v>
      </c>
      <c r="D37" s="303"/>
      <c r="E37" s="305"/>
      <c r="F37" s="305"/>
      <c r="G37" s="305"/>
      <c r="H37" s="305"/>
      <c r="I37" s="305"/>
      <c r="J37" s="305"/>
    </row>
    <row r="38" spans="1:10" s="273" customFormat="1" ht="33">
      <c r="A38" s="302" t="s">
        <v>456</v>
      </c>
      <c r="B38" s="303">
        <v>2310980</v>
      </c>
      <c r="C38" s="304" t="s">
        <v>457</v>
      </c>
      <c r="D38" s="303"/>
      <c r="E38" s="305"/>
      <c r="F38" s="305"/>
      <c r="G38" s="305"/>
      <c r="H38" s="305"/>
      <c r="I38" s="305"/>
      <c r="J38" s="305"/>
    </row>
    <row r="39" spans="1:10" ht="45.75" customHeight="1">
      <c r="A39" s="291" t="s">
        <v>458</v>
      </c>
      <c r="B39" s="292">
        <v>232</v>
      </c>
      <c r="C39" s="293" t="s">
        <v>459</v>
      </c>
      <c r="D39" s="292"/>
      <c r="E39" s="294"/>
      <c r="F39" s="294"/>
      <c r="G39" s="294"/>
      <c r="H39" s="294"/>
      <c r="I39" s="294"/>
      <c r="J39" s="294"/>
    </row>
    <row r="40" spans="1:10">
      <c r="A40" s="291" t="s">
        <v>460</v>
      </c>
      <c r="B40" s="292">
        <v>233</v>
      </c>
      <c r="C40" s="293" t="s">
        <v>461</v>
      </c>
      <c r="D40" s="292"/>
      <c r="E40" s="294"/>
      <c r="F40" s="294"/>
      <c r="G40" s="294"/>
      <c r="H40" s="294"/>
      <c r="I40" s="294"/>
      <c r="J40" s="294"/>
    </row>
    <row r="41" spans="1:10">
      <c r="A41" s="291" t="s">
        <v>462</v>
      </c>
      <c r="B41" s="292">
        <v>234</v>
      </c>
      <c r="C41" s="293" t="s">
        <v>463</v>
      </c>
      <c r="D41" s="292" t="s">
        <v>464</v>
      </c>
      <c r="E41" s="294">
        <f t="shared" ref="E41:J41" si="11">E42+E43</f>
        <v>0</v>
      </c>
      <c r="F41" s="294">
        <f t="shared" si="11"/>
        <v>0</v>
      </c>
      <c r="G41" s="294">
        <f t="shared" si="11"/>
        <v>0</v>
      </c>
      <c r="H41" s="294">
        <f t="shared" si="11"/>
        <v>0</v>
      </c>
      <c r="I41" s="294">
        <f t="shared" si="11"/>
        <v>0</v>
      </c>
      <c r="J41" s="294">
        <f t="shared" si="11"/>
        <v>0</v>
      </c>
    </row>
    <row r="42" spans="1:10" s="273" customFormat="1">
      <c r="A42" s="296" t="s">
        <v>465</v>
      </c>
      <c r="B42" s="297" t="s">
        <v>466</v>
      </c>
      <c r="C42" s="298" t="s">
        <v>463</v>
      </c>
      <c r="D42" s="297"/>
      <c r="E42" s="299"/>
      <c r="F42" s="299"/>
      <c r="G42" s="299"/>
      <c r="H42" s="299"/>
      <c r="I42" s="299"/>
      <c r="J42" s="299"/>
    </row>
    <row r="43" spans="1:10" s="273" customFormat="1" ht="33">
      <c r="A43" s="296" t="s">
        <v>467</v>
      </c>
      <c r="B43" s="297">
        <v>2340480</v>
      </c>
      <c r="C43" s="298" t="s">
        <v>468</v>
      </c>
      <c r="D43" s="297"/>
      <c r="E43" s="299"/>
      <c r="F43" s="299"/>
      <c r="G43" s="299"/>
      <c r="H43" s="299"/>
      <c r="I43" s="299"/>
      <c r="J43" s="299"/>
    </row>
    <row r="44" spans="1:10">
      <c r="A44" s="291" t="s">
        <v>469</v>
      </c>
      <c r="B44" s="292">
        <v>236</v>
      </c>
      <c r="C44" s="293" t="s">
        <v>470</v>
      </c>
      <c r="D44" s="292"/>
      <c r="E44" s="294"/>
      <c r="F44" s="294"/>
      <c r="G44" s="294"/>
      <c r="H44" s="294"/>
      <c r="I44" s="294"/>
      <c r="J44" s="294"/>
    </row>
    <row r="45" spans="1:10">
      <c r="A45" s="291" t="s">
        <v>471</v>
      </c>
      <c r="B45" s="292">
        <v>239</v>
      </c>
      <c r="C45" s="293" t="s">
        <v>472</v>
      </c>
      <c r="D45" s="292" t="s">
        <v>473</v>
      </c>
      <c r="E45" s="294">
        <f t="shared" ref="E45:J45" si="12">E46+E47+E48+E49</f>
        <v>0</v>
      </c>
      <c r="F45" s="294">
        <f t="shared" si="12"/>
        <v>0</v>
      </c>
      <c r="G45" s="294">
        <f t="shared" si="12"/>
        <v>0</v>
      </c>
      <c r="H45" s="294">
        <f t="shared" si="12"/>
        <v>0</v>
      </c>
      <c r="I45" s="294">
        <f t="shared" si="12"/>
        <v>0</v>
      </c>
      <c r="J45" s="294">
        <f t="shared" si="12"/>
        <v>0</v>
      </c>
    </row>
    <row r="46" spans="1:10">
      <c r="A46" s="296" t="s">
        <v>474</v>
      </c>
      <c r="B46" s="297">
        <v>23901</v>
      </c>
      <c r="C46" s="298" t="s">
        <v>475</v>
      </c>
      <c r="D46" s="297"/>
      <c r="E46" s="299"/>
      <c r="F46" s="299"/>
      <c r="G46" s="299"/>
      <c r="H46" s="299"/>
      <c r="I46" s="299"/>
      <c r="J46" s="299"/>
    </row>
    <row r="47" spans="1:10">
      <c r="A47" s="296" t="s">
        <v>476</v>
      </c>
      <c r="B47" s="297">
        <v>23902</v>
      </c>
      <c r="C47" s="310" t="s">
        <v>477</v>
      </c>
      <c r="D47" s="297"/>
      <c r="E47" s="299"/>
      <c r="F47" s="299"/>
      <c r="G47" s="299"/>
      <c r="H47" s="299"/>
      <c r="I47" s="299"/>
      <c r="J47" s="299"/>
    </row>
    <row r="48" spans="1:10">
      <c r="A48" s="296" t="s">
        <v>478</v>
      </c>
      <c r="B48" s="297">
        <v>23905</v>
      </c>
      <c r="C48" s="298" t="s">
        <v>479</v>
      </c>
      <c r="D48" s="297"/>
      <c r="E48" s="299"/>
      <c r="F48" s="299"/>
      <c r="G48" s="299"/>
      <c r="H48" s="299"/>
      <c r="I48" s="299"/>
      <c r="J48" s="299"/>
    </row>
    <row r="49" spans="1:10" ht="33">
      <c r="A49" s="296" t="s">
        <v>480</v>
      </c>
      <c r="B49" s="297" t="s">
        <v>481</v>
      </c>
      <c r="C49" s="298" t="s">
        <v>482</v>
      </c>
      <c r="D49" s="297"/>
      <c r="E49" s="299"/>
      <c r="F49" s="299"/>
      <c r="G49" s="299"/>
      <c r="H49" s="299"/>
      <c r="I49" s="299"/>
      <c r="J49" s="299"/>
    </row>
    <row r="50" spans="1:10" ht="6.75" customHeight="1">
      <c r="B50" s="300"/>
      <c r="D50" s="300"/>
      <c r="E50" s="301"/>
      <c r="F50" s="301"/>
      <c r="G50" s="301"/>
      <c r="H50" s="301"/>
      <c r="I50" s="301"/>
      <c r="J50" s="301"/>
    </row>
    <row r="51" spans="1:10">
      <c r="A51" s="286">
        <v>4</v>
      </c>
      <c r="B51" s="287">
        <v>24</v>
      </c>
      <c r="C51" s="288" t="s">
        <v>483</v>
      </c>
      <c r="D51" s="287" t="s">
        <v>484</v>
      </c>
      <c r="E51" s="290">
        <f t="shared" ref="E51:J51" si="13">E52+E53</f>
        <v>0</v>
      </c>
      <c r="F51" s="290">
        <f t="shared" si="13"/>
        <v>0</v>
      </c>
      <c r="G51" s="290">
        <f t="shared" si="13"/>
        <v>0</v>
      </c>
      <c r="H51" s="290">
        <f t="shared" si="13"/>
        <v>0</v>
      </c>
      <c r="I51" s="290">
        <f t="shared" si="13"/>
        <v>0</v>
      </c>
      <c r="J51" s="290">
        <f t="shared" si="13"/>
        <v>0</v>
      </c>
    </row>
    <row r="52" spans="1:10" ht="33">
      <c r="A52" s="296" t="s">
        <v>485</v>
      </c>
      <c r="B52" s="297" t="s">
        <v>604</v>
      </c>
      <c r="C52" s="298" t="s">
        <v>486</v>
      </c>
      <c r="D52" s="297"/>
      <c r="E52" s="299"/>
      <c r="F52" s="299"/>
      <c r="G52" s="299"/>
      <c r="H52" s="299"/>
      <c r="I52" s="299"/>
      <c r="J52" s="299"/>
    </row>
    <row r="53" spans="1:10">
      <c r="A53" s="296" t="s">
        <v>487</v>
      </c>
      <c r="B53" s="297">
        <v>24302</v>
      </c>
      <c r="C53" s="298" t="s">
        <v>488</v>
      </c>
      <c r="D53" s="297"/>
      <c r="E53" s="299"/>
      <c r="F53" s="299"/>
      <c r="G53" s="299"/>
      <c r="H53" s="299"/>
      <c r="I53" s="299"/>
      <c r="J53" s="299"/>
    </row>
    <row r="54" spans="1:10" ht="6.75" customHeight="1">
      <c r="E54" s="311"/>
      <c r="F54" s="311"/>
      <c r="G54" s="311"/>
      <c r="H54" s="311"/>
      <c r="I54" s="311"/>
      <c r="J54" s="311"/>
    </row>
    <row r="55" spans="1:10">
      <c r="A55" s="286">
        <v>5</v>
      </c>
      <c r="B55" s="287">
        <v>25</v>
      </c>
      <c r="C55" s="288" t="s">
        <v>489</v>
      </c>
      <c r="D55" s="287"/>
      <c r="E55" s="290"/>
      <c r="F55" s="290"/>
      <c r="G55" s="290"/>
      <c r="H55" s="290"/>
      <c r="I55" s="290"/>
      <c r="J55" s="290"/>
    </row>
    <row r="56" spans="1:10" ht="6.75" customHeight="1">
      <c r="E56" s="311"/>
      <c r="F56" s="311"/>
      <c r="G56" s="311"/>
      <c r="H56" s="311"/>
      <c r="I56" s="311"/>
      <c r="J56" s="311"/>
    </row>
    <row r="57" spans="1:10">
      <c r="A57" s="286">
        <v>6</v>
      </c>
      <c r="B57" s="287">
        <v>26</v>
      </c>
      <c r="C57" s="288" t="s">
        <v>490</v>
      </c>
      <c r="D57" s="287"/>
      <c r="E57" s="290"/>
      <c r="F57" s="290"/>
      <c r="G57" s="290"/>
      <c r="H57" s="290"/>
      <c r="I57" s="290"/>
      <c r="J57" s="290"/>
    </row>
    <row r="58" spans="1:10" ht="6.75" customHeight="1">
      <c r="E58" s="311"/>
      <c r="F58" s="311"/>
      <c r="G58" s="311"/>
      <c r="H58" s="311"/>
      <c r="I58" s="311"/>
      <c r="J58" s="311"/>
    </row>
    <row r="59" spans="1:10">
      <c r="A59" s="286">
        <v>7</v>
      </c>
      <c r="B59" s="287">
        <v>27</v>
      </c>
      <c r="C59" s="288" t="s">
        <v>491</v>
      </c>
      <c r="D59" s="287"/>
      <c r="E59" s="290"/>
      <c r="F59" s="290"/>
      <c r="G59" s="290"/>
      <c r="H59" s="290"/>
      <c r="I59" s="290"/>
      <c r="J59" s="290"/>
    </row>
    <row r="60" spans="1:10" ht="7.5" customHeight="1">
      <c r="C60" s="312"/>
      <c r="E60" s="311"/>
      <c r="F60" s="311"/>
      <c r="G60" s="311"/>
      <c r="H60" s="311"/>
      <c r="I60" s="311"/>
      <c r="J60" s="311"/>
    </row>
    <row r="61" spans="1:10" ht="25.5">
      <c r="A61" s="286">
        <v>8</v>
      </c>
      <c r="B61" s="287">
        <v>29</v>
      </c>
      <c r="C61" s="288" t="s">
        <v>492</v>
      </c>
      <c r="D61" s="289" t="s">
        <v>493</v>
      </c>
      <c r="E61" s="290">
        <f t="shared" ref="E61:J61" si="14">E62+E63+E64+E65+E66+E67</f>
        <v>0</v>
      </c>
      <c r="F61" s="290">
        <f t="shared" si="14"/>
        <v>0</v>
      </c>
      <c r="G61" s="290">
        <f t="shared" si="14"/>
        <v>0</v>
      </c>
      <c r="H61" s="290">
        <f t="shared" si="14"/>
        <v>0</v>
      </c>
      <c r="I61" s="290">
        <f t="shared" si="14"/>
        <v>0</v>
      </c>
      <c r="J61" s="290">
        <f t="shared" si="14"/>
        <v>0</v>
      </c>
    </row>
    <row r="62" spans="1:10">
      <c r="A62" s="296" t="s">
        <v>494</v>
      </c>
      <c r="B62" s="297">
        <v>29101</v>
      </c>
      <c r="C62" s="298" t="s">
        <v>495</v>
      </c>
      <c r="D62" s="297"/>
      <c r="E62" s="299"/>
      <c r="F62" s="299"/>
      <c r="G62" s="299"/>
      <c r="H62" s="299"/>
      <c r="I62" s="299"/>
      <c r="J62" s="299"/>
    </row>
    <row r="63" spans="1:10" ht="33">
      <c r="A63" s="296" t="s">
        <v>496</v>
      </c>
      <c r="B63" s="297">
        <v>29102</v>
      </c>
      <c r="C63" s="298" t="s">
        <v>497</v>
      </c>
      <c r="D63" s="297"/>
      <c r="E63" s="299"/>
      <c r="F63" s="299"/>
      <c r="G63" s="299"/>
      <c r="H63" s="299"/>
      <c r="I63" s="299"/>
      <c r="J63" s="299"/>
    </row>
    <row r="64" spans="1:10" ht="33">
      <c r="A64" s="296" t="s">
        <v>498</v>
      </c>
      <c r="B64" s="297">
        <v>29103</v>
      </c>
      <c r="C64" s="298" t="s">
        <v>499</v>
      </c>
      <c r="D64" s="297"/>
      <c r="E64" s="299"/>
      <c r="F64" s="299"/>
      <c r="G64" s="299"/>
      <c r="H64" s="299"/>
      <c r="I64" s="299"/>
      <c r="J64" s="299"/>
    </row>
    <row r="65" spans="1:10" ht="33">
      <c r="A65" s="296" t="s">
        <v>500</v>
      </c>
      <c r="B65" s="297">
        <v>29104</v>
      </c>
      <c r="C65" s="298" t="s">
        <v>501</v>
      </c>
      <c r="D65" s="297"/>
      <c r="E65" s="299"/>
      <c r="F65" s="299"/>
      <c r="G65" s="299"/>
      <c r="H65" s="299"/>
      <c r="I65" s="299"/>
      <c r="J65" s="299"/>
    </row>
    <row r="66" spans="1:10">
      <c r="A66" s="296" t="s">
        <v>502</v>
      </c>
      <c r="B66" s="297">
        <v>29105</v>
      </c>
      <c r="C66" s="298" t="s">
        <v>503</v>
      </c>
      <c r="D66" s="297"/>
      <c r="E66" s="299"/>
      <c r="F66" s="299"/>
      <c r="G66" s="299"/>
      <c r="H66" s="299"/>
      <c r="I66" s="299"/>
      <c r="J66" s="299"/>
    </row>
    <row r="67" spans="1:10">
      <c r="A67" s="296" t="s">
        <v>504</v>
      </c>
      <c r="B67" s="297">
        <v>29106</v>
      </c>
      <c r="C67" s="298" t="s">
        <v>505</v>
      </c>
      <c r="D67" s="297"/>
      <c r="E67" s="299"/>
      <c r="F67" s="299"/>
      <c r="G67" s="299"/>
      <c r="H67" s="299"/>
      <c r="I67" s="299"/>
      <c r="J67" s="299"/>
    </row>
    <row r="68" spans="1:10" ht="5.25" customHeight="1">
      <c r="E68" s="311"/>
      <c r="F68" s="311"/>
      <c r="G68" s="311"/>
      <c r="H68" s="311"/>
      <c r="I68" s="311"/>
      <c r="J68" s="311"/>
    </row>
    <row r="69" spans="1:10">
      <c r="A69" s="286">
        <v>9</v>
      </c>
      <c r="B69" s="287">
        <v>31</v>
      </c>
      <c r="C69" s="288" t="s">
        <v>506</v>
      </c>
      <c r="D69" s="287" t="s">
        <v>507</v>
      </c>
      <c r="E69" s="290">
        <f t="shared" ref="E69:J69" si="15">E70+E71</f>
        <v>0</v>
      </c>
      <c r="F69" s="290">
        <f t="shared" si="15"/>
        <v>0</v>
      </c>
      <c r="G69" s="290">
        <f t="shared" si="15"/>
        <v>0</v>
      </c>
      <c r="H69" s="290">
        <f t="shared" si="15"/>
        <v>0</v>
      </c>
      <c r="I69" s="290">
        <f t="shared" si="15"/>
        <v>0</v>
      </c>
      <c r="J69" s="290">
        <f t="shared" si="15"/>
        <v>0</v>
      </c>
    </row>
    <row r="70" spans="1:10" ht="33">
      <c r="A70" s="296" t="s">
        <v>508</v>
      </c>
      <c r="B70" s="297" t="s">
        <v>509</v>
      </c>
      <c r="C70" s="298" t="s">
        <v>510</v>
      </c>
      <c r="D70" s="297"/>
      <c r="E70" s="299"/>
      <c r="F70" s="299"/>
      <c r="G70" s="299"/>
      <c r="H70" s="299"/>
      <c r="I70" s="299"/>
      <c r="J70" s="299"/>
    </row>
    <row r="71" spans="1:10">
      <c r="A71" s="296" t="s">
        <v>511</v>
      </c>
      <c r="B71" s="297" t="s">
        <v>512</v>
      </c>
      <c r="C71" s="298" t="s">
        <v>513</v>
      </c>
      <c r="D71" s="297"/>
      <c r="E71" s="299"/>
      <c r="F71" s="299"/>
      <c r="G71" s="299"/>
      <c r="H71" s="299"/>
      <c r="I71" s="299"/>
      <c r="J71" s="299"/>
    </row>
    <row r="72" spans="1:10" ht="7.5" customHeight="1">
      <c r="C72" s="312"/>
      <c r="E72" s="311"/>
      <c r="F72" s="311"/>
      <c r="G72" s="311"/>
      <c r="H72" s="311"/>
      <c r="I72" s="311"/>
      <c r="J72" s="311"/>
    </row>
    <row r="73" spans="1:10">
      <c r="A73" s="286">
        <v>10</v>
      </c>
      <c r="B73" s="287">
        <v>33</v>
      </c>
      <c r="C73" s="288" t="s">
        <v>514</v>
      </c>
      <c r="D73" s="287"/>
      <c r="E73" s="290"/>
      <c r="F73" s="290"/>
      <c r="G73" s="290"/>
      <c r="H73" s="290"/>
      <c r="I73" s="290"/>
      <c r="J73" s="290"/>
    </row>
    <row r="74" spans="1:10" ht="17.25" thickBot="1">
      <c r="E74" s="311"/>
      <c r="F74" s="311"/>
      <c r="G74" s="311"/>
      <c r="H74" s="311"/>
      <c r="I74" s="311"/>
      <c r="J74" s="311"/>
    </row>
    <row r="75" spans="1:10" ht="36.75" customHeight="1" thickTop="1" thickBot="1">
      <c r="A75" s="313" t="s">
        <v>515</v>
      </c>
      <c r="B75" s="314" t="s">
        <v>516</v>
      </c>
      <c r="C75" s="315"/>
      <c r="D75" s="316" t="s">
        <v>531</v>
      </c>
      <c r="E75" s="317">
        <f t="shared" ref="E75:J75" si="16">E5+E15+E17+E51+E55+E57+E59+E61+E69+E73</f>
        <v>0</v>
      </c>
      <c r="F75" s="317">
        <f t="shared" si="16"/>
        <v>0</v>
      </c>
      <c r="G75" s="317">
        <f t="shared" si="16"/>
        <v>0</v>
      </c>
      <c r="H75" s="317">
        <f t="shared" si="16"/>
        <v>0</v>
      </c>
      <c r="I75" s="317">
        <f t="shared" si="16"/>
        <v>0</v>
      </c>
      <c r="J75" s="317">
        <f t="shared" si="16"/>
        <v>0</v>
      </c>
    </row>
    <row r="76" spans="1:10" ht="18" thickTop="1" thickBot="1">
      <c r="A76" s="313" t="s">
        <v>517</v>
      </c>
      <c r="B76" s="314" t="s">
        <v>518</v>
      </c>
      <c r="C76" s="315"/>
      <c r="D76" s="316" t="s">
        <v>519</v>
      </c>
      <c r="E76" s="317">
        <f t="shared" ref="E76:J76" si="17">E75-E57</f>
        <v>0</v>
      </c>
      <c r="F76" s="317">
        <f t="shared" si="17"/>
        <v>0</v>
      </c>
      <c r="G76" s="317">
        <f t="shared" si="17"/>
        <v>0</v>
      </c>
      <c r="H76" s="317">
        <f t="shared" si="17"/>
        <v>0</v>
      </c>
      <c r="I76" s="317">
        <f t="shared" si="17"/>
        <v>0</v>
      </c>
      <c r="J76" s="317">
        <f t="shared" si="17"/>
        <v>0</v>
      </c>
    </row>
    <row r="77" spans="1:10" ht="15.75" customHeight="1" thickTop="1">
      <c r="E77" s="311"/>
      <c r="F77" s="311"/>
      <c r="G77" s="311"/>
      <c r="H77" s="311"/>
      <c r="I77" s="311"/>
      <c r="J77" s="311"/>
    </row>
    <row r="78" spans="1:10" s="276" customFormat="1" ht="13.5" customHeight="1">
      <c r="A78" s="286">
        <v>11</v>
      </c>
      <c r="B78" s="287">
        <v>41</v>
      </c>
      <c r="C78" s="318" t="s">
        <v>520</v>
      </c>
      <c r="D78" s="287"/>
      <c r="E78" s="290"/>
      <c r="F78" s="290"/>
      <c r="G78" s="290"/>
      <c r="H78" s="290"/>
      <c r="I78" s="290"/>
      <c r="J78" s="290"/>
    </row>
    <row r="79" spans="1:10" ht="3.75" customHeight="1">
      <c r="C79" s="312"/>
      <c r="E79" s="311"/>
      <c r="F79" s="311"/>
      <c r="G79" s="311"/>
      <c r="H79" s="311"/>
      <c r="I79" s="311"/>
      <c r="J79" s="311"/>
    </row>
    <row r="80" spans="1:10" s="276" customFormat="1" ht="13.5" customHeight="1">
      <c r="A80" s="286">
        <v>12</v>
      </c>
      <c r="B80" s="287">
        <v>43</v>
      </c>
      <c r="C80" s="318" t="s">
        <v>521</v>
      </c>
      <c r="D80" s="287"/>
      <c r="E80" s="290"/>
      <c r="F80" s="290"/>
      <c r="G80" s="290"/>
      <c r="H80" s="290"/>
      <c r="I80" s="290"/>
      <c r="J80" s="290"/>
    </row>
    <row r="81" spans="1:10" ht="3.75" customHeight="1">
      <c r="C81" s="312"/>
      <c r="E81" s="311"/>
      <c r="F81" s="311"/>
      <c r="G81" s="311"/>
      <c r="H81" s="311"/>
      <c r="I81" s="311"/>
      <c r="J81" s="311"/>
    </row>
    <row r="82" spans="1:10" s="276" customFormat="1" ht="13.5" customHeight="1">
      <c r="A82" s="286">
        <v>13</v>
      </c>
      <c r="B82" s="287">
        <v>44</v>
      </c>
      <c r="C82" s="318" t="s">
        <v>522</v>
      </c>
      <c r="D82" s="287"/>
      <c r="E82" s="290"/>
      <c r="F82" s="290"/>
      <c r="G82" s="290"/>
      <c r="H82" s="290"/>
      <c r="I82" s="290"/>
      <c r="J82" s="290"/>
    </row>
    <row r="83" spans="1:10" ht="3.75" customHeight="1">
      <c r="C83" s="312"/>
      <c r="E83" s="311"/>
      <c r="F83" s="311"/>
      <c r="G83" s="311"/>
      <c r="H83" s="311"/>
      <c r="I83" s="311"/>
      <c r="J83" s="311"/>
    </row>
    <row r="84" spans="1:10" s="276" customFormat="1" ht="13.5" customHeight="1">
      <c r="A84" s="286">
        <v>14</v>
      </c>
      <c r="B84" s="287">
        <v>45</v>
      </c>
      <c r="C84" s="318" t="s">
        <v>523</v>
      </c>
      <c r="D84" s="287"/>
      <c r="E84" s="290"/>
      <c r="F84" s="290"/>
      <c r="G84" s="290"/>
      <c r="H84" s="290"/>
      <c r="I84" s="290"/>
      <c r="J84" s="290"/>
    </row>
    <row r="85" spans="1:10" ht="3.75" customHeight="1">
      <c r="C85" s="312"/>
      <c r="E85" s="311"/>
      <c r="F85" s="311"/>
      <c r="G85" s="311"/>
      <c r="H85" s="311"/>
      <c r="I85" s="311"/>
      <c r="J85" s="311"/>
    </row>
    <row r="86" spans="1:10" s="276" customFormat="1" ht="13.5" customHeight="1">
      <c r="A86" s="286">
        <v>15</v>
      </c>
      <c r="B86" s="287">
        <v>49</v>
      </c>
      <c r="C86" s="318" t="s">
        <v>524</v>
      </c>
      <c r="D86" s="287"/>
      <c r="E86" s="290"/>
      <c r="F86" s="290"/>
      <c r="G86" s="290"/>
      <c r="H86" s="290"/>
      <c r="I86" s="290"/>
      <c r="J86" s="290"/>
    </row>
    <row r="87" spans="1:10" ht="3.75" customHeight="1">
      <c r="E87" s="311"/>
      <c r="F87" s="311"/>
      <c r="G87" s="311"/>
      <c r="H87" s="311"/>
      <c r="I87" s="311"/>
      <c r="J87" s="311"/>
    </row>
    <row r="88" spans="1:10" s="276" customFormat="1" ht="13.5" customHeight="1">
      <c r="A88" s="286">
        <v>16</v>
      </c>
      <c r="B88" s="287">
        <v>51</v>
      </c>
      <c r="C88" s="318" t="s">
        <v>520</v>
      </c>
      <c r="D88" s="287"/>
      <c r="E88" s="290"/>
      <c r="F88" s="290"/>
      <c r="G88" s="290"/>
      <c r="H88" s="290"/>
      <c r="I88" s="290"/>
      <c r="J88" s="290"/>
    </row>
    <row r="89" spans="1:10" ht="3.75" customHeight="1">
      <c r="E89" s="311"/>
      <c r="F89" s="311"/>
      <c r="G89" s="311"/>
      <c r="H89" s="311"/>
      <c r="I89" s="311"/>
      <c r="J89" s="311"/>
    </row>
    <row r="90" spans="1:10" s="276" customFormat="1" ht="13.5" customHeight="1">
      <c r="A90" s="286">
        <v>17</v>
      </c>
      <c r="B90" s="287">
        <v>52</v>
      </c>
      <c r="C90" s="318" t="s">
        <v>525</v>
      </c>
      <c r="D90" s="287"/>
      <c r="E90" s="290"/>
      <c r="F90" s="290"/>
      <c r="G90" s="290"/>
      <c r="H90" s="290"/>
      <c r="I90" s="290"/>
      <c r="J90" s="290"/>
    </row>
    <row r="91" spans="1:10" ht="3.75" customHeight="1">
      <c r="E91" s="311"/>
      <c r="F91" s="311"/>
      <c r="G91" s="311"/>
      <c r="H91" s="311"/>
      <c r="I91" s="311"/>
      <c r="J91" s="311"/>
    </row>
    <row r="92" spans="1:10" s="276" customFormat="1" ht="13.5" customHeight="1">
      <c r="A92" s="286">
        <v>18</v>
      </c>
      <c r="B92" s="287">
        <v>53</v>
      </c>
      <c r="C92" s="318" t="s">
        <v>526</v>
      </c>
      <c r="D92" s="287"/>
      <c r="E92" s="290"/>
      <c r="F92" s="290"/>
      <c r="G92" s="290"/>
      <c r="H92" s="290"/>
      <c r="I92" s="290"/>
      <c r="J92" s="290"/>
    </row>
    <row r="93" spans="1:10" ht="3.75" customHeight="1">
      <c r="C93" s="312"/>
      <c r="E93" s="311"/>
      <c r="F93" s="311"/>
      <c r="G93" s="311"/>
      <c r="H93" s="311"/>
      <c r="I93" s="311"/>
      <c r="J93" s="311"/>
    </row>
    <row r="94" spans="1:10" s="276" customFormat="1" ht="13.5" customHeight="1">
      <c r="A94" s="286">
        <v>19</v>
      </c>
      <c r="B94" s="287">
        <v>54</v>
      </c>
      <c r="C94" s="318" t="s">
        <v>527</v>
      </c>
      <c r="D94" s="287"/>
      <c r="E94" s="290"/>
      <c r="F94" s="290"/>
      <c r="G94" s="290"/>
      <c r="H94" s="290"/>
      <c r="I94" s="290"/>
      <c r="J94" s="290"/>
    </row>
    <row r="95" spans="1:10" ht="3.75" customHeight="1">
      <c r="C95" s="312"/>
      <c r="E95" s="311"/>
      <c r="F95" s="311"/>
      <c r="G95" s="311"/>
      <c r="H95" s="311"/>
      <c r="I95" s="311"/>
      <c r="J95" s="311"/>
    </row>
    <row r="96" spans="1:10" s="276" customFormat="1" ht="13.5" customHeight="1">
      <c r="A96" s="286">
        <v>20</v>
      </c>
      <c r="B96" s="287">
        <v>57</v>
      </c>
      <c r="C96" s="318" t="s">
        <v>528</v>
      </c>
      <c r="D96" s="287"/>
      <c r="E96" s="290"/>
      <c r="F96" s="290"/>
      <c r="G96" s="290"/>
      <c r="H96" s="290"/>
      <c r="I96" s="290"/>
      <c r="J96" s="290"/>
    </row>
    <row r="97" spans="1:10" ht="3.75" customHeight="1" thickBot="1">
      <c r="E97" s="311"/>
      <c r="F97" s="311"/>
      <c r="G97" s="311"/>
      <c r="H97" s="311"/>
      <c r="I97" s="311"/>
      <c r="J97" s="311"/>
    </row>
    <row r="98" spans="1:10" ht="51" thickTop="1" thickBot="1">
      <c r="A98" s="313" t="s">
        <v>529</v>
      </c>
      <c r="B98" s="319" t="s">
        <v>530</v>
      </c>
      <c r="C98" s="320"/>
      <c r="D98" s="320" t="s">
        <v>532</v>
      </c>
      <c r="E98" s="321">
        <f t="shared" ref="E98:J98" si="18">E75+E78+E80+E82+E84+E86+E88+E90+E92+E94+E96</f>
        <v>0</v>
      </c>
      <c r="F98" s="321">
        <f t="shared" si="18"/>
        <v>0</v>
      </c>
      <c r="G98" s="321">
        <f t="shared" si="18"/>
        <v>0</v>
      </c>
      <c r="H98" s="321">
        <f t="shared" si="18"/>
        <v>0</v>
      </c>
      <c r="I98" s="321">
        <f t="shared" si="18"/>
        <v>0</v>
      </c>
      <c r="J98" s="321">
        <f t="shared" si="18"/>
        <v>0</v>
      </c>
    </row>
    <row r="99" spans="1:10" ht="21" customHeight="1" thickTop="1">
      <c r="A99" s="270"/>
      <c r="B99" s="270"/>
      <c r="C99" s="274"/>
      <c r="D99" s="270"/>
      <c r="E99" s="275"/>
      <c r="F99" s="275"/>
      <c r="G99" s="275"/>
      <c r="H99" s="275"/>
      <c r="I99" s="275"/>
      <c r="J99" s="275"/>
    </row>
    <row r="101" spans="1:10" ht="19.5">
      <c r="A101" s="949" t="s">
        <v>534</v>
      </c>
      <c r="B101" s="949"/>
      <c r="C101" s="949"/>
      <c r="D101" s="949"/>
      <c r="E101" s="949"/>
      <c r="F101" s="949"/>
      <c r="G101" s="949"/>
      <c r="H101" s="949"/>
      <c r="I101" s="949"/>
      <c r="J101" s="949"/>
    </row>
  </sheetData>
  <mergeCells count="2">
    <mergeCell ref="B1:J1"/>
    <mergeCell ref="A101:J101"/>
  </mergeCells>
  <pageMargins left="0.23622047244094491" right="0.27559055118110237" top="0.39370078740157483" bottom="0.39370078740157483" header="0.31496062992125984" footer="0.31496062992125984"/>
  <pageSetup paperSize="9" scale="63"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CH37"/>
  <sheetViews>
    <sheetView zoomScale="82" zoomScaleNormal="82" workbookViewId="0">
      <selection activeCell="B3" sqref="B3"/>
    </sheetView>
  </sheetViews>
  <sheetFormatPr defaultColWidth="8.85546875" defaultRowHeight="15"/>
  <cols>
    <col min="1" max="1" width="8.85546875" style="185"/>
    <col min="2" max="2" width="40.7109375" style="185" customWidth="1"/>
    <col min="3" max="5" width="8.85546875" style="185"/>
    <col min="6" max="6" width="0.85546875" style="185" customWidth="1"/>
    <col min="7" max="9" width="8.85546875" style="185"/>
    <col min="10" max="10" width="0.85546875" style="185" customWidth="1"/>
    <col min="11" max="13" width="8.85546875" style="185"/>
    <col min="14" max="14" width="0.85546875" style="185" customWidth="1"/>
    <col min="15" max="16" width="8.85546875" style="185"/>
    <col min="17" max="17" width="8.5703125" style="185" customWidth="1"/>
    <col min="18" max="18" width="0.85546875" style="185" customWidth="1"/>
    <col min="19" max="21" width="8.85546875" style="185"/>
    <col min="22" max="22" width="0.42578125" style="185" customWidth="1"/>
    <col min="23" max="25" width="8.85546875" style="185"/>
    <col min="26" max="26" width="0.5703125" style="185" customWidth="1"/>
    <col min="27" max="29" width="8.85546875" style="185" hidden="1" customWidth="1"/>
    <col min="30" max="30" width="0.85546875" style="185" hidden="1" customWidth="1"/>
    <col min="31" max="33" width="8.85546875" style="185" hidden="1" customWidth="1"/>
    <col min="34" max="34" width="1.140625" style="185" hidden="1" customWidth="1"/>
    <col min="35" max="37" width="8.85546875" style="185" hidden="1" customWidth="1"/>
    <col min="38" max="38" width="0.85546875" style="185" hidden="1" customWidth="1"/>
    <col min="39" max="41" width="8.85546875" style="185" hidden="1" customWidth="1"/>
    <col min="42" max="42" width="0.85546875" style="185" hidden="1" customWidth="1"/>
    <col min="43" max="45" width="8.85546875" style="185" hidden="1" customWidth="1"/>
    <col min="46" max="46" width="1.140625" style="185" hidden="1" customWidth="1"/>
    <col min="47" max="49" width="8.85546875" style="185" hidden="1" customWidth="1"/>
    <col min="50" max="50" width="1.42578125" style="185" hidden="1" customWidth="1"/>
    <col min="51" max="53" width="8.85546875" style="185" hidden="1" customWidth="1"/>
    <col min="54" max="54" width="0.85546875" style="185" hidden="1" customWidth="1"/>
    <col min="55" max="57" width="8.85546875" style="185" hidden="1" customWidth="1"/>
    <col min="58" max="58" width="1.140625" style="185" hidden="1" customWidth="1"/>
    <col min="59" max="61" width="8.85546875" style="185" hidden="1" customWidth="1"/>
    <col min="62" max="62" width="1" style="185" hidden="1" customWidth="1"/>
    <col min="63" max="65" width="8.85546875" style="185" hidden="1" customWidth="1"/>
    <col min="66" max="66" width="1" style="185" hidden="1" customWidth="1"/>
    <col min="67" max="69" width="8.85546875" style="185" hidden="1" customWidth="1"/>
    <col min="70" max="70" width="1" style="185" hidden="1" customWidth="1"/>
    <col min="71" max="73" width="8.85546875" style="185" hidden="1" customWidth="1"/>
    <col min="74" max="74" width="1.140625" style="185" hidden="1" customWidth="1"/>
    <col min="75" max="77" width="8.85546875" style="185" hidden="1" customWidth="1"/>
    <col min="78" max="78" width="1.42578125" style="185" hidden="1" customWidth="1"/>
    <col min="79" max="81" width="8.85546875" style="185" hidden="1" customWidth="1"/>
    <col min="82" max="82" width="1.140625" style="185" hidden="1" customWidth="1"/>
    <col min="83" max="85" width="8.85546875" style="185" hidden="1" customWidth="1"/>
    <col min="86" max="86" width="1.42578125" style="185" customWidth="1"/>
    <col min="87" max="16384" width="8.85546875" style="185"/>
  </cols>
  <sheetData>
    <row r="1" spans="2:86" ht="20.25" customHeight="1">
      <c r="B1" s="322" t="s">
        <v>732</v>
      </c>
      <c r="C1" s="322"/>
      <c r="D1" s="322"/>
      <c r="E1" s="322"/>
      <c r="F1" s="322"/>
      <c r="G1" s="322"/>
      <c r="H1" s="322"/>
      <c r="I1" s="322"/>
      <c r="J1" s="322"/>
      <c r="K1" s="322"/>
      <c r="L1" s="322"/>
      <c r="M1" s="322"/>
      <c r="N1" s="322"/>
      <c r="O1" s="322"/>
      <c r="P1" s="322"/>
      <c r="Q1" s="322"/>
      <c r="R1" s="322"/>
      <c r="S1" s="322"/>
      <c r="T1" s="322"/>
      <c r="U1" s="322"/>
      <c r="V1" s="322"/>
      <c r="W1" s="322"/>
      <c r="X1" s="322"/>
      <c r="Y1" s="322"/>
      <c r="Z1" s="322"/>
      <c r="AD1" s="186"/>
      <c r="AH1" s="186"/>
      <c r="AL1" s="186"/>
      <c r="AP1" s="186"/>
      <c r="AT1" s="186"/>
      <c r="AX1" s="186"/>
      <c r="BB1" s="186"/>
      <c r="BF1" s="186"/>
      <c r="BJ1" s="186"/>
      <c r="BN1" s="186"/>
      <c r="BR1" s="186"/>
      <c r="BV1" s="186"/>
      <c r="BZ1" s="186"/>
      <c r="CD1" s="186"/>
      <c r="CH1" s="186"/>
    </row>
    <row r="2" spans="2:86" ht="21" customHeight="1">
      <c r="B2" s="323" t="s">
        <v>217</v>
      </c>
      <c r="C2" s="953" t="s">
        <v>218</v>
      </c>
      <c r="D2" s="953"/>
      <c r="E2" s="953"/>
      <c r="F2" s="324"/>
      <c r="G2" s="954">
        <v>2023</v>
      </c>
      <c r="H2" s="955"/>
      <c r="I2" s="956"/>
      <c r="J2" s="324"/>
      <c r="K2" s="954">
        <v>2024</v>
      </c>
      <c r="L2" s="955"/>
      <c r="M2" s="956"/>
      <c r="N2" s="324"/>
      <c r="O2" s="954">
        <v>2025</v>
      </c>
      <c r="P2" s="955"/>
      <c r="Q2" s="956"/>
      <c r="R2" s="324"/>
      <c r="S2" s="954">
        <v>2026</v>
      </c>
      <c r="T2" s="955"/>
      <c r="U2" s="956"/>
      <c r="V2" s="324"/>
      <c r="W2" s="954">
        <v>2027</v>
      </c>
      <c r="X2" s="955"/>
      <c r="Y2" s="956"/>
      <c r="Z2" s="187"/>
      <c r="AA2" s="950">
        <v>2018</v>
      </c>
      <c r="AB2" s="951"/>
      <c r="AC2" s="952"/>
      <c r="AD2" s="187"/>
      <c r="AE2" s="950">
        <v>2018</v>
      </c>
      <c r="AF2" s="951"/>
      <c r="AG2" s="952"/>
      <c r="AH2" s="187"/>
      <c r="AI2" s="950">
        <v>2018</v>
      </c>
      <c r="AJ2" s="951"/>
      <c r="AK2" s="952"/>
      <c r="AL2" s="187"/>
      <c r="AM2" s="950">
        <v>2018</v>
      </c>
      <c r="AN2" s="951"/>
      <c r="AO2" s="952"/>
      <c r="AP2" s="187"/>
      <c r="AQ2" s="950">
        <v>2018</v>
      </c>
      <c r="AR2" s="951"/>
      <c r="AS2" s="952"/>
      <c r="AT2" s="187"/>
      <c r="AU2" s="950">
        <v>2018</v>
      </c>
      <c r="AV2" s="951"/>
      <c r="AW2" s="952"/>
      <c r="AX2" s="187"/>
      <c r="AY2" s="950">
        <v>2018</v>
      </c>
      <c r="AZ2" s="951"/>
      <c r="BA2" s="952"/>
      <c r="BB2" s="187"/>
      <c r="BC2" s="950">
        <v>2018</v>
      </c>
      <c r="BD2" s="951"/>
      <c r="BE2" s="952"/>
      <c r="BF2" s="187"/>
      <c r="BG2" s="950">
        <v>2018</v>
      </c>
      <c r="BH2" s="951"/>
      <c r="BI2" s="952"/>
      <c r="BJ2" s="187"/>
      <c r="BK2" s="950">
        <v>2018</v>
      </c>
      <c r="BL2" s="951"/>
      <c r="BM2" s="952"/>
      <c r="BN2" s="187"/>
      <c r="BO2" s="950">
        <v>2018</v>
      </c>
      <c r="BP2" s="951"/>
      <c r="BQ2" s="952"/>
      <c r="BR2" s="187"/>
      <c r="BS2" s="950">
        <v>2018</v>
      </c>
      <c r="BT2" s="951"/>
      <c r="BU2" s="952"/>
      <c r="BV2" s="187"/>
      <c r="BW2" s="950">
        <v>2018</v>
      </c>
      <c r="BX2" s="951"/>
      <c r="BY2" s="952"/>
      <c r="BZ2" s="187"/>
      <c r="CA2" s="950">
        <v>2018</v>
      </c>
      <c r="CB2" s="951"/>
      <c r="CC2" s="952"/>
      <c r="CD2" s="187"/>
      <c r="CE2" s="950">
        <v>2018</v>
      </c>
      <c r="CF2" s="951"/>
      <c r="CG2" s="952"/>
      <c r="CH2" s="188"/>
    </row>
    <row r="3" spans="2:86" ht="60">
      <c r="B3" s="325" t="s">
        <v>227</v>
      </c>
      <c r="C3" s="326" t="s">
        <v>540</v>
      </c>
      <c r="D3" s="326" t="s">
        <v>220</v>
      </c>
      <c r="E3" s="326" t="s">
        <v>221</v>
      </c>
      <c r="F3" s="327"/>
      <c r="G3" s="328" t="s">
        <v>540</v>
      </c>
      <c r="H3" s="328" t="s">
        <v>220</v>
      </c>
      <c r="I3" s="328" t="s">
        <v>221</v>
      </c>
      <c r="J3" s="327"/>
      <c r="K3" s="328" t="s">
        <v>540</v>
      </c>
      <c r="L3" s="328" t="s">
        <v>220</v>
      </c>
      <c r="M3" s="328" t="s">
        <v>221</v>
      </c>
      <c r="N3" s="327"/>
      <c r="O3" s="328" t="s">
        <v>540</v>
      </c>
      <c r="P3" s="328" t="s">
        <v>220</v>
      </c>
      <c r="Q3" s="328" t="s">
        <v>221</v>
      </c>
      <c r="R3" s="327"/>
      <c r="S3" s="328" t="s">
        <v>540</v>
      </c>
      <c r="T3" s="328" t="s">
        <v>220</v>
      </c>
      <c r="U3" s="328" t="s">
        <v>221</v>
      </c>
      <c r="V3" s="327"/>
      <c r="W3" s="328" t="s">
        <v>540</v>
      </c>
      <c r="X3" s="328" t="s">
        <v>220</v>
      </c>
      <c r="Y3" s="328" t="s">
        <v>221</v>
      </c>
      <c r="Z3" s="187"/>
      <c r="AA3" s="189" t="s">
        <v>219</v>
      </c>
      <c r="AB3" s="189" t="s">
        <v>220</v>
      </c>
      <c r="AC3" s="189" t="s">
        <v>221</v>
      </c>
      <c r="AD3" s="187"/>
      <c r="AE3" s="189" t="s">
        <v>219</v>
      </c>
      <c r="AF3" s="189" t="s">
        <v>220</v>
      </c>
      <c r="AG3" s="189" t="s">
        <v>221</v>
      </c>
      <c r="AH3" s="187"/>
      <c r="AI3" s="189" t="s">
        <v>219</v>
      </c>
      <c r="AJ3" s="189" t="s">
        <v>220</v>
      </c>
      <c r="AK3" s="189" t="s">
        <v>221</v>
      </c>
      <c r="AL3" s="187"/>
      <c r="AM3" s="189" t="s">
        <v>219</v>
      </c>
      <c r="AN3" s="189" t="s">
        <v>220</v>
      </c>
      <c r="AO3" s="189" t="s">
        <v>221</v>
      </c>
      <c r="AP3" s="187"/>
      <c r="AQ3" s="189" t="s">
        <v>219</v>
      </c>
      <c r="AR3" s="189" t="s">
        <v>220</v>
      </c>
      <c r="AS3" s="189" t="s">
        <v>221</v>
      </c>
      <c r="AT3" s="187"/>
      <c r="AU3" s="189" t="s">
        <v>219</v>
      </c>
      <c r="AV3" s="189" t="s">
        <v>220</v>
      </c>
      <c r="AW3" s="189" t="s">
        <v>221</v>
      </c>
      <c r="AX3" s="187"/>
      <c r="AY3" s="189" t="s">
        <v>219</v>
      </c>
      <c r="AZ3" s="189" t="s">
        <v>220</v>
      </c>
      <c r="BA3" s="189" t="s">
        <v>221</v>
      </c>
      <c r="BB3" s="187"/>
      <c r="BC3" s="189" t="s">
        <v>219</v>
      </c>
      <c r="BD3" s="189" t="s">
        <v>220</v>
      </c>
      <c r="BE3" s="189" t="s">
        <v>221</v>
      </c>
      <c r="BF3" s="187"/>
      <c r="BG3" s="189" t="s">
        <v>219</v>
      </c>
      <c r="BH3" s="189" t="s">
        <v>220</v>
      </c>
      <c r="BI3" s="189" t="s">
        <v>221</v>
      </c>
      <c r="BJ3" s="187"/>
      <c r="BK3" s="189" t="s">
        <v>219</v>
      </c>
      <c r="BL3" s="189" t="s">
        <v>220</v>
      </c>
      <c r="BM3" s="189" t="s">
        <v>221</v>
      </c>
      <c r="BN3" s="187"/>
      <c r="BO3" s="189" t="s">
        <v>219</v>
      </c>
      <c r="BP3" s="189" t="s">
        <v>220</v>
      </c>
      <c r="BQ3" s="189" t="s">
        <v>221</v>
      </c>
      <c r="BR3" s="187"/>
      <c r="BS3" s="189" t="s">
        <v>219</v>
      </c>
      <c r="BT3" s="189" t="s">
        <v>220</v>
      </c>
      <c r="BU3" s="189" t="s">
        <v>221</v>
      </c>
      <c r="BV3" s="187"/>
      <c r="BW3" s="189" t="s">
        <v>219</v>
      </c>
      <c r="BX3" s="189" t="s">
        <v>220</v>
      </c>
      <c r="BY3" s="189" t="s">
        <v>221</v>
      </c>
      <c r="BZ3" s="187"/>
      <c r="CA3" s="189" t="s">
        <v>219</v>
      </c>
      <c r="CB3" s="189" t="s">
        <v>220</v>
      </c>
      <c r="CC3" s="189" t="s">
        <v>221</v>
      </c>
      <c r="CD3" s="187"/>
      <c r="CE3" s="189" t="s">
        <v>219</v>
      </c>
      <c r="CF3" s="189" t="s">
        <v>220</v>
      </c>
      <c r="CG3" s="189" t="s">
        <v>221</v>
      </c>
      <c r="CH3" s="188"/>
    </row>
    <row r="4" spans="2:86" ht="16.5">
      <c r="B4" s="329" t="s">
        <v>222</v>
      </c>
      <c r="C4" s="330">
        <f>+G4+K4+O4+S4+W4</f>
        <v>0</v>
      </c>
      <c r="D4" s="330">
        <f>+H4+L4+P4+T4+X4</f>
        <v>0</v>
      </c>
      <c r="E4" s="331">
        <f>+C4+D4</f>
        <v>0</v>
      </c>
      <c r="F4" s="332"/>
      <c r="G4" s="333">
        <v>0</v>
      </c>
      <c r="H4" s="333">
        <v>0</v>
      </c>
      <c r="I4" s="334">
        <f>+G4+H4</f>
        <v>0</v>
      </c>
      <c r="J4" s="332"/>
      <c r="K4" s="333">
        <v>0</v>
      </c>
      <c r="L4" s="333">
        <v>0</v>
      </c>
      <c r="M4" s="334">
        <f>+K4+L4</f>
        <v>0</v>
      </c>
      <c r="N4" s="332"/>
      <c r="O4" s="333">
        <v>0</v>
      </c>
      <c r="P4" s="333">
        <v>0</v>
      </c>
      <c r="Q4" s="334">
        <f>+O4+P4</f>
        <v>0</v>
      </c>
      <c r="R4" s="332"/>
      <c r="S4" s="333">
        <v>0</v>
      </c>
      <c r="T4" s="333">
        <v>0</v>
      </c>
      <c r="U4" s="334">
        <f>+S4+T4</f>
        <v>0</v>
      </c>
      <c r="V4" s="332"/>
      <c r="W4" s="333">
        <v>0</v>
      </c>
      <c r="X4" s="333">
        <v>0</v>
      </c>
      <c r="Y4" s="334">
        <f>+W4+X4</f>
        <v>0</v>
      </c>
      <c r="Z4" s="190"/>
      <c r="AA4" s="191">
        <v>0</v>
      </c>
      <c r="AB4" s="191">
        <v>0</v>
      </c>
      <c r="AC4" s="192">
        <f>+AA4+AB4</f>
        <v>0</v>
      </c>
      <c r="AD4" s="190"/>
      <c r="AE4" s="191">
        <v>0</v>
      </c>
      <c r="AF4" s="191">
        <v>0</v>
      </c>
      <c r="AG4" s="192">
        <f>+AE4+AF4</f>
        <v>0</v>
      </c>
      <c r="AH4" s="190"/>
      <c r="AI4" s="191">
        <v>0</v>
      </c>
      <c r="AJ4" s="191">
        <v>0</v>
      </c>
      <c r="AK4" s="192">
        <f>+AI4+AJ4</f>
        <v>0</v>
      </c>
      <c r="AL4" s="190"/>
      <c r="AM4" s="191">
        <v>0</v>
      </c>
      <c r="AN4" s="191">
        <v>0</v>
      </c>
      <c r="AO4" s="192">
        <f>+AM4+AN4</f>
        <v>0</v>
      </c>
      <c r="AP4" s="190"/>
      <c r="AQ4" s="191">
        <v>0</v>
      </c>
      <c r="AR4" s="191">
        <v>0</v>
      </c>
      <c r="AS4" s="192">
        <f>+AQ4+AR4</f>
        <v>0</v>
      </c>
      <c r="AT4" s="190"/>
      <c r="AU4" s="191">
        <v>0</v>
      </c>
      <c r="AV4" s="191">
        <v>0</v>
      </c>
      <c r="AW4" s="192">
        <f>+AU4+AV4</f>
        <v>0</v>
      </c>
      <c r="AX4" s="190"/>
      <c r="AY4" s="191">
        <v>0</v>
      </c>
      <c r="AZ4" s="191">
        <v>0</v>
      </c>
      <c r="BA4" s="192">
        <f>+AY4+AZ4</f>
        <v>0</v>
      </c>
      <c r="BB4" s="190"/>
      <c r="BC4" s="191">
        <v>0</v>
      </c>
      <c r="BD4" s="191">
        <v>0</v>
      </c>
      <c r="BE4" s="192">
        <f>+BC4+BD4</f>
        <v>0</v>
      </c>
      <c r="BF4" s="190"/>
      <c r="BG4" s="191">
        <v>0</v>
      </c>
      <c r="BH4" s="191">
        <v>0</v>
      </c>
      <c r="BI4" s="192">
        <f>+BG4+BH4</f>
        <v>0</v>
      </c>
      <c r="BJ4" s="190"/>
      <c r="BK4" s="191">
        <v>0</v>
      </c>
      <c r="BL4" s="191">
        <v>0</v>
      </c>
      <c r="BM4" s="192">
        <f>+BK4+BL4</f>
        <v>0</v>
      </c>
      <c r="BN4" s="190"/>
      <c r="BO4" s="191">
        <v>0</v>
      </c>
      <c r="BP4" s="191">
        <v>0</v>
      </c>
      <c r="BQ4" s="192">
        <f>+BO4+BP4</f>
        <v>0</v>
      </c>
      <c r="BR4" s="190"/>
      <c r="BS4" s="191">
        <v>0</v>
      </c>
      <c r="BT4" s="191">
        <v>0</v>
      </c>
      <c r="BU4" s="192">
        <f>+BS4+BT4</f>
        <v>0</v>
      </c>
      <c r="BV4" s="190"/>
      <c r="BW4" s="191">
        <v>0</v>
      </c>
      <c r="BX4" s="191">
        <v>0</v>
      </c>
      <c r="BY4" s="192">
        <f>+BW4+BX4</f>
        <v>0</v>
      </c>
      <c r="BZ4" s="190"/>
      <c r="CA4" s="191">
        <v>0</v>
      </c>
      <c r="CB4" s="191">
        <v>0</v>
      </c>
      <c r="CC4" s="192">
        <f>+CA4+CB4</f>
        <v>0</v>
      </c>
      <c r="CD4" s="190"/>
      <c r="CE4" s="191">
        <v>0</v>
      </c>
      <c r="CF4" s="191">
        <v>0</v>
      </c>
      <c r="CG4" s="192">
        <f>+CE4+CF4</f>
        <v>0</v>
      </c>
      <c r="CH4" s="193"/>
    </row>
    <row r="5" spans="2:86" ht="16.5">
      <c r="B5" s="335"/>
      <c r="C5" s="336"/>
      <c r="D5" s="336"/>
      <c r="E5" s="336"/>
      <c r="F5" s="332"/>
      <c r="G5" s="337"/>
      <c r="H5" s="337"/>
      <c r="I5" s="337"/>
      <c r="J5" s="332"/>
      <c r="K5" s="337"/>
      <c r="L5" s="337"/>
      <c r="M5" s="337"/>
      <c r="N5" s="332"/>
      <c r="O5" s="337"/>
      <c r="P5" s="337"/>
      <c r="Q5" s="337"/>
      <c r="R5" s="332"/>
      <c r="S5" s="337"/>
      <c r="T5" s="337"/>
      <c r="U5" s="337"/>
      <c r="V5" s="332"/>
      <c r="W5" s="337"/>
      <c r="X5" s="337"/>
      <c r="Y5" s="337"/>
      <c r="Z5" s="190"/>
      <c r="AA5" s="194"/>
      <c r="AB5" s="194"/>
      <c r="AC5" s="194"/>
      <c r="AD5" s="190"/>
      <c r="AE5" s="194"/>
      <c r="AF5" s="194"/>
      <c r="AG5" s="194"/>
      <c r="AH5" s="190"/>
      <c r="AI5" s="194"/>
      <c r="AJ5" s="194"/>
      <c r="AK5" s="194"/>
      <c r="AL5" s="190"/>
      <c r="AM5" s="194"/>
      <c r="AN5" s="194"/>
      <c r="AO5" s="194"/>
      <c r="AP5" s="190"/>
      <c r="AQ5" s="194"/>
      <c r="AR5" s="194"/>
      <c r="AS5" s="194"/>
      <c r="AT5" s="190"/>
      <c r="AU5" s="194"/>
      <c r="AV5" s="194"/>
      <c r="AW5" s="194"/>
      <c r="AX5" s="190"/>
      <c r="AY5" s="194"/>
      <c r="AZ5" s="194"/>
      <c r="BA5" s="194"/>
      <c r="BB5" s="190"/>
      <c r="BC5" s="194"/>
      <c r="BD5" s="194"/>
      <c r="BE5" s="194"/>
      <c r="BF5" s="190"/>
      <c r="BG5" s="194"/>
      <c r="BH5" s="194"/>
      <c r="BI5" s="194"/>
      <c r="BJ5" s="190"/>
      <c r="BK5" s="194"/>
      <c r="BL5" s="194"/>
      <c r="BM5" s="194"/>
      <c r="BN5" s="190"/>
      <c r="BO5" s="194"/>
      <c r="BP5" s="194"/>
      <c r="BQ5" s="194"/>
      <c r="BR5" s="190"/>
      <c r="BS5" s="194"/>
      <c r="BT5" s="194"/>
      <c r="BU5" s="194"/>
      <c r="BV5" s="190"/>
      <c r="BW5" s="194"/>
      <c r="BX5" s="194"/>
      <c r="BY5" s="194"/>
      <c r="BZ5" s="190"/>
      <c r="CA5" s="194"/>
      <c r="CB5" s="194"/>
      <c r="CC5" s="194"/>
      <c r="CD5" s="190"/>
      <c r="CE5" s="194"/>
      <c r="CF5" s="194"/>
      <c r="CG5" s="194"/>
      <c r="CH5" s="193"/>
    </row>
    <row r="6" spans="2:86" ht="16.5">
      <c r="B6" s="329" t="s">
        <v>745</v>
      </c>
      <c r="C6" s="330">
        <f>+G6+K6+O6+S6+W6</f>
        <v>0</v>
      </c>
      <c r="D6" s="330">
        <f>+H6+L6+P6+T6+X6</f>
        <v>0</v>
      </c>
      <c r="E6" s="331">
        <f>+C6+D6</f>
        <v>0</v>
      </c>
      <c r="F6" s="332"/>
      <c r="G6" s="338">
        <f>SUM(G7:G33)</f>
        <v>0</v>
      </c>
      <c r="H6" s="338">
        <f>SUM(H7:H33)</f>
        <v>0</v>
      </c>
      <c r="I6" s="334">
        <f>+G6+H6</f>
        <v>0</v>
      </c>
      <c r="J6" s="332"/>
      <c r="K6" s="338">
        <f>SUM(K7:K33)</f>
        <v>0</v>
      </c>
      <c r="L6" s="338">
        <f>SUM(L7:L33)</f>
        <v>0</v>
      </c>
      <c r="M6" s="334">
        <f>+K6+L6</f>
        <v>0</v>
      </c>
      <c r="N6" s="332"/>
      <c r="O6" s="338">
        <f>SUM(O7:O33)</f>
        <v>0</v>
      </c>
      <c r="P6" s="338">
        <f>SUM(P7:P33)</f>
        <v>0</v>
      </c>
      <c r="Q6" s="334">
        <f>+O6+P6</f>
        <v>0</v>
      </c>
      <c r="R6" s="332"/>
      <c r="S6" s="338">
        <f>SUM(S7:S33)</f>
        <v>0</v>
      </c>
      <c r="T6" s="338">
        <f>SUM(T7:T33)</f>
        <v>0</v>
      </c>
      <c r="U6" s="334">
        <f>+S6+T6</f>
        <v>0</v>
      </c>
      <c r="V6" s="332"/>
      <c r="W6" s="338">
        <f>SUM(W7:W33)</f>
        <v>0</v>
      </c>
      <c r="X6" s="338">
        <f>SUM(X7:X33)</f>
        <v>0</v>
      </c>
      <c r="Y6" s="334">
        <f>+W6+X6</f>
        <v>0</v>
      </c>
      <c r="Z6" s="190"/>
      <c r="AA6" s="195">
        <f>SUM(AA7:AA33)</f>
        <v>0</v>
      </c>
      <c r="AB6" s="195">
        <f>SUM(AB7:AB33)</f>
        <v>0</v>
      </c>
      <c r="AC6" s="192">
        <f>+AA6+AB6</f>
        <v>0</v>
      </c>
      <c r="AD6" s="190"/>
      <c r="AE6" s="195">
        <f>SUM(AE7:AE33)</f>
        <v>0</v>
      </c>
      <c r="AF6" s="195">
        <f>SUM(AF7:AF33)</f>
        <v>0</v>
      </c>
      <c r="AG6" s="192">
        <f>+AE6+AF6</f>
        <v>0</v>
      </c>
      <c r="AH6" s="190"/>
      <c r="AI6" s="195">
        <f>SUM(AI7:AI33)</f>
        <v>0</v>
      </c>
      <c r="AJ6" s="195">
        <f>SUM(AJ7:AJ33)</f>
        <v>0</v>
      </c>
      <c r="AK6" s="192">
        <f>+AI6+AJ6</f>
        <v>0</v>
      </c>
      <c r="AL6" s="190"/>
      <c r="AM6" s="195">
        <f>SUM(AM7:AM33)</f>
        <v>0</v>
      </c>
      <c r="AN6" s="195">
        <f>SUM(AN7:AN33)</f>
        <v>0</v>
      </c>
      <c r="AO6" s="192">
        <f>+AM6+AN6</f>
        <v>0</v>
      </c>
      <c r="AP6" s="190"/>
      <c r="AQ6" s="195">
        <f>SUM(AQ7:AQ33)</f>
        <v>0</v>
      </c>
      <c r="AR6" s="195">
        <f>SUM(AR7:AR33)</f>
        <v>0</v>
      </c>
      <c r="AS6" s="192">
        <f>+AQ6+AR6</f>
        <v>0</v>
      </c>
      <c r="AT6" s="190"/>
      <c r="AU6" s="195">
        <f>SUM(AU7:AU33)</f>
        <v>0</v>
      </c>
      <c r="AV6" s="195">
        <f>SUM(AV7:AV33)</f>
        <v>0</v>
      </c>
      <c r="AW6" s="192">
        <f>+AU6+AV6</f>
        <v>0</v>
      </c>
      <c r="AX6" s="190"/>
      <c r="AY6" s="195">
        <f>SUM(AY7:AY33)</f>
        <v>0</v>
      </c>
      <c r="AZ6" s="195">
        <f>SUM(AZ7:AZ33)</f>
        <v>0</v>
      </c>
      <c r="BA6" s="192">
        <f>+AY6+AZ6</f>
        <v>0</v>
      </c>
      <c r="BB6" s="190"/>
      <c r="BC6" s="195">
        <f>SUM(BC7:BC33)</f>
        <v>0</v>
      </c>
      <c r="BD6" s="195">
        <f>SUM(BD7:BD33)</f>
        <v>0</v>
      </c>
      <c r="BE6" s="192">
        <f>+BC6+BD6</f>
        <v>0</v>
      </c>
      <c r="BF6" s="190"/>
      <c r="BG6" s="195">
        <f>SUM(BG7:BG33)</f>
        <v>0</v>
      </c>
      <c r="BH6" s="195">
        <f>SUM(BH7:BH33)</f>
        <v>0</v>
      </c>
      <c r="BI6" s="192">
        <f>+BG6+BH6</f>
        <v>0</v>
      </c>
      <c r="BJ6" s="190"/>
      <c r="BK6" s="195">
        <f>SUM(BK7:BK33)</f>
        <v>0</v>
      </c>
      <c r="BL6" s="195">
        <f>SUM(BL7:BL33)</f>
        <v>0</v>
      </c>
      <c r="BM6" s="192">
        <f>+BK6+BL6</f>
        <v>0</v>
      </c>
      <c r="BN6" s="190"/>
      <c r="BO6" s="195">
        <f>SUM(BO7:BO33)</f>
        <v>0</v>
      </c>
      <c r="BP6" s="195">
        <f>SUM(BP7:BP33)</f>
        <v>0</v>
      </c>
      <c r="BQ6" s="192">
        <f>+BO6+BP6</f>
        <v>0</v>
      </c>
      <c r="BR6" s="190"/>
      <c r="BS6" s="195">
        <f>SUM(BS7:BS33)</f>
        <v>0</v>
      </c>
      <c r="BT6" s="195">
        <f>SUM(BT7:BT33)</f>
        <v>0</v>
      </c>
      <c r="BU6" s="192">
        <f>+BS6+BT6</f>
        <v>0</v>
      </c>
      <c r="BV6" s="190"/>
      <c r="BW6" s="195">
        <f>SUM(BW7:BW33)</f>
        <v>0</v>
      </c>
      <c r="BX6" s="195">
        <f>SUM(BX7:BX33)</f>
        <v>0</v>
      </c>
      <c r="BY6" s="192">
        <f>+BW6+BX6</f>
        <v>0</v>
      </c>
      <c r="BZ6" s="190"/>
      <c r="CA6" s="195">
        <f>SUM(CA7:CA33)</f>
        <v>0</v>
      </c>
      <c r="CB6" s="195">
        <f>SUM(CB7:CB33)</f>
        <v>0</v>
      </c>
      <c r="CC6" s="192">
        <f>+CA6+CB6</f>
        <v>0</v>
      </c>
      <c r="CD6" s="190"/>
      <c r="CE6" s="195">
        <f>SUM(CE7:CE33)</f>
        <v>0</v>
      </c>
      <c r="CF6" s="195">
        <f>SUM(CF7:CF33)</f>
        <v>0</v>
      </c>
      <c r="CG6" s="192">
        <f>+CE6+CF6</f>
        <v>0</v>
      </c>
      <c r="CH6" s="193"/>
    </row>
    <row r="7" spans="2:86" ht="16.5">
      <c r="B7" s="339" t="s">
        <v>223</v>
      </c>
      <c r="C7" s="330">
        <f t="shared" ref="C7:D16" si="0">+G7+K7+O7+S7+W7</f>
        <v>0</v>
      </c>
      <c r="D7" s="330">
        <f t="shared" si="0"/>
        <v>0</v>
      </c>
      <c r="E7" s="331">
        <f t="shared" ref="E7:E16" si="1">+C7+D7</f>
        <v>0</v>
      </c>
      <c r="F7" s="332"/>
      <c r="G7" s="340"/>
      <c r="H7" s="340"/>
      <c r="I7" s="334">
        <f t="shared" ref="I7:I33" si="2">+G7+H7</f>
        <v>0</v>
      </c>
      <c r="J7" s="332"/>
      <c r="K7" s="340"/>
      <c r="L7" s="340"/>
      <c r="M7" s="334">
        <f t="shared" ref="M7:M33" si="3">+K7+L7</f>
        <v>0</v>
      </c>
      <c r="N7" s="332"/>
      <c r="O7" s="340"/>
      <c r="P7" s="340"/>
      <c r="Q7" s="334">
        <f t="shared" ref="Q7:Q33" si="4">+O7+P7</f>
        <v>0</v>
      </c>
      <c r="R7" s="332"/>
      <c r="S7" s="340"/>
      <c r="T7" s="340"/>
      <c r="U7" s="334">
        <f t="shared" ref="U7:U33" si="5">+S7+T7</f>
        <v>0</v>
      </c>
      <c r="V7" s="332"/>
      <c r="W7" s="340"/>
      <c r="X7" s="340"/>
      <c r="Y7" s="334">
        <f t="shared" ref="Y7:Y33" si="6">+W7+X7</f>
        <v>0</v>
      </c>
      <c r="Z7" s="190"/>
      <c r="AA7" s="196"/>
      <c r="AB7" s="196"/>
      <c r="AC7" s="192">
        <f t="shared" ref="AC7:AC33" si="7">+AA7+AB7</f>
        <v>0</v>
      </c>
      <c r="AD7" s="190"/>
      <c r="AE7" s="196"/>
      <c r="AF7" s="196"/>
      <c r="AG7" s="192">
        <f t="shared" ref="AG7:AG33" si="8">+AE7+AF7</f>
        <v>0</v>
      </c>
      <c r="AH7" s="190"/>
      <c r="AI7" s="196"/>
      <c r="AJ7" s="196"/>
      <c r="AK7" s="192">
        <f t="shared" ref="AK7:AK33" si="9">+AI7+AJ7</f>
        <v>0</v>
      </c>
      <c r="AL7" s="190"/>
      <c r="AM7" s="196"/>
      <c r="AN7" s="196"/>
      <c r="AO7" s="192">
        <f t="shared" ref="AO7:AO33" si="10">+AM7+AN7</f>
        <v>0</v>
      </c>
      <c r="AP7" s="190"/>
      <c r="AQ7" s="196"/>
      <c r="AR7" s="196"/>
      <c r="AS7" s="192">
        <f t="shared" ref="AS7:AS33" si="11">+AQ7+AR7</f>
        <v>0</v>
      </c>
      <c r="AT7" s="190"/>
      <c r="AU7" s="196"/>
      <c r="AV7" s="196"/>
      <c r="AW7" s="192">
        <f t="shared" ref="AW7:AW33" si="12">+AU7+AV7</f>
        <v>0</v>
      </c>
      <c r="AX7" s="190"/>
      <c r="AY7" s="196"/>
      <c r="AZ7" s="196"/>
      <c r="BA7" s="192">
        <f t="shared" ref="BA7:BA33" si="13">+AY7+AZ7</f>
        <v>0</v>
      </c>
      <c r="BB7" s="190"/>
      <c r="BC7" s="196"/>
      <c r="BD7" s="196"/>
      <c r="BE7" s="192">
        <f t="shared" ref="BE7:BE33" si="14">+BC7+BD7</f>
        <v>0</v>
      </c>
      <c r="BF7" s="190"/>
      <c r="BG7" s="196"/>
      <c r="BH7" s="196"/>
      <c r="BI7" s="192">
        <f t="shared" ref="BI7:BI33" si="15">+BG7+BH7</f>
        <v>0</v>
      </c>
      <c r="BJ7" s="190"/>
      <c r="BK7" s="196"/>
      <c r="BL7" s="196"/>
      <c r="BM7" s="192">
        <f t="shared" ref="BM7:BM33" si="16">+BK7+BL7</f>
        <v>0</v>
      </c>
      <c r="BN7" s="190"/>
      <c r="BO7" s="196"/>
      <c r="BP7" s="196"/>
      <c r="BQ7" s="192">
        <f t="shared" ref="BQ7:BQ33" si="17">+BO7+BP7</f>
        <v>0</v>
      </c>
      <c r="BR7" s="190"/>
      <c r="BS7" s="196"/>
      <c r="BT7" s="196"/>
      <c r="BU7" s="192">
        <f t="shared" ref="BU7:BU33" si="18">+BS7+BT7</f>
        <v>0</v>
      </c>
      <c r="BV7" s="190"/>
      <c r="BW7" s="196"/>
      <c r="BX7" s="196"/>
      <c r="BY7" s="192">
        <f t="shared" ref="BY7:BY33" si="19">+BW7+BX7</f>
        <v>0</v>
      </c>
      <c r="BZ7" s="190"/>
      <c r="CA7" s="196"/>
      <c r="CB7" s="196"/>
      <c r="CC7" s="192">
        <f t="shared" ref="CC7:CC33" si="20">+CA7+CB7</f>
        <v>0</v>
      </c>
      <c r="CD7" s="190"/>
      <c r="CE7" s="196"/>
      <c r="CF7" s="196"/>
      <c r="CG7" s="192">
        <f t="shared" ref="CG7:CG33" si="21">+CE7+CF7</f>
        <v>0</v>
      </c>
      <c r="CH7" s="193"/>
    </row>
    <row r="8" spans="2:86" ht="16.5">
      <c r="B8" s="339" t="s">
        <v>223</v>
      </c>
      <c r="C8" s="330">
        <f t="shared" si="0"/>
        <v>0</v>
      </c>
      <c r="D8" s="330">
        <f t="shared" si="0"/>
        <v>0</v>
      </c>
      <c r="E8" s="331">
        <f t="shared" si="1"/>
        <v>0</v>
      </c>
      <c r="F8" s="332"/>
      <c r="G8" s="340"/>
      <c r="H8" s="340"/>
      <c r="I8" s="334">
        <f t="shared" si="2"/>
        <v>0</v>
      </c>
      <c r="J8" s="332"/>
      <c r="K8" s="340"/>
      <c r="L8" s="340"/>
      <c r="M8" s="334">
        <f t="shared" si="3"/>
        <v>0</v>
      </c>
      <c r="N8" s="332"/>
      <c r="O8" s="340"/>
      <c r="P8" s="340"/>
      <c r="Q8" s="334">
        <f t="shared" si="4"/>
        <v>0</v>
      </c>
      <c r="R8" s="332"/>
      <c r="S8" s="340"/>
      <c r="T8" s="340"/>
      <c r="U8" s="334">
        <f t="shared" si="5"/>
        <v>0</v>
      </c>
      <c r="V8" s="332"/>
      <c r="W8" s="340"/>
      <c r="X8" s="340"/>
      <c r="Y8" s="334">
        <f t="shared" si="6"/>
        <v>0</v>
      </c>
      <c r="Z8" s="190"/>
      <c r="AA8" s="196"/>
      <c r="AB8" s="196"/>
      <c r="AC8" s="192">
        <f t="shared" si="7"/>
        <v>0</v>
      </c>
      <c r="AD8" s="190"/>
      <c r="AE8" s="196"/>
      <c r="AF8" s="196"/>
      <c r="AG8" s="192">
        <f t="shared" si="8"/>
        <v>0</v>
      </c>
      <c r="AH8" s="190"/>
      <c r="AI8" s="196"/>
      <c r="AJ8" s="196"/>
      <c r="AK8" s="192">
        <f t="shared" si="9"/>
        <v>0</v>
      </c>
      <c r="AL8" s="190"/>
      <c r="AM8" s="196"/>
      <c r="AN8" s="196"/>
      <c r="AO8" s="192">
        <f t="shared" si="10"/>
        <v>0</v>
      </c>
      <c r="AP8" s="190"/>
      <c r="AQ8" s="196"/>
      <c r="AR8" s="196"/>
      <c r="AS8" s="192">
        <f t="shared" si="11"/>
        <v>0</v>
      </c>
      <c r="AT8" s="190"/>
      <c r="AU8" s="196"/>
      <c r="AV8" s="196"/>
      <c r="AW8" s="192">
        <f t="shared" si="12"/>
        <v>0</v>
      </c>
      <c r="AX8" s="190"/>
      <c r="AY8" s="196"/>
      <c r="AZ8" s="196"/>
      <c r="BA8" s="192">
        <f t="shared" si="13"/>
        <v>0</v>
      </c>
      <c r="BB8" s="190"/>
      <c r="BC8" s="196"/>
      <c r="BD8" s="196"/>
      <c r="BE8" s="192">
        <f t="shared" si="14"/>
        <v>0</v>
      </c>
      <c r="BF8" s="190"/>
      <c r="BG8" s="196"/>
      <c r="BH8" s="196"/>
      <c r="BI8" s="192">
        <f t="shared" si="15"/>
        <v>0</v>
      </c>
      <c r="BJ8" s="190"/>
      <c r="BK8" s="196"/>
      <c r="BL8" s="196"/>
      <c r="BM8" s="192">
        <f t="shared" si="16"/>
        <v>0</v>
      </c>
      <c r="BN8" s="190"/>
      <c r="BO8" s="196"/>
      <c r="BP8" s="196"/>
      <c r="BQ8" s="192">
        <f t="shared" si="17"/>
        <v>0</v>
      </c>
      <c r="BR8" s="190"/>
      <c r="BS8" s="196"/>
      <c r="BT8" s="196"/>
      <c r="BU8" s="192">
        <f t="shared" si="18"/>
        <v>0</v>
      </c>
      <c r="BV8" s="190"/>
      <c r="BW8" s="196"/>
      <c r="BX8" s="196"/>
      <c r="BY8" s="192">
        <f t="shared" si="19"/>
        <v>0</v>
      </c>
      <c r="BZ8" s="190"/>
      <c r="CA8" s="196"/>
      <c r="CB8" s="196"/>
      <c r="CC8" s="192">
        <f t="shared" si="20"/>
        <v>0</v>
      </c>
      <c r="CD8" s="190"/>
      <c r="CE8" s="196"/>
      <c r="CF8" s="196"/>
      <c r="CG8" s="192">
        <f t="shared" si="21"/>
        <v>0</v>
      </c>
      <c r="CH8" s="193"/>
    </row>
    <row r="9" spans="2:86" ht="16.5">
      <c r="B9" s="339" t="s">
        <v>223</v>
      </c>
      <c r="C9" s="330">
        <f t="shared" si="0"/>
        <v>0</v>
      </c>
      <c r="D9" s="330">
        <f t="shared" si="0"/>
        <v>0</v>
      </c>
      <c r="E9" s="331">
        <f t="shared" si="1"/>
        <v>0</v>
      </c>
      <c r="F9" s="332"/>
      <c r="G9" s="340"/>
      <c r="H9" s="340"/>
      <c r="I9" s="334">
        <f t="shared" si="2"/>
        <v>0</v>
      </c>
      <c r="J9" s="332"/>
      <c r="K9" s="340"/>
      <c r="L9" s="340"/>
      <c r="M9" s="334">
        <f t="shared" si="3"/>
        <v>0</v>
      </c>
      <c r="N9" s="332"/>
      <c r="O9" s="340"/>
      <c r="P9" s="340"/>
      <c r="Q9" s="334">
        <f t="shared" si="4"/>
        <v>0</v>
      </c>
      <c r="R9" s="332"/>
      <c r="S9" s="340"/>
      <c r="T9" s="340"/>
      <c r="U9" s="334">
        <f t="shared" si="5"/>
        <v>0</v>
      </c>
      <c r="V9" s="332"/>
      <c r="W9" s="340"/>
      <c r="X9" s="340"/>
      <c r="Y9" s="334">
        <f t="shared" si="6"/>
        <v>0</v>
      </c>
      <c r="Z9" s="190"/>
      <c r="AA9" s="196"/>
      <c r="AB9" s="196"/>
      <c r="AC9" s="192">
        <f t="shared" si="7"/>
        <v>0</v>
      </c>
      <c r="AD9" s="190"/>
      <c r="AE9" s="196"/>
      <c r="AF9" s="196"/>
      <c r="AG9" s="192">
        <f t="shared" si="8"/>
        <v>0</v>
      </c>
      <c r="AH9" s="190"/>
      <c r="AI9" s="196"/>
      <c r="AJ9" s="196"/>
      <c r="AK9" s="192">
        <f t="shared" si="9"/>
        <v>0</v>
      </c>
      <c r="AL9" s="190"/>
      <c r="AM9" s="196"/>
      <c r="AN9" s="196"/>
      <c r="AO9" s="192">
        <f t="shared" si="10"/>
        <v>0</v>
      </c>
      <c r="AP9" s="190"/>
      <c r="AQ9" s="196"/>
      <c r="AR9" s="196"/>
      <c r="AS9" s="192">
        <f t="shared" si="11"/>
        <v>0</v>
      </c>
      <c r="AT9" s="190"/>
      <c r="AU9" s="196"/>
      <c r="AV9" s="196"/>
      <c r="AW9" s="192">
        <f t="shared" si="12"/>
        <v>0</v>
      </c>
      <c r="AX9" s="190"/>
      <c r="AY9" s="196"/>
      <c r="AZ9" s="196"/>
      <c r="BA9" s="192">
        <f t="shared" si="13"/>
        <v>0</v>
      </c>
      <c r="BB9" s="190"/>
      <c r="BC9" s="196"/>
      <c r="BD9" s="196"/>
      <c r="BE9" s="192">
        <f t="shared" si="14"/>
        <v>0</v>
      </c>
      <c r="BF9" s="190"/>
      <c r="BG9" s="196"/>
      <c r="BH9" s="196"/>
      <c r="BI9" s="192">
        <f t="shared" si="15"/>
        <v>0</v>
      </c>
      <c r="BJ9" s="190"/>
      <c r="BK9" s="196"/>
      <c r="BL9" s="196"/>
      <c r="BM9" s="192">
        <f t="shared" si="16"/>
        <v>0</v>
      </c>
      <c r="BN9" s="190"/>
      <c r="BO9" s="196"/>
      <c r="BP9" s="196"/>
      <c r="BQ9" s="192">
        <f t="shared" si="17"/>
        <v>0</v>
      </c>
      <c r="BR9" s="190"/>
      <c r="BS9" s="196"/>
      <c r="BT9" s="196"/>
      <c r="BU9" s="192">
        <f t="shared" si="18"/>
        <v>0</v>
      </c>
      <c r="BV9" s="190"/>
      <c r="BW9" s="196"/>
      <c r="BX9" s="196"/>
      <c r="BY9" s="192">
        <f t="shared" si="19"/>
        <v>0</v>
      </c>
      <c r="BZ9" s="190"/>
      <c r="CA9" s="196"/>
      <c r="CB9" s="196"/>
      <c r="CC9" s="192">
        <f t="shared" si="20"/>
        <v>0</v>
      </c>
      <c r="CD9" s="190"/>
      <c r="CE9" s="196"/>
      <c r="CF9" s="196"/>
      <c r="CG9" s="192">
        <f t="shared" si="21"/>
        <v>0</v>
      </c>
      <c r="CH9" s="193"/>
    </row>
    <row r="10" spans="2:86" ht="16.5">
      <c r="B10" s="339" t="s">
        <v>223</v>
      </c>
      <c r="C10" s="330">
        <f t="shared" si="0"/>
        <v>0</v>
      </c>
      <c r="D10" s="330">
        <f t="shared" si="0"/>
        <v>0</v>
      </c>
      <c r="E10" s="331">
        <f t="shared" si="1"/>
        <v>0</v>
      </c>
      <c r="F10" s="332"/>
      <c r="G10" s="340"/>
      <c r="H10" s="340"/>
      <c r="I10" s="334">
        <f t="shared" si="2"/>
        <v>0</v>
      </c>
      <c r="J10" s="332"/>
      <c r="K10" s="340"/>
      <c r="L10" s="340"/>
      <c r="M10" s="334">
        <f t="shared" si="3"/>
        <v>0</v>
      </c>
      <c r="N10" s="332"/>
      <c r="O10" s="340"/>
      <c r="P10" s="340"/>
      <c r="Q10" s="334">
        <f t="shared" si="4"/>
        <v>0</v>
      </c>
      <c r="R10" s="332"/>
      <c r="S10" s="340"/>
      <c r="T10" s="340"/>
      <c r="U10" s="334">
        <f t="shared" si="5"/>
        <v>0</v>
      </c>
      <c r="V10" s="332"/>
      <c r="W10" s="340"/>
      <c r="X10" s="340"/>
      <c r="Y10" s="334">
        <f t="shared" si="6"/>
        <v>0</v>
      </c>
      <c r="Z10" s="190"/>
      <c r="AA10" s="196"/>
      <c r="AB10" s="196"/>
      <c r="AC10" s="192">
        <f t="shared" si="7"/>
        <v>0</v>
      </c>
      <c r="AD10" s="190"/>
      <c r="AE10" s="196"/>
      <c r="AF10" s="196"/>
      <c r="AG10" s="192">
        <f t="shared" si="8"/>
        <v>0</v>
      </c>
      <c r="AH10" s="190"/>
      <c r="AI10" s="196"/>
      <c r="AJ10" s="196"/>
      <c r="AK10" s="192">
        <f t="shared" si="9"/>
        <v>0</v>
      </c>
      <c r="AL10" s="190"/>
      <c r="AM10" s="196"/>
      <c r="AN10" s="196"/>
      <c r="AO10" s="192">
        <f t="shared" si="10"/>
        <v>0</v>
      </c>
      <c r="AP10" s="190"/>
      <c r="AQ10" s="196"/>
      <c r="AR10" s="196"/>
      <c r="AS10" s="192">
        <f t="shared" si="11"/>
        <v>0</v>
      </c>
      <c r="AT10" s="190"/>
      <c r="AU10" s="196"/>
      <c r="AV10" s="196"/>
      <c r="AW10" s="192">
        <f t="shared" si="12"/>
        <v>0</v>
      </c>
      <c r="AX10" s="190"/>
      <c r="AY10" s="196"/>
      <c r="AZ10" s="196"/>
      <c r="BA10" s="192">
        <f t="shared" si="13"/>
        <v>0</v>
      </c>
      <c r="BB10" s="190"/>
      <c r="BC10" s="196"/>
      <c r="BD10" s="196"/>
      <c r="BE10" s="192">
        <f t="shared" si="14"/>
        <v>0</v>
      </c>
      <c r="BF10" s="190"/>
      <c r="BG10" s="196"/>
      <c r="BH10" s="196"/>
      <c r="BI10" s="192">
        <f t="shared" si="15"/>
        <v>0</v>
      </c>
      <c r="BJ10" s="190"/>
      <c r="BK10" s="196"/>
      <c r="BL10" s="196"/>
      <c r="BM10" s="192">
        <f t="shared" si="16"/>
        <v>0</v>
      </c>
      <c r="BN10" s="190"/>
      <c r="BO10" s="196"/>
      <c r="BP10" s="196"/>
      <c r="BQ10" s="192">
        <f t="shared" si="17"/>
        <v>0</v>
      </c>
      <c r="BR10" s="190"/>
      <c r="BS10" s="196"/>
      <c r="BT10" s="196"/>
      <c r="BU10" s="192">
        <f t="shared" si="18"/>
        <v>0</v>
      </c>
      <c r="BV10" s="190"/>
      <c r="BW10" s="196"/>
      <c r="BX10" s="196"/>
      <c r="BY10" s="192">
        <f t="shared" si="19"/>
        <v>0</v>
      </c>
      <c r="BZ10" s="190"/>
      <c r="CA10" s="196"/>
      <c r="CB10" s="196"/>
      <c r="CC10" s="192">
        <f t="shared" si="20"/>
        <v>0</v>
      </c>
      <c r="CD10" s="190"/>
      <c r="CE10" s="196"/>
      <c r="CF10" s="196"/>
      <c r="CG10" s="192">
        <f t="shared" si="21"/>
        <v>0</v>
      </c>
      <c r="CH10" s="193"/>
    </row>
    <row r="11" spans="2:86" ht="16.5">
      <c r="B11" s="339" t="s">
        <v>223</v>
      </c>
      <c r="C11" s="330">
        <f t="shared" si="0"/>
        <v>0</v>
      </c>
      <c r="D11" s="330">
        <f t="shared" si="0"/>
        <v>0</v>
      </c>
      <c r="E11" s="331">
        <f t="shared" si="1"/>
        <v>0</v>
      </c>
      <c r="F11" s="332"/>
      <c r="G11" s="340"/>
      <c r="H11" s="340"/>
      <c r="I11" s="334">
        <f t="shared" si="2"/>
        <v>0</v>
      </c>
      <c r="J11" s="332"/>
      <c r="K11" s="340"/>
      <c r="L11" s="340"/>
      <c r="M11" s="334">
        <f t="shared" si="3"/>
        <v>0</v>
      </c>
      <c r="N11" s="332"/>
      <c r="O11" s="340"/>
      <c r="P11" s="340"/>
      <c r="Q11" s="334">
        <f t="shared" si="4"/>
        <v>0</v>
      </c>
      <c r="R11" s="332"/>
      <c r="S11" s="340"/>
      <c r="T11" s="340"/>
      <c r="U11" s="334">
        <f t="shared" si="5"/>
        <v>0</v>
      </c>
      <c r="V11" s="332"/>
      <c r="W11" s="340"/>
      <c r="X11" s="340"/>
      <c r="Y11" s="334">
        <f t="shared" si="6"/>
        <v>0</v>
      </c>
      <c r="Z11" s="190"/>
      <c r="AA11" s="196"/>
      <c r="AB11" s="196"/>
      <c r="AC11" s="192">
        <f t="shared" si="7"/>
        <v>0</v>
      </c>
      <c r="AD11" s="190"/>
      <c r="AE11" s="196"/>
      <c r="AF11" s="196"/>
      <c r="AG11" s="192">
        <f t="shared" si="8"/>
        <v>0</v>
      </c>
      <c r="AH11" s="190"/>
      <c r="AI11" s="196"/>
      <c r="AJ11" s="196"/>
      <c r="AK11" s="192">
        <f t="shared" si="9"/>
        <v>0</v>
      </c>
      <c r="AL11" s="190"/>
      <c r="AM11" s="196"/>
      <c r="AN11" s="196"/>
      <c r="AO11" s="192">
        <f t="shared" si="10"/>
        <v>0</v>
      </c>
      <c r="AP11" s="190"/>
      <c r="AQ11" s="196"/>
      <c r="AR11" s="196"/>
      <c r="AS11" s="192">
        <f t="shared" si="11"/>
        <v>0</v>
      </c>
      <c r="AT11" s="190"/>
      <c r="AU11" s="196"/>
      <c r="AV11" s="196"/>
      <c r="AW11" s="192">
        <f t="shared" si="12"/>
        <v>0</v>
      </c>
      <c r="AX11" s="190"/>
      <c r="AY11" s="196"/>
      <c r="AZ11" s="196"/>
      <c r="BA11" s="192">
        <f t="shared" si="13"/>
        <v>0</v>
      </c>
      <c r="BB11" s="190"/>
      <c r="BC11" s="196"/>
      <c r="BD11" s="196"/>
      <c r="BE11" s="192">
        <f t="shared" si="14"/>
        <v>0</v>
      </c>
      <c r="BF11" s="190"/>
      <c r="BG11" s="196"/>
      <c r="BH11" s="196"/>
      <c r="BI11" s="192">
        <f t="shared" si="15"/>
        <v>0</v>
      </c>
      <c r="BJ11" s="190"/>
      <c r="BK11" s="196"/>
      <c r="BL11" s="196"/>
      <c r="BM11" s="192">
        <f t="shared" si="16"/>
        <v>0</v>
      </c>
      <c r="BN11" s="190"/>
      <c r="BO11" s="196"/>
      <c r="BP11" s="196"/>
      <c r="BQ11" s="192">
        <f t="shared" si="17"/>
        <v>0</v>
      </c>
      <c r="BR11" s="190"/>
      <c r="BS11" s="196"/>
      <c r="BT11" s="196"/>
      <c r="BU11" s="192">
        <f t="shared" si="18"/>
        <v>0</v>
      </c>
      <c r="BV11" s="190"/>
      <c r="BW11" s="196"/>
      <c r="BX11" s="196"/>
      <c r="BY11" s="192">
        <f t="shared" si="19"/>
        <v>0</v>
      </c>
      <c r="BZ11" s="190"/>
      <c r="CA11" s="196"/>
      <c r="CB11" s="196"/>
      <c r="CC11" s="192">
        <f t="shared" si="20"/>
        <v>0</v>
      </c>
      <c r="CD11" s="190"/>
      <c r="CE11" s="196"/>
      <c r="CF11" s="196"/>
      <c r="CG11" s="192">
        <f t="shared" si="21"/>
        <v>0</v>
      </c>
      <c r="CH11" s="193"/>
    </row>
    <row r="12" spans="2:86" ht="16.5">
      <c r="B12" s="339" t="s">
        <v>223</v>
      </c>
      <c r="C12" s="330">
        <f t="shared" si="0"/>
        <v>0</v>
      </c>
      <c r="D12" s="330">
        <f t="shared" si="0"/>
        <v>0</v>
      </c>
      <c r="E12" s="331">
        <f t="shared" si="1"/>
        <v>0</v>
      </c>
      <c r="F12" s="332"/>
      <c r="G12" s="340"/>
      <c r="H12" s="340"/>
      <c r="I12" s="334">
        <f t="shared" si="2"/>
        <v>0</v>
      </c>
      <c r="J12" s="332"/>
      <c r="K12" s="340"/>
      <c r="L12" s="340"/>
      <c r="M12" s="334">
        <f t="shared" si="3"/>
        <v>0</v>
      </c>
      <c r="N12" s="332"/>
      <c r="O12" s="340"/>
      <c r="P12" s="340"/>
      <c r="Q12" s="334">
        <f t="shared" si="4"/>
        <v>0</v>
      </c>
      <c r="R12" s="332"/>
      <c r="S12" s="340"/>
      <c r="T12" s="340"/>
      <c r="U12" s="334">
        <f t="shared" si="5"/>
        <v>0</v>
      </c>
      <c r="V12" s="332"/>
      <c r="W12" s="340"/>
      <c r="X12" s="340"/>
      <c r="Y12" s="334">
        <f t="shared" si="6"/>
        <v>0</v>
      </c>
      <c r="Z12" s="190"/>
      <c r="AA12" s="196"/>
      <c r="AB12" s="196"/>
      <c r="AC12" s="192">
        <f t="shared" si="7"/>
        <v>0</v>
      </c>
      <c r="AD12" s="190"/>
      <c r="AE12" s="196"/>
      <c r="AF12" s="196"/>
      <c r="AG12" s="192">
        <f t="shared" si="8"/>
        <v>0</v>
      </c>
      <c r="AH12" s="190"/>
      <c r="AI12" s="196"/>
      <c r="AJ12" s="196"/>
      <c r="AK12" s="192">
        <f t="shared" si="9"/>
        <v>0</v>
      </c>
      <c r="AL12" s="190"/>
      <c r="AM12" s="196"/>
      <c r="AN12" s="196"/>
      <c r="AO12" s="192">
        <f t="shared" si="10"/>
        <v>0</v>
      </c>
      <c r="AP12" s="190"/>
      <c r="AQ12" s="196"/>
      <c r="AR12" s="196"/>
      <c r="AS12" s="192">
        <f t="shared" si="11"/>
        <v>0</v>
      </c>
      <c r="AT12" s="190"/>
      <c r="AU12" s="196"/>
      <c r="AV12" s="196"/>
      <c r="AW12" s="192">
        <f t="shared" si="12"/>
        <v>0</v>
      </c>
      <c r="AX12" s="190"/>
      <c r="AY12" s="196"/>
      <c r="AZ12" s="196"/>
      <c r="BA12" s="192">
        <f t="shared" si="13"/>
        <v>0</v>
      </c>
      <c r="BB12" s="190"/>
      <c r="BC12" s="196"/>
      <c r="BD12" s="196"/>
      <c r="BE12" s="192">
        <f t="shared" si="14"/>
        <v>0</v>
      </c>
      <c r="BF12" s="190"/>
      <c r="BG12" s="196"/>
      <c r="BH12" s="196"/>
      <c r="BI12" s="192">
        <f t="shared" si="15"/>
        <v>0</v>
      </c>
      <c r="BJ12" s="190"/>
      <c r="BK12" s="196"/>
      <c r="BL12" s="196"/>
      <c r="BM12" s="192">
        <f t="shared" si="16"/>
        <v>0</v>
      </c>
      <c r="BN12" s="190"/>
      <c r="BO12" s="196"/>
      <c r="BP12" s="196"/>
      <c r="BQ12" s="192">
        <f t="shared" si="17"/>
        <v>0</v>
      </c>
      <c r="BR12" s="190"/>
      <c r="BS12" s="196"/>
      <c r="BT12" s="196"/>
      <c r="BU12" s="192">
        <f t="shared" si="18"/>
        <v>0</v>
      </c>
      <c r="BV12" s="190"/>
      <c r="BW12" s="196"/>
      <c r="BX12" s="196"/>
      <c r="BY12" s="192">
        <f t="shared" si="19"/>
        <v>0</v>
      </c>
      <c r="BZ12" s="190"/>
      <c r="CA12" s="196"/>
      <c r="CB12" s="196"/>
      <c r="CC12" s="192">
        <f t="shared" si="20"/>
        <v>0</v>
      </c>
      <c r="CD12" s="190"/>
      <c r="CE12" s="196"/>
      <c r="CF12" s="196"/>
      <c r="CG12" s="192">
        <f t="shared" si="21"/>
        <v>0</v>
      </c>
      <c r="CH12" s="193"/>
    </row>
    <row r="13" spans="2:86" ht="16.5">
      <c r="B13" s="339" t="s">
        <v>223</v>
      </c>
      <c r="C13" s="330">
        <f t="shared" si="0"/>
        <v>0</v>
      </c>
      <c r="D13" s="330">
        <f t="shared" si="0"/>
        <v>0</v>
      </c>
      <c r="E13" s="331">
        <f t="shared" si="1"/>
        <v>0</v>
      </c>
      <c r="F13" s="332"/>
      <c r="G13" s="340"/>
      <c r="H13" s="340"/>
      <c r="I13" s="334">
        <f t="shared" si="2"/>
        <v>0</v>
      </c>
      <c r="J13" s="332"/>
      <c r="K13" s="340"/>
      <c r="L13" s="340"/>
      <c r="M13" s="334">
        <f t="shared" si="3"/>
        <v>0</v>
      </c>
      <c r="N13" s="332"/>
      <c r="O13" s="340"/>
      <c r="P13" s="340"/>
      <c r="Q13" s="334">
        <f t="shared" si="4"/>
        <v>0</v>
      </c>
      <c r="R13" s="332"/>
      <c r="S13" s="340"/>
      <c r="T13" s="340"/>
      <c r="U13" s="334">
        <f t="shared" si="5"/>
        <v>0</v>
      </c>
      <c r="V13" s="332"/>
      <c r="W13" s="340"/>
      <c r="X13" s="340"/>
      <c r="Y13" s="334">
        <f t="shared" si="6"/>
        <v>0</v>
      </c>
      <c r="Z13" s="190"/>
      <c r="AA13" s="196"/>
      <c r="AB13" s="196"/>
      <c r="AC13" s="192">
        <f t="shared" si="7"/>
        <v>0</v>
      </c>
      <c r="AD13" s="190"/>
      <c r="AE13" s="196"/>
      <c r="AF13" s="196"/>
      <c r="AG13" s="192">
        <f t="shared" si="8"/>
        <v>0</v>
      </c>
      <c r="AH13" s="190"/>
      <c r="AI13" s="196"/>
      <c r="AJ13" s="196"/>
      <c r="AK13" s="192">
        <f t="shared" si="9"/>
        <v>0</v>
      </c>
      <c r="AL13" s="190"/>
      <c r="AM13" s="196"/>
      <c r="AN13" s="196"/>
      <c r="AO13" s="192">
        <f t="shared" si="10"/>
        <v>0</v>
      </c>
      <c r="AP13" s="190"/>
      <c r="AQ13" s="196"/>
      <c r="AR13" s="196"/>
      <c r="AS13" s="192">
        <f t="shared" si="11"/>
        <v>0</v>
      </c>
      <c r="AT13" s="190"/>
      <c r="AU13" s="196"/>
      <c r="AV13" s="196"/>
      <c r="AW13" s="192">
        <f t="shared" si="12"/>
        <v>0</v>
      </c>
      <c r="AX13" s="190"/>
      <c r="AY13" s="196"/>
      <c r="AZ13" s="196"/>
      <c r="BA13" s="192">
        <f t="shared" si="13"/>
        <v>0</v>
      </c>
      <c r="BB13" s="190"/>
      <c r="BC13" s="196"/>
      <c r="BD13" s="196"/>
      <c r="BE13" s="192">
        <f t="shared" si="14"/>
        <v>0</v>
      </c>
      <c r="BF13" s="190"/>
      <c r="BG13" s="196"/>
      <c r="BH13" s="196"/>
      <c r="BI13" s="192">
        <f t="shared" si="15"/>
        <v>0</v>
      </c>
      <c r="BJ13" s="190"/>
      <c r="BK13" s="196"/>
      <c r="BL13" s="196"/>
      <c r="BM13" s="192">
        <f t="shared" si="16"/>
        <v>0</v>
      </c>
      <c r="BN13" s="190"/>
      <c r="BO13" s="196"/>
      <c r="BP13" s="196"/>
      <c r="BQ13" s="192">
        <f t="shared" si="17"/>
        <v>0</v>
      </c>
      <c r="BR13" s="190"/>
      <c r="BS13" s="196"/>
      <c r="BT13" s="196"/>
      <c r="BU13" s="192">
        <f t="shared" si="18"/>
        <v>0</v>
      </c>
      <c r="BV13" s="190"/>
      <c r="BW13" s="196"/>
      <c r="BX13" s="196"/>
      <c r="BY13" s="192">
        <f t="shared" si="19"/>
        <v>0</v>
      </c>
      <c r="BZ13" s="190"/>
      <c r="CA13" s="196"/>
      <c r="CB13" s="196"/>
      <c r="CC13" s="192">
        <f t="shared" si="20"/>
        <v>0</v>
      </c>
      <c r="CD13" s="190"/>
      <c r="CE13" s="196"/>
      <c r="CF13" s="196"/>
      <c r="CG13" s="192">
        <f t="shared" si="21"/>
        <v>0</v>
      </c>
      <c r="CH13" s="193"/>
    </row>
    <row r="14" spans="2:86" ht="16.5">
      <c r="B14" s="339" t="s">
        <v>223</v>
      </c>
      <c r="C14" s="330">
        <f t="shared" si="0"/>
        <v>0</v>
      </c>
      <c r="D14" s="330">
        <f t="shared" si="0"/>
        <v>0</v>
      </c>
      <c r="E14" s="331">
        <f t="shared" si="1"/>
        <v>0</v>
      </c>
      <c r="F14" s="332"/>
      <c r="G14" s="340"/>
      <c r="H14" s="340"/>
      <c r="I14" s="334">
        <f t="shared" si="2"/>
        <v>0</v>
      </c>
      <c r="J14" s="332"/>
      <c r="K14" s="340"/>
      <c r="L14" s="340"/>
      <c r="M14" s="334">
        <f t="shared" si="3"/>
        <v>0</v>
      </c>
      <c r="N14" s="332"/>
      <c r="O14" s="340"/>
      <c r="P14" s="340"/>
      <c r="Q14" s="334">
        <f t="shared" si="4"/>
        <v>0</v>
      </c>
      <c r="R14" s="332"/>
      <c r="S14" s="340"/>
      <c r="T14" s="340"/>
      <c r="U14" s="334">
        <f t="shared" si="5"/>
        <v>0</v>
      </c>
      <c r="V14" s="332"/>
      <c r="W14" s="340"/>
      <c r="X14" s="340"/>
      <c r="Y14" s="334">
        <f t="shared" si="6"/>
        <v>0</v>
      </c>
      <c r="Z14" s="190"/>
      <c r="AA14" s="196"/>
      <c r="AB14" s="196"/>
      <c r="AC14" s="192">
        <f t="shared" si="7"/>
        <v>0</v>
      </c>
      <c r="AD14" s="190"/>
      <c r="AE14" s="196"/>
      <c r="AF14" s="196"/>
      <c r="AG14" s="192">
        <f t="shared" si="8"/>
        <v>0</v>
      </c>
      <c r="AH14" s="190"/>
      <c r="AI14" s="196"/>
      <c r="AJ14" s="196"/>
      <c r="AK14" s="192">
        <f t="shared" si="9"/>
        <v>0</v>
      </c>
      <c r="AL14" s="190"/>
      <c r="AM14" s="196"/>
      <c r="AN14" s="196"/>
      <c r="AO14" s="192">
        <f t="shared" si="10"/>
        <v>0</v>
      </c>
      <c r="AP14" s="190"/>
      <c r="AQ14" s="196"/>
      <c r="AR14" s="196"/>
      <c r="AS14" s="192">
        <f t="shared" si="11"/>
        <v>0</v>
      </c>
      <c r="AT14" s="190"/>
      <c r="AU14" s="196"/>
      <c r="AV14" s="196"/>
      <c r="AW14" s="192">
        <f t="shared" si="12"/>
        <v>0</v>
      </c>
      <c r="AX14" s="190"/>
      <c r="AY14" s="196"/>
      <c r="AZ14" s="196"/>
      <c r="BA14" s="192">
        <f t="shared" si="13"/>
        <v>0</v>
      </c>
      <c r="BB14" s="190"/>
      <c r="BC14" s="196"/>
      <c r="BD14" s="196"/>
      <c r="BE14" s="192">
        <f t="shared" si="14"/>
        <v>0</v>
      </c>
      <c r="BF14" s="190"/>
      <c r="BG14" s="196"/>
      <c r="BH14" s="196"/>
      <c r="BI14" s="192">
        <f t="shared" si="15"/>
        <v>0</v>
      </c>
      <c r="BJ14" s="190"/>
      <c r="BK14" s="196"/>
      <c r="BL14" s="196"/>
      <c r="BM14" s="192">
        <f t="shared" si="16"/>
        <v>0</v>
      </c>
      <c r="BN14" s="190"/>
      <c r="BO14" s="196"/>
      <c r="BP14" s="196"/>
      <c r="BQ14" s="192">
        <f t="shared" si="17"/>
        <v>0</v>
      </c>
      <c r="BR14" s="190"/>
      <c r="BS14" s="196"/>
      <c r="BT14" s="196"/>
      <c r="BU14" s="192">
        <f t="shared" si="18"/>
        <v>0</v>
      </c>
      <c r="BV14" s="190"/>
      <c r="BW14" s="196"/>
      <c r="BX14" s="196"/>
      <c r="BY14" s="192">
        <f t="shared" si="19"/>
        <v>0</v>
      </c>
      <c r="BZ14" s="190"/>
      <c r="CA14" s="196"/>
      <c r="CB14" s="196"/>
      <c r="CC14" s="192">
        <f t="shared" si="20"/>
        <v>0</v>
      </c>
      <c r="CD14" s="190"/>
      <c r="CE14" s="196"/>
      <c r="CF14" s="196"/>
      <c r="CG14" s="192">
        <f t="shared" si="21"/>
        <v>0</v>
      </c>
      <c r="CH14" s="193"/>
    </row>
    <row r="15" spans="2:86" ht="16.5">
      <c r="B15" s="339" t="s">
        <v>223</v>
      </c>
      <c r="C15" s="330">
        <f t="shared" si="0"/>
        <v>0</v>
      </c>
      <c r="D15" s="330">
        <f t="shared" si="0"/>
        <v>0</v>
      </c>
      <c r="E15" s="331">
        <f t="shared" si="1"/>
        <v>0</v>
      </c>
      <c r="F15" s="332"/>
      <c r="G15" s="340"/>
      <c r="H15" s="340"/>
      <c r="I15" s="334">
        <f t="shared" si="2"/>
        <v>0</v>
      </c>
      <c r="J15" s="332"/>
      <c r="K15" s="340"/>
      <c r="L15" s="340"/>
      <c r="M15" s="334">
        <f t="shared" si="3"/>
        <v>0</v>
      </c>
      <c r="N15" s="332"/>
      <c r="O15" s="340"/>
      <c r="P15" s="340"/>
      <c r="Q15" s="334">
        <f t="shared" si="4"/>
        <v>0</v>
      </c>
      <c r="R15" s="332"/>
      <c r="S15" s="340"/>
      <c r="T15" s="340"/>
      <c r="U15" s="334">
        <f t="shared" si="5"/>
        <v>0</v>
      </c>
      <c r="V15" s="332"/>
      <c r="W15" s="340"/>
      <c r="X15" s="340"/>
      <c r="Y15" s="334">
        <f t="shared" si="6"/>
        <v>0</v>
      </c>
      <c r="Z15" s="190"/>
      <c r="AA15" s="196"/>
      <c r="AB15" s="196"/>
      <c r="AC15" s="192">
        <f t="shared" si="7"/>
        <v>0</v>
      </c>
      <c r="AD15" s="190"/>
      <c r="AE15" s="196"/>
      <c r="AF15" s="196"/>
      <c r="AG15" s="192">
        <f t="shared" si="8"/>
        <v>0</v>
      </c>
      <c r="AH15" s="190"/>
      <c r="AI15" s="196"/>
      <c r="AJ15" s="196"/>
      <c r="AK15" s="192">
        <f t="shared" si="9"/>
        <v>0</v>
      </c>
      <c r="AL15" s="190"/>
      <c r="AM15" s="196"/>
      <c r="AN15" s="196"/>
      <c r="AO15" s="192">
        <f t="shared" si="10"/>
        <v>0</v>
      </c>
      <c r="AP15" s="190"/>
      <c r="AQ15" s="196"/>
      <c r="AR15" s="196"/>
      <c r="AS15" s="192">
        <f t="shared" si="11"/>
        <v>0</v>
      </c>
      <c r="AT15" s="190"/>
      <c r="AU15" s="196"/>
      <c r="AV15" s="196"/>
      <c r="AW15" s="192">
        <f t="shared" si="12"/>
        <v>0</v>
      </c>
      <c r="AX15" s="190"/>
      <c r="AY15" s="196"/>
      <c r="AZ15" s="196"/>
      <c r="BA15" s="192">
        <f t="shared" si="13"/>
        <v>0</v>
      </c>
      <c r="BB15" s="190"/>
      <c r="BC15" s="196"/>
      <c r="BD15" s="196"/>
      <c r="BE15" s="192">
        <f t="shared" si="14"/>
        <v>0</v>
      </c>
      <c r="BF15" s="190"/>
      <c r="BG15" s="196"/>
      <c r="BH15" s="196"/>
      <c r="BI15" s="192">
        <f t="shared" si="15"/>
        <v>0</v>
      </c>
      <c r="BJ15" s="190"/>
      <c r="BK15" s="196"/>
      <c r="BL15" s="196"/>
      <c r="BM15" s="192">
        <f t="shared" si="16"/>
        <v>0</v>
      </c>
      <c r="BN15" s="190"/>
      <c r="BO15" s="196"/>
      <c r="BP15" s="196"/>
      <c r="BQ15" s="192">
        <f t="shared" si="17"/>
        <v>0</v>
      </c>
      <c r="BR15" s="190"/>
      <c r="BS15" s="196"/>
      <c r="BT15" s="196"/>
      <c r="BU15" s="192">
        <f t="shared" si="18"/>
        <v>0</v>
      </c>
      <c r="BV15" s="190"/>
      <c r="BW15" s="196"/>
      <c r="BX15" s="196"/>
      <c r="BY15" s="192">
        <f t="shared" si="19"/>
        <v>0</v>
      </c>
      <c r="BZ15" s="190"/>
      <c r="CA15" s="196"/>
      <c r="CB15" s="196"/>
      <c r="CC15" s="192">
        <f t="shared" si="20"/>
        <v>0</v>
      </c>
      <c r="CD15" s="190"/>
      <c r="CE15" s="196"/>
      <c r="CF15" s="196"/>
      <c r="CG15" s="192">
        <f t="shared" si="21"/>
        <v>0</v>
      </c>
      <c r="CH15" s="193"/>
    </row>
    <row r="16" spans="2:86" ht="16.5">
      <c r="B16" s="339" t="s">
        <v>223</v>
      </c>
      <c r="C16" s="330">
        <f t="shared" si="0"/>
        <v>0</v>
      </c>
      <c r="D16" s="330">
        <f t="shared" si="0"/>
        <v>0</v>
      </c>
      <c r="E16" s="331">
        <f t="shared" si="1"/>
        <v>0</v>
      </c>
      <c r="F16" s="332"/>
      <c r="G16" s="340"/>
      <c r="H16" s="340"/>
      <c r="I16" s="334">
        <f t="shared" si="2"/>
        <v>0</v>
      </c>
      <c r="J16" s="332"/>
      <c r="K16" s="340"/>
      <c r="L16" s="340"/>
      <c r="M16" s="334">
        <f t="shared" si="3"/>
        <v>0</v>
      </c>
      <c r="N16" s="332"/>
      <c r="O16" s="340"/>
      <c r="P16" s="340"/>
      <c r="Q16" s="334">
        <f t="shared" si="4"/>
        <v>0</v>
      </c>
      <c r="R16" s="332"/>
      <c r="S16" s="340"/>
      <c r="T16" s="340"/>
      <c r="U16" s="334">
        <f t="shared" si="5"/>
        <v>0</v>
      </c>
      <c r="V16" s="332"/>
      <c r="W16" s="340"/>
      <c r="X16" s="340"/>
      <c r="Y16" s="334">
        <f t="shared" si="6"/>
        <v>0</v>
      </c>
      <c r="Z16" s="190"/>
      <c r="AA16" s="196"/>
      <c r="AB16" s="196"/>
      <c r="AC16" s="192">
        <f t="shared" si="7"/>
        <v>0</v>
      </c>
      <c r="AD16" s="190"/>
      <c r="AE16" s="196"/>
      <c r="AF16" s="196"/>
      <c r="AG16" s="192">
        <f t="shared" si="8"/>
        <v>0</v>
      </c>
      <c r="AH16" s="190"/>
      <c r="AI16" s="196"/>
      <c r="AJ16" s="196"/>
      <c r="AK16" s="192">
        <f t="shared" si="9"/>
        <v>0</v>
      </c>
      <c r="AL16" s="190"/>
      <c r="AM16" s="196"/>
      <c r="AN16" s="196"/>
      <c r="AO16" s="192">
        <f t="shared" si="10"/>
        <v>0</v>
      </c>
      <c r="AP16" s="190"/>
      <c r="AQ16" s="196"/>
      <c r="AR16" s="196"/>
      <c r="AS16" s="192">
        <f t="shared" si="11"/>
        <v>0</v>
      </c>
      <c r="AT16" s="190"/>
      <c r="AU16" s="196"/>
      <c r="AV16" s="196"/>
      <c r="AW16" s="192">
        <f t="shared" si="12"/>
        <v>0</v>
      </c>
      <c r="AX16" s="190"/>
      <c r="AY16" s="196"/>
      <c r="AZ16" s="196"/>
      <c r="BA16" s="192">
        <f t="shared" si="13"/>
        <v>0</v>
      </c>
      <c r="BB16" s="190"/>
      <c r="BC16" s="196"/>
      <c r="BD16" s="196"/>
      <c r="BE16" s="192">
        <f t="shared" si="14"/>
        <v>0</v>
      </c>
      <c r="BF16" s="190"/>
      <c r="BG16" s="196"/>
      <c r="BH16" s="196"/>
      <c r="BI16" s="192">
        <f t="shared" si="15"/>
        <v>0</v>
      </c>
      <c r="BJ16" s="190"/>
      <c r="BK16" s="196"/>
      <c r="BL16" s="196"/>
      <c r="BM16" s="192">
        <f t="shared" si="16"/>
        <v>0</v>
      </c>
      <c r="BN16" s="190"/>
      <c r="BO16" s="196"/>
      <c r="BP16" s="196"/>
      <c r="BQ16" s="192">
        <f t="shared" si="17"/>
        <v>0</v>
      </c>
      <c r="BR16" s="190"/>
      <c r="BS16" s="196"/>
      <c r="BT16" s="196"/>
      <c r="BU16" s="192">
        <f t="shared" si="18"/>
        <v>0</v>
      </c>
      <c r="BV16" s="190"/>
      <c r="BW16" s="196"/>
      <c r="BX16" s="196"/>
      <c r="BY16" s="192">
        <f t="shared" si="19"/>
        <v>0</v>
      </c>
      <c r="BZ16" s="190"/>
      <c r="CA16" s="196"/>
      <c r="CB16" s="196"/>
      <c r="CC16" s="192">
        <f t="shared" si="20"/>
        <v>0</v>
      </c>
      <c r="CD16" s="190"/>
      <c r="CE16" s="196"/>
      <c r="CF16" s="196"/>
      <c r="CG16" s="192">
        <f t="shared" si="21"/>
        <v>0</v>
      </c>
      <c r="CH16" s="193"/>
    </row>
    <row r="17" spans="2:86" ht="16.5">
      <c r="B17" s="339" t="s">
        <v>223</v>
      </c>
      <c r="C17" s="330">
        <f t="shared" ref="C17:C33" si="22">+G17+K17+O17+S17+W17</f>
        <v>0</v>
      </c>
      <c r="D17" s="330">
        <f t="shared" ref="D17:D33" si="23">+H17+L17+P17+T17+X17</f>
        <v>0</v>
      </c>
      <c r="E17" s="331">
        <f t="shared" ref="E17:E33" si="24">+C17+D17</f>
        <v>0</v>
      </c>
      <c r="F17" s="332"/>
      <c r="G17" s="340"/>
      <c r="H17" s="340"/>
      <c r="I17" s="334">
        <f t="shared" si="2"/>
        <v>0</v>
      </c>
      <c r="J17" s="332"/>
      <c r="K17" s="340"/>
      <c r="L17" s="340"/>
      <c r="M17" s="334">
        <f t="shared" si="3"/>
        <v>0</v>
      </c>
      <c r="N17" s="332"/>
      <c r="O17" s="340"/>
      <c r="P17" s="340"/>
      <c r="Q17" s="334">
        <f t="shared" si="4"/>
        <v>0</v>
      </c>
      <c r="R17" s="332"/>
      <c r="S17" s="340"/>
      <c r="T17" s="340"/>
      <c r="U17" s="334">
        <f t="shared" si="5"/>
        <v>0</v>
      </c>
      <c r="V17" s="332"/>
      <c r="W17" s="340"/>
      <c r="X17" s="340"/>
      <c r="Y17" s="334">
        <f t="shared" si="6"/>
        <v>0</v>
      </c>
      <c r="Z17" s="190"/>
      <c r="AA17" s="196"/>
      <c r="AB17" s="196"/>
      <c r="AC17" s="192"/>
      <c r="AD17" s="190"/>
      <c r="AE17" s="196"/>
      <c r="AF17" s="196"/>
      <c r="AG17" s="192"/>
      <c r="AH17" s="190"/>
      <c r="AI17" s="196"/>
      <c r="AJ17" s="196"/>
      <c r="AK17" s="192"/>
      <c r="AL17" s="190"/>
      <c r="AM17" s="196"/>
      <c r="AN17" s="196"/>
      <c r="AO17" s="192"/>
      <c r="AP17" s="190"/>
      <c r="AQ17" s="196"/>
      <c r="AR17" s="196"/>
      <c r="AS17" s="192"/>
      <c r="AT17" s="190"/>
      <c r="AU17" s="196"/>
      <c r="AV17" s="196"/>
      <c r="AW17" s="192"/>
      <c r="AX17" s="190"/>
      <c r="AY17" s="196"/>
      <c r="AZ17" s="196"/>
      <c r="BA17" s="192"/>
      <c r="BB17" s="190"/>
      <c r="BC17" s="196"/>
      <c r="BD17" s="196"/>
      <c r="BE17" s="192"/>
      <c r="BF17" s="190"/>
      <c r="BG17" s="196"/>
      <c r="BH17" s="196"/>
      <c r="BI17" s="192"/>
      <c r="BJ17" s="190"/>
      <c r="BK17" s="196"/>
      <c r="BL17" s="196"/>
      <c r="BM17" s="192"/>
      <c r="BN17" s="190"/>
      <c r="BO17" s="196"/>
      <c r="BP17" s="196"/>
      <c r="BQ17" s="192"/>
      <c r="BR17" s="190"/>
      <c r="BS17" s="196"/>
      <c r="BT17" s="196"/>
      <c r="BU17" s="192"/>
      <c r="BV17" s="190"/>
      <c r="BW17" s="196"/>
      <c r="BX17" s="196"/>
      <c r="BY17" s="192"/>
      <c r="BZ17" s="190"/>
      <c r="CA17" s="196"/>
      <c r="CB17" s="196"/>
      <c r="CC17" s="192"/>
      <c r="CD17" s="190"/>
      <c r="CE17" s="196"/>
      <c r="CF17" s="196"/>
      <c r="CG17" s="192"/>
      <c r="CH17" s="193"/>
    </row>
    <row r="18" spans="2:86" ht="16.5">
      <c r="B18" s="339" t="s">
        <v>223</v>
      </c>
      <c r="C18" s="330">
        <f t="shared" si="22"/>
        <v>0</v>
      </c>
      <c r="D18" s="330">
        <f t="shared" si="23"/>
        <v>0</v>
      </c>
      <c r="E18" s="331">
        <f t="shared" si="24"/>
        <v>0</v>
      </c>
      <c r="F18" s="332"/>
      <c r="G18" s="340"/>
      <c r="H18" s="340"/>
      <c r="I18" s="334">
        <f t="shared" si="2"/>
        <v>0</v>
      </c>
      <c r="J18" s="332"/>
      <c r="K18" s="340"/>
      <c r="L18" s="340"/>
      <c r="M18" s="334">
        <f t="shared" si="3"/>
        <v>0</v>
      </c>
      <c r="N18" s="332"/>
      <c r="O18" s="340"/>
      <c r="P18" s="340"/>
      <c r="Q18" s="334">
        <f t="shared" si="4"/>
        <v>0</v>
      </c>
      <c r="R18" s="332"/>
      <c r="S18" s="340"/>
      <c r="T18" s="340"/>
      <c r="U18" s="334">
        <f t="shared" si="5"/>
        <v>0</v>
      </c>
      <c r="V18" s="332"/>
      <c r="W18" s="340"/>
      <c r="X18" s="340"/>
      <c r="Y18" s="334">
        <f t="shared" si="6"/>
        <v>0</v>
      </c>
      <c r="Z18" s="190"/>
      <c r="AA18" s="196"/>
      <c r="AB18" s="196"/>
      <c r="AC18" s="192"/>
      <c r="AD18" s="190"/>
      <c r="AE18" s="196"/>
      <c r="AF18" s="196"/>
      <c r="AG18" s="192"/>
      <c r="AH18" s="190"/>
      <c r="AI18" s="196"/>
      <c r="AJ18" s="196"/>
      <c r="AK18" s="192"/>
      <c r="AL18" s="190"/>
      <c r="AM18" s="196"/>
      <c r="AN18" s="196"/>
      <c r="AO18" s="192"/>
      <c r="AP18" s="190"/>
      <c r="AQ18" s="196"/>
      <c r="AR18" s="196"/>
      <c r="AS18" s="192"/>
      <c r="AT18" s="190"/>
      <c r="AU18" s="196"/>
      <c r="AV18" s="196"/>
      <c r="AW18" s="192"/>
      <c r="AX18" s="190"/>
      <c r="AY18" s="196"/>
      <c r="AZ18" s="196"/>
      <c r="BA18" s="192"/>
      <c r="BB18" s="190"/>
      <c r="BC18" s="196"/>
      <c r="BD18" s="196"/>
      <c r="BE18" s="192"/>
      <c r="BF18" s="190"/>
      <c r="BG18" s="196"/>
      <c r="BH18" s="196"/>
      <c r="BI18" s="192"/>
      <c r="BJ18" s="190"/>
      <c r="BK18" s="196"/>
      <c r="BL18" s="196"/>
      <c r="BM18" s="192"/>
      <c r="BN18" s="190"/>
      <c r="BO18" s="196"/>
      <c r="BP18" s="196"/>
      <c r="BQ18" s="192"/>
      <c r="BR18" s="190"/>
      <c r="BS18" s="196"/>
      <c r="BT18" s="196"/>
      <c r="BU18" s="192"/>
      <c r="BV18" s="190"/>
      <c r="BW18" s="196"/>
      <c r="BX18" s="196"/>
      <c r="BY18" s="192"/>
      <c r="BZ18" s="190"/>
      <c r="CA18" s="196"/>
      <c r="CB18" s="196"/>
      <c r="CC18" s="192"/>
      <c r="CD18" s="190"/>
      <c r="CE18" s="196"/>
      <c r="CF18" s="196"/>
      <c r="CG18" s="192"/>
      <c r="CH18" s="193"/>
    </row>
    <row r="19" spans="2:86" ht="16.5">
      <c r="B19" s="339" t="s">
        <v>223</v>
      </c>
      <c r="C19" s="330">
        <f t="shared" si="22"/>
        <v>0</v>
      </c>
      <c r="D19" s="330">
        <f t="shared" si="23"/>
        <v>0</v>
      </c>
      <c r="E19" s="331">
        <f t="shared" si="24"/>
        <v>0</v>
      </c>
      <c r="F19" s="332"/>
      <c r="G19" s="340"/>
      <c r="H19" s="340"/>
      <c r="I19" s="334">
        <f t="shared" si="2"/>
        <v>0</v>
      </c>
      <c r="J19" s="332"/>
      <c r="K19" s="340"/>
      <c r="L19" s="340"/>
      <c r="M19" s="334">
        <f t="shared" si="3"/>
        <v>0</v>
      </c>
      <c r="N19" s="332"/>
      <c r="O19" s="340"/>
      <c r="P19" s="340"/>
      <c r="Q19" s="334">
        <f t="shared" si="4"/>
        <v>0</v>
      </c>
      <c r="R19" s="332"/>
      <c r="S19" s="340"/>
      <c r="T19" s="340"/>
      <c r="U19" s="334">
        <f t="shared" si="5"/>
        <v>0</v>
      </c>
      <c r="V19" s="332"/>
      <c r="W19" s="340"/>
      <c r="X19" s="340"/>
      <c r="Y19" s="334">
        <f t="shared" si="6"/>
        <v>0</v>
      </c>
      <c r="Z19" s="190"/>
      <c r="AA19" s="196"/>
      <c r="AB19" s="196"/>
      <c r="AC19" s="192"/>
      <c r="AD19" s="190"/>
      <c r="AE19" s="196"/>
      <c r="AF19" s="196"/>
      <c r="AG19" s="192"/>
      <c r="AH19" s="190"/>
      <c r="AI19" s="196"/>
      <c r="AJ19" s="196"/>
      <c r="AK19" s="192"/>
      <c r="AL19" s="190"/>
      <c r="AM19" s="196"/>
      <c r="AN19" s="196"/>
      <c r="AO19" s="192"/>
      <c r="AP19" s="190"/>
      <c r="AQ19" s="196"/>
      <c r="AR19" s="196"/>
      <c r="AS19" s="192"/>
      <c r="AT19" s="190"/>
      <c r="AU19" s="196"/>
      <c r="AV19" s="196"/>
      <c r="AW19" s="192"/>
      <c r="AX19" s="190"/>
      <c r="AY19" s="196"/>
      <c r="AZ19" s="196"/>
      <c r="BA19" s="192"/>
      <c r="BB19" s="190"/>
      <c r="BC19" s="196"/>
      <c r="BD19" s="196"/>
      <c r="BE19" s="192"/>
      <c r="BF19" s="190"/>
      <c r="BG19" s="196"/>
      <c r="BH19" s="196"/>
      <c r="BI19" s="192"/>
      <c r="BJ19" s="190"/>
      <c r="BK19" s="196"/>
      <c r="BL19" s="196"/>
      <c r="BM19" s="192"/>
      <c r="BN19" s="190"/>
      <c r="BO19" s="196"/>
      <c r="BP19" s="196"/>
      <c r="BQ19" s="192"/>
      <c r="BR19" s="190"/>
      <c r="BS19" s="196"/>
      <c r="BT19" s="196"/>
      <c r="BU19" s="192"/>
      <c r="BV19" s="190"/>
      <c r="BW19" s="196"/>
      <c r="BX19" s="196"/>
      <c r="BY19" s="192"/>
      <c r="BZ19" s="190"/>
      <c r="CA19" s="196"/>
      <c r="CB19" s="196"/>
      <c r="CC19" s="192"/>
      <c r="CD19" s="190"/>
      <c r="CE19" s="196"/>
      <c r="CF19" s="196"/>
      <c r="CG19" s="192"/>
      <c r="CH19" s="193"/>
    </row>
    <row r="20" spans="2:86" ht="16.5">
      <c r="B20" s="339" t="s">
        <v>223</v>
      </c>
      <c r="C20" s="330">
        <f t="shared" si="22"/>
        <v>0</v>
      </c>
      <c r="D20" s="330">
        <f t="shared" si="23"/>
        <v>0</v>
      </c>
      <c r="E20" s="331">
        <f t="shared" si="24"/>
        <v>0</v>
      </c>
      <c r="F20" s="332"/>
      <c r="G20" s="340"/>
      <c r="H20" s="340"/>
      <c r="I20" s="334">
        <f t="shared" si="2"/>
        <v>0</v>
      </c>
      <c r="J20" s="332"/>
      <c r="K20" s="340"/>
      <c r="L20" s="340"/>
      <c r="M20" s="334">
        <f t="shared" si="3"/>
        <v>0</v>
      </c>
      <c r="N20" s="332"/>
      <c r="O20" s="340"/>
      <c r="P20" s="340"/>
      <c r="Q20" s="334">
        <f t="shared" si="4"/>
        <v>0</v>
      </c>
      <c r="R20" s="332"/>
      <c r="S20" s="340"/>
      <c r="T20" s="340"/>
      <c r="U20" s="334">
        <f t="shared" si="5"/>
        <v>0</v>
      </c>
      <c r="V20" s="332"/>
      <c r="W20" s="340"/>
      <c r="X20" s="340"/>
      <c r="Y20" s="334">
        <f t="shared" si="6"/>
        <v>0</v>
      </c>
      <c r="Z20" s="190"/>
      <c r="AA20" s="196"/>
      <c r="AB20" s="196"/>
      <c r="AC20" s="192">
        <f t="shared" si="7"/>
        <v>0</v>
      </c>
      <c r="AD20" s="190"/>
      <c r="AE20" s="196"/>
      <c r="AF20" s="196"/>
      <c r="AG20" s="192">
        <f t="shared" si="8"/>
        <v>0</v>
      </c>
      <c r="AH20" s="190"/>
      <c r="AI20" s="196"/>
      <c r="AJ20" s="196"/>
      <c r="AK20" s="192">
        <f t="shared" si="9"/>
        <v>0</v>
      </c>
      <c r="AL20" s="190"/>
      <c r="AM20" s="196"/>
      <c r="AN20" s="196"/>
      <c r="AO20" s="192">
        <f t="shared" si="10"/>
        <v>0</v>
      </c>
      <c r="AP20" s="190"/>
      <c r="AQ20" s="196"/>
      <c r="AR20" s="196"/>
      <c r="AS20" s="192">
        <f t="shared" si="11"/>
        <v>0</v>
      </c>
      <c r="AT20" s="190"/>
      <c r="AU20" s="196"/>
      <c r="AV20" s="196"/>
      <c r="AW20" s="192">
        <f t="shared" si="12"/>
        <v>0</v>
      </c>
      <c r="AX20" s="190"/>
      <c r="AY20" s="196"/>
      <c r="AZ20" s="196"/>
      <c r="BA20" s="192">
        <f t="shared" si="13"/>
        <v>0</v>
      </c>
      <c r="BB20" s="190"/>
      <c r="BC20" s="196"/>
      <c r="BD20" s="196"/>
      <c r="BE20" s="192">
        <f t="shared" si="14"/>
        <v>0</v>
      </c>
      <c r="BF20" s="190"/>
      <c r="BG20" s="196"/>
      <c r="BH20" s="196"/>
      <c r="BI20" s="192">
        <f t="shared" si="15"/>
        <v>0</v>
      </c>
      <c r="BJ20" s="190"/>
      <c r="BK20" s="196"/>
      <c r="BL20" s="196"/>
      <c r="BM20" s="192">
        <f t="shared" si="16"/>
        <v>0</v>
      </c>
      <c r="BN20" s="190"/>
      <c r="BO20" s="196"/>
      <c r="BP20" s="196"/>
      <c r="BQ20" s="192">
        <f t="shared" si="17"/>
        <v>0</v>
      </c>
      <c r="BR20" s="190"/>
      <c r="BS20" s="196"/>
      <c r="BT20" s="196"/>
      <c r="BU20" s="192">
        <f t="shared" si="18"/>
        <v>0</v>
      </c>
      <c r="BV20" s="190"/>
      <c r="BW20" s="196"/>
      <c r="BX20" s="196"/>
      <c r="BY20" s="192">
        <f t="shared" si="19"/>
        <v>0</v>
      </c>
      <c r="BZ20" s="190"/>
      <c r="CA20" s="196"/>
      <c r="CB20" s="196"/>
      <c r="CC20" s="192">
        <f t="shared" si="20"/>
        <v>0</v>
      </c>
      <c r="CD20" s="190"/>
      <c r="CE20" s="196"/>
      <c r="CF20" s="196"/>
      <c r="CG20" s="192">
        <f t="shared" si="21"/>
        <v>0</v>
      </c>
      <c r="CH20" s="193"/>
    </row>
    <row r="21" spans="2:86" ht="16.5">
      <c r="B21" s="339" t="s">
        <v>223</v>
      </c>
      <c r="C21" s="330">
        <f t="shared" si="22"/>
        <v>0</v>
      </c>
      <c r="D21" s="330">
        <f t="shared" si="23"/>
        <v>0</v>
      </c>
      <c r="E21" s="331">
        <f t="shared" si="24"/>
        <v>0</v>
      </c>
      <c r="F21" s="332"/>
      <c r="G21" s="340"/>
      <c r="H21" s="340"/>
      <c r="I21" s="334">
        <f t="shared" si="2"/>
        <v>0</v>
      </c>
      <c r="J21" s="332"/>
      <c r="K21" s="340"/>
      <c r="L21" s="340"/>
      <c r="M21" s="334">
        <f t="shared" si="3"/>
        <v>0</v>
      </c>
      <c r="N21" s="332"/>
      <c r="O21" s="340"/>
      <c r="P21" s="340"/>
      <c r="Q21" s="334">
        <f t="shared" si="4"/>
        <v>0</v>
      </c>
      <c r="R21" s="332"/>
      <c r="S21" s="340"/>
      <c r="T21" s="340"/>
      <c r="U21" s="334">
        <f t="shared" si="5"/>
        <v>0</v>
      </c>
      <c r="V21" s="332"/>
      <c r="W21" s="340"/>
      <c r="X21" s="340"/>
      <c r="Y21" s="334">
        <f t="shared" si="6"/>
        <v>0</v>
      </c>
      <c r="Z21" s="190"/>
      <c r="AA21" s="196"/>
      <c r="AB21" s="196"/>
      <c r="AC21" s="192">
        <f t="shared" si="7"/>
        <v>0</v>
      </c>
      <c r="AD21" s="190"/>
      <c r="AE21" s="196"/>
      <c r="AF21" s="196"/>
      <c r="AG21" s="192">
        <f t="shared" si="8"/>
        <v>0</v>
      </c>
      <c r="AH21" s="190"/>
      <c r="AI21" s="196"/>
      <c r="AJ21" s="196"/>
      <c r="AK21" s="192">
        <f t="shared" si="9"/>
        <v>0</v>
      </c>
      <c r="AL21" s="190"/>
      <c r="AM21" s="196"/>
      <c r="AN21" s="196"/>
      <c r="AO21" s="192">
        <f t="shared" si="10"/>
        <v>0</v>
      </c>
      <c r="AP21" s="190"/>
      <c r="AQ21" s="196"/>
      <c r="AR21" s="196"/>
      <c r="AS21" s="192">
        <f t="shared" si="11"/>
        <v>0</v>
      </c>
      <c r="AT21" s="190"/>
      <c r="AU21" s="196"/>
      <c r="AV21" s="196"/>
      <c r="AW21" s="192">
        <f t="shared" si="12"/>
        <v>0</v>
      </c>
      <c r="AX21" s="190"/>
      <c r="AY21" s="196"/>
      <c r="AZ21" s="196"/>
      <c r="BA21" s="192">
        <f t="shared" si="13"/>
        <v>0</v>
      </c>
      <c r="BB21" s="190"/>
      <c r="BC21" s="196"/>
      <c r="BD21" s="196"/>
      <c r="BE21" s="192">
        <f t="shared" si="14"/>
        <v>0</v>
      </c>
      <c r="BF21" s="190"/>
      <c r="BG21" s="196"/>
      <c r="BH21" s="196"/>
      <c r="BI21" s="192">
        <f t="shared" si="15"/>
        <v>0</v>
      </c>
      <c r="BJ21" s="190"/>
      <c r="BK21" s="196"/>
      <c r="BL21" s="196"/>
      <c r="BM21" s="192">
        <f t="shared" si="16"/>
        <v>0</v>
      </c>
      <c r="BN21" s="190"/>
      <c r="BO21" s="196"/>
      <c r="BP21" s="196"/>
      <c r="BQ21" s="192">
        <f t="shared" si="17"/>
        <v>0</v>
      </c>
      <c r="BR21" s="190"/>
      <c r="BS21" s="196"/>
      <c r="BT21" s="196"/>
      <c r="BU21" s="192">
        <f t="shared" si="18"/>
        <v>0</v>
      </c>
      <c r="BV21" s="190"/>
      <c r="BW21" s="196"/>
      <c r="BX21" s="196"/>
      <c r="BY21" s="192">
        <f t="shared" si="19"/>
        <v>0</v>
      </c>
      <c r="BZ21" s="190"/>
      <c r="CA21" s="196"/>
      <c r="CB21" s="196"/>
      <c r="CC21" s="192">
        <f t="shared" si="20"/>
        <v>0</v>
      </c>
      <c r="CD21" s="190"/>
      <c r="CE21" s="196"/>
      <c r="CF21" s="196"/>
      <c r="CG21" s="192">
        <f t="shared" si="21"/>
        <v>0</v>
      </c>
      <c r="CH21" s="193"/>
    </row>
    <row r="22" spans="2:86" ht="16.5">
      <c r="B22" s="339" t="s">
        <v>223</v>
      </c>
      <c r="C22" s="330">
        <f t="shared" si="22"/>
        <v>0</v>
      </c>
      <c r="D22" s="330">
        <f t="shared" si="23"/>
        <v>0</v>
      </c>
      <c r="E22" s="331">
        <f t="shared" si="24"/>
        <v>0</v>
      </c>
      <c r="F22" s="332"/>
      <c r="G22" s="340"/>
      <c r="H22" s="340"/>
      <c r="I22" s="334">
        <f t="shared" si="2"/>
        <v>0</v>
      </c>
      <c r="J22" s="332"/>
      <c r="K22" s="340"/>
      <c r="L22" s="340"/>
      <c r="M22" s="334">
        <f t="shared" si="3"/>
        <v>0</v>
      </c>
      <c r="N22" s="332"/>
      <c r="O22" s="340"/>
      <c r="P22" s="340"/>
      <c r="Q22" s="334">
        <f t="shared" si="4"/>
        <v>0</v>
      </c>
      <c r="R22" s="332"/>
      <c r="S22" s="340"/>
      <c r="T22" s="340"/>
      <c r="U22" s="334">
        <f t="shared" si="5"/>
        <v>0</v>
      </c>
      <c r="V22" s="332"/>
      <c r="W22" s="340"/>
      <c r="X22" s="340"/>
      <c r="Y22" s="334">
        <f t="shared" si="6"/>
        <v>0</v>
      </c>
      <c r="Z22" s="190"/>
      <c r="AA22" s="196"/>
      <c r="AB22" s="196"/>
      <c r="AC22" s="192"/>
      <c r="AD22" s="190"/>
      <c r="AE22" s="196"/>
      <c r="AF22" s="196"/>
      <c r="AG22" s="192"/>
      <c r="AH22" s="190"/>
      <c r="AI22" s="196"/>
      <c r="AJ22" s="196"/>
      <c r="AK22" s="192"/>
      <c r="AL22" s="190"/>
      <c r="AM22" s="196"/>
      <c r="AN22" s="196"/>
      <c r="AO22" s="192"/>
      <c r="AP22" s="190"/>
      <c r="AQ22" s="196"/>
      <c r="AR22" s="196"/>
      <c r="AS22" s="192"/>
      <c r="AT22" s="190"/>
      <c r="AU22" s="196"/>
      <c r="AV22" s="196"/>
      <c r="AW22" s="192"/>
      <c r="AX22" s="190"/>
      <c r="AY22" s="196"/>
      <c r="AZ22" s="196"/>
      <c r="BA22" s="192"/>
      <c r="BB22" s="190"/>
      <c r="BC22" s="196"/>
      <c r="BD22" s="196"/>
      <c r="BE22" s="192"/>
      <c r="BF22" s="190"/>
      <c r="BG22" s="196"/>
      <c r="BH22" s="196"/>
      <c r="BI22" s="192"/>
      <c r="BJ22" s="190"/>
      <c r="BK22" s="196"/>
      <c r="BL22" s="196"/>
      <c r="BM22" s="192"/>
      <c r="BN22" s="190"/>
      <c r="BO22" s="196"/>
      <c r="BP22" s="196"/>
      <c r="BQ22" s="192"/>
      <c r="BR22" s="190"/>
      <c r="BS22" s="196"/>
      <c r="BT22" s="196"/>
      <c r="BU22" s="192"/>
      <c r="BV22" s="190"/>
      <c r="BW22" s="196"/>
      <c r="BX22" s="196"/>
      <c r="BY22" s="192"/>
      <c r="BZ22" s="190"/>
      <c r="CA22" s="196"/>
      <c r="CB22" s="196"/>
      <c r="CC22" s="192"/>
      <c r="CD22" s="190"/>
      <c r="CE22" s="196"/>
      <c r="CF22" s="196"/>
      <c r="CG22" s="192"/>
      <c r="CH22" s="193"/>
    </row>
    <row r="23" spans="2:86" ht="16.5">
      <c r="B23" s="339" t="s">
        <v>223</v>
      </c>
      <c r="C23" s="330">
        <f t="shared" si="22"/>
        <v>0</v>
      </c>
      <c r="D23" s="330">
        <f t="shared" si="23"/>
        <v>0</v>
      </c>
      <c r="E23" s="331">
        <f t="shared" si="24"/>
        <v>0</v>
      </c>
      <c r="F23" s="332"/>
      <c r="G23" s="340"/>
      <c r="H23" s="340"/>
      <c r="I23" s="334">
        <f t="shared" si="2"/>
        <v>0</v>
      </c>
      <c r="J23" s="332"/>
      <c r="K23" s="340"/>
      <c r="L23" s="340"/>
      <c r="M23" s="334">
        <f t="shared" si="3"/>
        <v>0</v>
      </c>
      <c r="N23" s="332"/>
      <c r="O23" s="340"/>
      <c r="P23" s="340"/>
      <c r="Q23" s="334">
        <f t="shared" si="4"/>
        <v>0</v>
      </c>
      <c r="R23" s="332"/>
      <c r="S23" s="340"/>
      <c r="T23" s="340"/>
      <c r="U23" s="334">
        <f t="shared" si="5"/>
        <v>0</v>
      </c>
      <c r="V23" s="332"/>
      <c r="W23" s="340"/>
      <c r="X23" s="340"/>
      <c r="Y23" s="334">
        <f t="shared" si="6"/>
        <v>0</v>
      </c>
      <c r="Z23" s="190"/>
      <c r="AA23" s="196"/>
      <c r="AB23" s="196"/>
      <c r="AC23" s="192"/>
      <c r="AD23" s="190"/>
      <c r="AE23" s="196"/>
      <c r="AF23" s="196"/>
      <c r="AG23" s="192"/>
      <c r="AH23" s="190"/>
      <c r="AI23" s="196"/>
      <c r="AJ23" s="196"/>
      <c r="AK23" s="192"/>
      <c r="AL23" s="190"/>
      <c r="AM23" s="196"/>
      <c r="AN23" s="196"/>
      <c r="AO23" s="192"/>
      <c r="AP23" s="190"/>
      <c r="AQ23" s="196"/>
      <c r="AR23" s="196"/>
      <c r="AS23" s="192"/>
      <c r="AT23" s="190"/>
      <c r="AU23" s="196"/>
      <c r="AV23" s="196"/>
      <c r="AW23" s="192"/>
      <c r="AX23" s="190"/>
      <c r="AY23" s="196"/>
      <c r="AZ23" s="196"/>
      <c r="BA23" s="192"/>
      <c r="BB23" s="190"/>
      <c r="BC23" s="196"/>
      <c r="BD23" s="196"/>
      <c r="BE23" s="192"/>
      <c r="BF23" s="190"/>
      <c r="BG23" s="196"/>
      <c r="BH23" s="196"/>
      <c r="BI23" s="192"/>
      <c r="BJ23" s="190"/>
      <c r="BK23" s="196"/>
      <c r="BL23" s="196"/>
      <c r="BM23" s="192"/>
      <c r="BN23" s="190"/>
      <c r="BO23" s="196"/>
      <c r="BP23" s="196"/>
      <c r="BQ23" s="192"/>
      <c r="BR23" s="190"/>
      <c r="BS23" s="196"/>
      <c r="BT23" s="196"/>
      <c r="BU23" s="192"/>
      <c r="BV23" s="190"/>
      <c r="BW23" s="196"/>
      <c r="BX23" s="196"/>
      <c r="BY23" s="192"/>
      <c r="BZ23" s="190"/>
      <c r="CA23" s="196"/>
      <c r="CB23" s="196"/>
      <c r="CC23" s="192"/>
      <c r="CD23" s="190"/>
      <c r="CE23" s="196"/>
      <c r="CF23" s="196"/>
      <c r="CG23" s="192"/>
      <c r="CH23" s="193"/>
    </row>
    <row r="24" spans="2:86" ht="16.5">
      <c r="B24" s="339" t="s">
        <v>223</v>
      </c>
      <c r="C24" s="330">
        <f t="shared" si="22"/>
        <v>0</v>
      </c>
      <c r="D24" s="330">
        <f t="shared" si="23"/>
        <v>0</v>
      </c>
      <c r="E24" s="331">
        <f t="shared" si="24"/>
        <v>0</v>
      </c>
      <c r="F24" s="332"/>
      <c r="G24" s="340"/>
      <c r="H24" s="340"/>
      <c r="I24" s="334">
        <f t="shared" si="2"/>
        <v>0</v>
      </c>
      <c r="J24" s="332"/>
      <c r="K24" s="340"/>
      <c r="L24" s="340"/>
      <c r="M24" s="334">
        <f t="shared" si="3"/>
        <v>0</v>
      </c>
      <c r="N24" s="332"/>
      <c r="O24" s="340"/>
      <c r="P24" s="340"/>
      <c r="Q24" s="334">
        <f t="shared" si="4"/>
        <v>0</v>
      </c>
      <c r="R24" s="332"/>
      <c r="S24" s="340"/>
      <c r="T24" s="340"/>
      <c r="U24" s="334">
        <f t="shared" si="5"/>
        <v>0</v>
      </c>
      <c r="V24" s="332"/>
      <c r="W24" s="340"/>
      <c r="X24" s="340"/>
      <c r="Y24" s="334">
        <f t="shared" si="6"/>
        <v>0</v>
      </c>
      <c r="Z24" s="190"/>
      <c r="AA24" s="196"/>
      <c r="AB24" s="196"/>
      <c r="AC24" s="192"/>
      <c r="AD24" s="190"/>
      <c r="AE24" s="196"/>
      <c r="AF24" s="196"/>
      <c r="AG24" s="192"/>
      <c r="AH24" s="190"/>
      <c r="AI24" s="196"/>
      <c r="AJ24" s="196"/>
      <c r="AK24" s="192"/>
      <c r="AL24" s="190"/>
      <c r="AM24" s="196"/>
      <c r="AN24" s="196"/>
      <c r="AO24" s="192"/>
      <c r="AP24" s="190"/>
      <c r="AQ24" s="196"/>
      <c r="AR24" s="196"/>
      <c r="AS24" s="192"/>
      <c r="AT24" s="190"/>
      <c r="AU24" s="196"/>
      <c r="AV24" s="196"/>
      <c r="AW24" s="192"/>
      <c r="AX24" s="190"/>
      <c r="AY24" s="196"/>
      <c r="AZ24" s="196"/>
      <c r="BA24" s="192"/>
      <c r="BB24" s="190"/>
      <c r="BC24" s="196"/>
      <c r="BD24" s="196"/>
      <c r="BE24" s="192"/>
      <c r="BF24" s="190"/>
      <c r="BG24" s="196"/>
      <c r="BH24" s="196"/>
      <c r="BI24" s="192"/>
      <c r="BJ24" s="190"/>
      <c r="BK24" s="196"/>
      <c r="BL24" s="196"/>
      <c r="BM24" s="192"/>
      <c r="BN24" s="190"/>
      <c r="BO24" s="196"/>
      <c r="BP24" s="196"/>
      <c r="BQ24" s="192"/>
      <c r="BR24" s="190"/>
      <c r="BS24" s="196"/>
      <c r="BT24" s="196"/>
      <c r="BU24" s="192"/>
      <c r="BV24" s="190"/>
      <c r="BW24" s="196"/>
      <c r="BX24" s="196"/>
      <c r="BY24" s="192"/>
      <c r="BZ24" s="190"/>
      <c r="CA24" s="196"/>
      <c r="CB24" s="196"/>
      <c r="CC24" s="192"/>
      <c r="CD24" s="190"/>
      <c r="CE24" s="196"/>
      <c r="CF24" s="196"/>
      <c r="CG24" s="192"/>
      <c r="CH24" s="193"/>
    </row>
    <row r="25" spans="2:86" ht="16.5">
      <c r="B25" s="339" t="s">
        <v>223</v>
      </c>
      <c r="C25" s="330">
        <f t="shared" si="22"/>
        <v>0</v>
      </c>
      <c r="D25" s="330">
        <f t="shared" si="23"/>
        <v>0</v>
      </c>
      <c r="E25" s="331">
        <f t="shared" si="24"/>
        <v>0</v>
      </c>
      <c r="F25" s="332"/>
      <c r="G25" s="340"/>
      <c r="H25" s="340"/>
      <c r="I25" s="334">
        <f t="shared" si="2"/>
        <v>0</v>
      </c>
      <c r="J25" s="332"/>
      <c r="K25" s="340"/>
      <c r="L25" s="340"/>
      <c r="M25" s="334">
        <f t="shared" si="3"/>
        <v>0</v>
      </c>
      <c r="N25" s="332"/>
      <c r="O25" s="340"/>
      <c r="P25" s="340"/>
      <c r="Q25" s="334">
        <f t="shared" si="4"/>
        <v>0</v>
      </c>
      <c r="R25" s="332"/>
      <c r="S25" s="340"/>
      <c r="T25" s="340"/>
      <c r="U25" s="334">
        <f t="shared" si="5"/>
        <v>0</v>
      </c>
      <c r="V25" s="332"/>
      <c r="W25" s="340"/>
      <c r="X25" s="340"/>
      <c r="Y25" s="334">
        <f t="shared" si="6"/>
        <v>0</v>
      </c>
      <c r="Z25" s="190"/>
      <c r="AA25" s="196"/>
      <c r="AB25" s="196"/>
      <c r="AC25" s="192"/>
      <c r="AD25" s="190"/>
      <c r="AE25" s="196"/>
      <c r="AF25" s="196"/>
      <c r="AG25" s="192"/>
      <c r="AH25" s="190"/>
      <c r="AI25" s="196"/>
      <c r="AJ25" s="196"/>
      <c r="AK25" s="192"/>
      <c r="AL25" s="190"/>
      <c r="AM25" s="196"/>
      <c r="AN25" s="196"/>
      <c r="AO25" s="192"/>
      <c r="AP25" s="190"/>
      <c r="AQ25" s="196"/>
      <c r="AR25" s="196"/>
      <c r="AS25" s="192"/>
      <c r="AT25" s="190"/>
      <c r="AU25" s="196"/>
      <c r="AV25" s="196"/>
      <c r="AW25" s="192"/>
      <c r="AX25" s="190"/>
      <c r="AY25" s="196"/>
      <c r="AZ25" s="196"/>
      <c r="BA25" s="192"/>
      <c r="BB25" s="190"/>
      <c r="BC25" s="196"/>
      <c r="BD25" s="196"/>
      <c r="BE25" s="192"/>
      <c r="BF25" s="190"/>
      <c r="BG25" s="196"/>
      <c r="BH25" s="196"/>
      <c r="BI25" s="192"/>
      <c r="BJ25" s="190"/>
      <c r="BK25" s="196"/>
      <c r="BL25" s="196"/>
      <c r="BM25" s="192"/>
      <c r="BN25" s="190"/>
      <c r="BO25" s="196"/>
      <c r="BP25" s="196"/>
      <c r="BQ25" s="192"/>
      <c r="BR25" s="190"/>
      <c r="BS25" s="196"/>
      <c r="BT25" s="196"/>
      <c r="BU25" s="192"/>
      <c r="BV25" s="190"/>
      <c r="BW25" s="196"/>
      <c r="BX25" s="196"/>
      <c r="BY25" s="192"/>
      <c r="BZ25" s="190"/>
      <c r="CA25" s="196"/>
      <c r="CB25" s="196"/>
      <c r="CC25" s="192"/>
      <c r="CD25" s="190"/>
      <c r="CE25" s="196"/>
      <c r="CF25" s="196"/>
      <c r="CG25" s="192"/>
      <c r="CH25" s="193"/>
    </row>
    <row r="26" spans="2:86" ht="16.5">
      <c r="B26" s="339" t="s">
        <v>223</v>
      </c>
      <c r="C26" s="330">
        <f t="shared" si="22"/>
        <v>0</v>
      </c>
      <c r="D26" s="330">
        <f t="shared" si="23"/>
        <v>0</v>
      </c>
      <c r="E26" s="331">
        <f t="shared" si="24"/>
        <v>0</v>
      </c>
      <c r="F26" s="332"/>
      <c r="G26" s="340"/>
      <c r="H26" s="340"/>
      <c r="I26" s="334">
        <f t="shared" si="2"/>
        <v>0</v>
      </c>
      <c r="J26" s="332"/>
      <c r="K26" s="340"/>
      <c r="L26" s="340"/>
      <c r="M26" s="334">
        <f t="shared" si="3"/>
        <v>0</v>
      </c>
      <c r="N26" s="332"/>
      <c r="O26" s="340"/>
      <c r="P26" s="340"/>
      <c r="Q26" s="334">
        <f t="shared" si="4"/>
        <v>0</v>
      </c>
      <c r="R26" s="332"/>
      <c r="S26" s="340"/>
      <c r="T26" s="340"/>
      <c r="U26" s="334">
        <f t="shared" si="5"/>
        <v>0</v>
      </c>
      <c r="V26" s="332"/>
      <c r="W26" s="340"/>
      <c r="X26" s="340"/>
      <c r="Y26" s="334">
        <f t="shared" si="6"/>
        <v>0</v>
      </c>
      <c r="Z26" s="190"/>
      <c r="AA26" s="196"/>
      <c r="AB26" s="196"/>
      <c r="AC26" s="192">
        <f t="shared" si="7"/>
        <v>0</v>
      </c>
      <c r="AD26" s="190"/>
      <c r="AE26" s="196"/>
      <c r="AF26" s="196"/>
      <c r="AG26" s="192">
        <f t="shared" si="8"/>
        <v>0</v>
      </c>
      <c r="AH26" s="190"/>
      <c r="AI26" s="196"/>
      <c r="AJ26" s="196"/>
      <c r="AK26" s="192">
        <f t="shared" si="9"/>
        <v>0</v>
      </c>
      <c r="AL26" s="190"/>
      <c r="AM26" s="196"/>
      <c r="AN26" s="196"/>
      <c r="AO26" s="192">
        <f t="shared" si="10"/>
        <v>0</v>
      </c>
      <c r="AP26" s="190"/>
      <c r="AQ26" s="196"/>
      <c r="AR26" s="196"/>
      <c r="AS26" s="192">
        <f t="shared" si="11"/>
        <v>0</v>
      </c>
      <c r="AT26" s="190"/>
      <c r="AU26" s="196"/>
      <c r="AV26" s="196"/>
      <c r="AW26" s="192">
        <f t="shared" si="12"/>
        <v>0</v>
      </c>
      <c r="AX26" s="190"/>
      <c r="AY26" s="196"/>
      <c r="AZ26" s="196"/>
      <c r="BA26" s="192">
        <f t="shared" si="13"/>
        <v>0</v>
      </c>
      <c r="BB26" s="190"/>
      <c r="BC26" s="196"/>
      <c r="BD26" s="196"/>
      <c r="BE26" s="192">
        <f t="shared" si="14"/>
        <v>0</v>
      </c>
      <c r="BF26" s="190"/>
      <c r="BG26" s="196"/>
      <c r="BH26" s="196"/>
      <c r="BI26" s="192">
        <f t="shared" si="15"/>
        <v>0</v>
      </c>
      <c r="BJ26" s="190"/>
      <c r="BK26" s="196"/>
      <c r="BL26" s="196"/>
      <c r="BM26" s="192">
        <f t="shared" si="16"/>
        <v>0</v>
      </c>
      <c r="BN26" s="190"/>
      <c r="BO26" s="196"/>
      <c r="BP26" s="196"/>
      <c r="BQ26" s="192">
        <f t="shared" si="17"/>
        <v>0</v>
      </c>
      <c r="BR26" s="190"/>
      <c r="BS26" s="196"/>
      <c r="BT26" s="196"/>
      <c r="BU26" s="192">
        <f t="shared" si="18"/>
        <v>0</v>
      </c>
      <c r="BV26" s="190"/>
      <c r="BW26" s="196"/>
      <c r="BX26" s="196"/>
      <c r="BY26" s="192">
        <f t="shared" si="19"/>
        <v>0</v>
      </c>
      <c r="BZ26" s="190"/>
      <c r="CA26" s="196"/>
      <c r="CB26" s="196"/>
      <c r="CC26" s="192">
        <f t="shared" si="20"/>
        <v>0</v>
      </c>
      <c r="CD26" s="190"/>
      <c r="CE26" s="196"/>
      <c r="CF26" s="196"/>
      <c r="CG26" s="192">
        <f t="shared" si="21"/>
        <v>0</v>
      </c>
      <c r="CH26" s="193"/>
    </row>
    <row r="27" spans="2:86" ht="16.5">
      <c r="B27" s="339" t="s">
        <v>223</v>
      </c>
      <c r="C27" s="330">
        <f t="shared" si="22"/>
        <v>0</v>
      </c>
      <c r="D27" s="330">
        <f t="shared" si="23"/>
        <v>0</v>
      </c>
      <c r="E27" s="331">
        <f t="shared" si="24"/>
        <v>0</v>
      </c>
      <c r="F27" s="332"/>
      <c r="G27" s="340"/>
      <c r="H27" s="340"/>
      <c r="I27" s="334">
        <f t="shared" si="2"/>
        <v>0</v>
      </c>
      <c r="J27" s="332"/>
      <c r="K27" s="340"/>
      <c r="L27" s="340"/>
      <c r="M27" s="334">
        <f t="shared" si="3"/>
        <v>0</v>
      </c>
      <c r="N27" s="332"/>
      <c r="O27" s="340"/>
      <c r="P27" s="340"/>
      <c r="Q27" s="334">
        <f t="shared" si="4"/>
        <v>0</v>
      </c>
      <c r="R27" s="332"/>
      <c r="S27" s="340"/>
      <c r="T27" s="340"/>
      <c r="U27" s="334">
        <f t="shared" si="5"/>
        <v>0</v>
      </c>
      <c r="V27" s="332"/>
      <c r="W27" s="340"/>
      <c r="X27" s="340"/>
      <c r="Y27" s="334">
        <f t="shared" si="6"/>
        <v>0</v>
      </c>
      <c r="Z27" s="190"/>
      <c r="AA27" s="196"/>
      <c r="AB27" s="196"/>
      <c r="AC27" s="192">
        <f t="shared" si="7"/>
        <v>0</v>
      </c>
      <c r="AD27" s="190"/>
      <c r="AE27" s="196"/>
      <c r="AF27" s="196"/>
      <c r="AG27" s="192">
        <f t="shared" si="8"/>
        <v>0</v>
      </c>
      <c r="AH27" s="190"/>
      <c r="AI27" s="196"/>
      <c r="AJ27" s="196"/>
      <c r="AK27" s="192">
        <f t="shared" si="9"/>
        <v>0</v>
      </c>
      <c r="AL27" s="190"/>
      <c r="AM27" s="196"/>
      <c r="AN27" s="196"/>
      <c r="AO27" s="192">
        <f t="shared" si="10"/>
        <v>0</v>
      </c>
      <c r="AP27" s="190"/>
      <c r="AQ27" s="196"/>
      <c r="AR27" s="196"/>
      <c r="AS27" s="192">
        <f t="shared" si="11"/>
        <v>0</v>
      </c>
      <c r="AT27" s="190"/>
      <c r="AU27" s="196"/>
      <c r="AV27" s="196"/>
      <c r="AW27" s="192">
        <f t="shared" si="12"/>
        <v>0</v>
      </c>
      <c r="AX27" s="190"/>
      <c r="AY27" s="196"/>
      <c r="AZ27" s="196"/>
      <c r="BA27" s="192">
        <f t="shared" si="13"/>
        <v>0</v>
      </c>
      <c r="BB27" s="190"/>
      <c r="BC27" s="196"/>
      <c r="BD27" s="196"/>
      <c r="BE27" s="192">
        <f t="shared" si="14"/>
        <v>0</v>
      </c>
      <c r="BF27" s="190"/>
      <c r="BG27" s="196"/>
      <c r="BH27" s="196"/>
      <c r="BI27" s="192">
        <f t="shared" si="15"/>
        <v>0</v>
      </c>
      <c r="BJ27" s="190"/>
      <c r="BK27" s="196"/>
      <c r="BL27" s="196"/>
      <c r="BM27" s="192">
        <f t="shared" si="16"/>
        <v>0</v>
      </c>
      <c r="BN27" s="190"/>
      <c r="BO27" s="196"/>
      <c r="BP27" s="196"/>
      <c r="BQ27" s="192">
        <f t="shared" si="17"/>
        <v>0</v>
      </c>
      <c r="BR27" s="190"/>
      <c r="BS27" s="196"/>
      <c r="BT27" s="196"/>
      <c r="BU27" s="192">
        <f t="shared" si="18"/>
        <v>0</v>
      </c>
      <c r="BV27" s="190"/>
      <c r="BW27" s="196"/>
      <c r="BX27" s="196"/>
      <c r="BY27" s="192">
        <f t="shared" si="19"/>
        <v>0</v>
      </c>
      <c r="BZ27" s="190"/>
      <c r="CA27" s="196"/>
      <c r="CB27" s="196"/>
      <c r="CC27" s="192">
        <f t="shared" si="20"/>
        <v>0</v>
      </c>
      <c r="CD27" s="190"/>
      <c r="CE27" s="196"/>
      <c r="CF27" s="196"/>
      <c r="CG27" s="192">
        <f t="shared" si="21"/>
        <v>0</v>
      </c>
      <c r="CH27" s="193"/>
    </row>
    <row r="28" spans="2:86" ht="16.5">
      <c r="B28" s="339" t="s">
        <v>223</v>
      </c>
      <c r="C28" s="330">
        <f t="shared" si="22"/>
        <v>0</v>
      </c>
      <c r="D28" s="330">
        <f t="shared" si="23"/>
        <v>0</v>
      </c>
      <c r="E28" s="331">
        <f t="shared" si="24"/>
        <v>0</v>
      </c>
      <c r="F28" s="332"/>
      <c r="G28" s="340"/>
      <c r="H28" s="340"/>
      <c r="I28" s="334">
        <f t="shared" si="2"/>
        <v>0</v>
      </c>
      <c r="J28" s="332"/>
      <c r="K28" s="340"/>
      <c r="L28" s="340"/>
      <c r="M28" s="334">
        <f t="shared" si="3"/>
        <v>0</v>
      </c>
      <c r="N28" s="332"/>
      <c r="O28" s="340"/>
      <c r="P28" s="340"/>
      <c r="Q28" s="334">
        <f t="shared" si="4"/>
        <v>0</v>
      </c>
      <c r="R28" s="332"/>
      <c r="S28" s="340"/>
      <c r="T28" s="340"/>
      <c r="U28" s="334">
        <f t="shared" si="5"/>
        <v>0</v>
      </c>
      <c r="V28" s="332"/>
      <c r="W28" s="340"/>
      <c r="X28" s="340"/>
      <c r="Y28" s="334">
        <f t="shared" si="6"/>
        <v>0</v>
      </c>
      <c r="Z28" s="190"/>
      <c r="AA28" s="196"/>
      <c r="AB28" s="196"/>
      <c r="AC28" s="192">
        <f t="shared" si="7"/>
        <v>0</v>
      </c>
      <c r="AD28" s="190"/>
      <c r="AE28" s="196"/>
      <c r="AF28" s="196"/>
      <c r="AG28" s="192">
        <f t="shared" si="8"/>
        <v>0</v>
      </c>
      <c r="AH28" s="190"/>
      <c r="AI28" s="196"/>
      <c r="AJ28" s="196"/>
      <c r="AK28" s="192">
        <f t="shared" si="9"/>
        <v>0</v>
      </c>
      <c r="AL28" s="190"/>
      <c r="AM28" s="196"/>
      <c r="AN28" s="196"/>
      <c r="AO28" s="192">
        <f t="shared" si="10"/>
        <v>0</v>
      </c>
      <c r="AP28" s="190"/>
      <c r="AQ28" s="196"/>
      <c r="AR28" s="196"/>
      <c r="AS28" s="192">
        <f t="shared" si="11"/>
        <v>0</v>
      </c>
      <c r="AT28" s="190"/>
      <c r="AU28" s="196"/>
      <c r="AV28" s="196"/>
      <c r="AW28" s="192">
        <f t="shared" si="12"/>
        <v>0</v>
      </c>
      <c r="AX28" s="190"/>
      <c r="AY28" s="196"/>
      <c r="AZ28" s="196"/>
      <c r="BA28" s="192">
        <f t="shared" si="13"/>
        <v>0</v>
      </c>
      <c r="BB28" s="190"/>
      <c r="BC28" s="196"/>
      <c r="BD28" s="196"/>
      <c r="BE28" s="192">
        <f t="shared" si="14"/>
        <v>0</v>
      </c>
      <c r="BF28" s="190"/>
      <c r="BG28" s="196"/>
      <c r="BH28" s="196"/>
      <c r="BI28" s="192">
        <f t="shared" si="15"/>
        <v>0</v>
      </c>
      <c r="BJ28" s="190"/>
      <c r="BK28" s="196"/>
      <c r="BL28" s="196"/>
      <c r="BM28" s="192">
        <f t="shared" si="16"/>
        <v>0</v>
      </c>
      <c r="BN28" s="190"/>
      <c r="BO28" s="196"/>
      <c r="BP28" s="196"/>
      <c r="BQ28" s="192">
        <f t="shared" si="17"/>
        <v>0</v>
      </c>
      <c r="BR28" s="190"/>
      <c r="BS28" s="196"/>
      <c r="BT28" s="196"/>
      <c r="BU28" s="192">
        <f t="shared" si="18"/>
        <v>0</v>
      </c>
      <c r="BV28" s="190"/>
      <c r="BW28" s="196"/>
      <c r="BX28" s="196"/>
      <c r="BY28" s="192">
        <f t="shared" si="19"/>
        <v>0</v>
      </c>
      <c r="BZ28" s="190"/>
      <c r="CA28" s="196"/>
      <c r="CB28" s="196"/>
      <c r="CC28" s="192">
        <f t="shared" si="20"/>
        <v>0</v>
      </c>
      <c r="CD28" s="190"/>
      <c r="CE28" s="196"/>
      <c r="CF28" s="196"/>
      <c r="CG28" s="192">
        <f t="shared" si="21"/>
        <v>0</v>
      </c>
      <c r="CH28" s="193"/>
    </row>
    <row r="29" spans="2:86" ht="16.5">
      <c r="B29" s="339" t="s">
        <v>223</v>
      </c>
      <c r="C29" s="330">
        <f t="shared" si="22"/>
        <v>0</v>
      </c>
      <c r="D29" s="330">
        <f t="shared" si="23"/>
        <v>0</v>
      </c>
      <c r="E29" s="331">
        <f t="shared" si="24"/>
        <v>0</v>
      </c>
      <c r="F29" s="332"/>
      <c r="G29" s="340"/>
      <c r="H29" s="340"/>
      <c r="I29" s="334">
        <f t="shared" si="2"/>
        <v>0</v>
      </c>
      <c r="J29" s="332"/>
      <c r="K29" s="340"/>
      <c r="L29" s="340"/>
      <c r="M29" s="334">
        <f t="shared" si="3"/>
        <v>0</v>
      </c>
      <c r="N29" s="332"/>
      <c r="O29" s="340"/>
      <c r="P29" s="340"/>
      <c r="Q29" s="334">
        <f t="shared" si="4"/>
        <v>0</v>
      </c>
      <c r="R29" s="332"/>
      <c r="S29" s="340"/>
      <c r="T29" s="340"/>
      <c r="U29" s="334">
        <f t="shared" si="5"/>
        <v>0</v>
      </c>
      <c r="V29" s="332"/>
      <c r="W29" s="340"/>
      <c r="X29" s="340"/>
      <c r="Y29" s="334">
        <f t="shared" si="6"/>
        <v>0</v>
      </c>
      <c r="Z29" s="190"/>
      <c r="AA29" s="196"/>
      <c r="AB29" s="196"/>
      <c r="AC29" s="192">
        <f t="shared" si="7"/>
        <v>0</v>
      </c>
      <c r="AD29" s="190"/>
      <c r="AE29" s="196"/>
      <c r="AF29" s="196"/>
      <c r="AG29" s="192">
        <f t="shared" si="8"/>
        <v>0</v>
      </c>
      <c r="AH29" s="190"/>
      <c r="AI29" s="196"/>
      <c r="AJ29" s="196"/>
      <c r="AK29" s="192">
        <f t="shared" si="9"/>
        <v>0</v>
      </c>
      <c r="AL29" s="190"/>
      <c r="AM29" s="196"/>
      <c r="AN29" s="196"/>
      <c r="AO29" s="192">
        <f t="shared" si="10"/>
        <v>0</v>
      </c>
      <c r="AP29" s="190"/>
      <c r="AQ29" s="196"/>
      <c r="AR29" s="196"/>
      <c r="AS29" s="192">
        <f t="shared" si="11"/>
        <v>0</v>
      </c>
      <c r="AT29" s="190"/>
      <c r="AU29" s="196"/>
      <c r="AV29" s="196"/>
      <c r="AW29" s="192">
        <f t="shared" si="12"/>
        <v>0</v>
      </c>
      <c r="AX29" s="190"/>
      <c r="AY29" s="196"/>
      <c r="AZ29" s="196"/>
      <c r="BA29" s="192">
        <f t="shared" si="13"/>
        <v>0</v>
      </c>
      <c r="BB29" s="190"/>
      <c r="BC29" s="196"/>
      <c r="BD29" s="196"/>
      <c r="BE29" s="192">
        <f t="shared" si="14"/>
        <v>0</v>
      </c>
      <c r="BF29" s="190"/>
      <c r="BG29" s="196"/>
      <c r="BH29" s="196"/>
      <c r="BI29" s="192">
        <f t="shared" si="15"/>
        <v>0</v>
      </c>
      <c r="BJ29" s="190"/>
      <c r="BK29" s="196"/>
      <c r="BL29" s="196"/>
      <c r="BM29" s="192">
        <f t="shared" si="16"/>
        <v>0</v>
      </c>
      <c r="BN29" s="190"/>
      <c r="BO29" s="196"/>
      <c r="BP29" s="196"/>
      <c r="BQ29" s="192">
        <f t="shared" si="17"/>
        <v>0</v>
      </c>
      <c r="BR29" s="190"/>
      <c r="BS29" s="196"/>
      <c r="BT29" s="196"/>
      <c r="BU29" s="192">
        <f t="shared" si="18"/>
        <v>0</v>
      </c>
      <c r="BV29" s="190"/>
      <c r="BW29" s="196"/>
      <c r="BX29" s="196"/>
      <c r="BY29" s="192">
        <f t="shared" si="19"/>
        <v>0</v>
      </c>
      <c r="BZ29" s="190"/>
      <c r="CA29" s="196"/>
      <c r="CB29" s="196"/>
      <c r="CC29" s="192">
        <f t="shared" si="20"/>
        <v>0</v>
      </c>
      <c r="CD29" s="190"/>
      <c r="CE29" s="196"/>
      <c r="CF29" s="196"/>
      <c r="CG29" s="192">
        <f t="shared" si="21"/>
        <v>0</v>
      </c>
      <c r="CH29" s="193"/>
    </row>
    <row r="30" spans="2:86" ht="16.5">
      <c r="B30" s="339" t="s">
        <v>223</v>
      </c>
      <c r="C30" s="330">
        <f t="shared" si="22"/>
        <v>0</v>
      </c>
      <c r="D30" s="330">
        <f t="shared" si="23"/>
        <v>0</v>
      </c>
      <c r="E30" s="331">
        <f t="shared" si="24"/>
        <v>0</v>
      </c>
      <c r="F30" s="332"/>
      <c r="G30" s="340"/>
      <c r="H30" s="340"/>
      <c r="I30" s="334">
        <f t="shared" si="2"/>
        <v>0</v>
      </c>
      <c r="J30" s="332"/>
      <c r="K30" s="340"/>
      <c r="L30" s="340"/>
      <c r="M30" s="334">
        <f t="shared" si="3"/>
        <v>0</v>
      </c>
      <c r="N30" s="332"/>
      <c r="O30" s="340"/>
      <c r="P30" s="340"/>
      <c r="Q30" s="334">
        <f t="shared" si="4"/>
        <v>0</v>
      </c>
      <c r="R30" s="332"/>
      <c r="S30" s="340"/>
      <c r="T30" s="340"/>
      <c r="U30" s="334">
        <f t="shared" si="5"/>
        <v>0</v>
      </c>
      <c r="V30" s="332"/>
      <c r="W30" s="340"/>
      <c r="X30" s="340"/>
      <c r="Y30" s="334">
        <f t="shared" si="6"/>
        <v>0</v>
      </c>
      <c r="Z30" s="190"/>
      <c r="AA30" s="196"/>
      <c r="AB30" s="196"/>
      <c r="AC30" s="192">
        <f t="shared" si="7"/>
        <v>0</v>
      </c>
      <c r="AD30" s="190"/>
      <c r="AE30" s="196"/>
      <c r="AF30" s="196"/>
      <c r="AG30" s="192">
        <f t="shared" si="8"/>
        <v>0</v>
      </c>
      <c r="AH30" s="190"/>
      <c r="AI30" s="196"/>
      <c r="AJ30" s="196"/>
      <c r="AK30" s="192">
        <f t="shared" si="9"/>
        <v>0</v>
      </c>
      <c r="AL30" s="190"/>
      <c r="AM30" s="196"/>
      <c r="AN30" s="196"/>
      <c r="AO30" s="192">
        <f t="shared" si="10"/>
        <v>0</v>
      </c>
      <c r="AP30" s="190"/>
      <c r="AQ30" s="196"/>
      <c r="AR30" s="196"/>
      <c r="AS30" s="192">
        <f t="shared" si="11"/>
        <v>0</v>
      </c>
      <c r="AT30" s="190"/>
      <c r="AU30" s="196"/>
      <c r="AV30" s="196"/>
      <c r="AW30" s="192">
        <f t="shared" si="12"/>
        <v>0</v>
      </c>
      <c r="AX30" s="190"/>
      <c r="AY30" s="196"/>
      <c r="AZ30" s="196"/>
      <c r="BA30" s="192">
        <f t="shared" si="13"/>
        <v>0</v>
      </c>
      <c r="BB30" s="190"/>
      <c r="BC30" s="196"/>
      <c r="BD30" s="196"/>
      <c r="BE30" s="192">
        <f t="shared" si="14"/>
        <v>0</v>
      </c>
      <c r="BF30" s="190"/>
      <c r="BG30" s="196"/>
      <c r="BH30" s="196"/>
      <c r="BI30" s="192">
        <f t="shared" si="15"/>
        <v>0</v>
      </c>
      <c r="BJ30" s="190"/>
      <c r="BK30" s="196"/>
      <c r="BL30" s="196"/>
      <c r="BM30" s="192">
        <f t="shared" si="16"/>
        <v>0</v>
      </c>
      <c r="BN30" s="190"/>
      <c r="BO30" s="196"/>
      <c r="BP30" s="196"/>
      <c r="BQ30" s="192">
        <f t="shared" si="17"/>
        <v>0</v>
      </c>
      <c r="BR30" s="190"/>
      <c r="BS30" s="196"/>
      <c r="BT30" s="196"/>
      <c r="BU30" s="192">
        <f t="shared" si="18"/>
        <v>0</v>
      </c>
      <c r="BV30" s="190"/>
      <c r="BW30" s="196"/>
      <c r="BX30" s="196"/>
      <c r="BY30" s="192">
        <f t="shared" si="19"/>
        <v>0</v>
      </c>
      <c r="BZ30" s="190"/>
      <c r="CA30" s="196"/>
      <c r="CB30" s="196"/>
      <c r="CC30" s="192">
        <f t="shared" si="20"/>
        <v>0</v>
      </c>
      <c r="CD30" s="190"/>
      <c r="CE30" s="196"/>
      <c r="CF30" s="196"/>
      <c r="CG30" s="192">
        <f t="shared" si="21"/>
        <v>0</v>
      </c>
      <c r="CH30" s="193"/>
    </row>
    <row r="31" spans="2:86" ht="16.5">
      <c r="B31" s="339" t="s">
        <v>223</v>
      </c>
      <c r="C31" s="330">
        <f t="shared" si="22"/>
        <v>0</v>
      </c>
      <c r="D31" s="330">
        <f t="shared" si="23"/>
        <v>0</v>
      </c>
      <c r="E31" s="331">
        <f t="shared" si="24"/>
        <v>0</v>
      </c>
      <c r="F31" s="332"/>
      <c r="G31" s="340"/>
      <c r="H31" s="340"/>
      <c r="I31" s="334">
        <f t="shared" si="2"/>
        <v>0</v>
      </c>
      <c r="J31" s="332"/>
      <c r="K31" s="340"/>
      <c r="L31" s="340"/>
      <c r="M31" s="334">
        <f t="shared" si="3"/>
        <v>0</v>
      </c>
      <c r="N31" s="332"/>
      <c r="O31" s="340"/>
      <c r="P31" s="340"/>
      <c r="Q31" s="334">
        <f t="shared" si="4"/>
        <v>0</v>
      </c>
      <c r="R31" s="332"/>
      <c r="S31" s="340"/>
      <c r="T31" s="340"/>
      <c r="U31" s="334">
        <f t="shared" si="5"/>
        <v>0</v>
      </c>
      <c r="V31" s="332"/>
      <c r="W31" s="340"/>
      <c r="X31" s="340"/>
      <c r="Y31" s="334">
        <f t="shared" si="6"/>
        <v>0</v>
      </c>
      <c r="Z31" s="190"/>
      <c r="AA31" s="196"/>
      <c r="AB31" s="196"/>
      <c r="AC31" s="192">
        <f t="shared" si="7"/>
        <v>0</v>
      </c>
      <c r="AD31" s="190"/>
      <c r="AE31" s="196"/>
      <c r="AF31" s="196"/>
      <c r="AG31" s="192">
        <f t="shared" si="8"/>
        <v>0</v>
      </c>
      <c r="AH31" s="190"/>
      <c r="AI31" s="196"/>
      <c r="AJ31" s="196"/>
      <c r="AK31" s="192">
        <f t="shared" si="9"/>
        <v>0</v>
      </c>
      <c r="AL31" s="190"/>
      <c r="AM31" s="196"/>
      <c r="AN31" s="196"/>
      <c r="AO31" s="192">
        <f t="shared" si="10"/>
        <v>0</v>
      </c>
      <c r="AP31" s="190"/>
      <c r="AQ31" s="196"/>
      <c r="AR31" s="196"/>
      <c r="AS31" s="192">
        <f t="shared" si="11"/>
        <v>0</v>
      </c>
      <c r="AT31" s="190"/>
      <c r="AU31" s="196"/>
      <c r="AV31" s="196"/>
      <c r="AW31" s="192">
        <f t="shared" si="12"/>
        <v>0</v>
      </c>
      <c r="AX31" s="190"/>
      <c r="AY31" s="196"/>
      <c r="AZ31" s="196"/>
      <c r="BA31" s="192">
        <f t="shared" si="13"/>
        <v>0</v>
      </c>
      <c r="BB31" s="190"/>
      <c r="BC31" s="196"/>
      <c r="BD31" s="196"/>
      <c r="BE31" s="192">
        <f t="shared" si="14"/>
        <v>0</v>
      </c>
      <c r="BF31" s="190"/>
      <c r="BG31" s="196"/>
      <c r="BH31" s="196"/>
      <c r="BI31" s="192">
        <f t="shared" si="15"/>
        <v>0</v>
      </c>
      <c r="BJ31" s="190"/>
      <c r="BK31" s="196"/>
      <c r="BL31" s="196"/>
      <c r="BM31" s="192">
        <f t="shared" si="16"/>
        <v>0</v>
      </c>
      <c r="BN31" s="190"/>
      <c r="BO31" s="196"/>
      <c r="BP31" s="196"/>
      <c r="BQ31" s="192">
        <f t="shared" si="17"/>
        <v>0</v>
      </c>
      <c r="BR31" s="190"/>
      <c r="BS31" s="196"/>
      <c r="BT31" s="196"/>
      <c r="BU31" s="192">
        <f t="shared" si="18"/>
        <v>0</v>
      </c>
      <c r="BV31" s="190"/>
      <c r="BW31" s="196"/>
      <c r="BX31" s="196"/>
      <c r="BY31" s="192">
        <f t="shared" si="19"/>
        <v>0</v>
      </c>
      <c r="BZ31" s="190"/>
      <c r="CA31" s="196"/>
      <c r="CB31" s="196"/>
      <c r="CC31" s="192">
        <f t="shared" si="20"/>
        <v>0</v>
      </c>
      <c r="CD31" s="190"/>
      <c r="CE31" s="196"/>
      <c r="CF31" s="196"/>
      <c r="CG31" s="192">
        <f t="shared" si="21"/>
        <v>0</v>
      </c>
      <c r="CH31" s="193"/>
    </row>
    <row r="32" spans="2:86" ht="16.5">
      <c r="B32" s="339" t="s">
        <v>223</v>
      </c>
      <c r="C32" s="330">
        <f t="shared" si="22"/>
        <v>0</v>
      </c>
      <c r="D32" s="330">
        <f t="shared" si="23"/>
        <v>0</v>
      </c>
      <c r="E32" s="331">
        <f t="shared" si="24"/>
        <v>0</v>
      </c>
      <c r="F32" s="332"/>
      <c r="G32" s="340"/>
      <c r="H32" s="340"/>
      <c r="I32" s="334">
        <f t="shared" si="2"/>
        <v>0</v>
      </c>
      <c r="J32" s="332"/>
      <c r="K32" s="340"/>
      <c r="L32" s="340"/>
      <c r="M32" s="334">
        <f t="shared" si="3"/>
        <v>0</v>
      </c>
      <c r="N32" s="332"/>
      <c r="O32" s="340"/>
      <c r="P32" s="340"/>
      <c r="Q32" s="334">
        <f t="shared" si="4"/>
        <v>0</v>
      </c>
      <c r="R32" s="332"/>
      <c r="S32" s="340"/>
      <c r="T32" s="340"/>
      <c r="U32" s="334">
        <f t="shared" si="5"/>
        <v>0</v>
      </c>
      <c r="V32" s="332"/>
      <c r="W32" s="340"/>
      <c r="X32" s="340"/>
      <c r="Y32" s="334">
        <f t="shared" si="6"/>
        <v>0</v>
      </c>
      <c r="Z32" s="190"/>
      <c r="AA32" s="196"/>
      <c r="AB32" s="196"/>
      <c r="AC32" s="192">
        <f t="shared" si="7"/>
        <v>0</v>
      </c>
      <c r="AD32" s="190"/>
      <c r="AE32" s="196"/>
      <c r="AF32" s="196"/>
      <c r="AG32" s="192">
        <f t="shared" si="8"/>
        <v>0</v>
      </c>
      <c r="AH32" s="190"/>
      <c r="AI32" s="196"/>
      <c r="AJ32" s="196"/>
      <c r="AK32" s="192">
        <f t="shared" si="9"/>
        <v>0</v>
      </c>
      <c r="AL32" s="190"/>
      <c r="AM32" s="196"/>
      <c r="AN32" s="196"/>
      <c r="AO32" s="192">
        <f t="shared" si="10"/>
        <v>0</v>
      </c>
      <c r="AP32" s="190"/>
      <c r="AQ32" s="196"/>
      <c r="AR32" s="196"/>
      <c r="AS32" s="192">
        <f t="shared" si="11"/>
        <v>0</v>
      </c>
      <c r="AT32" s="190"/>
      <c r="AU32" s="196"/>
      <c r="AV32" s="196"/>
      <c r="AW32" s="192">
        <f t="shared" si="12"/>
        <v>0</v>
      </c>
      <c r="AX32" s="190"/>
      <c r="AY32" s="196"/>
      <c r="AZ32" s="196"/>
      <c r="BA32" s="192">
        <f t="shared" si="13"/>
        <v>0</v>
      </c>
      <c r="BB32" s="190"/>
      <c r="BC32" s="196"/>
      <c r="BD32" s="196"/>
      <c r="BE32" s="192">
        <f t="shared" si="14"/>
        <v>0</v>
      </c>
      <c r="BF32" s="190"/>
      <c r="BG32" s="196"/>
      <c r="BH32" s="196"/>
      <c r="BI32" s="192">
        <f t="shared" si="15"/>
        <v>0</v>
      </c>
      <c r="BJ32" s="190"/>
      <c r="BK32" s="196"/>
      <c r="BL32" s="196"/>
      <c r="BM32" s="192">
        <f t="shared" si="16"/>
        <v>0</v>
      </c>
      <c r="BN32" s="190"/>
      <c r="BO32" s="196"/>
      <c r="BP32" s="196"/>
      <c r="BQ32" s="192">
        <f t="shared" si="17"/>
        <v>0</v>
      </c>
      <c r="BR32" s="190"/>
      <c r="BS32" s="196"/>
      <c r="BT32" s="196"/>
      <c r="BU32" s="192">
        <f t="shared" si="18"/>
        <v>0</v>
      </c>
      <c r="BV32" s="190"/>
      <c r="BW32" s="196"/>
      <c r="BX32" s="196"/>
      <c r="BY32" s="192">
        <f t="shared" si="19"/>
        <v>0</v>
      </c>
      <c r="BZ32" s="190"/>
      <c r="CA32" s="196"/>
      <c r="CB32" s="196"/>
      <c r="CC32" s="192">
        <f t="shared" si="20"/>
        <v>0</v>
      </c>
      <c r="CD32" s="190"/>
      <c r="CE32" s="196"/>
      <c r="CF32" s="196"/>
      <c r="CG32" s="192">
        <f t="shared" si="21"/>
        <v>0</v>
      </c>
      <c r="CH32" s="193"/>
    </row>
    <row r="33" spans="2:86" ht="16.5">
      <c r="B33" s="339" t="s">
        <v>224</v>
      </c>
      <c r="C33" s="330">
        <f t="shared" si="22"/>
        <v>0</v>
      </c>
      <c r="D33" s="330">
        <f t="shared" si="23"/>
        <v>0</v>
      </c>
      <c r="E33" s="331">
        <f t="shared" si="24"/>
        <v>0</v>
      </c>
      <c r="F33" s="332"/>
      <c r="G33" s="340"/>
      <c r="H33" s="340"/>
      <c r="I33" s="334">
        <f t="shared" si="2"/>
        <v>0</v>
      </c>
      <c r="J33" s="332"/>
      <c r="K33" s="340"/>
      <c r="L33" s="340"/>
      <c r="M33" s="334">
        <f t="shared" si="3"/>
        <v>0</v>
      </c>
      <c r="N33" s="332"/>
      <c r="O33" s="340"/>
      <c r="P33" s="340"/>
      <c r="Q33" s="334">
        <f t="shared" si="4"/>
        <v>0</v>
      </c>
      <c r="R33" s="332"/>
      <c r="S33" s="340"/>
      <c r="T33" s="340"/>
      <c r="U33" s="334">
        <f t="shared" si="5"/>
        <v>0</v>
      </c>
      <c r="V33" s="332"/>
      <c r="W33" s="340"/>
      <c r="X33" s="340"/>
      <c r="Y33" s="334">
        <f t="shared" si="6"/>
        <v>0</v>
      </c>
      <c r="Z33" s="190"/>
      <c r="AA33" s="196"/>
      <c r="AB33" s="196"/>
      <c r="AC33" s="192">
        <f t="shared" si="7"/>
        <v>0</v>
      </c>
      <c r="AD33" s="190"/>
      <c r="AE33" s="196"/>
      <c r="AF33" s="196"/>
      <c r="AG33" s="192">
        <f t="shared" si="8"/>
        <v>0</v>
      </c>
      <c r="AH33" s="190"/>
      <c r="AI33" s="196"/>
      <c r="AJ33" s="196"/>
      <c r="AK33" s="192">
        <f t="shared" si="9"/>
        <v>0</v>
      </c>
      <c r="AL33" s="190"/>
      <c r="AM33" s="196"/>
      <c r="AN33" s="196"/>
      <c r="AO33" s="192">
        <f t="shared" si="10"/>
        <v>0</v>
      </c>
      <c r="AP33" s="190"/>
      <c r="AQ33" s="196"/>
      <c r="AR33" s="196"/>
      <c r="AS33" s="192">
        <f t="shared" si="11"/>
        <v>0</v>
      </c>
      <c r="AT33" s="190"/>
      <c r="AU33" s="196"/>
      <c r="AV33" s="196"/>
      <c r="AW33" s="192">
        <f t="shared" si="12"/>
        <v>0</v>
      </c>
      <c r="AX33" s="190"/>
      <c r="AY33" s="196"/>
      <c r="AZ33" s="196"/>
      <c r="BA33" s="192">
        <f t="shared" si="13"/>
        <v>0</v>
      </c>
      <c r="BB33" s="190"/>
      <c r="BC33" s="196"/>
      <c r="BD33" s="196"/>
      <c r="BE33" s="192">
        <f t="shared" si="14"/>
        <v>0</v>
      </c>
      <c r="BF33" s="190"/>
      <c r="BG33" s="196"/>
      <c r="BH33" s="196"/>
      <c r="BI33" s="192">
        <f t="shared" si="15"/>
        <v>0</v>
      </c>
      <c r="BJ33" s="190"/>
      <c r="BK33" s="196"/>
      <c r="BL33" s="196"/>
      <c r="BM33" s="192">
        <f t="shared" si="16"/>
        <v>0</v>
      </c>
      <c r="BN33" s="190"/>
      <c r="BO33" s="196"/>
      <c r="BP33" s="196"/>
      <c r="BQ33" s="192">
        <f t="shared" si="17"/>
        <v>0</v>
      </c>
      <c r="BR33" s="190"/>
      <c r="BS33" s="196"/>
      <c r="BT33" s="196"/>
      <c r="BU33" s="192">
        <f t="shared" si="18"/>
        <v>0</v>
      </c>
      <c r="BV33" s="190"/>
      <c r="BW33" s="196"/>
      <c r="BX33" s="196"/>
      <c r="BY33" s="192">
        <f t="shared" si="19"/>
        <v>0</v>
      </c>
      <c r="BZ33" s="190"/>
      <c r="CA33" s="196"/>
      <c r="CB33" s="196"/>
      <c r="CC33" s="192">
        <f t="shared" si="20"/>
        <v>0</v>
      </c>
      <c r="CD33" s="190"/>
      <c r="CE33" s="196"/>
      <c r="CF33" s="196"/>
      <c r="CG33" s="192">
        <f t="shared" si="21"/>
        <v>0</v>
      </c>
      <c r="CH33" s="193"/>
    </row>
    <row r="34" spans="2:86" ht="16.5">
      <c r="B34" s="335"/>
      <c r="C34" s="336"/>
      <c r="D34" s="336"/>
      <c r="E34" s="336"/>
      <c r="F34" s="332"/>
      <c r="G34" s="337"/>
      <c r="H34" s="337"/>
      <c r="I34" s="337"/>
      <c r="J34" s="332"/>
      <c r="K34" s="337"/>
      <c r="L34" s="337"/>
      <c r="M34" s="337"/>
      <c r="N34" s="332"/>
      <c r="O34" s="337"/>
      <c r="P34" s="337"/>
      <c r="Q34" s="337"/>
      <c r="R34" s="332"/>
      <c r="S34" s="337"/>
      <c r="T34" s="337"/>
      <c r="U34" s="337"/>
      <c r="V34" s="332"/>
      <c r="W34" s="337"/>
      <c r="X34" s="337"/>
      <c r="Y34" s="337"/>
      <c r="Z34" s="190"/>
      <c r="AA34" s="194"/>
      <c r="AB34" s="194"/>
      <c r="AC34" s="194"/>
      <c r="AD34" s="190"/>
      <c r="AE34" s="194"/>
      <c r="AF34" s="194"/>
      <c r="AG34" s="194"/>
      <c r="AH34" s="190"/>
      <c r="AI34" s="194"/>
      <c r="AJ34" s="194"/>
      <c r="AK34" s="194"/>
      <c r="AL34" s="190"/>
      <c r="AM34" s="194"/>
      <c r="AN34" s="194"/>
      <c r="AO34" s="194"/>
      <c r="AP34" s="190"/>
      <c r="AQ34" s="194"/>
      <c r="AR34" s="194"/>
      <c r="AS34" s="194"/>
      <c r="AT34" s="190"/>
      <c r="AU34" s="194"/>
      <c r="AV34" s="194"/>
      <c r="AW34" s="194"/>
      <c r="AX34" s="190"/>
      <c r="AY34" s="194"/>
      <c r="AZ34" s="194"/>
      <c r="BA34" s="194"/>
      <c r="BB34" s="190"/>
      <c r="BC34" s="194"/>
      <c r="BD34" s="194"/>
      <c r="BE34" s="194"/>
      <c r="BF34" s="190"/>
      <c r="BG34" s="194"/>
      <c r="BH34" s="194"/>
      <c r="BI34" s="194"/>
      <c r="BJ34" s="190"/>
      <c r="BK34" s="194"/>
      <c r="BL34" s="194"/>
      <c r="BM34" s="194"/>
      <c r="BN34" s="190"/>
      <c r="BO34" s="194"/>
      <c r="BP34" s="194"/>
      <c r="BQ34" s="194"/>
      <c r="BR34" s="190"/>
      <c r="BS34" s="194"/>
      <c r="BT34" s="194"/>
      <c r="BU34" s="194"/>
      <c r="BV34" s="190"/>
      <c r="BW34" s="194"/>
      <c r="BX34" s="194"/>
      <c r="BY34" s="194"/>
      <c r="BZ34" s="190"/>
      <c r="CA34" s="194"/>
      <c r="CB34" s="194"/>
      <c r="CC34" s="194"/>
      <c r="CD34" s="190"/>
      <c r="CE34" s="194"/>
      <c r="CF34" s="194"/>
      <c r="CG34" s="194"/>
      <c r="CH34" s="193"/>
    </row>
    <row r="35" spans="2:86" ht="16.5">
      <c r="B35" s="329" t="s">
        <v>225</v>
      </c>
      <c r="C35" s="330">
        <f>+G35+K35+O35+S35+W35</f>
        <v>0</v>
      </c>
      <c r="D35" s="330">
        <f t="shared" ref="D35" si="25">+H35+L35+P35+T35+X35</f>
        <v>0</v>
      </c>
      <c r="E35" s="331">
        <f>+C35+D35</f>
        <v>0</v>
      </c>
      <c r="F35" s="332"/>
      <c r="G35" s="333">
        <v>0</v>
      </c>
      <c r="H35" s="333">
        <v>0</v>
      </c>
      <c r="I35" s="334">
        <f>+G35+H35</f>
        <v>0</v>
      </c>
      <c r="J35" s="332"/>
      <c r="K35" s="333">
        <v>0</v>
      </c>
      <c r="L35" s="333">
        <v>0</v>
      </c>
      <c r="M35" s="334">
        <f>+K35+L35</f>
        <v>0</v>
      </c>
      <c r="N35" s="332"/>
      <c r="O35" s="333">
        <v>0</v>
      </c>
      <c r="P35" s="333">
        <v>0</v>
      </c>
      <c r="Q35" s="334">
        <f>+O35+P35</f>
        <v>0</v>
      </c>
      <c r="R35" s="332"/>
      <c r="S35" s="333">
        <v>0</v>
      </c>
      <c r="T35" s="333">
        <v>0</v>
      </c>
      <c r="U35" s="334">
        <f>+S35+T35</f>
        <v>0</v>
      </c>
      <c r="V35" s="332"/>
      <c r="W35" s="333">
        <v>0</v>
      </c>
      <c r="X35" s="333">
        <v>0</v>
      </c>
      <c r="Y35" s="334">
        <f>+W35+X35</f>
        <v>0</v>
      </c>
      <c r="Z35" s="190"/>
      <c r="AA35" s="191">
        <v>0</v>
      </c>
      <c r="AB35" s="191">
        <v>0</v>
      </c>
      <c r="AC35" s="192">
        <f>+AA35+AB35</f>
        <v>0</v>
      </c>
      <c r="AD35" s="190"/>
      <c r="AE35" s="191">
        <v>0</v>
      </c>
      <c r="AF35" s="191">
        <v>0</v>
      </c>
      <c r="AG35" s="192">
        <f>+AE35+AF35</f>
        <v>0</v>
      </c>
      <c r="AH35" s="190"/>
      <c r="AI35" s="191">
        <v>0</v>
      </c>
      <c r="AJ35" s="191">
        <v>0</v>
      </c>
      <c r="AK35" s="192">
        <f>+AI35+AJ35</f>
        <v>0</v>
      </c>
      <c r="AL35" s="190"/>
      <c r="AM35" s="191">
        <v>0</v>
      </c>
      <c r="AN35" s="191">
        <v>0</v>
      </c>
      <c r="AO35" s="192">
        <f>+AM35+AN35</f>
        <v>0</v>
      </c>
      <c r="AP35" s="190"/>
      <c r="AQ35" s="191">
        <v>0</v>
      </c>
      <c r="AR35" s="191">
        <v>0</v>
      </c>
      <c r="AS35" s="192">
        <f>+AQ35+AR35</f>
        <v>0</v>
      </c>
      <c r="AT35" s="190"/>
      <c r="AU35" s="191">
        <v>0</v>
      </c>
      <c r="AV35" s="191">
        <v>0</v>
      </c>
      <c r="AW35" s="192">
        <f>+AU35+AV35</f>
        <v>0</v>
      </c>
      <c r="AX35" s="190"/>
      <c r="AY35" s="191">
        <v>0</v>
      </c>
      <c r="AZ35" s="191">
        <v>0</v>
      </c>
      <c r="BA35" s="192">
        <f>+AY35+AZ35</f>
        <v>0</v>
      </c>
      <c r="BB35" s="190"/>
      <c r="BC35" s="191">
        <v>0</v>
      </c>
      <c r="BD35" s="191">
        <v>0</v>
      </c>
      <c r="BE35" s="192">
        <f>+BC35+BD35</f>
        <v>0</v>
      </c>
      <c r="BF35" s="190"/>
      <c r="BG35" s="191">
        <v>0</v>
      </c>
      <c r="BH35" s="191">
        <v>0</v>
      </c>
      <c r="BI35" s="192">
        <f>+BG35+BH35</f>
        <v>0</v>
      </c>
      <c r="BJ35" s="190"/>
      <c r="BK35" s="191">
        <v>0</v>
      </c>
      <c r="BL35" s="191">
        <v>0</v>
      </c>
      <c r="BM35" s="192">
        <f>+BK35+BL35</f>
        <v>0</v>
      </c>
      <c r="BN35" s="190"/>
      <c r="BO35" s="191">
        <v>0</v>
      </c>
      <c r="BP35" s="191">
        <v>0</v>
      </c>
      <c r="BQ35" s="192">
        <f>+BO35+BP35</f>
        <v>0</v>
      </c>
      <c r="BR35" s="190"/>
      <c r="BS35" s="191">
        <v>0</v>
      </c>
      <c r="BT35" s="191">
        <v>0</v>
      </c>
      <c r="BU35" s="192">
        <f>+BS35+BT35</f>
        <v>0</v>
      </c>
      <c r="BV35" s="190"/>
      <c r="BW35" s="191">
        <v>0</v>
      </c>
      <c r="BX35" s="191">
        <v>0</v>
      </c>
      <c r="BY35" s="192">
        <f>+BW35+BX35</f>
        <v>0</v>
      </c>
      <c r="BZ35" s="190"/>
      <c r="CA35" s="191">
        <v>0</v>
      </c>
      <c r="CB35" s="191">
        <v>0</v>
      </c>
      <c r="CC35" s="192">
        <f>+CA35+CB35</f>
        <v>0</v>
      </c>
      <c r="CD35" s="190"/>
      <c r="CE35" s="191">
        <v>0</v>
      </c>
      <c r="CF35" s="191">
        <v>0</v>
      </c>
      <c r="CG35" s="192">
        <f>+CE35+CF35</f>
        <v>0</v>
      </c>
      <c r="CH35" s="193"/>
    </row>
    <row r="36" spans="2:86" ht="16.5">
      <c r="B36" s="335"/>
      <c r="C36" s="336"/>
      <c r="D36" s="336"/>
      <c r="E36" s="336"/>
      <c r="F36" s="332"/>
      <c r="G36" s="337"/>
      <c r="H36" s="337"/>
      <c r="I36" s="337"/>
      <c r="J36" s="332"/>
      <c r="K36" s="337"/>
      <c r="L36" s="337"/>
      <c r="M36" s="337"/>
      <c r="N36" s="332"/>
      <c r="O36" s="337"/>
      <c r="P36" s="337"/>
      <c r="Q36" s="337"/>
      <c r="R36" s="332"/>
      <c r="S36" s="337"/>
      <c r="T36" s="337"/>
      <c r="U36" s="337"/>
      <c r="V36" s="332"/>
      <c r="W36" s="337"/>
      <c r="X36" s="337"/>
      <c r="Y36" s="337"/>
      <c r="Z36" s="190"/>
      <c r="AA36" s="194"/>
      <c r="AB36" s="194"/>
      <c r="AC36" s="194"/>
      <c r="AD36" s="190"/>
      <c r="AE36" s="194"/>
      <c r="AF36" s="194"/>
      <c r="AG36" s="194"/>
      <c r="AH36" s="190"/>
      <c r="AI36" s="194"/>
      <c r="AJ36" s="194"/>
      <c r="AK36" s="194"/>
      <c r="AL36" s="190"/>
      <c r="AM36" s="194"/>
      <c r="AN36" s="194"/>
      <c r="AO36" s="194"/>
      <c r="AP36" s="190"/>
      <c r="AQ36" s="194"/>
      <c r="AR36" s="194"/>
      <c r="AS36" s="194"/>
      <c r="AT36" s="190"/>
      <c r="AU36" s="194"/>
      <c r="AV36" s="194"/>
      <c r="AW36" s="194"/>
      <c r="AX36" s="190"/>
      <c r="AY36" s="194"/>
      <c r="AZ36" s="194"/>
      <c r="BA36" s="194"/>
      <c r="BB36" s="190"/>
      <c r="BC36" s="194"/>
      <c r="BD36" s="194"/>
      <c r="BE36" s="194"/>
      <c r="BF36" s="190"/>
      <c r="BG36" s="194"/>
      <c r="BH36" s="194"/>
      <c r="BI36" s="194"/>
      <c r="BJ36" s="190"/>
      <c r="BK36" s="194"/>
      <c r="BL36" s="194"/>
      <c r="BM36" s="194"/>
      <c r="BN36" s="190"/>
      <c r="BO36" s="194"/>
      <c r="BP36" s="194"/>
      <c r="BQ36" s="194"/>
      <c r="BR36" s="190"/>
      <c r="BS36" s="194"/>
      <c r="BT36" s="194"/>
      <c r="BU36" s="194"/>
      <c r="BV36" s="190"/>
      <c r="BW36" s="194"/>
      <c r="BX36" s="194"/>
      <c r="BY36" s="194"/>
      <c r="BZ36" s="190"/>
      <c r="CA36" s="194"/>
      <c r="CB36" s="194"/>
      <c r="CC36" s="194"/>
      <c r="CD36" s="190"/>
      <c r="CE36" s="194"/>
      <c r="CF36" s="194"/>
      <c r="CG36" s="194"/>
      <c r="CH36" s="193"/>
    </row>
    <row r="37" spans="2:86" ht="17.25" thickBot="1">
      <c r="B37" s="341" t="s">
        <v>226</v>
      </c>
      <c r="C37" s="342">
        <f>+C4+C6+C35</f>
        <v>0</v>
      </c>
      <c r="D37" s="342">
        <f>+D4+D6+D35</f>
        <v>0</v>
      </c>
      <c r="E37" s="342">
        <f>+E4+E6+E35</f>
        <v>0</v>
      </c>
      <c r="F37" s="343"/>
      <c r="G37" s="344">
        <f>+G4+G6+G35</f>
        <v>0</v>
      </c>
      <c r="H37" s="344">
        <f>+H4+H6+H35</f>
        <v>0</v>
      </c>
      <c r="I37" s="344">
        <f>+I4+I6+I35</f>
        <v>0</v>
      </c>
      <c r="J37" s="343"/>
      <c r="K37" s="344">
        <f>+K4+K6+K35</f>
        <v>0</v>
      </c>
      <c r="L37" s="344">
        <f>+L4+L6+L35</f>
        <v>0</v>
      </c>
      <c r="M37" s="344">
        <f>+M4+M6+M35</f>
        <v>0</v>
      </c>
      <c r="N37" s="343"/>
      <c r="O37" s="344">
        <f>+O4+O6+O35</f>
        <v>0</v>
      </c>
      <c r="P37" s="344">
        <f>+P4+P6+P35</f>
        <v>0</v>
      </c>
      <c r="Q37" s="344">
        <f>+Q4+Q6+Q35</f>
        <v>0</v>
      </c>
      <c r="R37" s="343"/>
      <c r="S37" s="344">
        <f>+S4+S6+S35</f>
        <v>0</v>
      </c>
      <c r="T37" s="344">
        <f>+T4+T6+T35</f>
        <v>0</v>
      </c>
      <c r="U37" s="344">
        <f>+U4+U6+U35</f>
        <v>0</v>
      </c>
      <c r="V37" s="343"/>
      <c r="W37" s="344">
        <f>+W4+W6+W35</f>
        <v>0</v>
      </c>
      <c r="X37" s="344">
        <f>+X4+X6+X35</f>
        <v>0</v>
      </c>
      <c r="Y37" s="344">
        <f>+Y4+Y6+Y35</f>
        <v>0</v>
      </c>
      <c r="Z37" s="197"/>
      <c r="AA37" s="198">
        <f>+AA4+AA6+AA35</f>
        <v>0</v>
      </c>
      <c r="AB37" s="198">
        <f>+AB4+AB6+AB35</f>
        <v>0</v>
      </c>
      <c r="AC37" s="198">
        <f>+AC4+AC6+AC35</f>
        <v>0</v>
      </c>
      <c r="AD37" s="197"/>
      <c r="AE37" s="198">
        <f>+AE4+AE6+AE35</f>
        <v>0</v>
      </c>
      <c r="AF37" s="198">
        <f>+AF4+AF6+AF35</f>
        <v>0</v>
      </c>
      <c r="AG37" s="198">
        <f>+AG4+AG6+AG35</f>
        <v>0</v>
      </c>
      <c r="AH37" s="197"/>
      <c r="AI37" s="198">
        <f>+AI4+AI6+AI35</f>
        <v>0</v>
      </c>
      <c r="AJ37" s="198">
        <f>+AJ4+AJ6+AJ35</f>
        <v>0</v>
      </c>
      <c r="AK37" s="198">
        <f>+AK4+AK6+AK35</f>
        <v>0</v>
      </c>
      <c r="AL37" s="197"/>
      <c r="AM37" s="198">
        <f>+AM4+AM6+AM35</f>
        <v>0</v>
      </c>
      <c r="AN37" s="198">
        <f>+AN4+AN6+AN35</f>
        <v>0</v>
      </c>
      <c r="AO37" s="198">
        <f>+AO4+AO6+AO35</f>
        <v>0</v>
      </c>
      <c r="AP37" s="197"/>
      <c r="AQ37" s="198">
        <f>+AQ4+AQ6+AQ35</f>
        <v>0</v>
      </c>
      <c r="AR37" s="198">
        <f>+AR4+AR6+AR35</f>
        <v>0</v>
      </c>
      <c r="AS37" s="198">
        <f>+AS4+AS6+AS35</f>
        <v>0</v>
      </c>
      <c r="AT37" s="197"/>
      <c r="AU37" s="198">
        <f>+AU4+AU6+AU35</f>
        <v>0</v>
      </c>
      <c r="AV37" s="198">
        <f>+AV4+AV6+AV35</f>
        <v>0</v>
      </c>
      <c r="AW37" s="198">
        <f>+AW4+AW6+AW35</f>
        <v>0</v>
      </c>
      <c r="AX37" s="197"/>
      <c r="AY37" s="198">
        <f>+AY4+AY6+AY35</f>
        <v>0</v>
      </c>
      <c r="AZ37" s="198">
        <f>+AZ4+AZ6+AZ35</f>
        <v>0</v>
      </c>
      <c r="BA37" s="198">
        <f>+BA4+BA6+BA35</f>
        <v>0</v>
      </c>
      <c r="BB37" s="197"/>
      <c r="BC37" s="198">
        <f>+BC4+BC6+BC35</f>
        <v>0</v>
      </c>
      <c r="BD37" s="198">
        <f>+BD4+BD6+BD35</f>
        <v>0</v>
      </c>
      <c r="BE37" s="198">
        <f>+BE4+BE6+BE35</f>
        <v>0</v>
      </c>
      <c r="BF37" s="197"/>
      <c r="BG37" s="198">
        <f>+BG4+BG6+BG35</f>
        <v>0</v>
      </c>
      <c r="BH37" s="198">
        <f>+BH4+BH6+BH35</f>
        <v>0</v>
      </c>
      <c r="BI37" s="198">
        <f>+BI4+BI6+BI35</f>
        <v>0</v>
      </c>
      <c r="BJ37" s="197"/>
      <c r="BK37" s="198">
        <f>+BK4+BK6+BK35</f>
        <v>0</v>
      </c>
      <c r="BL37" s="198">
        <f>+BL4+BL6+BL35</f>
        <v>0</v>
      </c>
      <c r="BM37" s="198">
        <f>+BM4+BM6+BM35</f>
        <v>0</v>
      </c>
      <c r="BN37" s="197"/>
      <c r="BO37" s="198">
        <f>+BO4+BO6+BO35</f>
        <v>0</v>
      </c>
      <c r="BP37" s="198">
        <f>+BP4+BP6+BP35</f>
        <v>0</v>
      </c>
      <c r="BQ37" s="198">
        <f>+BQ4+BQ6+BQ35</f>
        <v>0</v>
      </c>
      <c r="BR37" s="197"/>
      <c r="BS37" s="198">
        <f>+BS4+BS6+BS35</f>
        <v>0</v>
      </c>
      <c r="BT37" s="198">
        <f>+BT4+BT6+BT35</f>
        <v>0</v>
      </c>
      <c r="BU37" s="198">
        <f>+BU4+BU6+BU35</f>
        <v>0</v>
      </c>
      <c r="BV37" s="197"/>
      <c r="BW37" s="198">
        <f>+BW4+BW6+BW35</f>
        <v>0</v>
      </c>
      <c r="BX37" s="198">
        <f>+BX4+BX6+BX35</f>
        <v>0</v>
      </c>
      <c r="BY37" s="198">
        <f>+BY4+BY6+BY35</f>
        <v>0</v>
      </c>
      <c r="BZ37" s="197"/>
      <c r="CA37" s="198">
        <f>+CA4+CA6+CA35</f>
        <v>0</v>
      </c>
      <c r="CB37" s="198">
        <f>+CB4+CB6+CB35</f>
        <v>0</v>
      </c>
      <c r="CC37" s="198">
        <f>+CC4+CC6+CC35</f>
        <v>0</v>
      </c>
      <c r="CD37" s="197"/>
      <c r="CE37" s="198">
        <f>+CE4+CE6+CE35</f>
        <v>0</v>
      </c>
      <c r="CF37" s="198">
        <f>+CF4+CF6+CF35</f>
        <v>0</v>
      </c>
      <c r="CG37" s="198">
        <f>+CG4+CG6+CG35</f>
        <v>0</v>
      </c>
      <c r="CH37" s="199"/>
    </row>
  </sheetData>
  <mergeCells count="21">
    <mergeCell ref="CA2:CC2"/>
    <mergeCell ref="CE2:CG2"/>
    <mergeCell ref="BC2:BE2"/>
    <mergeCell ref="BG2:BI2"/>
    <mergeCell ref="BK2:BM2"/>
    <mergeCell ref="BO2:BQ2"/>
    <mergeCell ref="BS2:BU2"/>
    <mergeCell ref="BW2:BY2"/>
    <mergeCell ref="AY2:BA2"/>
    <mergeCell ref="C2:E2"/>
    <mergeCell ref="G2:I2"/>
    <mergeCell ref="K2:M2"/>
    <mergeCell ref="O2:Q2"/>
    <mergeCell ref="S2:U2"/>
    <mergeCell ref="W2:Y2"/>
    <mergeCell ref="AA2:AC2"/>
    <mergeCell ref="AE2:AG2"/>
    <mergeCell ref="AI2:AK2"/>
    <mergeCell ref="AM2:AO2"/>
    <mergeCell ref="AQ2:AS2"/>
    <mergeCell ref="AU2:AW2"/>
  </mergeCells>
  <printOptions horizontalCentered="1"/>
  <pageMargins left="0.23622047244094491" right="0.23622047244094491" top="0.74803149606299213" bottom="0.35433070866141736" header="0.31496062992125984" footer="0.31496062992125984"/>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V37"/>
  <sheetViews>
    <sheetView zoomScale="82" zoomScaleNormal="82" workbookViewId="0">
      <selection activeCell="B3" sqref="B3"/>
    </sheetView>
  </sheetViews>
  <sheetFormatPr defaultColWidth="8.85546875" defaultRowHeight="15"/>
  <cols>
    <col min="1" max="1" width="8.85546875" style="185"/>
    <col min="2" max="2" width="49.7109375" style="185" customWidth="1"/>
    <col min="3" max="3" width="15.5703125" style="185" customWidth="1"/>
    <col min="4" max="4" width="0.85546875" style="185" customWidth="1"/>
    <col min="5" max="5" width="8.85546875" style="185"/>
    <col min="6" max="6" width="0.85546875" style="185" customWidth="1"/>
    <col min="7" max="7" width="8.85546875" style="185"/>
    <col min="8" max="8" width="0.85546875" style="185" customWidth="1"/>
    <col min="9" max="9" width="8.85546875" style="185"/>
    <col min="10" max="10" width="0.85546875" style="185" customWidth="1"/>
    <col min="11" max="11" width="8.85546875" style="185"/>
    <col min="12" max="12" width="0.85546875" style="185" customWidth="1"/>
    <col min="13" max="13" width="8.85546875" style="185"/>
    <col min="14" max="14" width="0.5703125" style="185" customWidth="1"/>
    <col min="15" max="17" width="8.85546875" style="185" hidden="1" customWidth="1"/>
    <col min="18" max="18" width="0.85546875" style="185" hidden="1" customWidth="1"/>
    <col min="19" max="21" width="8.85546875" style="185" hidden="1" customWidth="1"/>
    <col min="22" max="22" width="1.140625" style="185" hidden="1" customWidth="1"/>
    <col min="23" max="25" width="8.85546875" style="185" hidden="1" customWidth="1"/>
    <col min="26" max="26" width="0.85546875" style="185" hidden="1" customWidth="1"/>
    <col min="27" max="29" width="8.85546875" style="185" hidden="1" customWidth="1"/>
    <col min="30" max="30" width="0.85546875" style="185" hidden="1" customWidth="1"/>
    <col min="31" max="33" width="8.85546875" style="185" hidden="1" customWidth="1"/>
    <col min="34" max="34" width="1.140625" style="185" hidden="1" customWidth="1"/>
    <col min="35" max="37" width="8.85546875" style="185" hidden="1" customWidth="1"/>
    <col min="38" max="38" width="1.42578125" style="185" hidden="1" customWidth="1"/>
    <col min="39" max="41" width="8.85546875" style="185" hidden="1" customWidth="1"/>
    <col min="42" max="42" width="0.85546875" style="185" hidden="1" customWidth="1"/>
    <col min="43" max="45" width="8.85546875" style="185" hidden="1" customWidth="1"/>
    <col min="46" max="46" width="1.140625" style="185" hidden="1" customWidth="1"/>
    <col min="47" max="49" width="8.85546875" style="185" hidden="1" customWidth="1"/>
    <col min="50" max="50" width="1" style="185" hidden="1" customWidth="1"/>
    <col min="51" max="53" width="8.85546875" style="185" hidden="1" customWidth="1"/>
    <col min="54" max="54" width="1" style="185" hidden="1" customWidth="1"/>
    <col min="55" max="57" width="8.85546875" style="185" hidden="1" customWidth="1"/>
    <col min="58" max="58" width="1" style="185" hidden="1" customWidth="1"/>
    <col min="59" max="61" width="8.85546875" style="185" hidden="1" customWidth="1"/>
    <col min="62" max="62" width="1.140625" style="185" hidden="1" customWidth="1"/>
    <col min="63" max="65" width="8.85546875" style="185" hidden="1" customWidth="1"/>
    <col min="66" max="66" width="1.42578125" style="185" hidden="1" customWidth="1"/>
    <col min="67" max="69" width="8.85546875" style="185" hidden="1" customWidth="1"/>
    <col min="70" max="70" width="1.140625" style="185" hidden="1" customWidth="1"/>
    <col min="71" max="73" width="8.85546875" style="185" hidden="1" customWidth="1"/>
    <col min="74" max="74" width="0.85546875" style="185" customWidth="1"/>
    <col min="75" max="16384" width="8.85546875" style="185"/>
  </cols>
  <sheetData>
    <row r="1" spans="2:74" ht="27" customHeight="1">
      <c r="B1" s="322" t="s">
        <v>733</v>
      </c>
      <c r="C1" s="322"/>
      <c r="D1" s="322"/>
      <c r="E1" s="322"/>
      <c r="F1" s="322"/>
      <c r="G1" s="322"/>
      <c r="H1" s="322"/>
      <c r="I1" s="322"/>
      <c r="J1" s="322"/>
      <c r="K1" s="322"/>
      <c r="L1" s="322"/>
      <c r="M1" s="322"/>
      <c r="N1" s="322"/>
      <c r="R1" s="186"/>
      <c r="V1" s="186"/>
      <c r="Z1" s="186"/>
      <c r="AD1" s="186"/>
      <c r="AH1" s="186"/>
      <c r="AL1" s="186"/>
      <c r="AP1" s="186"/>
      <c r="AT1" s="186"/>
      <c r="AX1" s="186"/>
      <c r="BB1" s="186"/>
      <c r="BF1" s="186"/>
      <c r="BJ1" s="186"/>
      <c r="BN1" s="186"/>
      <c r="BR1" s="186"/>
      <c r="BV1" s="322"/>
    </row>
    <row r="2" spans="2:74" ht="21" customHeight="1">
      <c r="B2" s="323" t="s">
        <v>217</v>
      </c>
      <c r="C2" s="792" t="s">
        <v>218</v>
      </c>
      <c r="D2" s="324"/>
      <c r="E2" s="789">
        <v>2023</v>
      </c>
      <c r="F2" s="324"/>
      <c r="G2" s="789">
        <v>2024</v>
      </c>
      <c r="H2" s="324"/>
      <c r="I2" s="789">
        <v>2025</v>
      </c>
      <c r="J2" s="324"/>
      <c r="K2" s="789">
        <v>2026</v>
      </c>
      <c r="L2" s="324"/>
      <c r="M2" s="789">
        <v>2027</v>
      </c>
      <c r="N2" s="187"/>
      <c r="O2" s="950">
        <v>2018</v>
      </c>
      <c r="P2" s="951"/>
      <c r="Q2" s="952"/>
      <c r="R2" s="187"/>
      <c r="S2" s="950">
        <v>2018</v>
      </c>
      <c r="T2" s="951"/>
      <c r="U2" s="952"/>
      <c r="V2" s="187"/>
      <c r="W2" s="950">
        <v>2018</v>
      </c>
      <c r="X2" s="951"/>
      <c r="Y2" s="952"/>
      <c r="Z2" s="187"/>
      <c r="AA2" s="950">
        <v>2018</v>
      </c>
      <c r="AB2" s="951"/>
      <c r="AC2" s="952"/>
      <c r="AD2" s="187"/>
      <c r="AE2" s="950">
        <v>2018</v>
      </c>
      <c r="AF2" s="951"/>
      <c r="AG2" s="952"/>
      <c r="AH2" s="187"/>
      <c r="AI2" s="950">
        <v>2018</v>
      </c>
      <c r="AJ2" s="951"/>
      <c r="AK2" s="952"/>
      <c r="AL2" s="187"/>
      <c r="AM2" s="950">
        <v>2018</v>
      </c>
      <c r="AN2" s="951"/>
      <c r="AO2" s="952"/>
      <c r="AP2" s="187"/>
      <c r="AQ2" s="950">
        <v>2018</v>
      </c>
      <c r="AR2" s="951"/>
      <c r="AS2" s="952"/>
      <c r="AT2" s="187"/>
      <c r="AU2" s="950">
        <v>2018</v>
      </c>
      <c r="AV2" s="951"/>
      <c r="AW2" s="952"/>
      <c r="AX2" s="187"/>
      <c r="AY2" s="950">
        <v>2018</v>
      </c>
      <c r="AZ2" s="951"/>
      <c r="BA2" s="952"/>
      <c r="BB2" s="187"/>
      <c r="BC2" s="950">
        <v>2018</v>
      </c>
      <c r="BD2" s="951"/>
      <c r="BE2" s="952"/>
      <c r="BF2" s="187"/>
      <c r="BG2" s="950">
        <v>2018</v>
      </c>
      <c r="BH2" s="951"/>
      <c r="BI2" s="952"/>
      <c r="BJ2" s="187"/>
      <c r="BK2" s="950">
        <v>2018</v>
      </c>
      <c r="BL2" s="951"/>
      <c r="BM2" s="952"/>
      <c r="BN2" s="187"/>
      <c r="BO2" s="950">
        <v>2018</v>
      </c>
      <c r="BP2" s="951"/>
      <c r="BQ2" s="952"/>
      <c r="BR2" s="187"/>
      <c r="BS2" s="950">
        <v>2018</v>
      </c>
      <c r="BT2" s="951"/>
      <c r="BU2" s="952"/>
      <c r="BV2" s="324"/>
    </row>
    <row r="3" spans="2:74" ht="21.6" customHeight="1" thickBot="1">
      <c r="B3" s="790" t="s">
        <v>631</v>
      </c>
      <c r="C3" s="793"/>
      <c r="D3" s="327"/>
      <c r="E3" s="328"/>
      <c r="F3" s="327"/>
      <c r="G3" s="328"/>
      <c r="H3" s="327"/>
      <c r="I3" s="328"/>
      <c r="J3" s="327"/>
      <c r="K3" s="328"/>
      <c r="L3" s="327"/>
      <c r="M3" s="328"/>
      <c r="N3" s="187"/>
      <c r="O3" s="189" t="s">
        <v>219</v>
      </c>
      <c r="P3" s="189" t="s">
        <v>220</v>
      </c>
      <c r="Q3" s="189" t="s">
        <v>221</v>
      </c>
      <c r="R3" s="187"/>
      <c r="S3" s="189" t="s">
        <v>219</v>
      </c>
      <c r="T3" s="189" t="s">
        <v>220</v>
      </c>
      <c r="U3" s="189" t="s">
        <v>221</v>
      </c>
      <c r="V3" s="187"/>
      <c r="W3" s="189" t="s">
        <v>219</v>
      </c>
      <c r="X3" s="189" t="s">
        <v>220</v>
      </c>
      <c r="Y3" s="189" t="s">
        <v>221</v>
      </c>
      <c r="Z3" s="187"/>
      <c r="AA3" s="189" t="s">
        <v>219</v>
      </c>
      <c r="AB3" s="189" t="s">
        <v>220</v>
      </c>
      <c r="AC3" s="189" t="s">
        <v>221</v>
      </c>
      <c r="AD3" s="187"/>
      <c r="AE3" s="189" t="s">
        <v>219</v>
      </c>
      <c r="AF3" s="189" t="s">
        <v>220</v>
      </c>
      <c r="AG3" s="189" t="s">
        <v>221</v>
      </c>
      <c r="AH3" s="187"/>
      <c r="AI3" s="189" t="s">
        <v>219</v>
      </c>
      <c r="AJ3" s="189" t="s">
        <v>220</v>
      </c>
      <c r="AK3" s="189" t="s">
        <v>221</v>
      </c>
      <c r="AL3" s="187"/>
      <c r="AM3" s="189" t="s">
        <v>219</v>
      </c>
      <c r="AN3" s="189" t="s">
        <v>220</v>
      </c>
      <c r="AO3" s="189" t="s">
        <v>221</v>
      </c>
      <c r="AP3" s="187"/>
      <c r="AQ3" s="189" t="s">
        <v>219</v>
      </c>
      <c r="AR3" s="189" t="s">
        <v>220</v>
      </c>
      <c r="AS3" s="189" t="s">
        <v>221</v>
      </c>
      <c r="AT3" s="187"/>
      <c r="AU3" s="189" t="s">
        <v>219</v>
      </c>
      <c r="AV3" s="189" t="s">
        <v>220</v>
      </c>
      <c r="AW3" s="189" t="s">
        <v>221</v>
      </c>
      <c r="AX3" s="187"/>
      <c r="AY3" s="189" t="s">
        <v>219</v>
      </c>
      <c r="AZ3" s="189" t="s">
        <v>220</v>
      </c>
      <c r="BA3" s="189" t="s">
        <v>221</v>
      </c>
      <c r="BB3" s="187"/>
      <c r="BC3" s="189" t="s">
        <v>219</v>
      </c>
      <c r="BD3" s="189" t="s">
        <v>220</v>
      </c>
      <c r="BE3" s="189" t="s">
        <v>221</v>
      </c>
      <c r="BF3" s="187"/>
      <c r="BG3" s="189" t="s">
        <v>219</v>
      </c>
      <c r="BH3" s="189" t="s">
        <v>220</v>
      </c>
      <c r="BI3" s="189" t="s">
        <v>221</v>
      </c>
      <c r="BJ3" s="187"/>
      <c r="BK3" s="189" t="s">
        <v>219</v>
      </c>
      <c r="BL3" s="189" t="s">
        <v>220</v>
      </c>
      <c r="BM3" s="189" t="s">
        <v>221</v>
      </c>
      <c r="BN3" s="187"/>
      <c r="BO3" s="189" t="s">
        <v>219</v>
      </c>
      <c r="BP3" s="189" t="s">
        <v>220</v>
      </c>
      <c r="BQ3" s="189" t="s">
        <v>221</v>
      </c>
      <c r="BR3" s="187"/>
      <c r="BS3" s="189" t="s">
        <v>219</v>
      </c>
      <c r="BT3" s="189" t="s">
        <v>220</v>
      </c>
      <c r="BU3" s="189" t="s">
        <v>221</v>
      </c>
      <c r="BV3" s="327"/>
    </row>
    <row r="4" spans="2:74" ht="16.5">
      <c r="B4" s="791" t="s">
        <v>222</v>
      </c>
      <c r="C4" s="794">
        <f>+E4+G4+I4+K4+M4</f>
        <v>0</v>
      </c>
      <c r="D4" s="332"/>
      <c r="E4" s="333">
        <v>0</v>
      </c>
      <c r="F4" s="332"/>
      <c r="G4" s="333">
        <v>0</v>
      </c>
      <c r="H4" s="332"/>
      <c r="I4" s="333">
        <v>0</v>
      </c>
      <c r="J4" s="332"/>
      <c r="K4" s="333">
        <v>0</v>
      </c>
      <c r="L4" s="332"/>
      <c r="M4" s="333">
        <v>0</v>
      </c>
      <c r="N4" s="190"/>
      <c r="O4" s="191">
        <v>0</v>
      </c>
      <c r="P4" s="191">
        <v>0</v>
      </c>
      <c r="Q4" s="192">
        <f>+O4+P4</f>
        <v>0</v>
      </c>
      <c r="R4" s="190"/>
      <c r="S4" s="191">
        <v>0</v>
      </c>
      <c r="T4" s="191">
        <v>0</v>
      </c>
      <c r="U4" s="192">
        <f>+S4+T4</f>
        <v>0</v>
      </c>
      <c r="V4" s="190"/>
      <c r="W4" s="191">
        <v>0</v>
      </c>
      <c r="X4" s="191">
        <v>0</v>
      </c>
      <c r="Y4" s="192">
        <f>+W4+X4</f>
        <v>0</v>
      </c>
      <c r="Z4" s="190"/>
      <c r="AA4" s="191">
        <v>0</v>
      </c>
      <c r="AB4" s="191">
        <v>0</v>
      </c>
      <c r="AC4" s="192">
        <f>+AA4+AB4</f>
        <v>0</v>
      </c>
      <c r="AD4" s="190"/>
      <c r="AE4" s="191">
        <v>0</v>
      </c>
      <c r="AF4" s="191">
        <v>0</v>
      </c>
      <c r="AG4" s="192">
        <f>+AE4+AF4</f>
        <v>0</v>
      </c>
      <c r="AH4" s="190"/>
      <c r="AI4" s="191">
        <v>0</v>
      </c>
      <c r="AJ4" s="191">
        <v>0</v>
      </c>
      <c r="AK4" s="192">
        <f>+AI4+AJ4</f>
        <v>0</v>
      </c>
      <c r="AL4" s="190"/>
      <c r="AM4" s="191">
        <v>0</v>
      </c>
      <c r="AN4" s="191">
        <v>0</v>
      </c>
      <c r="AO4" s="192">
        <f>+AM4+AN4</f>
        <v>0</v>
      </c>
      <c r="AP4" s="190"/>
      <c r="AQ4" s="191">
        <v>0</v>
      </c>
      <c r="AR4" s="191">
        <v>0</v>
      </c>
      <c r="AS4" s="192">
        <f>+AQ4+AR4</f>
        <v>0</v>
      </c>
      <c r="AT4" s="190"/>
      <c r="AU4" s="191">
        <v>0</v>
      </c>
      <c r="AV4" s="191">
        <v>0</v>
      </c>
      <c r="AW4" s="192">
        <f>+AU4+AV4</f>
        <v>0</v>
      </c>
      <c r="AX4" s="190"/>
      <c r="AY4" s="191">
        <v>0</v>
      </c>
      <c r="AZ4" s="191">
        <v>0</v>
      </c>
      <c r="BA4" s="192">
        <f>+AY4+AZ4</f>
        <v>0</v>
      </c>
      <c r="BB4" s="190"/>
      <c r="BC4" s="191">
        <v>0</v>
      </c>
      <c r="BD4" s="191">
        <v>0</v>
      </c>
      <c r="BE4" s="192">
        <f>+BC4+BD4</f>
        <v>0</v>
      </c>
      <c r="BF4" s="190"/>
      <c r="BG4" s="191">
        <v>0</v>
      </c>
      <c r="BH4" s="191">
        <v>0</v>
      </c>
      <c r="BI4" s="192">
        <f>+BG4+BH4</f>
        <v>0</v>
      </c>
      <c r="BJ4" s="190"/>
      <c r="BK4" s="191">
        <v>0</v>
      </c>
      <c r="BL4" s="191">
        <v>0</v>
      </c>
      <c r="BM4" s="192">
        <f>+BK4+BL4</f>
        <v>0</v>
      </c>
      <c r="BN4" s="190"/>
      <c r="BO4" s="191">
        <v>0</v>
      </c>
      <c r="BP4" s="191">
        <v>0</v>
      </c>
      <c r="BQ4" s="192">
        <f>+BO4+BP4</f>
        <v>0</v>
      </c>
      <c r="BR4" s="190"/>
      <c r="BS4" s="191">
        <v>0</v>
      </c>
      <c r="BT4" s="191">
        <v>0</v>
      </c>
      <c r="BU4" s="192">
        <f>+BS4+BT4</f>
        <v>0</v>
      </c>
      <c r="BV4" s="332"/>
    </row>
    <row r="5" spans="2:74" ht="16.5">
      <c r="B5" s="335"/>
      <c r="C5" s="795"/>
      <c r="D5" s="332"/>
      <c r="E5" s="337"/>
      <c r="F5" s="332"/>
      <c r="G5" s="337"/>
      <c r="H5" s="332"/>
      <c r="I5" s="337"/>
      <c r="J5" s="332"/>
      <c r="K5" s="337"/>
      <c r="L5" s="332"/>
      <c r="M5" s="337"/>
      <c r="N5" s="190"/>
      <c r="O5" s="194"/>
      <c r="P5" s="194"/>
      <c r="Q5" s="194"/>
      <c r="R5" s="190"/>
      <c r="S5" s="194"/>
      <c r="T5" s="194"/>
      <c r="U5" s="194"/>
      <c r="V5" s="190"/>
      <c r="W5" s="194"/>
      <c r="X5" s="194"/>
      <c r="Y5" s="194"/>
      <c r="Z5" s="190"/>
      <c r="AA5" s="194"/>
      <c r="AB5" s="194"/>
      <c r="AC5" s="194"/>
      <c r="AD5" s="190"/>
      <c r="AE5" s="194"/>
      <c r="AF5" s="194"/>
      <c r="AG5" s="194"/>
      <c r="AH5" s="190"/>
      <c r="AI5" s="194"/>
      <c r="AJ5" s="194"/>
      <c r="AK5" s="194"/>
      <c r="AL5" s="190"/>
      <c r="AM5" s="194"/>
      <c r="AN5" s="194"/>
      <c r="AO5" s="194"/>
      <c r="AP5" s="190"/>
      <c r="AQ5" s="194"/>
      <c r="AR5" s="194"/>
      <c r="AS5" s="194"/>
      <c r="AT5" s="190"/>
      <c r="AU5" s="194"/>
      <c r="AV5" s="194"/>
      <c r="AW5" s="194"/>
      <c r="AX5" s="190"/>
      <c r="AY5" s="194"/>
      <c r="AZ5" s="194"/>
      <c r="BA5" s="194"/>
      <c r="BB5" s="190"/>
      <c r="BC5" s="194"/>
      <c r="BD5" s="194"/>
      <c r="BE5" s="194"/>
      <c r="BF5" s="190"/>
      <c r="BG5" s="194"/>
      <c r="BH5" s="194"/>
      <c r="BI5" s="194"/>
      <c r="BJ5" s="190"/>
      <c r="BK5" s="194"/>
      <c r="BL5" s="194"/>
      <c r="BM5" s="194"/>
      <c r="BN5" s="190"/>
      <c r="BO5" s="194"/>
      <c r="BP5" s="194"/>
      <c r="BQ5" s="194"/>
      <c r="BR5" s="190"/>
      <c r="BS5" s="194"/>
      <c r="BT5" s="194"/>
      <c r="BU5" s="194"/>
      <c r="BV5" s="332"/>
    </row>
    <row r="6" spans="2:74" ht="16.5">
      <c r="B6" s="329" t="s">
        <v>745</v>
      </c>
      <c r="C6" s="794">
        <f t="shared" ref="C6:C33" si="0">+E6+G6+I6+K6+M6</f>
        <v>0</v>
      </c>
      <c r="D6" s="332"/>
      <c r="E6" s="338">
        <f>SUM(E7:E33)</f>
        <v>0</v>
      </c>
      <c r="F6" s="332"/>
      <c r="G6" s="338">
        <f>SUM(G7:G33)</f>
        <v>0</v>
      </c>
      <c r="H6" s="332"/>
      <c r="I6" s="338">
        <f>SUM(I7:I33)</f>
        <v>0</v>
      </c>
      <c r="J6" s="332"/>
      <c r="K6" s="338">
        <f>SUM(K7:K33)</f>
        <v>0</v>
      </c>
      <c r="L6" s="332"/>
      <c r="M6" s="338">
        <f>SUM(M7:M33)</f>
        <v>0</v>
      </c>
      <c r="N6" s="190"/>
      <c r="O6" s="195">
        <f>SUM(O7:O33)</f>
        <v>0</v>
      </c>
      <c r="P6" s="195">
        <f>SUM(P7:P33)</f>
        <v>0</v>
      </c>
      <c r="Q6" s="192">
        <f>+O6+P6</f>
        <v>0</v>
      </c>
      <c r="R6" s="190"/>
      <c r="S6" s="195">
        <f>SUM(S7:S33)</f>
        <v>0</v>
      </c>
      <c r="T6" s="195">
        <f>SUM(T7:T33)</f>
        <v>0</v>
      </c>
      <c r="U6" s="192">
        <f>+S6+T6</f>
        <v>0</v>
      </c>
      <c r="V6" s="190"/>
      <c r="W6" s="195">
        <f>SUM(W7:W33)</f>
        <v>0</v>
      </c>
      <c r="X6" s="195">
        <f>SUM(X7:X33)</f>
        <v>0</v>
      </c>
      <c r="Y6" s="192">
        <f>+W6+X6</f>
        <v>0</v>
      </c>
      <c r="Z6" s="190"/>
      <c r="AA6" s="195">
        <f>SUM(AA7:AA33)</f>
        <v>0</v>
      </c>
      <c r="AB6" s="195">
        <f>SUM(AB7:AB33)</f>
        <v>0</v>
      </c>
      <c r="AC6" s="192">
        <f>+AA6+AB6</f>
        <v>0</v>
      </c>
      <c r="AD6" s="190"/>
      <c r="AE6" s="195">
        <f>SUM(AE7:AE33)</f>
        <v>0</v>
      </c>
      <c r="AF6" s="195">
        <f>SUM(AF7:AF33)</f>
        <v>0</v>
      </c>
      <c r="AG6" s="192">
        <f>+AE6+AF6</f>
        <v>0</v>
      </c>
      <c r="AH6" s="190"/>
      <c r="AI6" s="195">
        <f>SUM(AI7:AI33)</f>
        <v>0</v>
      </c>
      <c r="AJ6" s="195">
        <f>SUM(AJ7:AJ33)</f>
        <v>0</v>
      </c>
      <c r="AK6" s="192">
        <f>+AI6+AJ6</f>
        <v>0</v>
      </c>
      <c r="AL6" s="190"/>
      <c r="AM6" s="195">
        <f>SUM(AM7:AM33)</f>
        <v>0</v>
      </c>
      <c r="AN6" s="195">
        <f>SUM(AN7:AN33)</f>
        <v>0</v>
      </c>
      <c r="AO6" s="192">
        <f>+AM6+AN6</f>
        <v>0</v>
      </c>
      <c r="AP6" s="190"/>
      <c r="AQ6" s="195">
        <f>SUM(AQ7:AQ33)</f>
        <v>0</v>
      </c>
      <c r="AR6" s="195">
        <f>SUM(AR7:AR33)</f>
        <v>0</v>
      </c>
      <c r="AS6" s="192">
        <f>+AQ6+AR6</f>
        <v>0</v>
      </c>
      <c r="AT6" s="190"/>
      <c r="AU6" s="195">
        <f>SUM(AU7:AU33)</f>
        <v>0</v>
      </c>
      <c r="AV6" s="195">
        <f>SUM(AV7:AV33)</f>
        <v>0</v>
      </c>
      <c r="AW6" s="192">
        <f>+AU6+AV6</f>
        <v>0</v>
      </c>
      <c r="AX6" s="190"/>
      <c r="AY6" s="195">
        <f>SUM(AY7:AY33)</f>
        <v>0</v>
      </c>
      <c r="AZ6" s="195">
        <f>SUM(AZ7:AZ33)</f>
        <v>0</v>
      </c>
      <c r="BA6" s="192">
        <f>+AY6+AZ6</f>
        <v>0</v>
      </c>
      <c r="BB6" s="190"/>
      <c r="BC6" s="195">
        <f>SUM(BC7:BC33)</f>
        <v>0</v>
      </c>
      <c r="BD6" s="195">
        <f>SUM(BD7:BD33)</f>
        <v>0</v>
      </c>
      <c r="BE6" s="192">
        <f>+BC6+BD6</f>
        <v>0</v>
      </c>
      <c r="BF6" s="190"/>
      <c r="BG6" s="195">
        <f>SUM(BG7:BG33)</f>
        <v>0</v>
      </c>
      <c r="BH6" s="195">
        <f>SUM(BH7:BH33)</f>
        <v>0</v>
      </c>
      <c r="BI6" s="192">
        <f>+BG6+BH6</f>
        <v>0</v>
      </c>
      <c r="BJ6" s="190"/>
      <c r="BK6" s="195">
        <f>SUM(BK7:BK33)</f>
        <v>0</v>
      </c>
      <c r="BL6" s="195">
        <f>SUM(BL7:BL33)</f>
        <v>0</v>
      </c>
      <c r="BM6" s="192">
        <f>+BK6+BL6</f>
        <v>0</v>
      </c>
      <c r="BN6" s="190"/>
      <c r="BO6" s="195">
        <f>SUM(BO7:BO33)</f>
        <v>0</v>
      </c>
      <c r="BP6" s="195">
        <f>SUM(BP7:BP33)</f>
        <v>0</v>
      </c>
      <c r="BQ6" s="192">
        <f>+BO6+BP6</f>
        <v>0</v>
      </c>
      <c r="BR6" s="190"/>
      <c r="BS6" s="195">
        <f>SUM(BS7:BS33)</f>
        <v>0</v>
      </c>
      <c r="BT6" s="195">
        <f>SUM(BT7:BT33)</f>
        <v>0</v>
      </c>
      <c r="BU6" s="192">
        <f>+BS6+BT6</f>
        <v>0</v>
      </c>
      <c r="BV6" s="332"/>
    </row>
    <row r="7" spans="2:74" ht="16.5">
      <c r="B7" s="339" t="s">
        <v>223</v>
      </c>
      <c r="C7" s="794">
        <f t="shared" si="0"/>
        <v>0</v>
      </c>
      <c r="D7" s="332"/>
      <c r="E7" s="340"/>
      <c r="F7" s="332"/>
      <c r="G7" s="340"/>
      <c r="H7" s="332"/>
      <c r="I7" s="340"/>
      <c r="J7" s="332"/>
      <c r="K7" s="340"/>
      <c r="L7" s="332"/>
      <c r="M7" s="340"/>
      <c r="N7" s="190"/>
      <c r="O7" s="196"/>
      <c r="P7" s="196"/>
      <c r="Q7" s="192">
        <f t="shared" ref="Q7:Q33" si="1">+O7+P7</f>
        <v>0</v>
      </c>
      <c r="R7" s="190"/>
      <c r="S7" s="196"/>
      <c r="T7" s="196"/>
      <c r="U7" s="192">
        <f t="shared" ref="U7:U33" si="2">+S7+T7</f>
        <v>0</v>
      </c>
      <c r="V7" s="190"/>
      <c r="W7" s="196"/>
      <c r="X7" s="196"/>
      <c r="Y7" s="192">
        <f t="shared" ref="Y7:Y33" si="3">+W7+X7</f>
        <v>0</v>
      </c>
      <c r="Z7" s="190"/>
      <c r="AA7" s="196"/>
      <c r="AB7" s="196"/>
      <c r="AC7" s="192">
        <f t="shared" ref="AC7:AC33" si="4">+AA7+AB7</f>
        <v>0</v>
      </c>
      <c r="AD7" s="190"/>
      <c r="AE7" s="196"/>
      <c r="AF7" s="196"/>
      <c r="AG7" s="192">
        <f t="shared" ref="AG7:AG33" si="5">+AE7+AF7</f>
        <v>0</v>
      </c>
      <c r="AH7" s="190"/>
      <c r="AI7" s="196"/>
      <c r="AJ7" s="196"/>
      <c r="AK7" s="192">
        <f t="shared" ref="AK7:AK33" si="6">+AI7+AJ7</f>
        <v>0</v>
      </c>
      <c r="AL7" s="190"/>
      <c r="AM7" s="196"/>
      <c r="AN7" s="196"/>
      <c r="AO7" s="192">
        <f t="shared" ref="AO7:AO33" si="7">+AM7+AN7</f>
        <v>0</v>
      </c>
      <c r="AP7" s="190"/>
      <c r="AQ7" s="196"/>
      <c r="AR7" s="196"/>
      <c r="AS7" s="192">
        <f t="shared" ref="AS7:AS33" si="8">+AQ7+AR7</f>
        <v>0</v>
      </c>
      <c r="AT7" s="190"/>
      <c r="AU7" s="196"/>
      <c r="AV7" s="196"/>
      <c r="AW7" s="192">
        <f t="shared" ref="AW7:AW33" si="9">+AU7+AV7</f>
        <v>0</v>
      </c>
      <c r="AX7" s="190"/>
      <c r="AY7" s="196"/>
      <c r="AZ7" s="196"/>
      <c r="BA7" s="192">
        <f t="shared" ref="BA7:BA33" si="10">+AY7+AZ7</f>
        <v>0</v>
      </c>
      <c r="BB7" s="190"/>
      <c r="BC7" s="196"/>
      <c r="BD7" s="196"/>
      <c r="BE7" s="192">
        <f t="shared" ref="BE7:BE33" si="11">+BC7+BD7</f>
        <v>0</v>
      </c>
      <c r="BF7" s="190"/>
      <c r="BG7" s="196"/>
      <c r="BH7" s="196"/>
      <c r="BI7" s="192">
        <f t="shared" ref="BI7:BI33" si="12">+BG7+BH7</f>
        <v>0</v>
      </c>
      <c r="BJ7" s="190"/>
      <c r="BK7" s="196"/>
      <c r="BL7" s="196"/>
      <c r="BM7" s="192">
        <f t="shared" ref="BM7:BM33" si="13">+BK7+BL7</f>
        <v>0</v>
      </c>
      <c r="BN7" s="190"/>
      <c r="BO7" s="196"/>
      <c r="BP7" s="196"/>
      <c r="BQ7" s="192">
        <f t="shared" ref="BQ7:BQ33" si="14">+BO7+BP7</f>
        <v>0</v>
      </c>
      <c r="BR7" s="190"/>
      <c r="BS7" s="196"/>
      <c r="BT7" s="196"/>
      <c r="BU7" s="192">
        <f t="shared" ref="BU7:BU33" si="15">+BS7+BT7</f>
        <v>0</v>
      </c>
      <c r="BV7" s="332"/>
    </row>
    <row r="8" spans="2:74" ht="16.5">
      <c r="B8" s="339" t="s">
        <v>223</v>
      </c>
      <c r="C8" s="794">
        <f t="shared" si="0"/>
        <v>0</v>
      </c>
      <c r="D8" s="332"/>
      <c r="E8" s="340"/>
      <c r="F8" s="332"/>
      <c r="G8" s="340"/>
      <c r="H8" s="332"/>
      <c r="I8" s="340"/>
      <c r="J8" s="332"/>
      <c r="K8" s="340"/>
      <c r="L8" s="332"/>
      <c r="M8" s="340"/>
      <c r="N8" s="190"/>
      <c r="O8" s="196"/>
      <c r="P8" s="196"/>
      <c r="Q8" s="192">
        <f t="shared" si="1"/>
        <v>0</v>
      </c>
      <c r="R8" s="190"/>
      <c r="S8" s="196"/>
      <c r="T8" s="196"/>
      <c r="U8" s="192">
        <f t="shared" si="2"/>
        <v>0</v>
      </c>
      <c r="V8" s="190"/>
      <c r="W8" s="196"/>
      <c r="X8" s="196"/>
      <c r="Y8" s="192">
        <f t="shared" si="3"/>
        <v>0</v>
      </c>
      <c r="Z8" s="190"/>
      <c r="AA8" s="196"/>
      <c r="AB8" s="196"/>
      <c r="AC8" s="192">
        <f t="shared" si="4"/>
        <v>0</v>
      </c>
      <c r="AD8" s="190"/>
      <c r="AE8" s="196"/>
      <c r="AF8" s="196"/>
      <c r="AG8" s="192">
        <f t="shared" si="5"/>
        <v>0</v>
      </c>
      <c r="AH8" s="190"/>
      <c r="AI8" s="196"/>
      <c r="AJ8" s="196"/>
      <c r="AK8" s="192">
        <f t="shared" si="6"/>
        <v>0</v>
      </c>
      <c r="AL8" s="190"/>
      <c r="AM8" s="196"/>
      <c r="AN8" s="196"/>
      <c r="AO8" s="192">
        <f t="shared" si="7"/>
        <v>0</v>
      </c>
      <c r="AP8" s="190"/>
      <c r="AQ8" s="196"/>
      <c r="AR8" s="196"/>
      <c r="AS8" s="192">
        <f t="shared" si="8"/>
        <v>0</v>
      </c>
      <c r="AT8" s="190"/>
      <c r="AU8" s="196"/>
      <c r="AV8" s="196"/>
      <c r="AW8" s="192">
        <f t="shared" si="9"/>
        <v>0</v>
      </c>
      <c r="AX8" s="190"/>
      <c r="AY8" s="196"/>
      <c r="AZ8" s="196"/>
      <c r="BA8" s="192">
        <f t="shared" si="10"/>
        <v>0</v>
      </c>
      <c r="BB8" s="190"/>
      <c r="BC8" s="196"/>
      <c r="BD8" s="196"/>
      <c r="BE8" s="192">
        <f t="shared" si="11"/>
        <v>0</v>
      </c>
      <c r="BF8" s="190"/>
      <c r="BG8" s="196"/>
      <c r="BH8" s="196"/>
      <c r="BI8" s="192">
        <f t="shared" si="12"/>
        <v>0</v>
      </c>
      <c r="BJ8" s="190"/>
      <c r="BK8" s="196"/>
      <c r="BL8" s="196"/>
      <c r="BM8" s="192">
        <f t="shared" si="13"/>
        <v>0</v>
      </c>
      <c r="BN8" s="190"/>
      <c r="BO8" s="196"/>
      <c r="BP8" s="196"/>
      <c r="BQ8" s="192">
        <f t="shared" si="14"/>
        <v>0</v>
      </c>
      <c r="BR8" s="190"/>
      <c r="BS8" s="196"/>
      <c r="BT8" s="196"/>
      <c r="BU8" s="192">
        <f t="shared" si="15"/>
        <v>0</v>
      </c>
      <c r="BV8" s="332"/>
    </row>
    <row r="9" spans="2:74" ht="16.5">
      <c r="B9" s="339" t="s">
        <v>223</v>
      </c>
      <c r="C9" s="794">
        <f t="shared" si="0"/>
        <v>0</v>
      </c>
      <c r="D9" s="332"/>
      <c r="E9" s="340"/>
      <c r="F9" s="332"/>
      <c r="G9" s="340"/>
      <c r="H9" s="332"/>
      <c r="I9" s="340"/>
      <c r="J9" s="332"/>
      <c r="K9" s="340"/>
      <c r="L9" s="332"/>
      <c r="M9" s="340"/>
      <c r="N9" s="190"/>
      <c r="O9" s="196"/>
      <c r="P9" s="196"/>
      <c r="Q9" s="192">
        <f t="shared" si="1"/>
        <v>0</v>
      </c>
      <c r="R9" s="190"/>
      <c r="S9" s="196"/>
      <c r="T9" s="196"/>
      <c r="U9" s="192">
        <f t="shared" si="2"/>
        <v>0</v>
      </c>
      <c r="V9" s="190"/>
      <c r="W9" s="196"/>
      <c r="X9" s="196"/>
      <c r="Y9" s="192">
        <f t="shared" si="3"/>
        <v>0</v>
      </c>
      <c r="Z9" s="190"/>
      <c r="AA9" s="196"/>
      <c r="AB9" s="196"/>
      <c r="AC9" s="192">
        <f t="shared" si="4"/>
        <v>0</v>
      </c>
      <c r="AD9" s="190"/>
      <c r="AE9" s="196"/>
      <c r="AF9" s="196"/>
      <c r="AG9" s="192">
        <f t="shared" si="5"/>
        <v>0</v>
      </c>
      <c r="AH9" s="190"/>
      <c r="AI9" s="196"/>
      <c r="AJ9" s="196"/>
      <c r="AK9" s="192">
        <f t="shared" si="6"/>
        <v>0</v>
      </c>
      <c r="AL9" s="190"/>
      <c r="AM9" s="196"/>
      <c r="AN9" s="196"/>
      <c r="AO9" s="192">
        <f t="shared" si="7"/>
        <v>0</v>
      </c>
      <c r="AP9" s="190"/>
      <c r="AQ9" s="196"/>
      <c r="AR9" s="196"/>
      <c r="AS9" s="192">
        <f t="shared" si="8"/>
        <v>0</v>
      </c>
      <c r="AT9" s="190"/>
      <c r="AU9" s="196"/>
      <c r="AV9" s="196"/>
      <c r="AW9" s="192">
        <f t="shared" si="9"/>
        <v>0</v>
      </c>
      <c r="AX9" s="190"/>
      <c r="AY9" s="196"/>
      <c r="AZ9" s="196"/>
      <c r="BA9" s="192">
        <f t="shared" si="10"/>
        <v>0</v>
      </c>
      <c r="BB9" s="190"/>
      <c r="BC9" s="196"/>
      <c r="BD9" s="196"/>
      <c r="BE9" s="192">
        <f t="shared" si="11"/>
        <v>0</v>
      </c>
      <c r="BF9" s="190"/>
      <c r="BG9" s="196"/>
      <c r="BH9" s="196"/>
      <c r="BI9" s="192">
        <f t="shared" si="12"/>
        <v>0</v>
      </c>
      <c r="BJ9" s="190"/>
      <c r="BK9" s="196"/>
      <c r="BL9" s="196"/>
      <c r="BM9" s="192">
        <f t="shared" si="13"/>
        <v>0</v>
      </c>
      <c r="BN9" s="190"/>
      <c r="BO9" s="196"/>
      <c r="BP9" s="196"/>
      <c r="BQ9" s="192">
        <f t="shared" si="14"/>
        <v>0</v>
      </c>
      <c r="BR9" s="190"/>
      <c r="BS9" s="196"/>
      <c r="BT9" s="196"/>
      <c r="BU9" s="192">
        <f t="shared" si="15"/>
        <v>0</v>
      </c>
      <c r="BV9" s="332"/>
    </row>
    <row r="10" spans="2:74" ht="16.5">
      <c r="B10" s="339" t="s">
        <v>223</v>
      </c>
      <c r="C10" s="794">
        <f t="shared" si="0"/>
        <v>0</v>
      </c>
      <c r="D10" s="332"/>
      <c r="E10" s="340"/>
      <c r="F10" s="332"/>
      <c r="G10" s="340"/>
      <c r="H10" s="332"/>
      <c r="I10" s="340"/>
      <c r="J10" s="332"/>
      <c r="K10" s="340"/>
      <c r="L10" s="332"/>
      <c r="M10" s="340"/>
      <c r="N10" s="190"/>
      <c r="O10" s="196"/>
      <c r="P10" s="196"/>
      <c r="Q10" s="192">
        <f t="shared" si="1"/>
        <v>0</v>
      </c>
      <c r="R10" s="190"/>
      <c r="S10" s="196"/>
      <c r="T10" s="196"/>
      <c r="U10" s="192">
        <f t="shared" si="2"/>
        <v>0</v>
      </c>
      <c r="V10" s="190"/>
      <c r="W10" s="196"/>
      <c r="X10" s="196"/>
      <c r="Y10" s="192">
        <f t="shared" si="3"/>
        <v>0</v>
      </c>
      <c r="Z10" s="190"/>
      <c r="AA10" s="196"/>
      <c r="AB10" s="196"/>
      <c r="AC10" s="192">
        <f t="shared" si="4"/>
        <v>0</v>
      </c>
      <c r="AD10" s="190"/>
      <c r="AE10" s="196"/>
      <c r="AF10" s="196"/>
      <c r="AG10" s="192">
        <f t="shared" si="5"/>
        <v>0</v>
      </c>
      <c r="AH10" s="190"/>
      <c r="AI10" s="196"/>
      <c r="AJ10" s="196"/>
      <c r="AK10" s="192">
        <f t="shared" si="6"/>
        <v>0</v>
      </c>
      <c r="AL10" s="190"/>
      <c r="AM10" s="196"/>
      <c r="AN10" s="196"/>
      <c r="AO10" s="192">
        <f t="shared" si="7"/>
        <v>0</v>
      </c>
      <c r="AP10" s="190"/>
      <c r="AQ10" s="196"/>
      <c r="AR10" s="196"/>
      <c r="AS10" s="192">
        <f t="shared" si="8"/>
        <v>0</v>
      </c>
      <c r="AT10" s="190"/>
      <c r="AU10" s="196"/>
      <c r="AV10" s="196"/>
      <c r="AW10" s="192">
        <f t="shared" si="9"/>
        <v>0</v>
      </c>
      <c r="AX10" s="190"/>
      <c r="AY10" s="196"/>
      <c r="AZ10" s="196"/>
      <c r="BA10" s="192">
        <f t="shared" si="10"/>
        <v>0</v>
      </c>
      <c r="BB10" s="190"/>
      <c r="BC10" s="196"/>
      <c r="BD10" s="196"/>
      <c r="BE10" s="192">
        <f t="shared" si="11"/>
        <v>0</v>
      </c>
      <c r="BF10" s="190"/>
      <c r="BG10" s="196"/>
      <c r="BH10" s="196"/>
      <c r="BI10" s="192">
        <f t="shared" si="12"/>
        <v>0</v>
      </c>
      <c r="BJ10" s="190"/>
      <c r="BK10" s="196"/>
      <c r="BL10" s="196"/>
      <c r="BM10" s="192">
        <f t="shared" si="13"/>
        <v>0</v>
      </c>
      <c r="BN10" s="190"/>
      <c r="BO10" s="196"/>
      <c r="BP10" s="196"/>
      <c r="BQ10" s="192">
        <f t="shared" si="14"/>
        <v>0</v>
      </c>
      <c r="BR10" s="190"/>
      <c r="BS10" s="196"/>
      <c r="BT10" s="196"/>
      <c r="BU10" s="192">
        <f t="shared" si="15"/>
        <v>0</v>
      </c>
      <c r="BV10" s="332"/>
    </row>
    <row r="11" spans="2:74" ht="16.5">
      <c r="B11" s="339" t="s">
        <v>223</v>
      </c>
      <c r="C11" s="794">
        <f t="shared" si="0"/>
        <v>0</v>
      </c>
      <c r="D11" s="332"/>
      <c r="E11" s="340"/>
      <c r="F11" s="332"/>
      <c r="G11" s="340"/>
      <c r="H11" s="332"/>
      <c r="I11" s="340"/>
      <c r="J11" s="332"/>
      <c r="K11" s="340"/>
      <c r="L11" s="332"/>
      <c r="M11" s="340"/>
      <c r="N11" s="190"/>
      <c r="O11" s="196"/>
      <c r="P11" s="196"/>
      <c r="Q11" s="192">
        <f t="shared" si="1"/>
        <v>0</v>
      </c>
      <c r="R11" s="190"/>
      <c r="S11" s="196"/>
      <c r="T11" s="196"/>
      <c r="U11" s="192">
        <f t="shared" si="2"/>
        <v>0</v>
      </c>
      <c r="V11" s="190"/>
      <c r="W11" s="196"/>
      <c r="X11" s="196"/>
      <c r="Y11" s="192">
        <f t="shared" si="3"/>
        <v>0</v>
      </c>
      <c r="Z11" s="190"/>
      <c r="AA11" s="196"/>
      <c r="AB11" s="196"/>
      <c r="AC11" s="192">
        <f t="shared" si="4"/>
        <v>0</v>
      </c>
      <c r="AD11" s="190"/>
      <c r="AE11" s="196"/>
      <c r="AF11" s="196"/>
      <c r="AG11" s="192">
        <f t="shared" si="5"/>
        <v>0</v>
      </c>
      <c r="AH11" s="190"/>
      <c r="AI11" s="196"/>
      <c r="AJ11" s="196"/>
      <c r="AK11" s="192">
        <f t="shared" si="6"/>
        <v>0</v>
      </c>
      <c r="AL11" s="190"/>
      <c r="AM11" s="196"/>
      <c r="AN11" s="196"/>
      <c r="AO11" s="192">
        <f t="shared" si="7"/>
        <v>0</v>
      </c>
      <c r="AP11" s="190"/>
      <c r="AQ11" s="196"/>
      <c r="AR11" s="196"/>
      <c r="AS11" s="192">
        <f t="shared" si="8"/>
        <v>0</v>
      </c>
      <c r="AT11" s="190"/>
      <c r="AU11" s="196"/>
      <c r="AV11" s="196"/>
      <c r="AW11" s="192">
        <f t="shared" si="9"/>
        <v>0</v>
      </c>
      <c r="AX11" s="190"/>
      <c r="AY11" s="196"/>
      <c r="AZ11" s="196"/>
      <c r="BA11" s="192">
        <f t="shared" si="10"/>
        <v>0</v>
      </c>
      <c r="BB11" s="190"/>
      <c r="BC11" s="196"/>
      <c r="BD11" s="196"/>
      <c r="BE11" s="192">
        <f t="shared" si="11"/>
        <v>0</v>
      </c>
      <c r="BF11" s="190"/>
      <c r="BG11" s="196"/>
      <c r="BH11" s="196"/>
      <c r="BI11" s="192">
        <f t="shared" si="12"/>
        <v>0</v>
      </c>
      <c r="BJ11" s="190"/>
      <c r="BK11" s="196"/>
      <c r="BL11" s="196"/>
      <c r="BM11" s="192">
        <f t="shared" si="13"/>
        <v>0</v>
      </c>
      <c r="BN11" s="190"/>
      <c r="BO11" s="196"/>
      <c r="BP11" s="196"/>
      <c r="BQ11" s="192">
        <f t="shared" si="14"/>
        <v>0</v>
      </c>
      <c r="BR11" s="190"/>
      <c r="BS11" s="196"/>
      <c r="BT11" s="196"/>
      <c r="BU11" s="192">
        <f t="shared" si="15"/>
        <v>0</v>
      </c>
      <c r="BV11" s="332"/>
    </row>
    <row r="12" spans="2:74" ht="16.5">
      <c r="B12" s="339" t="s">
        <v>223</v>
      </c>
      <c r="C12" s="794">
        <f t="shared" si="0"/>
        <v>0</v>
      </c>
      <c r="D12" s="332"/>
      <c r="E12" s="340"/>
      <c r="F12" s="332"/>
      <c r="G12" s="340"/>
      <c r="H12" s="332"/>
      <c r="I12" s="340"/>
      <c r="J12" s="332"/>
      <c r="K12" s="340"/>
      <c r="L12" s="332"/>
      <c r="M12" s="340"/>
      <c r="N12" s="190"/>
      <c r="O12" s="196"/>
      <c r="P12" s="196"/>
      <c r="Q12" s="192">
        <f t="shared" si="1"/>
        <v>0</v>
      </c>
      <c r="R12" s="190"/>
      <c r="S12" s="196"/>
      <c r="T12" s="196"/>
      <c r="U12" s="192">
        <f t="shared" si="2"/>
        <v>0</v>
      </c>
      <c r="V12" s="190"/>
      <c r="W12" s="196"/>
      <c r="X12" s="196"/>
      <c r="Y12" s="192">
        <f t="shared" si="3"/>
        <v>0</v>
      </c>
      <c r="Z12" s="190"/>
      <c r="AA12" s="196"/>
      <c r="AB12" s="196"/>
      <c r="AC12" s="192">
        <f t="shared" si="4"/>
        <v>0</v>
      </c>
      <c r="AD12" s="190"/>
      <c r="AE12" s="196"/>
      <c r="AF12" s="196"/>
      <c r="AG12" s="192">
        <f t="shared" si="5"/>
        <v>0</v>
      </c>
      <c r="AH12" s="190"/>
      <c r="AI12" s="196"/>
      <c r="AJ12" s="196"/>
      <c r="AK12" s="192">
        <f t="shared" si="6"/>
        <v>0</v>
      </c>
      <c r="AL12" s="190"/>
      <c r="AM12" s="196"/>
      <c r="AN12" s="196"/>
      <c r="AO12" s="192">
        <f t="shared" si="7"/>
        <v>0</v>
      </c>
      <c r="AP12" s="190"/>
      <c r="AQ12" s="196"/>
      <c r="AR12" s="196"/>
      <c r="AS12" s="192">
        <f t="shared" si="8"/>
        <v>0</v>
      </c>
      <c r="AT12" s="190"/>
      <c r="AU12" s="196"/>
      <c r="AV12" s="196"/>
      <c r="AW12" s="192">
        <f t="shared" si="9"/>
        <v>0</v>
      </c>
      <c r="AX12" s="190"/>
      <c r="AY12" s="196"/>
      <c r="AZ12" s="196"/>
      <c r="BA12" s="192">
        <f t="shared" si="10"/>
        <v>0</v>
      </c>
      <c r="BB12" s="190"/>
      <c r="BC12" s="196"/>
      <c r="BD12" s="196"/>
      <c r="BE12" s="192">
        <f t="shared" si="11"/>
        <v>0</v>
      </c>
      <c r="BF12" s="190"/>
      <c r="BG12" s="196"/>
      <c r="BH12" s="196"/>
      <c r="BI12" s="192">
        <f t="shared" si="12"/>
        <v>0</v>
      </c>
      <c r="BJ12" s="190"/>
      <c r="BK12" s="196"/>
      <c r="BL12" s="196"/>
      <c r="BM12" s="192">
        <f t="shared" si="13"/>
        <v>0</v>
      </c>
      <c r="BN12" s="190"/>
      <c r="BO12" s="196"/>
      <c r="BP12" s="196"/>
      <c r="BQ12" s="192">
        <f t="shared" si="14"/>
        <v>0</v>
      </c>
      <c r="BR12" s="190"/>
      <c r="BS12" s="196"/>
      <c r="BT12" s="196"/>
      <c r="BU12" s="192">
        <f t="shared" si="15"/>
        <v>0</v>
      </c>
      <c r="BV12" s="332"/>
    </row>
    <row r="13" spans="2:74" ht="16.5">
      <c r="B13" s="339" t="s">
        <v>223</v>
      </c>
      <c r="C13" s="794">
        <f t="shared" si="0"/>
        <v>0</v>
      </c>
      <c r="D13" s="332"/>
      <c r="E13" s="340"/>
      <c r="F13" s="332"/>
      <c r="G13" s="340"/>
      <c r="H13" s="332"/>
      <c r="I13" s="340"/>
      <c r="J13" s="332"/>
      <c r="K13" s="340"/>
      <c r="L13" s="332"/>
      <c r="M13" s="340"/>
      <c r="N13" s="190"/>
      <c r="O13" s="196"/>
      <c r="P13" s="196"/>
      <c r="Q13" s="192">
        <f t="shared" si="1"/>
        <v>0</v>
      </c>
      <c r="R13" s="190"/>
      <c r="S13" s="196"/>
      <c r="T13" s="196"/>
      <c r="U13" s="192">
        <f t="shared" si="2"/>
        <v>0</v>
      </c>
      <c r="V13" s="190"/>
      <c r="W13" s="196"/>
      <c r="X13" s="196"/>
      <c r="Y13" s="192">
        <f t="shared" si="3"/>
        <v>0</v>
      </c>
      <c r="Z13" s="190"/>
      <c r="AA13" s="196"/>
      <c r="AB13" s="196"/>
      <c r="AC13" s="192">
        <f t="shared" si="4"/>
        <v>0</v>
      </c>
      <c r="AD13" s="190"/>
      <c r="AE13" s="196"/>
      <c r="AF13" s="196"/>
      <c r="AG13" s="192">
        <f t="shared" si="5"/>
        <v>0</v>
      </c>
      <c r="AH13" s="190"/>
      <c r="AI13" s="196"/>
      <c r="AJ13" s="196"/>
      <c r="AK13" s="192">
        <f t="shared" si="6"/>
        <v>0</v>
      </c>
      <c r="AL13" s="190"/>
      <c r="AM13" s="196"/>
      <c r="AN13" s="196"/>
      <c r="AO13" s="192">
        <f t="shared" si="7"/>
        <v>0</v>
      </c>
      <c r="AP13" s="190"/>
      <c r="AQ13" s="196"/>
      <c r="AR13" s="196"/>
      <c r="AS13" s="192">
        <f t="shared" si="8"/>
        <v>0</v>
      </c>
      <c r="AT13" s="190"/>
      <c r="AU13" s="196"/>
      <c r="AV13" s="196"/>
      <c r="AW13" s="192">
        <f t="shared" si="9"/>
        <v>0</v>
      </c>
      <c r="AX13" s="190"/>
      <c r="AY13" s="196"/>
      <c r="AZ13" s="196"/>
      <c r="BA13" s="192">
        <f t="shared" si="10"/>
        <v>0</v>
      </c>
      <c r="BB13" s="190"/>
      <c r="BC13" s="196"/>
      <c r="BD13" s="196"/>
      <c r="BE13" s="192">
        <f t="shared" si="11"/>
        <v>0</v>
      </c>
      <c r="BF13" s="190"/>
      <c r="BG13" s="196"/>
      <c r="BH13" s="196"/>
      <c r="BI13" s="192">
        <f t="shared" si="12"/>
        <v>0</v>
      </c>
      <c r="BJ13" s="190"/>
      <c r="BK13" s="196"/>
      <c r="BL13" s="196"/>
      <c r="BM13" s="192">
        <f t="shared" si="13"/>
        <v>0</v>
      </c>
      <c r="BN13" s="190"/>
      <c r="BO13" s="196"/>
      <c r="BP13" s="196"/>
      <c r="BQ13" s="192">
        <f t="shared" si="14"/>
        <v>0</v>
      </c>
      <c r="BR13" s="190"/>
      <c r="BS13" s="196"/>
      <c r="BT13" s="196"/>
      <c r="BU13" s="192">
        <f t="shared" si="15"/>
        <v>0</v>
      </c>
      <c r="BV13" s="332"/>
    </row>
    <row r="14" spans="2:74" ht="16.5">
      <c r="B14" s="339" t="s">
        <v>223</v>
      </c>
      <c r="C14" s="794">
        <f t="shared" si="0"/>
        <v>0</v>
      </c>
      <c r="D14" s="332"/>
      <c r="E14" s="340"/>
      <c r="F14" s="332"/>
      <c r="G14" s="340"/>
      <c r="H14" s="332"/>
      <c r="I14" s="340"/>
      <c r="J14" s="332"/>
      <c r="K14" s="340"/>
      <c r="L14" s="332"/>
      <c r="M14" s="340"/>
      <c r="N14" s="190"/>
      <c r="O14" s="196"/>
      <c r="P14" s="196"/>
      <c r="Q14" s="192">
        <f t="shared" si="1"/>
        <v>0</v>
      </c>
      <c r="R14" s="190"/>
      <c r="S14" s="196"/>
      <c r="T14" s="196"/>
      <c r="U14" s="192">
        <f t="shared" si="2"/>
        <v>0</v>
      </c>
      <c r="V14" s="190"/>
      <c r="W14" s="196"/>
      <c r="X14" s="196"/>
      <c r="Y14" s="192">
        <f t="shared" si="3"/>
        <v>0</v>
      </c>
      <c r="Z14" s="190"/>
      <c r="AA14" s="196"/>
      <c r="AB14" s="196"/>
      <c r="AC14" s="192">
        <f t="shared" si="4"/>
        <v>0</v>
      </c>
      <c r="AD14" s="190"/>
      <c r="AE14" s="196"/>
      <c r="AF14" s="196"/>
      <c r="AG14" s="192">
        <f t="shared" si="5"/>
        <v>0</v>
      </c>
      <c r="AH14" s="190"/>
      <c r="AI14" s="196"/>
      <c r="AJ14" s="196"/>
      <c r="AK14" s="192">
        <f t="shared" si="6"/>
        <v>0</v>
      </c>
      <c r="AL14" s="190"/>
      <c r="AM14" s="196"/>
      <c r="AN14" s="196"/>
      <c r="AO14" s="192">
        <f t="shared" si="7"/>
        <v>0</v>
      </c>
      <c r="AP14" s="190"/>
      <c r="AQ14" s="196"/>
      <c r="AR14" s="196"/>
      <c r="AS14" s="192">
        <f t="shared" si="8"/>
        <v>0</v>
      </c>
      <c r="AT14" s="190"/>
      <c r="AU14" s="196"/>
      <c r="AV14" s="196"/>
      <c r="AW14" s="192">
        <f t="shared" si="9"/>
        <v>0</v>
      </c>
      <c r="AX14" s="190"/>
      <c r="AY14" s="196"/>
      <c r="AZ14" s="196"/>
      <c r="BA14" s="192">
        <f t="shared" si="10"/>
        <v>0</v>
      </c>
      <c r="BB14" s="190"/>
      <c r="BC14" s="196"/>
      <c r="BD14" s="196"/>
      <c r="BE14" s="192">
        <f t="shared" si="11"/>
        <v>0</v>
      </c>
      <c r="BF14" s="190"/>
      <c r="BG14" s="196"/>
      <c r="BH14" s="196"/>
      <c r="BI14" s="192">
        <f t="shared" si="12"/>
        <v>0</v>
      </c>
      <c r="BJ14" s="190"/>
      <c r="BK14" s="196"/>
      <c r="BL14" s="196"/>
      <c r="BM14" s="192">
        <f t="shared" si="13"/>
        <v>0</v>
      </c>
      <c r="BN14" s="190"/>
      <c r="BO14" s="196"/>
      <c r="BP14" s="196"/>
      <c r="BQ14" s="192">
        <f t="shared" si="14"/>
        <v>0</v>
      </c>
      <c r="BR14" s="190"/>
      <c r="BS14" s="196"/>
      <c r="BT14" s="196"/>
      <c r="BU14" s="192">
        <f t="shared" si="15"/>
        <v>0</v>
      </c>
      <c r="BV14" s="332"/>
    </row>
    <row r="15" spans="2:74" ht="16.5">
      <c r="B15" s="339" t="s">
        <v>223</v>
      </c>
      <c r="C15" s="794">
        <f t="shared" si="0"/>
        <v>0</v>
      </c>
      <c r="D15" s="332"/>
      <c r="E15" s="340"/>
      <c r="F15" s="332"/>
      <c r="G15" s="340"/>
      <c r="H15" s="332"/>
      <c r="I15" s="340"/>
      <c r="J15" s="332"/>
      <c r="K15" s="340"/>
      <c r="L15" s="332"/>
      <c r="M15" s="340"/>
      <c r="N15" s="190"/>
      <c r="O15" s="196"/>
      <c r="P15" s="196"/>
      <c r="Q15" s="192">
        <f t="shared" si="1"/>
        <v>0</v>
      </c>
      <c r="R15" s="190"/>
      <c r="S15" s="196"/>
      <c r="T15" s="196"/>
      <c r="U15" s="192">
        <f t="shared" si="2"/>
        <v>0</v>
      </c>
      <c r="V15" s="190"/>
      <c r="W15" s="196"/>
      <c r="X15" s="196"/>
      <c r="Y15" s="192">
        <f t="shared" si="3"/>
        <v>0</v>
      </c>
      <c r="Z15" s="190"/>
      <c r="AA15" s="196"/>
      <c r="AB15" s="196"/>
      <c r="AC15" s="192">
        <f t="shared" si="4"/>
        <v>0</v>
      </c>
      <c r="AD15" s="190"/>
      <c r="AE15" s="196"/>
      <c r="AF15" s="196"/>
      <c r="AG15" s="192">
        <f t="shared" si="5"/>
        <v>0</v>
      </c>
      <c r="AH15" s="190"/>
      <c r="AI15" s="196"/>
      <c r="AJ15" s="196"/>
      <c r="AK15" s="192">
        <f t="shared" si="6"/>
        <v>0</v>
      </c>
      <c r="AL15" s="190"/>
      <c r="AM15" s="196"/>
      <c r="AN15" s="196"/>
      <c r="AO15" s="192">
        <f t="shared" si="7"/>
        <v>0</v>
      </c>
      <c r="AP15" s="190"/>
      <c r="AQ15" s="196"/>
      <c r="AR15" s="196"/>
      <c r="AS15" s="192">
        <f t="shared" si="8"/>
        <v>0</v>
      </c>
      <c r="AT15" s="190"/>
      <c r="AU15" s="196"/>
      <c r="AV15" s="196"/>
      <c r="AW15" s="192">
        <f t="shared" si="9"/>
        <v>0</v>
      </c>
      <c r="AX15" s="190"/>
      <c r="AY15" s="196"/>
      <c r="AZ15" s="196"/>
      <c r="BA15" s="192">
        <f t="shared" si="10"/>
        <v>0</v>
      </c>
      <c r="BB15" s="190"/>
      <c r="BC15" s="196"/>
      <c r="BD15" s="196"/>
      <c r="BE15" s="192">
        <f t="shared" si="11"/>
        <v>0</v>
      </c>
      <c r="BF15" s="190"/>
      <c r="BG15" s="196"/>
      <c r="BH15" s="196"/>
      <c r="BI15" s="192">
        <f t="shared" si="12"/>
        <v>0</v>
      </c>
      <c r="BJ15" s="190"/>
      <c r="BK15" s="196"/>
      <c r="BL15" s="196"/>
      <c r="BM15" s="192">
        <f t="shared" si="13"/>
        <v>0</v>
      </c>
      <c r="BN15" s="190"/>
      <c r="BO15" s="196"/>
      <c r="BP15" s="196"/>
      <c r="BQ15" s="192">
        <f t="shared" si="14"/>
        <v>0</v>
      </c>
      <c r="BR15" s="190"/>
      <c r="BS15" s="196"/>
      <c r="BT15" s="196"/>
      <c r="BU15" s="192">
        <f t="shared" si="15"/>
        <v>0</v>
      </c>
      <c r="BV15" s="332"/>
    </row>
    <row r="16" spans="2:74" ht="16.5">
      <c r="B16" s="339" t="s">
        <v>223</v>
      </c>
      <c r="C16" s="794">
        <f t="shared" si="0"/>
        <v>0</v>
      </c>
      <c r="D16" s="332"/>
      <c r="E16" s="340"/>
      <c r="F16" s="332"/>
      <c r="G16" s="340"/>
      <c r="H16" s="332"/>
      <c r="I16" s="340"/>
      <c r="J16" s="332"/>
      <c r="K16" s="340"/>
      <c r="L16" s="332"/>
      <c r="M16" s="340"/>
      <c r="N16" s="190"/>
      <c r="O16" s="196"/>
      <c r="P16" s="196"/>
      <c r="Q16" s="192">
        <f t="shared" si="1"/>
        <v>0</v>
      </c>
      <c r="R16" s="190"/>
      <c r="S16" s="196"/>
      <c r="T16" s="196"/>
      <c r="U16" s="192">
        <f t="shared" si="2"/>
        <v>0</v>
      </c>
      <c r="V16" s="190"/>
      <c r="W16" s="196"/>
      <c r="X16" s="196"/>
      <c r="Y16" s="192">
        <f t="shared" si="3"/>
        <v>0</v>
      </c>
      <c r="Z16" s="190"/>
      <c r="AA16" s="196"/>
      <c r="AB16" s="196"/>
      <c r="AC16" s="192">
        <f t="shared" si="4"/>
        <v>0</v>
      </c>
      <c r="AD16" s="190"/>
      <c r="AE16" s="196"/>
      <c r="AF16" s="196"/>
      <c r="AG16" s="192">
        <f t="shared" si="5"/>
        <v>0</v>
      </c>
      <c r="AH16" s="190"/>
      <c r="AI16" s="196"/>
      <c r="AJ16" s="196"/>
      <c r="AK16" s="192">
        <f t="shared" si="6"/>
        <v>0</v>
      </c>
      <c r="AL16" s="190"/>
      <c r="AM16" s="196"/>
      <c r="AN16" s="196"/>
      <c r="AO16" s="192">
        <f t="shared" si="7"/>
        <v>0</v>
      </c>
      <c r="AP16" s="190"/>
      <c r="AQ16" s="196"/>
      <c r="AR16" s="196"/>
      <c r="AS16" s="192">
        <f t="shared" si="8"/>
        <v>0</v>
      </c>
      <c r="AT16" s="190"/>
      <c r="AU16" s="196"/>
      <c r="AV16" s="196"/>
      <c r="AW16" s="192">
        <f t="shared" si="9"/>
        <v>0</v>
      </c>
      <c r="AX16" s="190"/>
      <c r="AY16" s="196"/>
      <c r="AZ16" s="196"/>
      <c r="BA16" s="192">
        <f t="shared" si="10"/>
        <v>0</v>
      </c>
      <c r="BB16" s="190"/>
      <c r="BC16" s="196"/>
      <c r="BD16" s="196"/>
      <c r="BE16" s="192">
        <f t="shared" si="11"/>
        <v>0</v>
      </c>
      <c r="BF16" s="190"/>
      <c r="BG16" s="196"/>
      <c r="BH16" s="196"/>
      <c r="BI16" s="192">
        <f t="shared" si="12"/>
        <v>0</v>
      </c>
      <c r="BJ16" s="190"/>
      <c r="BK16" s="196"/>
      <c r="BL16" s="196"/>
      <c r="BM16" s="192">
        <f t="shared" si="13"/>
        <v>0</v>
      </c>
      <c r="BN16" s="190"/>
      <c r="BO16" s="196"/>
      <c r="BP16" s="196"/>
      <c r="BQ16" s="192">
        <f t="shared" si="14"/>
        <v>0</v>
      </c>
      <c r="BR16" s="190"/>
      <c r="BS16" s="196"/>
      <c r="BT16" s="196"/>
      <c r="BU16" s="192">
        <f t="shared" si="15"/>
        <v>0</v>
      </c>
      <c r="BV16" s="332"/>
    </row>
    <row r="17" spans="2:74" ht="16.5">
      <c r="B17" s="339" t="s">
        <v>223</v>
      </c>
      <c r="C17" s="794">
        <f t="shared" si="0"/>
        <v>0</v>
      </c>
      <c r="D17" s="332"/>
      <c r="E17" s="340"/>
      <c r="F17" s="332"/>
      <c r="G17" s="340"/>
      <c r="H17" s="332"/>
      <c r="I17" s="340"/>
      <c r="J17" s="332"/>
      <c r="K17" s="340"/>
      <c r="L17" s="332"/>
      <c r="M17" s="340"/>
      <c r="N17" s="190"/>
      <c r="O17" s="196"/>
      <c r="P17" s="196"/>
      <c r="Q17" s="192"/>
      <c r="R17" s="190"/>
      <c r="S17" s="196"/>
      <c r="T17" s="196"/>
      <c r="U17" s="192"/>
      <c r="V17" s="190"/>
      <c r="W17" s="196"/>
      <c r="X17" s="196"/>
      <c r="Y17" s="192"/>
      <c r="Z17" s="190"/>
      <c r="AA17" s="196"/>
      <c r="AB17" s="196"/>
      <c r="AC17" s="192"/>
      <c r="AD17" s="190"/>
      <c r="AE17" s="196"/>
      <c r="AF17" s="196"/>
      <c r="AG17" s="192"/>
      <c r="AH17" s="190"/>
      <c r="AI17" s="196"/>
      <c r="AJ17" s="196"/>
      <c r="AK17" s="192"/>
      <c r="AL17" s="190"/>
      <c r="AM17" s="196"/>
      <c r="AN17" s="196"/>
      <c r="AO17" s="192"/>
      <c r="AP17" s="190"/>
      <c r="AQ17" s="196"/>
      <c r="AR17" s="196"/>
      <c r="AS17" s="192"/>
      <c r="AT17" s="190"/>
      <c r="AU17" s="196"/>
      <c r="AV17" s="196"/>
      <c r="AW17" s="192"/>
      <c r="AX17" s="190"/>
      <c r="AY17" s="196"/>
      <c r="AZ17" s="196"/>
      <c r="BA17" s="192"/>
      <c r="BB17" s="190"/>
      <c r="BC17" s="196"/>
      <c r="BD17" s="196"/>
      <c r="BE17" s="192"/>
      <c r="BF17" s="190"/>
      <c r="BG17" s="196"/>
      <c r="BH17" s="196"/>
      <c r="BI17" s="192"/>
      <c r="BJ17" s="190"/>
      <c r="BK17" s="196"/>
      <c r="BL17" s="196"/>
      <c r="BM17" s="192"/>
      <c r="BN17" s="190"/>
      <c r="BO17" s="196"/>
      <c r="BP17" s="196"/>
      <c r="BQ17" s="192"/>
      <c r="BR17" s="190"/>
      <c r="BS17" s="196"/>
      <c r="BT17" s="196"/>
      <c r="BU17" s="192"/>
      <c r="BV17" s="332"/>
    </row>
    <row r="18" spans="2:74" ht="16.5">
      <c r="B18" s="339" t="s">
        <v>223</v>
      </c>
      <c r="C18" s="794">
        <f t="shared" si="0"/>
        <v>0</v>
      </c>
      <c r="D18" s="332"/>
      <c r="E18" s="340"/>
      <c r="F18" s="332"/>
      <c r="G18" s="340"/>
      <c r="H18" s="332"/>
      <c r="I18" s="340"/>
      <c r="J18" s="332"/>
      <c r="K18" s="340"/>
      <c r="L18" s="332"/>
      <c r="M18" s="340"/>
      <c r="N18" s="190"/>
      <c r="O18" s="196"/>
      <c r="P18" s="196"/>
      <c r="Q18" s="192"/>
      <c r="R18" s="190"/>
      <c r="S18" s="196"/>
      <c r="T18" s="196"/>
      <c r="U18" s="192"/>
      <c r="V18" s="190"/>
      <c r="W18" s="196"/>
      <c r="X18" s="196"/>
      <c r="Y18" s="192"/>
      <c r="Z18" s="190"/>
      <c r="AA18" s="196"/>
      <c r="AB18" s="196"/>
      <c r="AC18" s="192"/>
      <c r="AD18" s="190"/>
      <c r="AE18" s="196"/>
      <c r="AF18" s="196"/>
      <c r="AG18" s="192"/>
      <c r="AH18" s="190"/>
      <c r="AI18" s="196"/>
      <c r="AJ18" s="196"/>
      <c r="AK18" s="192"/>
      <c r="AL18" s="190"/>
      <c r="AM18" s="196"/>
      <c r="AN18" s="196"/>
      <c r="AO18" s="192"/>
      <c r="AP18" s="190"/>
      <c r="AQ18" s="196"/>
      <c r="AR18" s="196"/>
      <c r="AS18" s="192"/>
      <c r="AT18" s="190"/>
      <c r="AU18" s="196"/>
      <c r="AV18" s="196"/>
      <c r="AW18" s="192"/>
      <c r="AX18" s="190"/>
      <c r="AY18" s="196"/>
      <c r="AZ18" s="196"/>
      <c r="BA18" s="192"/>
      <c r="BB18" s="190"/>
      <c r="BC18" s="196"/>
      <c r="BD18" s="196"/>
      <c r="BE18" s="192"/>
      <c r="BF18" s="190"/>
      <c r="BG18" s="196"/>
      <c r="BH18" s="196"/>
      <c r="BI18" s="192"/>
      <c r="BJ18" s="190"/>
      <c r="BK18" s="196"/>
      <c r="BL18" s="196"/>
      <c r="BM18" s="192"/>
      <c r="BN18" s="190"/>
      <c r="BO18" s="196"/>
      <c r="BP18" s="196"/>
      <c r="BQ18" s="192"/>
      <c r="BR18" s="190"/>
      <c r="BS18" s="196"/>
      <c r="BT18" s="196"/>
      <c r="BU18" s="192"/>
      <c r="BV18" s="332"/>
    </row>
    <row r="19" spans="2:74" ht="16.5">
      <c r="B19" s="339" t="s">
        <v>223</v>
      </c>
      <c r="C19" s="794">
        <f t="shared" si="0"/>
        <v>0</v>
      </c>
      <c r="D19" s="332"/>
      <c r="E19" s="340"/>
      <c r="F19" s="332"/>
      <c r="G19" s="340"/>
      <c r="H19" s="332"/>
      <c r="I19" s="340"/>
      <c r="J19" s="332"/>
      <c r="K19" s="340"/>
      <c r="L19" s="332"/>
      <c r="M19" s="340"/>
      <c r="N19" s="190"/>
      <c r="O19" s="196"/>
      <c r="P19" s="196"/>
      <c r="Q19" s="192"/>
      <c r="R19" s="190"/>
      <c r="S19" s="196"/>
      <c r="T19" s="196"/>
      <c r="U19" s="192"/>
      <c r="V19" s="190"/>
      <c r="W19" s="196"/>
      <c r="X19" s="196"/>
      <c r="Y19" s="192"/>
      <c r="Z19" s="190"/>
      <c r="AA19" s="196"/>
      <c r="AB19" s="196"/>
      <c r="AC19" s="192"/>
      <c r="AD19" s="190"/>
      <c r="AE19" s="196"/>
      <c r="AF19" s="196"/>
      <c r="AG19" s="192"/>
      <c r="AH19" s="190"/>
      <c r="AI19" s="196"/>
      <c r="AJ19" s="196"/>
      <c r="AK19" s="192"/>
      <c r="AL19" s="190"/>
      <c r="AM19" s="196"/>
      <c r="AN19" s="196"/>
      <c r="AO19" s="192"/>
      <c r="AP19" s="190"/>
      <c r="AQ19" s="196"/>
      <c r="AR19" s="196"/>
      <c r="AS19" s="192"/>
      <c r="AT19" s="190"/>
      <c r="AU19" s="196"/>
      <c r="AV19" s="196"/>
      <c r="AW19" s="192"/>
      <c r="AX19" s="190"/>
      <c r="AY19" s="196"/>
      <c r="AZ19" s="196"/>
      <c r="BA19" s="192"/>
      <c r="BB19" s="190"/>
      <c r="BC19" s="196"/>
      <c r="BD19" s="196"/>
      <c r="BE19" s="192"/>
      <c r="BF19" s="190"/>
      <c r="BG19" s="196"/>
      <c r="BH19" s="196"/>
      <c r="BI19" s="192"/>
      <c r="BJ19" s="190"/>
      <c r="BK19" s="196"/>
      <c r="BL19" s="196"/>
      <c r="BM19" s="192"/>
      <c r="BN19" s="190"/>
      <c r="BO19" s="196"/>
      <c r="BP19" s="196"/>
      <c r="BQ19" s="192"/>
      <c r="BR19" s="190"/>
      <c r="BS19" s="196"/>
      <c r="BT19" s="196"/>
      <c r="BU19" s="192"/>
      <c r="BV19" s="332"/>
    </row>
    <row r="20" spans="2:74" ht="16.5">
      <c r="B20" s="339" t="s">
        <v>223</v>
      </c>
      <c r="C20" s="794">
        <f t="shared" si="0"/>
        <v>0</v>
      </c>
      <c r="D20" s="332"/>
      <c r="E20" s="340"/>
      <c r="F20" s="332"/>
      <c r="G20" s="340"/>
      <c r="H20" s="332"/>
      <c r="I20" s="340"/>
      <c r="J20" s="332"/>
      <c r="K20" s="340"/>
      <c r="L20" s="332"/>
      <c r="M20" s="340"/>
      <c r="N20" s="190"/>
      <c r="O20" s="196"/>
      <c r="P20" s="196"/>
      <c r="Q20" s="192">
        <f t="shared" si="1"/>
        <v>0</v>
      </c>
      <c r="R20" s="190"/>
      <c r="S20" s="196"/>
      <c r="T20" s="196"/>
      <c r="U20" s="192">
        <f t="shared" si="2"/>
        <v>0</v>
      </c>
      <c r="V20" s="190"/>
      <c r="W20" s="196"/>
      <c r="X20" s="196"/>
      <c r="Y20" s="192">
        <f t="shared" si="3"/>
        <v>0</v>
      </c>
      <c r="Z20" s="190"/>
      <c r="AA20" s="196"/>
      <c r="AB20" s="196"/>
      <c r="AC20" s="192">
        <f t="shared" si="4"/>
        <v>0</v>
      </c>
      <c r="AD20" s="190"/>
      <c r="AE20" s="196"/>
      <c r="AF20" s="196"/>
      <c r="AG20" s="192">
        <f t="shared" si="5"/>
        <v>0</v>
      </c>
      <c r="AH20" s="190"/>
      <c r="AI20" s="196"/>
      <c r="AJ20" s="196"/>
      <c r="AK20" s="192">
        <f t="shared" si="6"/>
        <v>0</v>
      </c>
      <c r="AL20" s="190"/>
      <c r="AM20" s="196"/>
      <c r="AN20" s="196"/>
      <c r="AO20" s="192">
        <f t="shared" si="7"/>
        <v>0</v>
      </c>
      <c r="AP20" s="190"/>
      <c r="AQ20" s="196"/>
      <c r="AR20" s="196"/>
      <c r="AS20" s="192">
        <f t="shared" si="8"/>
        <v>0</v>
      </c>
      <c r="AT20" s="190"/>
      <c r="AU20" s="196"/>
      <c r="AV20" s="196"/>
      <c r="AW20" s="192">
        <f t="shared" si="9"/>
        <v>0</v>
      </c>
      <c r="AX20" s="190"/>
      <c r="AY20" s="196"/>
      <c r="AZ20" s="196"/>
      <c r="BA20" s="192">
        <f t="shared" si="10"/>
        <v>0</v>
      </c>
      <c r="BB20" s="190"/>
      <c r="BC20" s="196"/>
      <c r="BD20" s="196"/>
      <c r="BE20" s="192">
        <f t="shared" si="11"/>
        <v>0</v>
      </c>
      <c r="BF20" s="190"/>
      <c r="BG20" s="196"/>
      <c r="BH20" s="196"/>
      <c r="BI20" s="192">
        <f t="shared" si="12"/>
        <v>0</v>
      </c>
      <c r="BJ20" s="190"/>
      <c r="BK20" s="196"/>
      <c r="BL20" s="196"/>
      <c r="BM20" s="192">
        <f t="shared" si="13"/>
        <v>0</v>
      </c>
      <c r="BN20" s="190"/>
      <c r="BO20" s="196"/>
      <c r="BP20" s="196"/>
      <c r="BQ20" s="192">
        <f t="shared" si="14"/>
        <v>0</v>
      </c>
      <c r="BR20" s="190"/>
      <c r="BS20" s="196"/>
      <c r="BT20" s="196"/>
      <c r="BU20" s="192">
        <f t="shared" si="15"/>
        <v>0</v>
      </c>
      <c r="BV20" s="332"/>
    </row>
    <row r="21" spans="2:74" ht="16.5">
      <c r="B21" s="339" t="s">
        <v>223</v>
      </c>
      <c r="C21" s="794">
        <f t="shared" si="0"/>
        <v>0</v>
      </c>
      <c r="D21" s="332"/>
      <c r="E21" s="340"/>
      <c r="F21" s="332"/>
      <c r="G21" s="340"/>
      <c r="H21" s="332"/>
      <c r="I21" s="340"/>
      <c r="J21" s="332"/>
      <c r="K21" s="340"/>
      <c r="L21" s="332"/>
      <c r="M21" s="340"/>
      <c r="N21" s="190"/>
      <c r="O21" s="196"/>
      <c r="P21" s="196"/>
      <c r="Q21" s="192">
        <f t="shared" si="1"/>
        <v>0</v>
      </c>
      <c r="R21" s="190"/>
      <c r="S21" s="196"/>
      <c r="T21" s="196"/>
      <c r="U21" s="192">
        <f t="shared" si="2"/>
        <v>0</v>
      </c>
      <c r="V21" s="190"/>
      <c r="W21" s="196"/>
      <c r="X21" s="196"/>
      <c r="Y21" s="192">
        <f t="shared" si="3"/>
        <v>0</v>
      </c>
      <c r="Z21" s="190"/>
      <c r="AA21" s="196"/>
      <c r="AB21" s="196"/>
      <c r="AC21" s="192">
        <f t="shared" si="4"/>
        <v>0</v>
      </c>
      <c r="AD21" s="190"/>
      <c r="AE21" s="196"/>
      <c r="AF21" s="196"/>
      <c r="AG21" s="192">
        <f t="shared" si="5"/>
        <v>0</v>
      </c>
      <c r="AH21" s="190"/>
      <c r="AI21" s="196"/>
      <c r="AJ21" s="196"/>
      <c r="AK21" s="192">
        <f t="shared" si="6"/>
        <v>0</v>
      </c>
      <c r="AL21" s="190"/>
      <c r="AM21" s="196"/>
      <c r="AN21" s="196"/>
      <c r="AO21" s="192">
        <f t="shared" si="7"/>
        <v>0</v>
      </c>
      <c r="AP21" s="190"/>
      <c r="AQ21" s="196"/>
      <c r="AR21" s="196"/>
      <c r="AS21" s="192">
        <f t="shared" si="8"/>
        <v>0</v>
      </c>
      <c r="AT21" s="190"/>
      <c r="AU21" s="196"/>
      <c r="AV21" s="196"/>
      <c r="AW21" s="192">
        <f t="shared" si="9"/>
        <v>0</v>
      </c>
      <c r="AX21" s="190"/>
      <c r="AY21" s="196"/>
      <c r="AZ21" s="196"/>
      <c r="BA21" s="192">
        <f t="shared" si="10"/>
        <v>0</v>
      </c>
      <c r="BB21" s="190"/>
      <c r="BC21" s="196"/>
      <c r="BD21" s="196"/>
      <c r="BE21" s="192">
        <f t="shared" si="11"/>
        <v>0</v>
      </c>
      <c r="BF21" s="190"/>
      <c r="BG21" s="196"/>
      <c r="BH21" s="196"/>
      <c r="BI21" s="192">
        <f t="shared" si="12"/>
        <v>0</v>
      </c>
      <c r="BJ21" s="190"/>
      <c r="BK21" s="196"/>
      <c r="BL21" s="196"/>
      <c r="BM21" s="192">
        <f t="shared" si="13"/>
        <v>0</v>
      </c>
      <c r="BN21" s="190"/>
      <c r="BO21" s="196"/>
      <c r="BP21" s="196"/>
      <c r="BQ21" s="192">
        <f t="shared" si="14"/>
        <v>0</v>
      </c>
      <c r="BR21" s="190"/>
      <c r="BS21" s="196"/>
      <c r="BT21" s="196"/>
      <c r="BU21" s="192">
        <f t="shared" si="15"/>
        <v>0</v>
      </c>
      <c r="BV21" s="332"/>
    </row>
    <row r="22" spans="2:74" ht="16.5">
      <c r="B22" s="339" t="s">
        <v>223</v>
      </c>
      <c r="C22" s="794">
        <f t="shared" si="0"/>
        <v>0</v>
      </c>
      <c r="D22" s="332"/>
      <c r="E22" s="340"/>
      <c r="F22" s="332"/>
      <c r="G22" s="340"/>
      <c r="H22" s="332"/>
      <c r="I22" s="340"/>
      <c r="J22" s="332"/>
      <c r="K22" s="340"/>
      <c r="L22" s="332"/>
      <c r="M22" s="340"/>
      <c r="N22" s="190"/>
      <c r="O22" s="196"/>
      <c r="P22" s="196"/>
      <c r="Q22" s="192"/>
      <c r="R22" s="190"/>
      <c r="S22" s="196"/>
      <c r="T22" s="196"/>
      <c r="U22" s="192"/>
      <c r="V22" s="190"/>
      <c r="W22" s="196"/>
      <c r="X22" s="196"/>
      <c r="Y22" s="192"/>
      <c r="Z22" s="190"/>
      <c r="AA22" s="196"/>
      <c r="AB22" s="196"/>
      <c r="AC22" s="192"/>
      <c r="AD22" s="190"/>
      <c r="AE22" s="196"/>
      <c r="AF22" s="196"/>
      <c r="AG22" s="192"/>
      <c r="AH22" s="190"/>
      <c r="AI22" s="196"/>
      <c r="AJ22" s="196"/>
      <c r="AK22" s="192"/>
      <c r="AL22" s="190"/>
      <c r="AM22" s="196"/>
      <c r="AN22" s="196"/>
      <c r="AO22" s="192"/>
      <c r="AP22" s="190"/>
      <c r="AQ22" s="196"/>
      <c r="AR22" s="196"/>
      <c r="AS22" s="192"/>
      <c r="AT22" s="190"/>
      <c r="AU22" s="196"/>
      <c r="AV22" s="196"/>
      <c r="AW22" s="192"/>
      <c r="AX22" s="190"/>
      <c r="AY22" s="196"/>
      <c r="AZ22" s="196"/>
      <c r="BA22" s="192"/>
      <c r="BB22" s="190"/>
      <c r="BC22" s="196"/>
      <c r="BD22" s="196"/>
      <c r="BE22" s="192"/>
      <c r="BF22" s="190"/>
      <c r="BG22" s="196"/>
      <c r="BH22" s="196"/>
      <c r="BI22" s="192"/>
      <c r="BJ22" s="190"/>
      <c r="BK22" s="196"/>
      <c r="BL22" s="196"/>
      <c r="BM22" s="192"/>
      <c r="BN22" s="190"/>
      <c r="BO22" s="196"/>
      <c r="BP22" s="196"/>
      <c r="BQ22" s="192"/>
      <c r="BR22" s="190"/>
      <c r="BS22" s="196"/>
      <c r="BT22" s="196"/>
      <c r="BU22" s="192"/>
      <c r="BV22" s="332"/>
    </row>
    <row r="23" spans="2:74" ht="16.5">
      <c r="B23" s="339" t="s">
        <v>223</v>
      </c>
      <c r="C23" s="794">
        <f t="shared" si="0"/>
        <v>0</v>
      </c>
      <c r="D23" s="332"/>
      <c r="E23" s="340"/>
      <c r="F23" s="332"/>
      <c r="G23" s="340"/>
      <c r="H23" s="332"/>
      <c r="I23" s="340"/>
      <c r="J23" s="332"/>
      <c r="K23" s="340"/>
      <c r="L23" s="332"/>
      <c r="M23" s="340"/>
      <c r="N23" s="190"/>
      <c r="O23" s="196"/>
      <c r="P23" s="196"/>
      <c r="Q23" s="192"/>
      <c r="R23" s="190"/>
      <c r="S23" s="196"/>
      <c r="T23" s="196"/>
      <c r="U23" s="192"/>
      <c r="V23" s="190"/>
      <c r="W23" s="196"/>
      <c r="X23" s="196"/>
      <c r="Y23" s="192"/>
      <c r="Z23" s="190"/>
      <c r="AA23" s="196"/>
      <c r="AB23" s="196"/>
      <c r="AC23" s="192"/>
      <c r="AD23" s="190"/>
      <c r="AE23" s="196"/>
      <c r="AF23" s="196"/>
      <c r="AG23" s="192"/>
      <c r="AH23" s="190"/>
      <c r="AI23" s="196"/>
      <c r="AJ23" s="196"/>
      <c r="AK23" s="192"/>
      <c r="AL23" s="190"/>
      <c r="AM23" s="196"/>
      <c r="AN23" s="196"/>
      <c r="AO23" s="192"/>
      <c r="AP23" s="190"/>
      <c r="AQ23" s="196"/>
      <c r="AR23" s="196"/>
      <c r="AS23" s="192"/>
      <c r="AT23" s="190"/>
      <c r="AU23" s="196"/>
      <c r="AV23" s="196"/>
      <c r="AW23" s="192"/>
      <c r="AX23" s="190"/>
      <c r="AY23" s="196"/>
      <c r="AZ23" s="196"/>
      <c r="BA23" s="192"/>
      <c r="BB23" s="190"/>
      <c r="BC23" s="196"/>
      <c r="BD23" s="196"/>
      <c r="BE23" s="192"/>
      <c r="BF23" s="190"/>
      <c r="BG23" s="196"/>
      <c r="BH23" s="196"/>
      <c r="BI23" s="192"/>
      <c r="BJ23" s="190"/>
      <c r="BK23" s="196"/>
      <c r="BL23" s="196"/>
      <c r="BM23" s="192"/>
      <c r="BN23" s="190"/>
      <c r="BO23" s="196"/>
      <c r="BP23" s="196"/>
      <c r="BQ23" s="192"/>
      <c r="BR23" s="190"/>
      <c r="BS23" s="196"/>
      <c r="BT23" s="196"/>
      <c r="BU23" s="192"/>
      <c r="BV23" s="332"/>
    </row>
    <row r="24" spans="2:74" ht="16.5">
      <c r="B24" s="339" t="s">
        <v>223</v>
      </c>
      <c r="C24" s="794">
        <f t="shared" si="0"/>
        <v>0</v>
      </c>
      <c r="D24" s="332"/>
      <c r="E24" s="340"/>
      <c r="F24" s="332"/>
      <c r="G24" s="340"/>
      <c r="H24" s="332"/>
      <c r="I24" s="340"/>
      <c r="J24" s="332"/>
      <c r="K24" s="340"/>
      <c r="L24" s="332"/>
      <c r="M24" s="340"/>
      <c r="N24" s="190"/>
      <c r="O24" s="196"/>
      <c r="P24" s="196"/>
      <c r="Q24" s="192"/>
      <c r="R24" s="190"/>
      <c r="S24" s="196"/>
      <c r="T24" s="196"/>
      <c r="U24" s="192"/>
      <c r="V24" s="190"/>
      <c r="W24" s="196"/>
      <c r="X24" s="196"/>
      <c r="Y24" s="192"/>
      <c r="Z24" s="190"/>
      <c r="AA24" s="196"/>
      <c r="AB24" s="196"/>
      <c r="AC24" s="192"/>
      <c r="AD24" s="190"/>
      <c r="AE24" s="196"/>
      <c r="AF24" s="196"/>
      <c r="AG24" s="192"/>
      <c r="AH24" s="190"/>
      <c r="AI24" s="196"/>
      <c r="AJ24" s="196"/>
      <c r="AK24" s="192"/>
      <c r="AL24" s="190"/>
      <c r="AM24" s="196"/>
      <c r="AN24" s="196"/>
      <c r="AO24" s="192"/>
      <c r="AP24" s="190"/>
      <c r="AQ24" s="196"/>
      <c r="AR24" s="196"/>
      <c r="AS24" s="192"/>
      <c r="AT24" s="190"/>
      <c r="AU24" s="196"/>
      <c r="AV24" s="196"/>
      <c r="AW24" s="192"/>
      <c r="AX24" s="190"/>
      <c r="AY24" s="196"/>
      <c r="AZ24" s="196"/>
      <c r="BA24" s="192"/>
      <c r="BB24" s="190"/>
      <c r="BC24" s="196"/>
      <c r="BD24" s="196"/>
      <c r="BE24" s="192"/>
      <c r="BF24" s="190"/>
      <c r="BG24" s="196"/>
      <c r="BH24" s="196"/>
      <c r="BI24" s="192"/>
      <c r="BJ24" s="190"/>
      <c r="BK24" s="196"/>
      <c r="BL24" s="196"/>
      <c r="BM24" s="192"/>
      <c r="BN24" s="190"/>
      <c r="BO24" s="196"/>
      <c r="BP24" s="196"/>
      <c r="BQ24" s="192"/>
      <c r="BR24" s="190"/>
      <c r="BS24" s="196"/>
      <c r="BT24" s="196"/>
      <c r="BU24" s="192"/>
      <c r="BV24" s="332"/>
    </row>
    <row r="25" spans="2:74" ht="16.5">
      <c r="B25" s="339" t="s">
        <v>223</v>
      </c>
      <c r="C25" s="794">
        <f t="shared" si="0"/>
        <v>0</v>
      </c>
      <c r="D25" s="332"/>
      <c r="E25" s="340"/>
      <c r="F25" s="332"/>
      <c r="G25" s="340"/>
      <c r="H25" s="332"/>
      <c r="I25" s="340"/>
      <c r="J25" s="332"/>
      <c r="K25" s="340"/>
      <c r="L25" s="332"/>
      <c r="M25" s="340"/>
      <c r="N25" s="190"/>
      <c r="O25" s="196"/>
      <c r="P25" s="196"/>
      <c r="Q25" s="192"/>
      <c r="R25" s="190"/>
      <c r="S25" s="196"/>
      <c r="T25" s="196"/>
      <c r="U25" s="192"/>
      <c r="V25" s="190"/>
      <c r="W25" s="196"/>
      <c r="X25" s="196"/>
      <c r="Y25" s="192"/>
      <c r="Z25" s="190"/>
      <c r="AA25" s="196"/>
      <c r="AB25" s="196"/>
      <c r="AC25" s="192"/>
      <c r="AD25" s="190"/>
      <c r="AE25" s="196"/>
      <c r="AF25" s="196"/>
      <c r="AG25" s="192"/>
      <c r="AH25" s="190"/>
      <c r="AI25" s="196"/>
      <c r="AJ25" s="196"/>
      <c r="AK25" s="192"/>
      <c r="AL25" s="190"/>
      <c r="AM25" s="196"/>
      <c r="AN25" s="196"/>
      <c r="AO25" s="192"/>
      <c r="AP25" s="190"/>
      <c r="AQ25" s="196"/>
      <c r="AR25" s="196"/>
      <c r="AS25" s="192"/>
      <c r="AT25" s="190"/>
      <c r="AU25" s="196"/>
      <c r="AV25" s="196"/>
      <c r="AW25" s="192"/>
      <c r="AX25" s="190"/>
      <c r="AY25" s="196"/>
      <c r="AZ25" s="196"/>
      <c r="BA25" s="192"/>
      <c r="BB25" s="190"/>
      <c r="BC25" s="196"/>
      <c r="BD25" s="196"/>
      <c r="BE25" s="192"/>
      <c r="BF25" s="190"/>
      <c r="BG25" s="196"/>
      <c r="BH25" s="196"/>
      <c r="BI25" s="192"/>
      <c r="BJ25" s="190"/>
      <c r="BK25" s="196"/>
      <c r="BL25" s="196"/>
      <c r="BM25" s="192"/>
      <c r="BN25" s="190"/>
      <c r="BO25" s="196"/>
      <c r="BP25" s="196"/>
      <c r="BQ25" s="192"/>
      <c r="BR25" s="190"/>
      <c r="BS25" s="196"/>
      <c r="BT25" s="196"/>
      <c r="BU25" s="192"/>
      <c r="BV25" s="332"/>
    </row>
    <row r="26" spans="2:74" ht="16.5">
      <c r="B26" s="339" t="s">
        <v>223</v>
      </c>
      <c r="C26" s="794">
        <f t="shared" si="0"/>
        <v>0</v>
      </c>
      <c r="D26" s="332"/>
      <c r="E26" s="340"/>
      <c r="F26" s="332"/>
      <c r="G26" s="340"/>
      <c r="H26" s="332"/>
      <c r="I26" s="340"/>
      <c r="J26" s="332"/>
      <c r="K26" s="340"/>
      <c r="L26" s="332"/>
      <c r="M26" s="340"/>
      <c r="N26" s="190"/>
      <c r="O26" s="196"/>
      <c r="P26" s="196"/>
      <c r="Q26" s="192">
        <f t="shared" si="1"/>
        <v>0</v>
      </c>
      <c r="R26" s="190"/>
      <c r="S26" s="196"/>
      <c r="T26" s="196"/>
      <c r="U26" s="192">
        <f t="shared" si="2"/>
        <v>0</v>
      </c>
      <c r="V26" s="190"/>
      <c r="W26" s="196"/>
      <c r="X26" s="196"/>
      <c r="Y26" s="192">
        <f t="shared" si="3"/>
        <v>0</v>
      </c>
      <c r="Z26" s="190"/>
      <c r="AA26" s="196"/>
      <c r="AB26" s="196"/>
      <c r="AC26" s="192">
        <f t="shared" si="4"/>
        <v>0</v>
      </c>
      <c r="AD26" s="190"/>
      <c r="AE26" s="196"/>
      <c r="AF26" s="196"/>
      <c r="AG26" s="192">
        <f t="shared" si="5"/>
        <v>0</v>
      </c>
      <c r="AH26" s="190"/>
      <c r="AI26" s="196"/>
      <c r="AJ26" s="196"/>
      <c r="AK26" s="192">
        <f t="shared" si="6"/>
        <v>0</v>
      </c>
      <c r="AL26" s="190"/>
      <c r="AM26" s="196"/>
      <c r="AN26" s="196"/>
      <c r="AO26" s="192">
        <f t="shared" si="7"/>
        <v>0</v>
      </c>
      <c r="AP26" s="190"/>
      <c r="AQ26" s="196"/>
      <c r="AR26" s="196"/>
      <c r="AS26" s="192">
        <f t="shared" si="8"/>
        <v>0</v>
      </c>
      <c r="AT26" s="190"/>
      <c r="AU26" s="196"/>
      <c r="AV26" s="196"/>
      <c r="AW26" s="192">
        <f t="shared" si="9"/>
        <v>0</v>
      </c>
      <c r="AX26" s="190"/>
      <c r="AY26" s="196"/>
      <c r="AZ26" s="196"/>
      <c r="BA26" s="192">
        <f t="shared" si="10"/>
        <v>0</v>
      </c>
      <c r="BB26" s="190"/>
      <c r="BC26" s="196"/>
      <c r="BD26" s="196"/>
      <c r="BE26" s="192">
        <f t="shared" si="11"/>
        <v>0</v>
      </c>
      <c r="BF26" s="190"/>
      <c r="BG26" s="196"/>
      <c r="BH26" s="196"/>
      <c r="BI26" s="192">
        <f t="shared" si="12"/>
        <v>0</v>
      </c>
      <c r="BJ26" s="190"/>
      <c r="BK26" s="196"/>
      <c r="BL26" s="196"/>
      <c r="BM26" s="192">
        <f t="shared" si="13"/>
        <v>0</v>
      </c>
      <c r="BN26" s="190"/>
      <c r="BO26" s="196"/>
      <c r="BP26" s="196"/>
      <c r="BQ26" s="192">
        <f t="shared" si="14"/>
        <v>0</v>
      </c>
      <c r="BR26" s="190"/>
      <c r="BS26" s="196"/>
      <c r="BT26" s="196"/>
      <c r="BU26" s="192">
        <f t="shared" si="15"/>
        <v>0</v>
      </c>
      <c r="BV26" s="332"/>
    </row>
    <row r="27" spans="2:74" ht="16.5">
      <c r="B27" s="339" t="s">
        <v>223</v>
      </c>
      <c r="C27" s="794">
        <f t="shared" si="0"/>
        <v>0</v>
      </c>
      <c r="D27" s="332"/>
      <c r="E27" s="340"/>
      <c r="F27" s="332"/>
      <c r="G27" s="340"/>
      <c r="H27" s="332"/>
      <c r="I27" s="340"/>
      <c r="J27" s="332"/>
      <c r="K27" s="340"/>
      <c r="L27" s="332"/>
      <c r="M27" s="340"/>
      <c r="N27" s="190"/>
      <c r="O27" s="196"/>
      <c r="P27" s="196"/>
      <c r="Q27" s="192">
        <f t="shared" si="1"/>
        <v>0</v>
      </c>
      <c r="R27" s="190"/>
      <c r="S27" s="196"/>
      <c r="T27" s="196"/>
      <c r="U27" s="192">
        <f t="shared" si="2"/>
        <v>0</v>
      </c>
      <c r="V27" s="190"/>
      <c r="W27" s="196"/>
      <c r="X27" s="196"/>
      <c r="Y27" s="192">
        <f t="shared" si="3"/>
        <v>0</v>
      </c>
      <c r="Z27" s="190"/>
      <c r="AA27" s="196"/>
      <c r="AB27" s="196"/>
      <c r="AC27" s="192">
        <f t="shared" si="4"/>
        <v>0</v>
      </c>
      <c r="AD27" s="190"/>
      <c r="AE27" s="196"/>
      <c r="AF27" s="196"/>
      <c r="AG27" s="192">
        <f t="shared" si="5"/>
        <v>0</v>
      </c>
      <c r="AH27" s="190"/>
      <c r="AI27" s="196"/>
      <c r="AJ27" s="196"/>
      <c r="AK27" s="192">
        <f t="shared" si="6"/>
        <v>0</v>
      </c>
      <c r="AL27" s="190"/>
      <c r="AM27" s="196"/>
      <c r="AN27" s="196"/>
      <c r="AO27" s="192">
        <f t="shared" si="7"/>
        <v>0</v>
      </c>
      <c r="AP27" s="190"/>
      <c r="AQ27" s="196"/>
      <c r="AR27" s="196"/>
      <c r="AS27" s="192">
        <f t="shared" si="8"/>
        <v>0</v>
      </c>
      <c r="AT27" s="190"/>
      <c r="AU27" s="196"/>
      <c r="AV27" s="196"/>
      <c r="AW27" s="192">
        <f t="shared" si="9"/>
        <v>0</v>
      </c>
      <c r="AX27" s="190"/>
      <c r="AY27" s="196"/>
      <c r="AZ27" s="196"/>
      <c r="BA27" s="192">
        <f t="shared" si="10"/>
        <v>0</v>
      </c>
      <c r="BB27" s="190"/>
      <c r="BC27" s="196"/>
      <c r="BD27" s="196"/>
      <c r="BE27" s="192">
        <f t="shared" si="11"/>
        <v>0</v>
      </c>
      <c r="BF27" s="190"/>
      <c r="BG27" s="196"/>
      <c r="BH27" s="196"/>
      <c r="BI27" s="192">
        <f t="shared" si="12"/>
        <v>0</v>
      </c>
      <c r="BJ27" s="190"/>
      <c r="BK27" s="196"/>
      <c r="BL27" s="196"/>
      <c r="BM27" s="192">
        <f t="shared" si="13"/>
        <v>0</v>
      </c>
      <c r="BN27" s="190"/>
      <c r="BO27" s="196"/>
      <c r="BP27" s="196"/>
      <c r="BQ27" s="192">
        <f t="shared" si="14"/>
        <v>0</v>
      </c>
      <c r="BR27" s="190"/>
      <c r="BS27" s="196"/>
      <c r="BT27" s="196"/>
      <c r="BU27" s="192">
        <f t="shared" si="15"/>
        <v>0</v>
      </c>
      <c r="BV27" s="332"/>
    </row>
    <row r="28" spans="2:74" ht="16.5">
      <c r="B28" s="339" t="s">
        <v>223</v>
      </c>
      <c r="C28" s="794">
        <f t="shared" si="0"/>
        <v>0</v>
      </c>
      <c r="D28" s="332"/>
      <c r="E28" s="340"/>
      <c r="F28" s="332"/>
      <c r="G28" s="340"/>
      <c r="H28" s="332"/>
      <c r="I28" s="340"/>
      <c r="J28" s="332"/>
      <c r="K28" s="340"/>
      <c r="L28" s="332"/>
      <c r="M28" s="340"/>
      <c r="N28" s="190"/>
      <c r="O28" s="196"/>
      <c r="P28" s="196"/>
      <c r="Q28" s="192">
        <f t="shared" si="1"/>
        <v>0</v>
      </c>
      <c r="R28" s="190"/>
      <c r="S28" s="196"/>
      <c r="T28" s="196"/>
      <c r="U28" s="192">
        <f t="shared" si="2"/>
        <v>0</v>
      </c>
      <c r="V28" s="190"/>
      <c r="W28" s="196"/>
      <c r="X28" s="196"/>
      <c r="Y28" s="192">
        <f t="shared" si="3"/>
        <v>0</v>
      </c>
      <c r="Z28" s="190"/>
      <c r="AA28" s="196"/>
      <c r="AB28" s="196"/>
      <c r="AC28" s="192">
        <f t="shared" si="4"/>
        <v>0</v>
      </c>
      <c r="AD28" s="190"/>
      <c r="AE28" s="196"/>
      <c r="AF28" s="196"/>
      <c r="AG28" s="192">
        <f t="shared" si="5"/>
        <v>0</v>
      </c>
      <c r="AH28" s="190"/>
      <c r="AI28" s="196"/>
      <c r="AJ28" s="196"/>
      <c r="AK28" s="192">
        <f t="shared" si="6"/>
        <v>0</v>
      </c>
      <c r="AL28" s="190"/>
      <c r="AM28" s="196"/>
      <c r="AN28" s="196"/>
      <c r="AO28" s="192">
        <f t="shared" si="7"/>
        <v>0</v>
      </c>
      <c r="AP28" s="190"/>
      <c r="AQ28" s="196"/>
      <c r="AR28" s="196"/>
      <c r="AS28" s="192">
        <f t="shared" si="8"/>
        <v>0</v>
      </c>
      <c r="AT28" s="190"/>
      <c r="AU28" s="196"/>
      <c r="AV28" s="196"/>
      <c r="AW28" s="192">
        <f t="shared" si="9"/>
        <v>0</v>
      </c>
      <c r="AX28" s="190"/>
      <c r="AY28" s="196"/>
      <c r="AZ28" s="196"/>
      <c r="BA28" s="192">
        <f t="shared" si="10"/>
        <v>0</v>
      </c>
      <c r="BB28" s="190"/>
      <c r="BC28" s="196"/>
      <c r="BD28" s="196"/>
      <c r="BE28" s="192">
        <f t="shared" si="11"/>
        <v>0</v>
      </c>
      <c r="BF28" s="190"/>
      <c r="BG28" s="196"/>
      <c r="BH28" s="196"/>
      <c r="BI28" s="192">
        <f t="shared" si="12"/>
        <v>0</v>
      </c>
      <c r="BJ28" s="190"/>
      <c r="BK28" s="196"/>
      <c r="BL28" s="196"/>
      <c r="BM28" s="192">
        <f t="shared" si="13"/>
        <v>0</v>
      </c>
      <c r="BN28" s="190"/>
      <c r="BO28" s="196"/>
      <c r="BP28" s="196"/>
      <c r="BQ28" s="192">
        <f t="shared" si="14"/>
        <v>0</v>
      </c>
      <c r="BR28" s="190"/>
      <c r="BS28" s="196"/>
      <c r="BT28" s="196"/>
      <c r="BU28" s="192">
        <f t="shared" si="15"/>
        <v>0</v>
      </c>
      <c r="BV28" s="332"/>
    </row>
    <row r="29" spans="2:74" ht="16.5">
      <c r="B29" s="339" t="s">
        <v>223</v>
      </c>
      <c r="C29" s="794">
        <f t="shared" si="0"/>
        <v>0</v>
      </c>
      <c r="D29" s="332"/>
      <c r="E29" s="340"/>
      <c r="F29" s="332"/>
      <c r="G29" s="340"/>
      <c r="H29" s="332"/>
      <c r="I29" s="340"/>
      <c r="J29" s="332"/>
      <c r="K29" s="340"/>
      <c r="L29" s="332"/>
      <c r="M29" s="340"/>
      <c r="N29" s="190"/>
      <c r="O29" s="196"/>
      <c r="P29" s="196"/>
      <c r="Q29" s="192">
        <f t="shared" si="1"/>
        <v>0</v>
      </c>
      <c r="R29" s="190"/>
      <c r="S29" s="196"/>
      <c r="T29" s="196"/>
      <c r="U29" s="192">
        <f t="shared" si="2"/>
        <v>0</v>
      </c>
      <c r="V29" s="190"/>
      <c r="W29" s="196"/>
      <c r="X29" s="196"/>
      <c r="Y29" s="192">
        <f t="shared" si="3"/>
        <v>0</v>
      </c>
      <c r="Z29" s="190"/>
      <c r="AA29" s="196"/>
      <c r="AB29" s="196"/>
      <c r="AC29" s="192">
        <f t="shared" si="4"/>
        <v>0</v>
      </c>
      <c r="AD29" s="190"/>
      <c r="AE29" s="196"/>
      <c r="AF29" s="196"/>
      <c r="AG29" s="192">
        <f t="shared" si="5"/>
        <v>0</v>
      </c>
      <c r="AH29" s="190"/>
      <c r="AI29" s="196"/>
      <c r="AJ29" s="196"/>
      <c r="AK29" s="192">
        <f t="shared" si="6"/>
        <v>0</v>
      </c>
      <c r="AL29" s="190"/>
      <c r="AM29" s="196"/>
      <c r="AN29" s="196"/>
      <c r="AO29" s="192">
        <f t="shared" si="7"/>
        <v>0</v>
      </c>
      <c r="AP29" s="190"/>
      <c r="AQ29" s="196"/>
      <c r="AR29" s="196"/>
      <c r="AS29" s="192">
        <f t="shared" si="8"/>
        <v>0</v>
      </c>
      <c r="AT29" s="190"/>
      <c r="AU29" s="196"/>
      <c r="AV29" s="196"/>
      <c r="AW29" s="192">
        <f t="shared" si="9"/>
        <v>0</v>
      </c>
      <c r="AX29" s="190"/>
      <c r="AY29" s="196"/>
      <c r="AZ29" s="196"/>
      <c r="BA29" s="192">
        <f t="shared" si="10"/>
        <v>0</v>
      </c>
      <c r="BB29" s="190"/>
      <c r="BC29" s="196"/>
      <c r="BD29" s="196"/>
      <c r="BE29" s="192">
        <f t="shared" si="11"/>
        <v>0</v>
      </c>
      <c r="BF29" s="190"/>
      <c r="BG29" s="196"/>
      <c r="BH29" s="196"/>
      <c r="BI29" s="192">
        <f t="shared" si="12"/>
        <v>0</v>
      </c>
      <c r="BJ29" s="190"/>
      <c r="BK29" s="196"/>
      <c r="BL29" s="196"/>
      <c r="BM29" s="192">
        <f t="shared" si="13"/>
        <v>0</v>
      </c>
      <c r="BN29" s="190"/>
      <c r="BO29" s="196"/>
      <c r="BP29" s="196"/>
      <c r="BQ29" s="192">
        <f t="shared" si="14"/>
        <v>0</v>
      </c>
      <c r="BR29" s="190"/>
      <c r="BS29" s="196"/>
      <c r="BT29" s="196"/>
      <c r="BU29" s="192">
        <f t="shared" si="15"/>
        <v>0</v>
      </c>
      <c r="BV29" s="332"/>
    </row>
    <row r="30" spans="2:74" ht="16.5">
      <c r="B30" s="339" t="s">
        <v>223</v>
      </c>
      <c r="C30" s="794">
        <f t="shared" si="0"/>
        <v>0</v>
      </c>
      <c r="D30" s="332"/>
      <c r="E30" s="340"/>
      <c r="F30" s="332"/>
      <c r="G30" s="340"/>
      <c r="H30" s="332"/>
      <c r="I30" s="340"/>
      <c r="J30" s="332"/>
      <c r="K30" s="340"/>
      <c r="L30" s="332"/>
      <c r="M30" s="340"/>
      <c r="N30" s="190"/>
      <c r="O30" s="196"/>
      <c r="P30" s="196"/>
      <c r="Q30" s="192">
        <f t="shared" si="1"/>
        <v>0</v>
      </c>
      <c r="R30" s="190"/>
      <c r="S30" s="196"/>
      <c r="T30" s="196"/>
      <c r="U30" s="192">
        <f t="shared" si="2"/>
        <v>0</v>
      </c>
      <c r="V30" s="190"/>
      <c r="W30" s="196"/>
      <c r="X30" s="196"/>
      <c r="Y30" s="192">
        <f t="shared" si="3"/>
        <v>0</v>
      </c>
      <c r="Z30" s="190"/>
      <c r="AA30" s="196"/>
      <c r="AB30" s="196"/>
      <c r="AC30" s="192">
        <f t="shared" si="4"/>
        <v>0</v>
      </c>
      <c r="AD30" s="190"/>
      <c r="AE30" s="196"/>
      <c r="AF30" s="196"/>
      <c r="AG30" s="192">
        <f t="shared" si="5"/>
        <v>0</v>
      </c>
      <c r="AH30" s="190"/>
      <c r="AI30" s="196"/>
      <c r="AJ30" s="196"/>
      <c r="AK30" s="192">
        <f t="shared" si="6"/>
        <v>0</v>
      </c>
      <c r="AL30" s="190"/>
      <c r="AM30" s="196"/>
      <c r="AN30" s="196"/>
      <c r="AO30" s="192">
        <f t="shared" si="7"/>
        <v>0</v>
      </c>
      <c r="AP30" s="190"/>
      <c r="AQ30" s="196"/>
      <c r="AR30" s="196"/>
      <c r="AS30" s="192">
        <f t="shared" si="8"/>
        <v>0</v>
      </c>
      <c r="AT30" s="190"/>
      <c r="AU30" s="196"/>
      <c r="AV30" s="196"/>
      <c r="AW30" s="192">
        <f t="shared" si="9"/>
        <v>0</v>
      </c>
      <c r="AX30" s="190"/>
      <c r="AY30" s="196"/>
      <c r="AZ30" s="196"/>
      <c r="BA30" s="192">
        <f t="shared" si="10"/>
        <v>0</v>
      </c>
      <c r="BB30" s="190"/>
      <c r="BC30" s="196"/>
      <c r="BD30" s="196"/>
      <c r="BE30" s="192">
        <f t="shared" si="11"/>
        <v>0</v>
      </c>
      <c r="BF30" s="190"/>
      <c r="BG30" s="196"/>
      <c r="BH30" s="196"/>
      <c r="BI30" s="192">
        <f t="shared" si="12"/>
        <v>0</v>
      </c>
      <c r="BJ30" s="190"/>
      <c r="BK30" s="196"/>
      <c r="BL30" s="196"/>
      <c r="BM30" s="192">
        <f t="shared" si="13"/>
        <v>0</v>
      </c>
      <c r="BN30" s="190"/>
      <c r="BO30" s="196"/>
      <c r="BP30" s="196"/>
      <c r="BQ30" s="192">
        <f t="shared" si="14"/>
        <v>0</v>
      </c>
      <c r="BR30" s="190"/>
      <c r="BS30" s="196"/>
      <c r="BT30" s="196"/>
      <c r="BU30" s="192">
        <f t="shared" si="15"/>
        <v>0</v>
      </c>
      <c r="BV30" s="332"/>
    </row>
    <row r="31" spans="2:74" ht="16.5">
      <c r="B31" s="339" t="s">
        <v>223</v>
      </c>
      <c r="C31" s="794">
        <f t="shared" si="0"/>
        <v>0</v>
      </c>
      <c r="D31" s="332"/>
      <c r="E31" s="340"/>
      <c r="F31" s="332"/>
      <c r="G31" s="340"/>
      <c r="H31" s="332"/>
      <c r="I31" s="340"/>
      <c r="J31" s="332"/>
      <c r="K31" s="340"/>
      <c r="L31" s="332"/>
      <c r="M31" s="340"/>
      <c r="N31" s="190"/>
      <c r="O31" s="196"/>
      <c r="P31" s="196"/>
      <c r="Q31" s="192">
        <f t="shared" si="1"/>
        <v>0</v>
      </c>
      <c r="R31" s="190"/>
      <c r="S31" s="196"/>
      <c r="T31" s="196"/>
      <c r="U31" s="192">
        <f t="shared" si="2"/>
        <v>0</v>
      </c>
      <c r="V31" s="190"/>
      <c r="W31" s="196"/>
      <c r="X31" s="196"/>
      <c r="Y31" s="192">
        <f t="shared" si="3"/>
        <v>0</v>
      </c>
      <c r="Z31" s="190"/>
      <c r="AA31" s="196"/>
      <c r="AB31" s="196"/>
      <c r="AC31" s="192">
        <f t="shared" si="4"/>
        <v>0</v>
      </c>
      <c r="AD31" s="190"/>
      <c r="AE31" s="196"/>
      <c r="AF31" s="196"/>
      <c r="AG31" s="192">
        <f t="shared" si="5"/>
        <v>0</v>
      </c>
      <c r="AH31" s="190"/>
      <c r="AI31" s="196"/>
      <c r="AJ31" s="196"/>
      <c r="AK31" s="192">
        <f t="shared" si="6"/>
        <v>0</v>
      </c>
      <c r="AL31" s="190"/>
      <c r="AM31" s="196"/>
      <c r="AN31" s="196"/>
      <c r="AO31" s="192">
        <f t="shared" si="7"/>
        <v>0</v>
      </c>
      <c r="AP31" s="190"/>
      <c r="AQ31" s="196"/>
      <c r="AR31" s="196"/>
      <c r="AS31" s="192">
        <f t="shared" si="8"/>
        <v>0</v>
      </c>
      <c r="AT31" s="190"/>
      <c r="AU31" s="196"/>
      <c r="AV31" s="196"/>
      <c r="AW31" s="192">
        <f t="shared" si="9"/>
        <v>0</v>
      </c>
      <c r="AX31" s="190"/>
      <c r="AY31" s="196"/>
      <c r="AZ31" s="196"/>
      <c r="BA31" s="192">
        <f t="shared" si="10"/>
        <v>0</v>
      </c>
      <c r="BB31" s="190"/>
      <c r="BC31" s="196"/>
      <c r="BD31" s="196"/>
      <c r="BE31" s="192">
        <f t="shared" si="11"/>
        <v>0</v>
      </c>
      <c r="BF31" s="190"/>
      <c r="BG31" s="196"/>
      <c r="BH31" s="196"/>
      <c r="BI31" s="192">
        <f t="shared" si="12"/>
        <v>0</v>
      </c>
      <c r="BJ31" s="190"/>
      <c r="BK31" s="196"/>
      <c r="BL31" s="196"/>
      <c r="BM31" s="192">
        <f t="shared" si="13"/>
        <v>0</v>
      </c>
      <c r="BN31" s="190"/>
      <c r="BO31" s="196"/>
      <c r="BP31" s="196"/>
      <c r="BQ31" s="192">
        <f t="shared" si="14"/>
        <v>0</v>
      </c>
      <c r="BR31" s="190"/>
      <c r="BS31" s="196"/>
      <c r="BT31" s="196"/>
      <c r="BU31" s="192">
        <f t="shared" si="15"/>
        <v>0</v>
      </c>
      <c r="BV31" s="332"/>
    </row>
    <row r="32" spans="2:74" ht="16.5">
      <c r="B32" s="339" t="s">
        <v>223</v>
      </c>
      <c r="C32" s="794">
        <f t="shared" si="0"/>
        <v>0</v>
      </c>
      <c r="D32" s="332"/>
      <c r="E32" s="340"/>
      <c r="F32" s="332"/>
      <c r="G32" s="340"/>
      <c r="H32" s="332"/>
      <c r="I32" s="340"/>
      <c r="J32" s="332"/>
      <c r="K32" s="340"/>
      <c r="L32" s="332"/>
      <c r="M32" s="340"/>
      <c r="N32" s="190"/>
      <c r="O32" s="196"/>
      <c r="P32" s="196"/>
      <c r="Q32" s="192">
        <f t="shared" si="1"/>
        <v>0</v>
      </c>
      <c r="R32" s="190"/>
      <c r="S32" s="196"/>
      <c r="T32" s="196"/>
      <c r="U32" s="192">
        <f t="shared" si="2"/>
        <v>0</v>
      </c>
      <c r="V32" s="190"/>
      <c r="W32" s="196"/>
      <c r="X32" s="196"/>
      <c r="Y32" s="192">
        <f t="shared" si="3"/>
        <v>0</v>
      </c>
      <c r="Z32" s="190"/>
      <c r="AA32" s="196"/>
      <c r="AB32" s="196"/>
      <c r="AC32" s="192">
        <f t="shared" si="4"/>
        <v>0</v>
      </c>
      <c r="AD32" s="190"/>
      <c r="AE32" s="196"/>
      <c r="AF32" s="196"/>
      <c r="AG32" s="192">
        <f t="shared" si="5"/>
        <v>0</v>
      </c>
      <c r="AH32" s="190"/>
      <c r="AI32" s="196"/>
      <c r="AJ32" s="196"/>
      <c r="AK32" s="192">
        <f t="shared" si="6"/>
        <v>0</v>
      </c>
      <c r="AL32" s="190"/>
      <c r="AM32" s="196"/>
      <c r="AN32" s="196"/>
      <c r="AO32" s="192">
        <f t="shared" si="7"/>
        <v>0</v>
      </c>
      <c r="AP32" s="190"/>
      <c r="AQ32" s="196"/>
      <c r="AR32" s="196"/>
      <c r="AS32" s="192">
        <f t="shared" si="8"/>
        <v>0</v>
      </c>
      <c r="AT32" s="190"/>
      <c r="AU32" s="196"/>
      <c r="AV32" s="196"/>
      <c r="AW32" s="192">
        <f t="shared" si="9"/>
        <v>0</v>
      </c>
      <c r="AX32" s="190"/>
      <c r="AY32" s="196"/>
      <c r="AZ32" s="196"/>
      <c r="BA32" s="192">
        <f t="shared" si="10"/>
        <v>0</v>
      </c>
      <c r="BB32" s="190"/>
      <c r="BC32" s="196"/>
      <c r="BD32" s="196"/>
      <c r="BE32" s="192">
        <f t="shared" si="11"/>
        <v>0</v>
      </c>
      <c r="BF32" s="190"/>
      <c r="BG32" s="196"/>
      <c r="BH32" s="196"/>
      <c r="BI32" s="192">
        <f t="shared" si="12"/>
        <v>0</v>
      </c>
      <c r="BJ32" s="190"/>
      <c r="BK32" s="196"/>
      <c r="BL32" s="196"/>
      <c r="BM32" s="192">
        <f t="shared" si="13"/>
        <v>0</v>
      </c>
      <c r="BN32" s="190"/>
      <c r="BO32" s="196"/>
      <c r="BP32" s="196"/>
      <c r="BQ32" s="192">
        <f t="shared" si="14"/>
        <v>0</v>
      </c>
      <c r="BR32" s="190"/>
      <c r="BS32" s="196"/>
      <c r="BT32" s="196"/>
      <c r="BU32" s="192">
        <f t="shared" si="15"/>
        <v>0</v>
      </c>
      <c r="BV32" s="332"/>
    </row>
    <row r="33" spans="2:74" ht="16.5">
      <c r="B33" s="339" t="s">
        <v>224</v>
      </c>
      <c r="C33" s="794">
        <f t="shared" si="0"/>
        <v>0</v>
      </c>
      <c r="D33" s="332"/>
      <c r="E33" s="340"/>
      <c r="F33" s="332"/>
      <c r="G33" s="340"/>
      <c r="H33" s="332"/>
      <c r="I33" s="340"/>
      <c r="J33" s="332"/>
      <c r="K33" s="340"/>
      <c r="L33" s="332"/>
      <c r="M33" s="340"/>
      <c r="N33" s="190"/>
      <c r="O33" s="196"/>
      <c r="P33" s="196"/>
      <c r="Q33" s="192">
        <f t="shared" si="1"/>
        <v>0</v>
      </c>
      <c r="R33" s="190"/>
      <c r="S33" s="196"/>
      <c r="T33" s="196"/>
      <c r="U33" s="192">
        <f t="shared" si="2"/>
        <v>0</v>
      </c>
      <c r="V33" s="190"/>
      <c r="W33" s="196"/>
      <c r="X33" s="196"/>
      <c r="Y33" s="192">
        <f t="shared" si="3"/>
        <v>0</v>
      </c>
      <c r="Z33" s="190"/>
      <c r="AA33" s="196"/>
      <c r="AB33" s="196"/>
      <c r="AC33" s="192">
        <f t="shared" si="4"/>
        <v>0</v>
      </c>
      <c r="AD33" s="190"/>
      <c r="AE33" s="196"/>
      <c r="AF33" s="196"/>
      <c r="AG33" s="192">
        <f t="shared" si="5"/>
        <v>0</v>
      </c>
      <c r="AH33" s="190"/>
      <c r="AI33" s="196"/>
      <c r="AJ33" s="196"/>
      <c r="AK33" s="192">
        <f t="shared" si="6"/>
        <v>0</v>
      </c>
      <c r="AL33" s="190"/>
      <c r="AM33" s="196"/>
      <c r="AN33" s="196"/>
      <c r="AO33" s="192">
        <f t="shared" si="7"/>
        <v>0</v>
      </c>
      <c r="AP33" s="190"/>
      <c r="AQ33" s="196"/>
      <c r="AR33" s="196"/>
      <c r="AS33" s="192">
        <f t="shared" si="8"/>
        <v>0</v>
      </c>
      <c r="AT33" s="190"/>
      <c r="AU33" s="196"/>
      <c r="AV33" s="196"/>
      <c r="AW33" s="192">
        <f t="shared" si="9"/>
        <v>0</v>
      </c>
      <c r="AX33" s="190"/>
      <c r="AY33" s="196"/>
      <c r="AZ33" s="196"/>
      <c r="BA33" s="192">
        <f t="shared" si="10"/>
        <v>0</v>
      </c>
      <c r="BB33" s="190"/>
      <c r="BC33" s="196"/>
      <c r="BD33" s="196"/>
      <c r="BE33" s="192">
        <f t="shared" si="11"/>
        <v>0</v>
      </c>
      <c r="BF33" s="190"/>
      <c r="BG33" s="196"/>
      <c r="BH33" s="196"/>
      <c r="BI33" s="192">
        <f t="shared" si="12"/>
        <v>0</v>
      </c>
      <c r="BJ33" s="190"/>
      <c r="BK33" s="196"/>
      <c r="BL33" s="196"/>
      <c r="BM33" s="192">
        <f t="shared" si="13"/>
        <v>0</v>
      </c>
      <c r="BN33" s="190"/>
      <c r="BO33" s="196"/>
      <c r="BP33" s="196"/>
      <c r="BQ33" s="192">
        <f t="shared" si="14"/>
        <v>0</v>
      </c>
      <c r="BR33" s="190"/>
      <c r="BS33" s="196"/>
      <c r="BT33" s="196"/>
      <c r="BU33" s="192">
        <f t="shared" si="15"/>
        <v>0</v>
      </c>
      <c r="BV33" s="332"/>
    </row>
    <row r="34" spans="2:74" ht="16.5">
      <c r="B34" s="335"/>
      <c r="C34" s="795"/>
      <c r="D34" s="332"/>
      <c r="E34" s="337"/>
      <c r="F34" s="332"/>
      <c r="G34" s="337"/>
      <c r="H34" s="332"/>
      <c r="I34" s="337"/>
      <c r="J34" s="332"/>
      <c r="K34" s="337"/>
      <c r="L34" s="332"/>
      <c r="M34" s="337"/>
      <c r="N34" s="190"/>
      <c r="O34" s="194"/>
      <c r="P34" s="194"/>
      <c r="Q34" s="194"/>
      <c r="R34" s="190"/>
      <c r="S34" s="194"/>
      <c r="T34" s="194"/>
      <c r="U34" s="194"/>
      <c r="V34" s="190"/>
      <c r="W34" s="194"/>
      <c r="X34" s="194"/>
      <c r="Y34" s="194"/>
      <c r="Z34" s="190"/>
      <c r="AA34" s="194"/>
      <c r="AB34" s="194"/>
      <c r="AC34" s="194"/>
      <c r="AD34" s="190"/>
      <c r="AE34" s="194"/>
      <c r="AF34" s="194"/>
      <c r="AG34" s="194"/>
      <c r="AH34" s="190"/>
      <c r="AI34" s="194"/>
      <c r="AJ34" s="194"/>
      <c r="AK34" s="194"/>
      <c r="AL34" s="190"/>
      <c r="AM34" s="194"/>
      <c r="AN34" s="194"/>
      <c r="AO34" s="194"/>
      <c r="AP34" s="190"/>
      <c r="AQ34" s="194"/>
      <c r="AR34" s="194"/>
      <c r="AS34" s="194"/>
      <c r="AT34" s="190"/>
      <c r="AU34" s="194"/>
      <c r="AV34" s="194"/>
      <c r="AW34" s="194"/>
      <c r="AX34" s="190"/>
      <c r="AY34" s="194"/>
      <c r="AZ34" s="194"/>
      <c r="BA34" s="194"/>
      <c r="BB34" s="190"/>
      <c r="BC34" s="194"/>
      <c r="BD34" s="194"/>
      <c r="BE34" s="194"/>
      <c r="BF34" s="190"/>
      <c r="BG34" s="194"/>
      <c r="BH34" s="194"/>
      <c r="BI34" s="194"/>
      <c r="BJ34" s="190"/>
      <c r="BK34" s="194"/>
      <c r="BL34" s="194"/>
      <c r="BM34" s="194"/>
      <c r="BN34" s="190"/>
      <c r="BO34" s="194"/>
      <c r="BP34" s="194"/>
      <c r="BQ34" s="194"/>
      <c r="BR34" s="190"/>
      <c r="BS34" s="194"/>
      <c r="BT34" s="194"/>
      <c r="BU34" s="194"/>
      <c r="BV34" s="332"/>
    </row>
    <row r="35" spans="2:74" ht="16.5">
      <c r="B35" s="329" t="s">
        <v>225</v>
      </c>
      <c r="C35" s="794">
        <f>+E35+G35+I35+K35+M35</f>
        <v>0</v>
      </c>
      <c r="D35" s="332"/>
      <c r="E35" s="333">
        <v>0</v>
      </c>
      <c r="F35" s="332"/>
      <c r="G35" s="333">
        <v>0</v>
      </c>
      <c r="H35" s="332"/>
      <c r="I35" s="333">
        <v>0</v>
      </c>
      <c r="J35" s="332"/>
      <c r="K35" s="333">
        <v>0</v>
      </c>
      <c r="L35" s="332"/>
      <c r="M35" s="333">
        <v>0</v>
      </c>
      <c r="N35" s="190"/>
      <c r="O35" s="191">
        <v>0</v>
      </c>
      <c r="P35" s="191">
        <v>0</v>
      </c>
      <c r="Q35" s="192">
        <f>+O35+P35</f>
        <v>0</v>
      </c>
      <c r="R35" s="190"/>
      <c r="S35" s="191">
        <v>0</v>
      </c>
      <c r="T35" s="191">
        <v>0</v>
      </c>
      <c r="U35" s="192">
        <f>+S35+T35</f>
        <v>0</v>
      </c>
      <c r="V35" s="190"/>
      <c r="W35" s="191">
        <v>0</v>
      </c>
      <c r="X35" s="191">
        <v>0</v>
      </c>
      <c r="Y35" s="192">
        <f>+W35+X35</f>
        <v>0</v>
      </c>
      <c r="Z35" s="190"/>
      <c r="AA35" s="191">
        <v>0</v>
      </c>
      <c r="AB35" s="191">
        <v>0</v>
      </c>
      <c r="AC35" s="192">
        <f>+AA35+AB35</f>
        <v>0</v>
      </c>
      <c r="AD35" s="190"/>
      <c r="AE35" s="191">
        <v>0</v>
      </c>
      <c r="AF35" s="191">
        <v>0</v>
      </c>
      <c r="AG35" s="192">
        <f>+AE35+AF35</f>
        <v>0</v>
      </c>
      <c r="AH35" s="190"/>
      <c r="AI35" s="191">
        <v>0</v>
      </c>
      <c r="AJ35" s="191">
        <v>0</v>
      </c>
      <c r="AK35" s="192">
        <f>+AI35+AJ35</f>
        <v>0</v>
      </c>
      <c r="AL35" s="190"/>
      <c r="AM35" s="191">
        <v>0</v>
      </c>
      <c r="AN35" s="191">
        <v>0</v>
      </c>
      <c r="AO35" s="192">
        <f>+AM35+AN35</f>
        <v>0</v>
      </c>
      <c r="AP35" s="190"/>
      <c r="AQ35" s="191">
        <v>0</v>
      </c>
      <c r="AR35" s="191">
        <v>0</v>
      </c>
      <c r="AS35" s="192">
        <f>+AQ35+AR35</f>
        <v>0</v>
      </c>
      <c r="AT35" s="190"/>
      <c r="AU35" s="191">
        <v>0</v>
      </c>
      <c r="AV35" s="191">
        <v>0</v>
      </c>
      <c r="AW35" s="192">
        <f>+AU35+AV35</f>
        <v>0</v>
      </c>
      <c r="AX35" s="190"/>
      <c r="AY35" s="191">
        <v>0</v>
      </c>
      <c r="AZ35" s="191">
        <v>0</v>
      </c>
      <c r="BA35" s="192">
        <f>+AY35+AZ35</f>
        <v>0</v>
      </c>
      <c r="BB35" s="190"/>
      <c r="BC35" s="191">
        <v>0</v>
      </c>
      <c r="BD35" s="191">
        <v>0</v>
      </c>
      <c r="BE35" s="192">
        <f>+BC35+BD35</f>
        <v>0</v>
      </c>
      <c r="BF35" s="190"/>
      <c r="BG35" s="191">
        <v>0</v>
      </c>
      <c r="BH35" s="191">
        <v>0</v>
      </c>
      <c r="BI35" s="192">
        <f>+BG35+BH35</f>
        <v>0</v>
      </c>
      <c r="BJ35" s="190"/>
      <c r="BK35" s="191">
        <v>0</v>
      </c>
      <c r="BL35" s="191">
        <v>0</v>
      </c>
      <c r="BM35" s="192">
        <f>+BK35+BL35</f>
        <v>0</v>
      </c>
      <c r="BN35" s="190"/>
      <c r="BO35" s="191">
        <v>0</v>
      </c>
      <c r="BP35" s="191">
        <v>0</v>
      </c>
      <c r="BQ35" s="192">
        <f>+BO35+BP35</f>
        <v>0</v>
      </c>
      <c r="BR35" s="190"/>
      <c r="BS35" s="191">
        <v>0</v>
      </c>
      <c r="BT35" s="191">
        <v>0</v>
      </c>
      <c r="BU35" s="192">
        <f>+BS35+BT35</f>
        <v>0</v>
      </c>
      <c r="BV35" s="332"/>
    </row>
    <row r="36" spans="2:74" ht="16.5">
      <c r="B36" s="335"/>
      <c r="C36" s="795"/>
      <c r="D36" s="332"/>
      <c r="E36" s="337"/>
      <c r="F36" s="332"/>
      <c r="G36" s="337"/>
      <c r="H36" s="332"/>
      <c r="I36" s="337"/>
      <c r="J36" s="332"/>
      <c r="K36" s="337"/>
      <c r="L36" s="332"/>
      <c r="M36" s="337"/>
      <c r="N36" s="190"/>
      <c r="O36" s="194"/>
      <c r="P36" s="194"/>
      <c r="Q36" s="194"/>
      <c r="R36" s="190"/>
      <c r="S36" s="194"/>
      <c r="T36" s="194"/>
      <c r="U36" s="194"/>
      <c r="V36" s="190"/>
      <c r="W36" s="194"/>
      <c r="X36" s="194"/>
      <c r="Y36" s="194"/>
      <c r="Z36" s="190"/>
      <c r="AA36" s="194"/>
      <c r="AB36" s="194"/>
      <c r="AC36" s="194"/>
      <c r="AD36" s="190"/>
      <c r="AE36" s="194"/>
      <c r="AF36" s="194"/>
      <c r="AG36" s="194"/>
      <c r="AH36" s="190"/>
      <c r="AI36" s="194"/>
      <c r="AJ36" s="194"/>
      <c r="AK36" s="194"/>
      <c r="AL36" s="190"/>
      <c r="AM36" s="194"/>
      <c r="AN36" s="194"/>
      <c r="AO36" s="194"/>
      <c r="AP36" s="190"/>
      <c r="AQ36" s="194"/>
      <c r="AR36" s="194"/>
      <c r="AS36" s="194"/>
      <c r="AT36" s="190"/>
      <c r="AU36" s="194"/>
      <c r="AV36" s="194"/>
      <c r="AW36" s="194"/>
      <c r="AX36" s="190"/>
      <c r="AY36" s="194"/>
      <c r="AZ36" s="194"/>
      <c r="BA36" s="194"/>
      <c r="BB36" s="190"/>
      <c r="BC36" s="194"/>
      <c r="BD36" s="194"/>
      <c r="BE36" s="194"/>
      <c r="BF36" s="190"/>
      <c r="BG36" s="194"/>
      <c r="BH36" s="194"/>
      <c r="BI36" s="194"/>
      <c r="BJ36" s="190"/>
      <c r="BK36" s="194"/>
      <c r="BL36" s="194"/>
      <c r="BM36" s="194"/>
      <c r="BN36" s="190"/>
      <c r="BO36" s="194"/>
      <c r="BP36" s="194"/>
      <c r="BQ36" s="194"/>
      <c r="BR36" s="190"/>
      <c r="BS36" s="194"/>
      <c r="BT36" s="194"/>
      <c r="BU36" s="194"/>
      <c r="BV36" s="332"/>
    </row>
    <row r="37" spans="2:74" ht="17.25" thickBot="1">
      <c r="B37" s="341" t="s">
        <v>226</v>
      </c>
      <c r="C37" s="796">
        <f>+C4+C6+C35</f>
        <v>0</v>
      </c>
      <c r="D37" s="343"/>
      <c r="E37" s="344">
        <f>+E4+E6+E35</f>
        <v>0</v>
      </c>
      <c r="F37" s="343"/>
      <c r="G37" s="344">
        <f>+G4+G6+G35</f>
        <v>0</v>
      </c>
      <c r="H37" s="343"/>
      <c r="I37" s="344">
        <f>+I4+I6+I35</f>
        <v>0</v>
      </c>
      <c r="J37" s="343"/>
      <c r="K37" s="344">
        <f>+K4+K6+K35</f>
        <v>0</v>
      </c>
      <c r="L37" s="343"/>
      <c r="M37" s="344">
        <f>+M4+M6+M35</f>
        <v>0</v>
      </c>
      <c r="N37" s="197"/>
      <c r="O37" s="198">
        <f>+O4+O6+O35</f>
        <v>0</v>
      </c>
      <c r="P37" s="198">
        <f>+P4+P6+P35</f>
        <v>0</v>
      </c>
      <c r="Q37" s="198">
        <f>+Q4+Q6+Q35</f>
        <v>0</v>
      </c>
      <c r="R37" s="197"/>
      <c r="S37" s="198">
        <f>+S4+S6+S35</f>
        <v>0</v>
      </c>
      <c r="T37" s="198">
        <f>+T4+T6+T35</f>
        <v>0</v>
      </c>
      <c r="U37" s="198">
        <f>+U4+U6+U35</f>
        <v>0</v>
      </c>
      <c r="V37" s="197"/>
      <c r="W37" s="198">
        <f>+W4+W6+W35</f>
        <v>0</v>
      </c>
      <c r="X37" s="198">
        <f>+X4+X6+X35</f>
        <v>0</v>
      </c>
      <c r="Y37" s="198">
        <f>+Y4+Y6+Y35</f>
        <v>0</v>
      </c>
      <c r="Z37" s="197"/>
      <c r="AA37" s="198">
        <f>+AA4+AA6+AA35</f>
        <v>0</v>
      </c>
      <c r="AB37" s="198">
        <f>+AB4+AB6+AB35</f>
        <v>0</v>
      </c>
      <c r="AC37" s="198">
        <f>+AC4+AC6+AC35</f>
        <v>0</v>
      </c>
      <c r="AD37" s="197"/>
      <c r="AE37" s="198">
        <f>+AE4+AE6+AE35</f>
        <v>0</v>
      </c>
      <c r="AF37" s="198">
        <f>+AF4+AF6+AF35</f>
        <v>0</v>
      </c>
      <c r="AG37" s="198">
        <f>+AG4+AG6+AG35</f>
        <v>0</v>
      </c>
      <c r="AH37" s="197"/>
      <c r="AI37" s="198">
        <f>+AI4+AI6+AI35</f>
        <v>0</v>
      </c>
      <c r="AJ37" s="198">
        <f>+AJ4+AJ6+AJ35</f>
        <v>0</v>
      </c>
      <c r="AK37" s="198">
        <f>+AK4+AK6+AK35</f>
        <v>0</v>
      </c>
      <c r="AL37" s="197"/>
      <c r="AM37" s="198">
        <f>+AM4+AM6+AM35</f>
        <v>0</v>
      </c>
      <c r="AN37" s="198">
        <f>+AN4+AN6+AN35</f>
        <v>0</v>
      </c>
      <c r="AO37" s="198">
        <f>+AO4+AO6+AO35</f>
        <v>0</v>
      </c>
      <c r="AP37" s="197"/>
      <c r="AQ37" s="198">
        <f>+AQ4+AQ6+AQ35</f>
        <v>0</v>
      </c>
      <c r="AR37" s="198">
        <f>+AR4+AR6+AR35</f>
        <v>0</v>
      </c>
      <c r="AS37" s="198">
        <f>+AS4+AS6+AS35</f>
        <v>0</v>
      </c>
      <c r="AT37" s="197"/>
      <c r="AU37" s="198">
        <f>+AU4+AU6+AU35</f>
        <v>0</v>
      </c>
      <c r="AV37" s="198">
        <f>+AV4+AV6+AV35</f>
        <v>0</v>
      </c>
      <c r="AW37" s="198">
        <f>+AW4+AW6+AW35</f>
        <v>0</v>
      </c>
      <c r="AX37" s="197"/>
      <c r="AY37" s="198">
        <f>+AY4+AY6+AY35</f>
        <v>0</v>
      </c>
      <c r="AZ37" s="198">
        <f>+AZ4+AZ6+AZ35</f>
        <v>0</v>
      </c>
      <c r="BA37" s="198">
        <f>+BA4+BA6+BA35</f>
        <v>0</v>
      </c>
      <c r="BB37" s="197"/>
      <c r="BC37" s="198">
        <f>+BC4+BC6+BC35</f>
        <v>0</v>
      </c>
      <c r="BD37" s="198">
        <f>+BD4+BD6+BD35</f>
        <v>0</v>
      </c>
      <c r="BE37" s="198">
        <f>+BE4+BE6+BE35</f>
        <v>0</v>
      </c>
      <c r="BF37" s="197"/>
      <c r="BG37" s="198">
        <f>+BG4+BG6+BG35</f>
        <v>0</v>
      </c>
      <c r="BH37" s="198">
        <f>+BH4+BH6+BH35</f>
        <v>0</v>
      </c>
      <c r="BI37" s="198">
        <f>+BI4+BI6+BI35</f>
        <v>0</v>
      </c>
      <c r="BJ37" s="197"/>
      <c r="BK37" s="198">
        <f>+BK4+BK6+BK35</f>
        <v>0</v>
      </c>
      <c r="BL37" s="198">
        <f>+BL4+BL6+BL35</f>
        <v>0</v>
      </c>
      <c r="BM37" s="198">
        <f>+BM4+BM6+BM35</f>
        <v>0</v>
      </c>
      <c r="BN37" s="197"/>
      <c r="BO37" s="198">
        <f>+BO4+BO6+BO35</f>
        <v>0</v>
      </c>
      <c r="BP37" s="198">
        <f>+BP4+BP6+BP35</f>
        <v>0</v>
      </c>
      <c r="BQ37" s="198">
        <f>+BQ4+BQ6+BQ35</f>
        <v>0</v>
      </c>
      <c r="BR37" s="197"/>
      <c r="BS37" s="198">
        <f>+BS4+BS6+BS35</f>
        <v>0</v>
      </c>
      <c r="BT37" s="198">
        <f>+BT4+BT6+BT35</f>
        <v>0</v>
      </c>
      <c r="BU37" s="198">
        <f>+BU4+BU6+BU35</f>
        <v>0</v>
      </c>
      <c r="BV37" s="343"/>
    </row>
  </sheetData>
  <mergeCells count="15">
    <mergeCell ref="AI2:AK2"/>
    <mergeCell ref="O2:Q2"/>
    <mergeCell ref="S2:U2"/>
    <mergeCell ref="W2:Y2"/>
    <mergeCell ref="AA2:AC2"/>
    <mergeCell ref="AE2:AG2"/>
    <mergeCell ref="BK2:BM2"/>
    <mergeCell ref="BO2:BQ2"/>
    <mergeCell ref="BS2:BU2"/>
    <mergeCell ref="AM2:AO2"/>
    <mergeCell ref="AQ2:AS2"/>
    <mergeCell ref="AU2:AW2"/>
    <mergeCell ref="AY2:BA2"/>
    <mergeCell ref="BC2:BE2"/>
    <mergeCell ref="BG2:BI2"/>
  </mergeCells>
  <printOptions horizontalCentered="1"/>
  <pageMargins left="0.23622047244094491" right="0.23622047244094491" top="0.74803149606299213" bottom="0.35433070866141736" header="0.31496062992125984" footer="0.31496062992125984"/>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H86"/>
  <sheetViews>
    <sheetView topLeftCell="A34" workbookViewId="0">
      <selection activeCell="A2" sqref="A2"/>
    </sheetView>
  </sheetViews>
  <sheetFormatPr defaultColWidth="24.28515625" defaultRowHeight="12.75"/>
  <cols>
    <col min="1" max="1" width="24.5703125" customWidth="1"/>
    <col min="2" max="2" width="69.85546875" customWidth="1"/>
    <col min="3" max="4" width="14.7109375" customWidth="1"/>
    <col min="5" max="5" width="15.85546875" customWidth="1"/>
    <col min="6" max="10" width="14.7109375" customWidth="1"/>
    <col min="99" max="99" width="12.5703125" customWidth="1"/>
    <col min="100" max="112" width="24.28515625" hidden="1" customWidth="1"/>
  </cols>
  <sheetData>
    <row r="1" spans="1:101" ht="15">
      <c r="A1" s="957" t="s">
        <v>734</v>
      </c>
      <c r="B1" s="957"/>
      <c r="C1" s="957"/>
      <c r="D1" s="957"/>
      <c r="E1" s="957"/>
      <c r="F1" s="957"/>
      <c r="G1" s="957"/>
      <c r="H1" s="957"/>
      <c r="I1" s="957"/>
      <c r="J1" s="957"/>
    </row>
    <row r="2" spans="1:101" s="41" customFormat="1" ht="18">
      <c r="A2" s="1"/>
      <c r="B2" s="1"/>
      <c r="C2" s="1"/>
      <c r="D2" s="1"/>
      <c r="E2" s="1"/>
      <c r="F2" s="1"/>
      <c r="G2" s="1"/>
      <c r="H2" s="1"/>
      <c r="I2" s="1"/>
      <c r="J2" s="1"/>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row>
    <row r="3" spans="1:101">
      <c r="A3" s="41" t="s">
        <v>9</v>
      </c>
      <c r="B3" s="42"/>
      <c r="C3" s="41"/>
      <c r="D3" s="41"/>
      <c r="E3" s="41"/>
      <c r="F3" s="41"/>
      <c r="G3" s="41"/>
      <c r="H3" s="41"/>
      <c r="I3" s="41"/>
      <c r="J3" s="41"/>
    </row>
    <row r="4" spans="1:101">
      <c r="A4" s="41" t="s">
        <v>10</v>
      </c>
      <c r="B4" s="42"/>
      <c r="C4" s="41"/>
      <c r="D4" s="41"/>
      <c r="E4" s="41"/>
      <c r="F4" s="41"/>
      <c r="G4" s="41"/>
      <c r="H4" s="41"/>
      <c r="I4" s="41"/>
      <c r="J4" s="41"/>
    </row>
    <row r="5" spans="1:101">
      <c r="A5" s="41" t="s">
        <v>11</v>
      </c>
      <c r="B5" s="42"/>
      <c r="C5" s="41"/>
      <c r="D5" s="41"/>
      <c r="E5" s="41"/>
      <c r="F5" s="41"/>
      <c r="G5" s="41"/>
      <c r="H5" s="41"/>
      <c r="I5" s="41"/>
      <c r="J5" s="41"/>
    </row>
    <row r="6" spans="1:101">
      <c r="A6" s="41" t="s">
        <v>12</v>
      </c>
      <c r="B6" s="42"/>
      <c r="C6" s="41"/>
      <c r="D6" s="41"/>
      <c r="E6" s="41"/>
      <c r="F6" s="41"/>
      <c r="G6" s="41"/>
      <c r="H6" s="41"/>
      <c r="I6" s="41"/>
      <c r="J6" s="41"/>
    </row>
    <row r="7" spans="1:101">
      <c r="A7" s="41" t="s">
        <v>13</v>
      </c>
      <c r="B7" s="42"/>
      <c r="C7" s="41"/>
      <c r="D7" s="41"/>
      <c r="E7" s="41"/>
      <c r="F7" s="41"/>
      <c r="G7" s="41"/>
      <c r="H7" s="41"/>
      <c r="I7" s="41"/>
      <c r="J7" s="41"/>
    </row>
    <row r="8" spans="1:101" ht="6.75" customHeight="1">
      <c r="A8" s="41"/>
      <c r="B8" s="41"/>
      <c r="C8" s="41"/>
      <c r="D8" s="41"/>
      <c r="E8" s="41"/>
      <c r="F8" s="41"/>
      <c r="G8" s="41"/>
      <c r="H8" s="41"/>
      <c r="I8" s="41"/>
      <c r="J8" s="41"/>
    </row>
    <row r="9" spans="1:101" ht="15.75" thickBot="1">
      <c r="A9" s="2" t="s">
        <v>274</v>
      </c>
      <c r="D9" s="14"/>
      <c r="E9" s="14"/>
      <c r="F9" s="14"/>
      <c r="G9" s="14"/>
      <c r="H9" s="14"/>
      <c r="I9" s="15" t="s">
        <v>33</v>
      </c>
      <c r="J9" s="15"/>
    </row>
    <row r="10" spans="1:101" ht="26.25" thickTop="1">
      <c r="A10" s="3" t="s">
        <v>15</v>
      </c>
      <c r="B10" s="16" t="s">
        <v>34</v>
      </c>
      <c r="C10" s="17" t="s">
        <v>627</v>
      </c>
      <c r="D10" s="17" t="s">
        <v>679</v>
      </c>
      <c r="E10" s="17" t="s">
        <v>680</v>
      </c>
      <c r="F10" s="17" t="s">
        <v>681</v>
      </c>
      <c r="G10" s="17" t="s">
        <v>541</v>
      </c>
      <c r="H10" s="17" t="s">
        <v>610</v>
      </c>
      <c r="I10" s="17" t="s">
        <v>628</v>
      </c>
      <c r="J10" s="215" t="s">
        <v>682</v>
      </c>
    </row>
    <row r="11" spans="1:101" s="43" customFormat="1">
      <c r="A11" s="4">
        <v>0</v>
      </c>
      <c r="B11" s="18" t="s">
        <v>35</v>
      </c>
      <c r="C11" s="19"/>
      <c r="D11" s="19"/>
      <c r="E11" s="19"/>
      <c r="F11" s="19"/>
      <c r="G11" s="19"/>
      <c r="H11" s="19"/>
      <c r="I11" s="19"/>
      <c r="J11" s="88"/>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row>
    <row r="12" spans="1:101">
      <c r="A12" s="6">
        <v>100</v>
      </c>
      <c r="B12" s="21" t="s">
        <v>36</v>
      </c>
      <c r="C12" s="216"/>
      <c r="D12" s="216"/>
      <c r="E12" s="20"/>
      <c r="F12" s="20"/>
      <c r="G12" s="20"/>
      <c r="H12" s="20"/>
      <c r="I12" s="20"/>
      <c r="J12" s="76"/>
    </row>
    <row r="13" spans="1:101" s="43" customFormat="1">
      <c r="A13" s="4">
        <v>1000</v>
      </c>
      <c r="B13" s="18" t="s">
        <v>37</v>
      </c>
      <c r="C13" s="19"/>
      <c r="D13" s="19"/>
      <c r="E13" s="19"/>
      <c r="F13" s="19"/>
      <c r="G13" s="19"/>
      <c r="H13" s="19"/>
      <c r="I13" s="19"/>
      <c r="J13" s="88"/>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row>
    <row r="14" spans="1:101" s="43" customFormat="1">
      <c r="A14" s="4">
        <v>2000</v>
      </c>
      <c r="B14" s="18" t="s">
        <v>39</v>
      </c>
      <c r="C14" s="19"/>
      <c r="D14" s="19"/>
      <c r="E14" s="19"/>
      <c r="F14" s="19"/>
      <c r="G14" s="19"/>
      <c r="H14" s="19"/>
      <c r="I14" s="19"/>
      <c r="J14" s="88"/>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row>
    <row r="15" spans="1:101" s="43" customFormat="1">
      <c r="A15" s="4">
        <v>3000</v>
      </c>
      <c r="B15" s="18" t="s">
        <v>40</v>
      </c>
      <c r="C15" s="19"/>
      <c r="D15" s="19"/>
      <c r="E15" s="19"/>
      <c r="F15" s="19"/>
      <c r="G15" s="19"/>
      <c r="H15" s="19"/>
      <c r="I15" s="19"/>
      <c r="J15" s="88"/>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row>
    <row r="16" spans="1:101">
      <c r="A16" s="6" t="s">
        <v>632</v>
      </c>
      <c r="B16" s="21" t="s">
        <v>45</v>
      </c>
      <c r="C16" s="20"/>
      <c r="D16" s="20"/>
      <c r="E16" s="20"/>
      <c r="F16" s="20"/>
      <c r="G16" s="20"/>
      <c r="H16" s="20"/>
      <c r="I16" s="20"/>
      <c r="J16" s="76"/>
    </row>
    <row r="17" spans="1:101">
      <c r="A17" s="263" t="s">
        <v>633</v>
      </c>
      <c r="B17" s="264" t="s">
        <v>46</v>
      </c>
      <c r="C17" s="262"/>
      <c r="D17" s="262"/>
      <c r="E17" s="262"/>
      <c r="F17" s="262"/>
      <c r="G17" s="262"/>
      <c r="H17" s="262"/>
      <c r="I17" s="262"/>
      <c r="J17" s="266"/>
    </row>
    <row r="18" spans="1:101" s="43" customFormat="1">
      <c r="A18" s="4">
        <v>4000</v>
      </c>
      <c r="B18" s="18" t="s">
        <v>47</v>
      </c>
      <c r="C18" s="19"/>
      <c r="D18" s="19"/>
      <c r="E18" s="19"/>
      <c r="F18" s="19"/>
      <c r="G18" s="19"/>
      <c r="H18" s="19"/>
      <c r="I18" s="19"/>
      <c r="J18" s="8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row>
    <row r="19" spans="1:101" s="43" customFormat="1">
      <c r="A19" s="4">
        <v>5000</v>
      </c>
      <c r="B19" s="18" t="s">
        <v>48</v>
      </c>
      <c r="C19" s="19"/>
      <c r="D19" s="19"/>
      <c r="E19" s="19"/>
      <c r="F19" s="19"/>
      <c r="G19" s="19"/>
      <c r="H19" s="19"/>
      <c r="I19" s="19"/>
      <c r="J19" s="88"/>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row>
    <row r="20" spans="1:101">
      <c r="A20" s="6">
        <v>5200</v>
      </c>
      <c r="B20" s="21" t="s">
        <v>49</v>
      </c>
      <c r="C20" s="20"/>
      <c r="D20" s="20"/>
      <c r="E20" s="20"/>
      <c r="F20" s="20"/>
      <c r="G20" s="20"/>
      <c r="H20" s="20"/>
      <c r="I20" s="20"/>
      <c r="J20" s="76"/>
    </row>
    <row r="21" spans="1:101" s="43" customFormat="1">
      <c r="A21" s="4">
        <v>6000</v>
      </c>
      <c r="B21" s="18" t="s">
        <v>50</v>
      </c>
      <c r="C21" s="19"/>
      <c r="D21" s="19"/>
      <c r="E21" s="19"/>
      <c r="F21" s="19"/>
      <c r="G21" s="19"/>
      <c r="H21" s="19"/>
      <c r="I21" s="19"/>
      <c r="J21" s="88"/>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row>
    <row r="22" spans="1:101" s="43" customFormat="1">
      <c r="A22" s="217">
        <v>7000</v>
      </c>
      <c r="B22" s="218" t="s">
        <v>275</v>
      </c>
      <c r="C22" s="219"/>
      <c r="D22" s="219"/>
      <c r="E22" s="219"/>
      <c r="F22" s="219"/>
      <c r="G22" s="219"/>
      <c r="H22" s="219"/>
      <c r="I22" s="219"/>
      <c r="J22" s="220"/>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row>
    <row r="23" spans="1:101" s="43" customFormat="1">
      <c r="A23" s="4">
        <v>8000</v>
      </c>
      <c r="B23" s="18" t="s">
        <v>56</v>
      </c>
      <c r="C23" s="19"/>
      <c r="D23" s="19"/>
      <c r="E23" s="19"/>
      <c r="F23" s="19"/>
      <c r="G23" s="19"/>
      <c r="H23" s="19"/>
      <c r="I23" s="19"/>
      <c r="J23" s="88"/>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row>
    <row r="24" spans="1:101" s="43" customFormat="1">
      <c r="A24" s="221">
        <v>8700</v>
      </c>
      <c r="B24" s="222" t="s">
        <v>276</v>
      </c>
      <c r="C24" s="223"/>
      <c r="D24" s="223"/>
      <c r="E24" s="223"/>
      <c r="F24" s="223"/>
      <c r="G24" s="223"/>
      <c r="H24" s="223"/>
      <c r="I24" s="223"/>
      <c r="J24" s="2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row>
    <row r="25" spans="1:101" s="43" customFormat="1">
      <c r="A25" s="4">
        <v>9000</v>
      </c>
      <c r="B25" s="18" t="s">
        <v>59</v>
      </c>
      <c r="C25" s="19">
        <f t="shared" ref="C25" si="0">+C26+C27+C28+C29</f>
        <v>0</v>
      </c>
      <c r="D25" s="19">
        <f t="shared" ref="D25:J25" si="1">+D26+D27+D28+D29</f>
        <v>0</v>
      </c>
      <c r="E25" s="19">
        <f t="shared" si="1"/>
        <v>0</v>
      </c>
      <c r="F25" s="19">
        <f t="shared" si="1"/>
        <v>0</v>
      </c>
      <c r="G25" s="19">
        <f t="shared" si="1"/>
        <v>0</v>
      </c>
      <c r="H25" s="19">
        <f t="shared" si="1"/>
        <v>0</v>
      </c>
      <c r="I25" s="19">
        <f t="shared" si="1"/>
        <v>0</v>
      </c>
      <c r="J25" s="88">
        <f t="shared" si="1"/>
        <v>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row>
    <row r="26" spans="1:101">
      <c r="A26" s="6" t="s">
        <v>16</v>
      </c>
      <c r="B26" s="21" t="s">
        <v>60</v>
      </c>
      <c r="C26" s="20"/>
      <c r="D26" s="20"/>
      <c r="E26" s="20"/>
      <c r="F26" s="20"/>
      <c r="G26" s="20"/>
      <c r="H26" s="20"/>
      <c r="I26" s="20"/>
      <c r="J26" s="76"/>
    </row>
    <row r="27" spans="1:101">
      <c r="A27" s="6" t="s">
        <v>17</v>
      </c>
      <c r="B27" s="21" t="s">
        <v>61</v>
      </c>
      <c r="C27" s="20"/>
      <c r="D27" s="20"/>
      <c r="E27" s="20"/>
      <c r="F27" s="20"/>
      <c r="G27" s="20"/>
      <c r="H27" s="20"/>
      <c r="I27" s="20"/>
      <c r="J27" s="76"/>
    </row>
    <row r="28" spans="1:101" ht="24">
      <c r="A28" s="6" t="s">
        <v>18</v>
      </c>
      <c r="B28" s="21" t="s">
        <v>62</v>
      </c>
      <c r="C28" s="20"/>
      <c r="D28" s="20"/>
      <c r="E28" s="20"/>
      <c r="F28" s="20"/>
      <c r="G28" s="20"/>
      <c r="H28" s="20"/>
      <c r="I28" s="20"/>
      <c r="J28" s="76"/>
    </row>
    <row r="29" spans="1:101">
      <c r="A29" s="6"/>
      <c r="B29" s="21" t="s">
        <v>64</v>
      </c>
      <c r="C29" s="20"/>
      <c r="D29" s="20"/>
      <c r="E29" s="20"/>
      <c r="F29" s="20"/>
      <c r="G29" s="20"/>
      <c r="H29" s="20"/>
      <c r="I29" s="20"/>
      <c r="J29" s="76"/>
    </row>
    <row r="30" spans="1:101" s="43" customFormat="1" ht="18.75" customHeight="1" thickBot="1">
      <c r="A30" s="67"/>
      <c r="B30" s="22" t="s">
        <v>277</v>
      </c>
      <c r="C30" s="23">
        <f>+C11+C13+C14+C15+C18+C19+C21+C23+C25</f>
        <v>0</v>
      </c>
      <c r="D30" s="23">
        <f>+D11+D13+D14+D15+D18+D19+D21+D23+D25</f>
        <v>0</v>
      </c>
      <c r="E30" s="23">
        <f t="shared" ref="E30:J30" si="2">+E11+E13+E14+E15+E18+E19+E21+E23+E25</f>
        <v>0</v>
      </c>
      <c r="F30" s="23">
        <f t="shared" si="2"/>
        <v>0</v>
      </c>
      <c r="G30" s="23">
        <f t="shared" si="2"/>
        <v>0</v>
      </c>
      <c r="H30" s="23">
        <f t="shared" si="2"/>
        <v>0</v>
      </c>
      <c r="I30" s="23">
        <f t="shared" si="2"/>
        <v>0</v>
      </c>
      <c r="J30" s="24">
        <f t="shared" si="2"/>
        <v>0</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row>
    <row r="31" spans="1:101" s="43" customFormat="1" ht="13.5" thickTop="1">
      <c r="A31" s="225" t="s">
        <v>278</v>
      </c>
      <c r="B31" s="25"/>
      <c r="C31" s="75"/>
      <c r="D31" s="75"/>
      <c r="E31" s="75"/>
      <c r="F31" s="75"/>
      <c r="G31" s="75"/>
      <c r="H31" s="75"/>
      <c r="I31" s="75"/>
      <c r="J31" s="75"/>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row>
    <row r="32" spans="1:101">
      <c r="A32" s="7"/>
      <c r="B32" s="25"/>
      <c r="C32" s="75"/>
      <c r="D32" s="75"/>
      <c r="E32" s="75"/>
      <c r="F32" s="75"/>
      <c r="G32" s="75"/>
      <c r="H32" s="75"/>
      <c r="I32" s="75"/>
      <c r="J32" s="75"/>
    </row>
    <row r="33" spans="1:101" ht="15.75" thickBot="1">
      <c r="A33" s="2" t="s">
        <v>279</v>
      </c>
      <c r="B33" s="27"/>
      <c r="C33" s="26"/>
      <c r="D33" s="26"/>
      <c r="E33" s="26"/>
      <c r="F33" s="26"/>
      <c r="G33" s="26"/>
      <c r="H33" s="26"/>
      <c r="I33" s="26"/>
      <c r="J33" s="26"/>
    </row>
    <row r="34" spans="1:101" ht="26.25" thickTop="1">
      <c r="A34" s="3" t="s">
        <v>15</v>
      </c>
      <c r="B34" s="16" t="s">
        <v>34</v>
      </c>
      <c r="C34" s="17" t="str">
        <f t="shared" ref="C34" si="3">+C10</f>
        <v>ΑΠΟΛΟΓΙΣΜΟΣ 2021</v>
      </c>
      <c r="D34" s="17" t="str">
        <f t="shared" ref="D34:J34" si="4">+D10</f>
        <v>ΑΠΟΛΟΓΙΣΜΟΣ 2022</v>
      </c>
      <c r="E34" s="17" t="str">
        <f t="shared" si="4"/>
        <v>ΕΓΚΕΚΡΙΜΕΝΟΣ Π/Υ 2023</v>
      </c>
      <c r="F34" s="17" t="str">
        <f t="shared" si="4"/>
        <v>ΕΚΤΙΜΗΣΕΙΣ 2023</v>
      </c>
      <c r="G34" s="17" t="str">
        <f t="shared" si="4"/>
        <v>ΠΡΟΒΛΕΨΕΙΣ 2024</v>
      </c>
      <c r="H34" s="17" t="str">
        <f t="shared" si="4"/>
        <v>ΠΡΟΒΛΕΨΕΙΣ 2025</v>
      </c>
      <c r="I34" s="17" t="str">
        <f t="shared" si="4"/>
        <v>ΠΡΟΒΛΕΨΕΙΣ 2026</v>
      </c>
      <c r="J34" s="215" t="str">
        <f t="shared" si="4"/>
        <v>ΠΡΟΒΛΕΨΕΙΣ 2027</v>
      </c>
    </row>
    <row r="35" spans="1:101" s="43" customFormat="1" ht="17.25" customHeight="1">
      <c r="A35" s="4">
        <v>0</v>
      </c>
      <c r="B35" s="18" t="s">
        <v>65</v>
      </c>
      <c r="C35" s="19">
        <f t="shared" ref="C35" si="5">+C36+C37+C38</f>
        <v>0</v>
      </c>
      <c r="D35" s="19">
        <f t="shared" ref="D35:J35" si="6">+D36+D37+D38</f>
        <v>0</v>
      </c>
      <c r="E35" s="19">
        <f t="shared" si="6"/>
        <v>0</v>
      </c>
      <c r="F35" s="19">
        <f t="shared" si="6"/>
        <v>0</v>
      </c>
      <c r="G35" s="19">
        <f t="shared" si="6"/>
        <v>0</v>
      </c>
      <c r="H35" s="19">
        <f t="shared" si="6"/>
        <v>0</v>
      </c>
      <c r="I35" s="19">
        <f t="shared" si="6"/>
        <v>0</v>
      </c>
      <c r="J35" s="88">
        <f t="shared" si="6"/>
        <v>0</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row>
    <row r="36" spans="1:101" ht="16.5" customHeight="1">
      <c r="A36" s="6" t="s">
        <v>20</v>
      </c>
      <c r="B36" s="21" t="s">
        <v>66</v>
      </c>
      <c r="C36" s="20"/>
      <c r="D36" s="20"/>
      <c r="E36" s="20"/>
      <c r="F36" s="20"/>
      <c r="G36" s="20"/>
      <c r="H36" s="20"/>
      <c r="I36" s="20"/>
      <c r="J36" s="76"/>
    </row>
    <row r="37" spans="1:101" ht="15.75" customHeight="1">
      <c r="A37" s="6">
        <v>560</v>
      </c>
      <c r="B37" s="21" t="s">
        <v>69</v>
      </c>
      <c r="C37" s="20"/>
      <c r="D37" s="20"/>
      <c r="E37" s="20"/>
      <c r="F37" s="20"/>
      <c r="G37" s="20"/>
      <c r="H37" s="20"/>
      <c r="I37" s="20"/>
      <c r="J37" s="76"/>
    </row>
    <row r="38" spans="1:101">
      <c r="A38" s="5"/>
      <c r="B38" s="21" t="s">
        <v>280</v>
      </c>
      <c r="C38" s="20"/>
      <c r="D38" s="20"/>
      <c r="E38" s="20"/>
      <c r="F38" s="20"/>
      <c r="G38" s="20"/>
      <c r="H38" s="20"/>
      <c r="I38" s="20"/>
      <c r="J38" s="76"/>
    </row>
    <row r="39" spans="1:101" s="43" customFormat="1">
      <c r="A39" s="4">
        <v>1000</v>
      </c>
      <c r="B39" s="18" t="s">
        <v>74</v>
      </c>
      <c r="C39" s="19"/>
      <c r="D39" s="19"/>
      <c r="E39" s="19"/>
      <c r="F39" s="19"/>
      <c r="G39" s="19"/>
      <c r="H39" s="19"/>
      <c r="I39" s="19"/>
      <c r="J39" s="88"/>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row>
    <row r="40" spans="1:101" s="43" customFormat="1">
      <c r="A40" s="4">
        <v>2000</v>
      </c>
      <c r="B40" s="18" t="s">
        <v>75</v>
      </c>
      <c r="C40" s="19"/>
      <c r="D40" s="19"/>
      <c r="E40" s="19"/>
      <c r="F40" s="19"/>
      <c r="G40" s="19"/>
      <c r="H40" s="19"/>
      <c r="I40" s="19"/>
      <c r="J40" s="88"/>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row>
    <row r="41" spans="1:101" s="43" customFormat="1">
      <c r="A41" s="4">
        <v>3000</v>
      </c>
      <c r="B41" s="18" t="s">
        <v>76</v>
      </c>
      <c r="C41" s="19"/>
      <c r="D41" s="19"/>
      <c r="E41" s="19"/>
      <c r="F41" s="19"/>
      <c r="G41" s="19"/>
      <c r="H41" s="19"/>
      <c r="I41" s="19"/>
      <c r="J41" s="88"/>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row>
    <row r="42" spans="1:101" s="43" customFormat="1" ht="24">
      <c r="A42" s="4">
        <v>4000</v>
      </c>
      <c r="B42" s="18" t="s">
        <v>77</v>
      </c>
      <c r="C42" s="19"/>
      <c r="D42" s="19"/>
      <c r="E42" s="19"/>
      <c r="F42" s="19"/>
      <c r="G42" s="19"/>
      <c r="H42" s="19"/>
      <c r="I42" s="19"/>
      <c r="J42" s="88"/>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row>
    <row r="43" spans="1:101" s="43" customFormat="1">
      <c r="A43" s="4">
        <v>6000</v>
      </c>
      <c r="B43" s="18" t="s">
        <v>78</v>
      </c>
      <c r="C43" s="19">
        <f t="shared" ref="C43:J43" si="7">C44</f>
        <v>0</v>
      </c>
      <c r="D43" s="19">
        <f t="shared" si="7"/>
        <v>0</v>
      </c>
      <c r="E43" s="19">
        <f t="shared" si="7"/>
        <v>0</v>
      </c>
      <c r="F43" s="19">
        <f t="shared" si="7"/>
        <v>0</v>
      </c>
      <c r="G43" s="19">
        <f t="shared" si="7"/>
        <v>0</v>
      </c>
      <c r="H43" s="19">
        <f t="shared" si="7"/>
        <v>0</v>
      </c>
      <c r="I43" s="19">
        <f t="shared" si="7"/>
        <v>0</v>
      </c>
      <c r="J43" s="88">
        <f t="shared" si="7"/>
        <v>0</v>
      </c>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row>
    <row r="44" spans="1:101">
      <c r="A44" s="6">
        <v>6110</v>
      </c>
      <c r="B44" s="21" t="s">
        <v>80</v>
      </c>
      <c r="C44" s="20"/>
      <c r="D44" s="20"/>
      <c r="E44" s="20"/>
      <c r="F44" s="20"/>
      <c r="G44" s="20"/>
      <c r="H44" s="20"/>
      <c r="I44" s="20"/>
      <c r="J44" s="76"/>
    </row>
    <row r="45" spans="1:101">
      <c r="A45" s="221">
        <v>6120</v>
      </c>
      <c r="B45" s="222" t="s">
        <v>281</v>
      </c>
      <c r="C45" s="226"/>
      <c r="D45" s="226"/>
      <c r="E45" s="226"/>
      <c r="F45" s="226"/>
      <c r="G45" s="226"/>
      <c r="H45" s="226"/>
      <c r="I45" s="226"/>
      <c r="J45" s="227"/>
    </row>
    <row r="46" spans="1:101">
      <c r="A46" s="221">
        <v>6200</v>
      </c>
      <c r="B46" s="222" t="s">
        <v>282</v>
      </c>
      <c r="C46" s="226"/>
      <c r="D46" s="226"/>
      <c r="E46" s="226"/>
      <c r="F46" s="226"/>
      <c r="G46" s="226"/>
      <c r="H46" s="226"/>
      <c r="I46" s="226"/>
      <c r="J46" s="227"/>
    </row>
    <row r="47" spans="1:101" s="43" customFormat="1">
      <c r="A47" s="4">
        <v>7000</v>
      </c>
      <c r="B47" s="18" t="s">
        <v>83</v>
      </c>
      <c r="C47" s="19"/>
      <c r="D47" s="19"/>
      <c r="E47" s="19"/>
      <c r="F47" s="19"/>
      <c r="G47" s="19"/>
      <c r="H47" s="19"/>
      <c r="I47" s="19"/>
      <c r="J47" s="88"/>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row>
    <row r="48" spans="1:101" s="43" customFormat="1">
      <c r="A48" s="4">
        <v>9000</v>
      </c>
      <c r="B48" s="18" t="s">
        <v>84</v>
      </c>
      <c r="C48" s="19">
        <f t="shared" ref="C48:J48" si="8">+C49</f>
        <v>0</v>
      </c>
      <c r="D48" s="19">
        <f t="shared" si="8"/>
        <v>0</v>
      </c>
      <c r="E48" s="19">
        <f t="shared" si="8"/>
        <v>0</v>
      </c>
      <c r="F48" s="19">
        <f t="shared" si="8"/>
        <v>0</v>
      </c>
      <c r="G48" s="19">
        <f t="shared" si="8"/>
        <v>0</v>
      </c>
      <c r="H48" s="19">
        <f t="shared" si="8"/>
        <v>0</v>
      </c>
      <c r="I48" s="19">
        <f t="shared" si="8"/>
        <v>0</v>
      </c>
      <c r="J48" s="88">
        <f t="shared" si="8"/>
        <v>0</v>
      </c>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row>
    <row r="49" spans="1:101" s="43" customFormat="1">
      <c r="A49" s="6"/>
      <c r="B49" s="21" t="s">
        <v>283</v>
      </c>
      <c r="C49" s="20"/>
      <c r="D49" s="20"/>
      <c r="E49" s="20"/>
      <c r="F49" s="20"/>
      <c r="G49" s="20"/>
      <c r="H49" s="20"/>
      <c r="I49" s="20"/>
      <c r="J49" s="76"/>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row>
    <row r="50" spans="1:101">
      <c r="A50" s="221">
        <v>9850</v>
      </c>
      <c r="B50" s="222" t="s">
        <v>284</v>
      </c>
      <c r="C50" s="228"/>
      <c r="D50" s="228"/>
      <c r="E50" s="228"/>
      <c r="F50" s="228"/>
      <c r="G50" s="228"/>
      <c r="H50" s="228"/>
      <c r="I50" s="228"/>
      <c r="J50" s="229"/>
    </row>
    <row r="51" spans="1:101" ht="15">
      <c r="A51" s="8"/>
      <c r="B51" s="28"/>
      <c r="C51" s="74"/>
      <c r="D51" s="74"/>
      <c r="E51" s="74"/>
      <c r="F51" s="74"/>
      <c r="G51" s="74"/>
      <c r="H51" s="74"/>
      <c r="I51" s="74"/>
      <c r="J51" s="29"/>
    </row>
    <row r="52" spans="1:101" s="43" customFormat="1" ht="13.5" thickBot="1">
      <c r="A52" s="67"/>
      <c r="B52" s="22" t="s">
        <v>285</v>
      </c>
      <c r="C52" s="73">
        <f>+C35+C39+C40+C41+C42+C43+C47+C48</f>
        <v>0</v>
      </c>
      <c r="D52" s="73">
        <f>+D35+D39+D40+D41+D42+D43+D47+D48</f>
        <v>0</v>
      </c>
      <c r="E52" s="73">
        <f t="shared" ref="E52:J52" si="9">+E35+E39+E40+E41+E42+E43+E47+E48</f>
        <v>0</v>
      </c>
      <c r="F52" s="73">
        <f t="shared" si="9"/>
        <v>0</v>
      </c>
      <c r="G52" s="73">
        <f t="shared" si="9"/>
        <v>0</v>
      </c>
      <c r="H52" s="73">
        <f t="shared" si="9"/>
        <v>0</v>
      </c>
      <c r="I52" s="73">
        <f t="shared" si="9"/>
        <v>0</v>
      </c>
      <c r="J52" s="73">
        <f t="shared" si="9"/>
        <v>0</v>
      </c>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row>
    <row r="53" spans="1:101" ht="14.25" thickTop="1" thickBot="1">
      <c r="B53" s="30"/>
      <c r="C53" s="31"/>
      <c r="D53" s="31"/>
      <c r="E53" s="31"/>
      <c r="F53" s="31"/>
      <c r="G53" s="31"/>
      <c r="H53" s="31"/>
      <c r="I53" s="31"/>
      <c r="J53" s="31"/>
    </row>
    <row r="54" spans="1:101" s="43" customFormat="1" ht="14.25" thickTop="1" thickBot="1">
      <c r="A54" s="230"/>
      <c r="B54" s="230" t="s">
        <v>286</v>
      </c>
      <c r="C54" s="32">
        <f>+C30-C52</f>
        <v>0</v>
      </c>
      <c r="D54" s="32">
        <f>+D30-D52</f>
        <v>0</v>
      </c>
      <c r="E54" s="32">
        <f t="shared" ref="E54:J54" si="10">+E30-E52</f>
        <v>0</v>
      </c>
      <c r="F54" s="32">
        <f t="shared" si="10"/>
        <v>0</v>
      </c>
      <c r="G54" s="32">
        <f t="shared" si="10"/>
        <v>0</v>
      </c>
      <c r="H54" s="32">
        <f t="shared" si="10"/>
        <v>0</v>
      </c>
      <c r="I54" s="32">
        <f t="shared" si="10"/>
        <v>0</v>
      </c>
      <c r="J54" s="87">
        <f t="shared" si="10"/>
        <v>0</v>
      </c>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row>
    <row r="55" spans="1:101" ht="13.5" thickTop="1">
      <c r="A55" s="225" t="s">
        <v>287</v>
      </c>
      <c r="B55" s="30"/>
      <c r="C55" s="33"/>
      <c r="D55" s="33"/>
      <c r="E55" s="33"/>
      <c r="F55" s="33"/>
      <c r="G55" s="33"/>
      <c r="H55" s="33"/>
      <c r="I55" s="33"/>
      <c r="J55" s="33"/>
    </row>
    <row r="56" spans="1:101" ht="13.5" thickBot="1">
      <c r="A56" s="40"/>
      <c r="B56" s="30"/>
      <c r="C56" s="33"/>
      <c r="D56" s="33"/>
      <c r="E56" s="33"/>
      <c r="F56" s="33"/>
      <c r="G56" s="33"/>
      <c r="H56" s="33"/>
      <c r="I56" s="33"/>
      <c r="J56" s="33"/>
    </row>
    <row r="57" spans="1:101" ht="42" customHeight="1" thickTop="1">
      <c r="A57" s="9" t="s">
        <v>29</v>
      </c>
      <c r="B57" s="44"/>
      <c r="C57" s="279" t="s">
        <v>630</v>
      </c>
      <c r="D57" s="279" t="s">
        <v>683</v>
      </c>
      <c r="E57" s="231" t="s">
        <v>684</v>
      </c>
      <c r="F57" s="279" t="s">
        <v>685</v>
      </c>
      <c r="G57" s="279" t="s">
        <v>542</v>
      </c>
      <c r="H57" s="279" t="s">
        <v>611</v>
      </c>
      <c r="I57" s="279" t="s">
        <v>629</v>
      </c>
      <c r="J57" s="279" t="s">
        <v>686</v>
      </c>
    </row>
    <row r="58" spans="1:101" s="40" customFormat="1">
      <c r="A58" s="10" t="s">
        <v>288</v>
      </c>
      <c r="B58" s="34"/>
      <c r="C58" s="35"/>
      <c r="D58" s="35">
        <f>+C59</f>
        <v>0</v>
      </c>
      <c r="E58" s="35"/>
      <c r="F58" s="797">
        <f>+D59</f>
        <v>0</v>
      </c>
      <c r="G58" s="35">
        <f>+F59</f>
        <v>0</v>
      </c>
      <c r="H58" s="35">
        <f>+G59</f>
        <v>0</v>
      </c>
      <c r="I58" s="35">
        <f>+H59</f>
        <v>0</v>
      </c>
      <c r="J58" s="232">
        <f>+I59</f>
        <v>0</v>
      </c>
    </row>
    <row r="59" spans="1:101" s="40" customFormat="1">
      <c r="A59" s="10" t="s">
        <v>30</v>
      </c>
      <c r="B59" s="34"/>
      <c r="C59" s="35"/>
      <c r="D59" s="35"/>
      <c r="E59" s="35"/>
      <c r="F59" s="184"/>
      <c r="G59" s="35"/>
      <c r="H59" s="35"/>
      <c r="I59" s="35"/>
      <c r="J59" s="232"/>
    </row>
    <row r="60" spans="1:101" s="40" customFormat="1" ht="13.5" thickBot="1">
      <c r="A60" s="11" t="s">
        <v>197</v>
      </c>
      <c r="B60" s="36"/>
      <c r="C60" s="37">
        <f t="shared" ref="C60" si="11">C59-C58</f>
        <v>0</v>
      </c>
      <c r="D60" s="37">
        <f t="shared" ref="D60:J60" si="12">D59-D58</f>
        <v>0</v>
      </c>
      <c r="E60" s="37">
        <f t="shared" si="12"/>
        <v>0</v>
      </c>
      <c r="F60" s="37">
        <f t="shared" si="12"/>
        <v>0</v>
      </c>
      <c r="G60" s="37">
        <f t="shared" si="12"/>
        <v>0</v>
      </c>
      <c r="H60" s="37">
        <f t="shared" si="12"/>
        <v>0</v>
      </c>
      <c r="I60" s="37">
        <f t="shared" si="12"/>
        <v>0</v>
      </c>
      <c r="J60" s="233">
        <f t="shared" si="12"/>
        <v>0</v>
      </c>
    </row>
    <row r="61" spans="1:101" ht="14.25" thickTop="1" thickBot="1">
      <c r="C61" s="45"/>
      <c r="D61" s="45"/>
      <c r="E61" s="45"/>
      <c r="F61" s="45"/>
      <c r="G61" s="45"/>
      <c r="H61" s="45"/>
      <c r="I61" s="45"/>
      <c r="J61" s="45"/>
    </row>
    <row r="62" spans="1:101" ht="16.5" thickTop="1" thickBot="1">
      <c r="A62" s="234" t="s">
        <v>634</v>
      </c>
      <c r="B62" s="235"/>
      <c r="C62" s="236">
        <f>C54-C59+C58</f>
        <v>0</v>
      </c>
      <c r="D62" s="236">
        <f>D54-D59+D58</f>
        <v>0</v>
      </c>
      <c r="E62" s="236">
        <f t="shared" ref="E62:J62" si="13">E54-E59+E58</f>
        <v>0</v>
      </c>
      <c r="F62" s="236">
        <f t="shared" si="13"/>
        <v>0</v>
      </c>
      <c r="G62" s="236">
        <f t="shared" si="13"/>
        <v>0</v>
      </c>
      <c r="H62" s="236">
        <f t="shared" si="13"/>
        <v>0</v>
      </c>
      <c r="I62" s="236">
        <f t="shared" si="13"/>
        <v>0</v>
      </c>
      <c r="J62" s="237">
        <f t="shared" si="13"/>
        <v>0</v>
      </c>
    </row>
    <row r="63" spans="1:101" ht="13.5" thickTop="1">
      <c r="C63" s="45"/>
      <c r="D63" s="45"/>
      <c r="E63" s="45"/>
      <c r="F63" s="45"/>
      <c r="G63" s="45"/>
      <c r="H63" s="45"/>
      <c r="I63" s="45"/>
      <c r="J63" s="45"/>
    </row>
    <row r="64" spans="1:101" ht="14.25">
      <c r="A64" s="70" t="s">
        <v>196</v>
      </c>
      <c r="C64" s="238" t="s">
        <v>193</v>
      </c>
      <c r="D64" s="238"/>
      <c r="E64" s="68"/>
      <c r="F64" s="68"/>
      <c r="G64" s="68"/>
      <c r="H64" s="52"/>
      <c r="I64" s="52"/>
      <c r="J64" s="52"/>
    </row>
    <row r="65" spans="1:10" ht="13.5" thickBot="1">
      <c r="A65" s="69" t="s">
        <v>194</v>
      </c>
      <c r="C65" s="45"/>
      <c r="D65" s="45"/>
      <c r="E65" s="45"/>
      <c r="F65" s="45"/>
      <c r="G65" s="45"/>
      <c r="H65" s="45"/>
      <c r="I65" s="45"/>
      <c r="J65" s="45"/>
    </row>
    <row r="66" spans="1:10" ht="27" thickTop="1" thickBot="1">
      <c r="A66" s="3"/>
      <c r="B66" s="16" t="s">
        <v>34</v>
      </c>
      <c r="C66" s="17" t="str">
        <f>+C34</f>
        <v>ΑΠΟΛΟΓΙΣΜΟΣ 2021</v>
      </c>
      <c r="D66" s="17" t="str">
        <f>+D34</f>
        <v>ΑΠΟΛΟΓΙΣΜΟΣ 2022</v>
      </c>
      <c r="E66" s="17" t="str">
        <f t="shared" ref="E66:J66" si="14">+E34</f>
        <v>ΕΓΚΕΚΡΙΜΕΝΟΣ Π/Υ 2023</v>
      </c>
      <c r="F66" s="17" t="str">
        <f t="shared" si="14"/>
        <v>ΕΚΤΙΜΗΣΕΙΣ 2023</v>
      </c>
      <c r="G66" s="17" t="str">
        <f t="shared" si="14"/>
        <v>ΠΡΟΒΛΕΨΕΙΣ 2024</v>
      </c>
      <c r="H66" s="17" t="str">
        <f t="shared" si="14"/>
        <v>ΠΡΟΒΛΕΨΕΙΣ 2025</v>
      </c>
      <c r="I66" s="17" t="str">
        <f t="shared" si="14"/>
        <v>ΠΡΟΒΛΕΨΕΙΣ 2026</v>
      </c>
      <c r="J66" s="215" t="str">
        <f t="shared" si="14"/>
        <v>ΠΡΟΒΛΕΨΕΙΣ 2027</v>
      </c>
    </row>
    <row r="67" spans="1:10" ht="15.75" thickTop="1">
      <c r="A67" s="77"/>
      <c r="B67" s="53" t="s">
        <v>14</v>
      </c>
      <c r="C67" s="65">
        <f>SUM(C68:C72)</f>
        <v>0</v>
      </c>
      <c r="D67" s="65">
        <f>SUM(D68:D72)</f>
        <v>0</v>
      </c>
      <c r="E67" s="65">
        <f t="shared" ref="E67:J67" si="15">SUM(E68:E72)</f>
        <v>0</v>
      </c>
      <c r="F67" s="65">
        <f t="shared" si="15"/>
        <v>0</v>
      </c>
      <c r="G67" s="65">
        <f t="shared" si="15"/>
        <v>0</v>
      </c>
      <c r="H67" s="65">
        <f t="shared" si="15"/>
        <v>0</v>
      </c>
      <c r="I67" s="65">
        <f t="shared" si="15"/>
        <v>0</v>
      </c>
      <c r="J67" s="78">
        <f t="shared" si="15"/>
        <v>0</v>
      </c>
    </row>
    <row r="68" spans="1:10" ht="15">
      <c r="A68" s="79"/>
      <c r="B68" s="54" t="s">
        <v>186</v>
      </c>
      <c r="C68" s="71">
        <f>C20</f>
        <v>0</v>
      </c>
      <c r="D68" s="71">
        <f>D20</f>
        <v>0</v>
      </c>
      <c r="E68" s="71">
        <f t="shared" ref="E68:J68" si="16">E20</f>
        <v>0</v>
      </c>
      <c r="F68" s="71">
        <f t="shared" si="16"/>
        <v>0</v>
      </c>
      <c r="G68" s="71">
        <f t="shared" si="16"/>
        <v>0</v>
      </c>
      <c r="H68" s="71">
        <f t="shared" si="16"/>
        <v>0</v>
      </c>
      <c r="I68" s="71">
        <f t="shared" si="16"/>
        <v>0</v>
      </c>
      <c r="J68" s="80">
        <f t="shared" si="16"/>
        <v>0</v>
      </c>
    </row>
    <row r="69" spans="1:10" ht="15">
      <c r="A69" s="79"/>
      <c r="B69" s="54" t="s">
        <v>150</v>
      </c>
      <c r="C69" s="71">
        <f>+C16</f>
        <v>0</v>
      </c>
      <c r="D69" s="71">
        <f>+D16</f>
        <v>0</v>
      </c>
      <c r="E69" s="71">
        <f t="shared" ref="E69:J69" si="17">+E16</f>
        <v>0</v>
      </c>
      <c r="F69" s="71">
        <f t="shared" si="17"/>
        <v>0</v>
      </c>
      <c r="G69" s="71">
        <f t="shared" si="17"/>
        <v>0</v>
      </c>
      <c r="H69" s="71">
        <f t="shared" si="17"/>
        <v>0</v>
      </c>
      <c r="I69" s="71">
        <f t="shared" si="17"/>
        <v>0</v>
      </c>
      <c r="J69" s="80">
        <f t="shared" si="17"/>
        <v>0</v>
      </c>
    </row>
    <row r="70" spans="1:10" ht="15">
      <c r="A70" s="79"/>
      <c r="B70" s="54" t="s">
        <v>187</v>
      </c>
      <c r="C70" s="71">
        <f>+C12+C26</f>
        <v>0</v>
      </c>
      <c r="D70" s="71">
        <f>+D12+D26</f>
        <v>0</v>
      </c>
      <c r="E70" s="71">
        <f t="shared" ref="E70:J70" si="18">+E12+E26</f>
        <v>0</v>
      </c>
      <c r="F70" s="71">
        <f t="shared" si="18"/>
        <v>0</v>
      </c>
      <c r="G70" s="71">
        <f t="shared" si="18"/>
        <v>0</v>
      </c>
      <c r="H70" s="71">
        <f t="shared" si="18"/>
        <v>0</v>
      </c>
      <c r="I70" s="71">
        <f t="shared" si="18"/>
        <v>0</v>
      </c>
      <c r="J70" s="80">
        <f t="shared" si="18"/>
        <v>0</v>
      </c>
    </row>
    <row r="71" spans="1:10" ht="15">
      <c r="A71" s="79"/>
      <c r="B71" s="54" t="s">
        <v>188</v>
      </c>
      <c r="C71" s="71">
        <f>+C27</f>
        <v>0</v>
      </c>
      <c r="D71" s="71">
        <f>+D27</f>
        <v>0</v>
      </c>
      <c r="E71" s="71">
        <f t="shared" ref="E71:J71" si="19">+E27</f>
        <v>0</v>
      </c>
      <c r="F71" s="71">
        <f t="shared" si="19"/>
        <v>0</v>
      </c>
      <c r="G71" s="71">
        <f t="shared" si="19"/>
        <v>0</v>
      </c>
      <c r="H71" s="71">
        <f t="shared" si="19"/>
        <v>0</v>
      </c>
      <c r="I71" s="71">
        <f t="shared" si="19"/>
        <v>0</v>
      </c>
      <c r="J71" s="80">
        <f t="shared" si="19"/>
        <v>0</v>
      </c>
    </row>
    <row r="72" spans="1:10" ht="15">
      <c r="A72" s="79"/>
      <c r="B72" s="54" t="s">
        <v>173</v>
      </c>
      <c r="C72" s="71">
        <f>+C11-C12+C13+C14+C15-C16+C18+C19-C20+C21+C23+C25-C26-C27</f>
        <v>0</v>
      </c>
      <c r="D72" s="71">
        <f>+D11-D12+D13+D14+D15-D16+D18+D19-D20+D21+D23+D25-D26-D27</f>
        <v>0</v>
      </c>
      <c r="E72" s="71">
        <f t="shared" ref="E72:J72" si="20">+E11-E12+E13+E14+E15-E16+E18+E19-E20+E21+E23+E25-E26-E27</f>
        <v>0</v>
      </c>
      <c r="F72" s="71">
        <f t="shared" si="20"/>
        <v>0</v>
      </c>
      <c r="G72" s="71">
        <f t="shared" si="20"/>
        <v>0</v>
      </c>
      <c r="H72" s="71">
        <f t="shared" si="20"/>
        <v>0</v>
      </c>
      <c r="I72" s="71">
        <f t="shared" si="20"/>
        <v>0</v>
      </c>
      <c r="J72" s="80">
        <f t="shared" si="20"/>
        <v>0</v>
      </c>
    </row>
    <row r="73" spans="1:10" ht="15">
      <c r="A73" s="79"/>
      <c r="B73" s="54"/>
      <c r="C73" s="71"/>
      <c r="D73" s="71"/>
      <c r="E73" s="71"/>
      <c r="F73" s="71"/>
      <c r="G73" s="71"/>
      <c r="H73" s="71"/>
      <c r="I73" s="71"/>
      <c r="J73" s="80"/>
    </row>
    <row r="74" spans="1:10" ht="15">
      <c r="A74" s="79"/>
      <c r="B74" s="55" t="s">
        <v>19</v>
      </c>
      <c r="C74" s="64">
        <f>C75+C76+C77+C78+C79+C80</f>
        <v>0</v>
      </c>
      <c r="D74" s="64">
        <f>D75+D76+D77+D78+D79+D80</f>
        <v>0</v>
      </c>
      <c r="E74" s="64">
        <f t="shared" ref="E74:J74" si="21">E75+E76+E77+E78+E79+E80</f>
        <v>0</v>
      </c>
      <c r="F74" s="64">
        <f t="shared" si="21"/>
        <v>0</v>
      </c>
      <c r="G74" s="64">
        <f t="shared" si="21"/>
        <v>0</v>
      </c>
      <c r="H74" s="64">
        <f t="shared" si="21"/>
        <v>0</v>
      </c>
      <c r="I74" s="64">
        <f t="shared" si="21"/>
        <v>0</v>
      </c>
      <c r="J74" s="81">
        <f t="shared" si="21"/>
        <v>0</v>
      </c>
    </row>
    <row r="75" spans="1:10" ht="15">
      <c r="A75" s="79"/>
      <c r="B75" s="54" t="s">
        <v>158</v>
      </c>
      <c r="C75" s="71">
        <f t="shared" ref="C75" si="22">C36+C37</f>
        <v>0</v>
      </c>
      <c r="D75" s="71">
        <f t="shared" ref="D75:J75" si="23">D36+D37</f>
        <v>0</v>
      </c>
      <c r="E75" s="71">
        <f t="shared" si="23"/>
        <v>0</v>
      </c>
      <c r="F75" s="71">
        <f t="shared" si="23"/>
        <v>0</v>
      </c>
      <c r="G75" s="71">
        <f t="shared" si="23"/>
        <v>0</v>
      </c>
      <c r="H75" s="71">
        <f t="shared" si="23"/>
        <v>0</v>
      </c>
      <c r="I75" s="71">
        <f t="shared" si="23"/>
        <v>0</v>
      </c>
      <c r="J75" s="80">
        <f t="shared" si="23"/>
        <v>0</v>
      </c>
    </row>
    <row r="76" spans="1:10" ht="15">
      <c r="A76" s="79"/>
      <c r="B76" s="54" t="s">
        <v>189</v>
      </c>
      <c r="C76" s="71">
        <f t="shared" ref="C76" si="24">C41</f>
        <v>0</v>
      </c>
      <c r="D76" s="71">
        <f t="shared" ref="D76:J76" si="25">D41</f>
        <v>0</v>
      </c>
      <c r="E76" s="71">
        <f t="shared" si="25"/>
        <v>0</v>
      </c>
      <c r="F76" s="71">
        <f t="shared" si="25"/>
        <v>0</v>
      </c>
      <c r="G76" s="71">
        <f t="shared" si="25"/>
        <v>0</v>
      </c>
      <c r="H76" s="71">
        <f t="shared" si="25"/>
        <v>0</v>
      </c>
      <c r="I76" s="71">
        <f t="shared" si="25"/>
        <v>0</v>
      </c>
      <c r="J76" s="80">
        <f t="shared" si="25"/>
        <v>0</v>
      </c>
    </row>
    <row r="77" spans="1:10" ht="15">
      <c r="A77" s="79"/>
      <c r="B77" s="54" t="s">
        <v>190</v>
      </c>
      <c r="C77" s="71">
        <f t="shared" ref="C77" si="26">C40</f>
        <v>0</v>
      </c>
      <c r="D77" s="71">
        <f t="shared" ref="D77:J77" si="27">D40</f>
        <v>0</v>
      </c>
      <c r="E77" s="71">
        <f t="shared" si="27"/>
        <v>0</v>
      </c>
      <c r="F77" s="71">
        <f t="shared" si="27"/>
        <v>0</v>
      </c>
      <c r="G77" s="71">
        <f t="shared" si="27"/>
        <v>0</v>
      </c>
      <c r="H77" s="71">
        <f t="shared" si="27"/>
        <v>0</v>
      </c>
      <c r="I77" s="71">
        <f t="shared" si="27"/>
        <v>0</v>
      </c>
      <c r="J77" s="80">
        <f t="shared" si="27"/>
        <v>0</v>
      </c>
    </row>
    <row r="78" spans="1:10" ht="15">
      <c r="A78" s="79"/>
      <c r="B78" s="54" t="s">
        <v>150</v>
      </c>
      <c r="C78" s="71">
        <f t="shared" ref="C78" si="28">C44</f>
        <v>0</v>
      </c>
      <c r="D78" s="71">
        <f t="shared" ref="D78:J78" si="29">D44</f>
        <v>0</v>
      </c>
      <c r="E78" s="71">
        <f t="shared" si="29"/>
        <v>0</v>
      </c>
      <c r="F78" s="71">
        <f t="shared" si="29"/>
        <v>0</v>
      </c>
      <c r="G78" s="71">
        <f t="shared" si="29"/>
        <v>0</v>
      </c>
      <c r="H78" s="71">
        <f t="shared" si="29"/>
        <v>0</v>
      </c>
      <c r="I78" s="71">
        <f t="shared" si="29"/>
        <v>0</v>
      </c>
      <c r="J78" s="80">
        <f t="shared" si="29"/>
        <v>0</v>
      </c>
    </row>
    <row r="79" spans="1:10" ht="15">
      <c r="A79" s="79"/>
      <c r="B79" s="54" t="s">
        <v>191</v>
      </c>
      <c r="C79" s="71">
        <f t="shared" ref="C79" si="30">C48-C50</f>
        <v>0</v>
      </c>
      <c r="D79" s="71">
        <f t="shared" ref="D79:J79" si="31">D48-D50</f>
        <v>0</v>
      </c>
      <c r="E79" s="71">
        <f t="shared" si="31"/>
        <v>0</v>
      </c>
      <c r="F79" s="71">
        <f t="shared" si="31"/>
        <v>0</v>
      </c>
      <c r="G79" s="71">
        <f t="shared" si="31"/>
        <v>0</v>
      </c>
      <c r="H79" s="71">
        <f t="shared" si="31"/>
        <v>0</v>
      </c>
      <c r="I79" s="71">
        <f t="shared" si="31"/>
        <v>0</v>
      </c>
      <c r="J79" s="80">
        <f t="shared" si="31"/>
        <v>0</v>
      </c>
    </row>
    <row r="80" spans="1:10" ht="15.75" thickBot="1">
      <c r="A80" s="82"/>
      <c r="B80" s="56" t="s">
        <v>170</v>
      </c>
      <c r="C80" s="72">
        <f>(C35-C36-C37)+C39+C42+(C43-C45-C44-C46)+C47</f>
        <v>0</v>
      </c>
      <c r="D80" s="72">
        <f>(D35-D36-D37)+D39+D42+(D43-D45-D44-D46)+D47</f>
        <v>0</v>
      </c>
      <c r="E80" s="72">
        <f t="shared" ref="E80:J80" si="32">(E35-E36-E37)+E39+E42+(E43-E45-E44-E46)+E47</f>
        <v>0</v>
      </c>
      <c r="F80" s="72">
        <f t="shared" si="32"/>
        <v>0</v>
      </c>
      <c r="G80" s="72">
        <f t="shared" si="32"/>
        <v>0</v>
      </c>
      <c r="H80" s="72">
        <f t="shared" si="32"/>
        <v>0</v>
      </c>
      <c r="I80" s="72">
        <f t="shared" si="32"/>
        <v>0</v>
      </c>
      <c r="J80" s="83">
        <f t="shared" si="32"/>
        <v>0</v>
      </c>
    </row>
    <row r="81" spans="1:10" ht="16.5" thickTop="1" thickBot="1">
      <c r="A81" s="84"/>
      <c r="B81" s="57" t="s">
        <v>192</v>
      </c>
      <c r="C81" s="66">
        <f>C67-C74</f>
        <v>0</v>
      </c>
      <c r="D81" s="66">
        <f>D67-D74</f>
        <v>0</v>
      </c>
      <c r="E81" s="66">
        <f t="shared" ref="E81:J81" si="33">E67-E74</f>
        <v>0</v>
      </c>
      <c r="F81" s="66">
        <f t="shared" si="33"/>
        <v>0</v>
      </c>
      <c r="G81" s="66">
        <f t="shared" si="33"/>
        <v>0</v>
      </c>
      <c r="H81" s="66">
        <f t="shared" si="33"/>
        <v>0</v>
      </c>
      <c r="I81" s="66">
        <f t="shared" si="33"/>
        <v>0</v>
      </c>
      <c r="J81" s="85">
        <f t="shared" si="33"/>
        <v>0</v>
      </c>
    </row>
    <row r="82" spans="1:10" ht="16.5" thickTop="1" thickBot="1">
      <c r="A82" s="61"/>
      <c r="B82" s="62"/>
      <c r="C82" s="63"/>
      <c r="D82" s="63"/>
      <c r="E82" s="63"/>
      <c r="F82" s="63"/>
      <c r="G82" s="63"/>
      <c r="H82" s="63"/>
      <c r="I82" s="63"/>
      <c r="J82" s="63"/>
    </row>
    <row r="83" spans="1:10" ht="14.25" thickTop="1" thickBot="1">
      <c r="A83" s="58"/>
      <c r="B83" s="59" t="s">
        <v>290</v>
      </c>
      <c r="C83" s="60">
        <f t="shared" ref="C83" si="34">C60</f>
        <v>0</v>
      </c>
      <c r="D83" s="60">
        <f t="shared" ref="D83:J83" si="35">D60</f>
        <v>0</v>
      </c>
      <c r="E83" s="60">
        <f t="shared" si="35"/>
        <v>0</v>
      </c>
      <c r="F83" s="60">
        <f t="shared" si="35"/>
        <v>0</v>
      </c>
      <c r="G83" s="60">
        <f t="shared" si="35"/>
        <v>0</v>
      </c>
      <c r="H83" s="60">
        <f t="shared" si="35"/>
        <v>0</v>
      </c>
      <c r="I83" s="60">
        <f t="shared" si="35"/>
        <v>0</v>
      </c>
      <c r="J83" s="86">
        <f t="shared" si="35"/>
        <v>0</v>
      </c>
    </row>
    <row r="84" spans="1:10" ht="16.5" thickTop="1" thickBot="1">
      <c r="A84" s="234" t="s">
        <v>634</v>
      </c>
      <c r="B84" s="234"/>
      <c r="C84" s="236">
        <f>C81-C83</f>
        <v>0</v>
      </c>
      <c r="D84" s="236">
        <f>D81-D83</f>
        <v>0</v>
      </c>
      <c r="E84" s="236">
        <f t="shared" ref="E84:J84" si="36">E81-E83</f>
        <v>0</v>
      </c>
      <c r="F84" s="236">
        <f t="shared" si="36"/>
        <v>0</v>
      </c>
      <c r="G84" s="236">
        <f t="shared" si="36"/>
        <v>0</v>
      </c>
      <c r="H84" s="236">
        <f t="shared" si="36"/>
        <v>0</v>
      </c>
      <c r="I84" s="236">
        <f t="shared" si="36"/>
        <v>0</v>
      </c>
      <c r="J84" s="239">
        <f t="shared" si="36"/>
        <v>0</v>
      </c>
    </row>
    <row r="85" spans="1:10" ht="13.5" thickTop="1">
      <c r="A85" s="50"/>
      <c r="B85" s="51"/>
      <c r="C85" s="51"/>
      <c r="D85" s="52"/>
      <c r="E85" s="52"/>
      <c r="F85" s="52"/>
      <c r="G85" s="52"/>
      <c r="H85" s="52"/>
      <c r="I85" s="52"/>
      <c r="J85" s="52"/>
    </row>
    <row r="86" spans="1:10" ht="15">
      <c r="A86" s="958" t="s">
        <v>329</v>
      </c>
      <c r="B86" s="959"/>
      <c r="C86" s="959"/>
      <c r="D86" s="959"/>
      <c r="E86" s="959"/>
      <c r="F86" s="959"/>
      <c r="G86" s="959"/>
      <c r="H86" s="959"/>
      <c r="I86" s="959"/>
      <c r="J86" s="959"/>
    </row>
  </sheetData>
  <mergeCells count="2">
    <mergeCell ref="A1:J1"/>
    <mergeCell ref="A86:J86"/>
  </mergeCells>
  <pageMargins left="0.31496062992125984" right="0.31496062992125984" top="0.15748031496062992" bottom="0.15748031496062992" header="0.31496062992125984" footer="0.31496062992125984"/>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K111"/>
  <sheetViews>
    <sheetView zoomScale="80" zoomScaleNormal="80" zoomScaleSheetLayoutView="51" workbookViewId="0">
      <selection activeCell="A2" sqref="A2"/>
    </sheetView>
  </sheetViews>
  <sheetFormatPr defaultColWidth="31.5703125" defaultRowHeight="24" customHeight="1"/>
  <cols>
    <col min="1" max="1" width="61.5703125" style="38" customWidth="1"/>
    <col min="2" max="2" width="25.28515625" style="38" customWidth="1"/>
    <col min="3" max="10" width="16.7109375" style="39" customWidth="1"/>
    <col min="11" max="16384" width="31.5703125" style="38"/>
  </cols>
  <sheetData>
    <row r="1" spans="1:245" customFormat="1" ht="15.75">
      <c r="A1" s="960" t="s">
        <v>735</v>
      </c>
      <c r="B1" s="960"/>
      <c r="C1" s="960"/>
      <c r="D1" s="960"/>
      <c r="E1" s="960"/>
      <c r="F1" s="960"/>
      <c r="G1" s="960"/>
      <c r="H1" s="960"/>
      <c r="I1" s="960"/>
      <c r="J1" s="960"/>
    </row>
    <row r="2" spans="1:245" ht="14.25" customHeight="1">
      <c r="A2" s="396"/>
      <c r="B2" s="396"/>
      <c r="C2" s="397"/>
      <c r="D2" s="397"/>
      <c r="E2" s="397"/>
      <c r="F2" s="397"/>
      <c r="G2" s="397"/>
      <c r="H2" s="397"/>
      <c r="I2" s="397"/>
      <c r="J2" s="397"/>
    </row>
    <row r="3" spans="1:245" ht="14.25">
      <c r="A3" s="396" t="s">
        <v>99</v>
      </c>
      <c r="B3" s="398"/>
      <c r="C3" s="399"/>
      <c r="D3" s="399"/>
      <c r="E3" s="399"/>
      <c r="F3" s="399"/>
      <c r="G3" s="399"/>
      <c r="H3" s="399"/>
      <c r="I3" s="399"/>
      <c r="J3" s="399"/>
    </row>
    <row r="4" spans="1:245" ht="14.25">
      <c r="A4" s="396" t="s">
        <v>10</v>
      </c>
      <c r="B4" s="398"/>
      <c r="C4" s="399"/>
      <c r="D4" s="399"/>
      <c r="E4" s="399"/>
      <c r="F4" s="399"/>
      <c r="G4" s="399"/>
      <c r="H4" s="399"/>
      <c r="I4" s="399"/>
      <c r="J4" s="399"/>
    </row>
    <row r="5" spans="1:245" ht="14.25">
      <c r="A5" s="396" t="s">
        <v>243</v>
      </c>
      <c r="B5" s="398"/>
      <c r="C5" s="399"/>
      <c r="D5" s="399"/>
      <c r="E5" s="399"/>
      <c r="F5" s="399"/>
      <c r="G5" s="399"/>
      <c r="H5" s="399"/>
      <c r="I5" s="399"/>
      <c r="J5" s="399"/>
    </row>
    <row r="6" spans="1:245" ht="14.25">
      <c r="A6" s="396" t="s">
        <v>12</v>
      </c>
      <c r="B6" s="398"/>
      <c r="C6" s="399"/>
      <c r="D6" s="399"/>
      <c r="E6" s="399"/>
      <c r="F6" s="399"/>
      <c r="G6" s="399"/>
      <c r="H6" s="399"/>
      <c r="I6" s="399"/>
      <c r="J6" s="399"/>
    </row>
    <row r="7" spans="1:245" ht="14.25">
      <c r="A7" s="396" t="s">
        <v>174</v>
      </c>
      <c r="B7" s="398"/>
      <c r="C7" s="399"/>
      <c r="D7" s="399"/>
      <c r="E7" s="399"/>
      <c r="F7" s="399"/>
      <c r="G7" s="399"/>
      <c r="H7" s="399"/>
      <c r="I7" s="399"/>
      <c r="J7" s="399"/>
    </row>
    <row r="8" spans="1:245" ht="15" thickBot="1">
      <c r="A8" s="400"/>
      <c r="B8" s="400"/>
      <c r="C8" s="401"/>
      <c r="D8" s="401"/>
      <c r="E8" s="401"/>
      <c r="F8" s="401"/>
      <c r="G8" s="401"/>
      <c r="H8" s="401"/>
      <c r="I8" s="345"/>
      <c r="J8" s="345" t="s">
        <v>33</v>
      </c>
    </row>
    <row r="9" spans="1:245" ht="52.5" customHeight="1" thickTop="1">
      <c r="A9" s="402" t="s">
        <v>100</v>
      </c>
      <c r="B9" s="403" t="s">
        <v>175</v>
      </c>
      <c r="C9" s="261" t="s">
        <v>627</v>
      </c>
      <c r="D9" s="261" t="s">
        <v>679</v>
      </c>
      <c r="E9" s="261" t="s">
        <v>680</v>
      </c>
      <c r="F9" s="261" t="s">
        <v>681</v>
      </c>
      <c r="G9" s="261" t="s">
        <v>541</v>
      </c>
      <c r="H9" s="261" t="s">
        <v>610</v>
      </c>
      <c r="I9" s="261" t="s">
        <v>628</v>
      </c>
      <c r="J9" s="280" t="s">
        <v>682</v>
      </c>
    </row>
    <row r="10" spans="1:245" s="46" customFormat="1" ht="15">
      <c r="A10" s="404" t="s">
        <v>101</v>
      </c>
      <c r="B10" s="405"/>
      <c r="C10" s="406">
        <f t="shared" ref="C10:I10" si="0">C11+C14+C19+C20+C21+C22+C23</f>
        <v>0</v>
      </c>
      <c r="D10" s="406">
        <f t="shared" si="0"/>
        <v>0</v>
      </c>
      <c r="E10" s="406">
        <f t="shared" ref="E10" si="1">E11+E14+E19+E20+E21+E22+E23</f>
        <v>0</v>
      </c>
      <c r="F10" s="406">
        <f t="shared" si="0"/>
        <v>0</v>
      </c>
      <c r="G10" s="406">
        <f t="shared" si="0"/>
        <v>0</v>
      </c>
      <c r="H10" s="406">
        <f t="shared" si="0"/>
        <v>0</v>
      </c>
      <c r="I10" s="407">
        <f t="shared" si="0"/>
        <v>0</v>
      </c>
      <c r="J10" s="408">
        <f t="shared" ref="J10" si="2">J11+J14+J19+J20+J21+J22+J23</f>
        <v>0</v>
      </c>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row>
    <row r="11" spans="1:245" s="46" customFormat="1" ht="15">
      <c r="A11" s="409" t="s">
        <v>102</v>
      </c>
      <c r="B11" s="410"/>
      <c r="C11" s="411">
        <f t="shared" ref="C11:I11" si="3">C12+C13</f>
        <v>0</v>
      </c>
      <c r="D11" s="411">
        <f t="shared" si="3"/>
        <v>0</v>
      </c>
      <c r="E11" s="411">
        <f t="shared" ref="E11" si="4">E12+E13</f>
        <v>0</v>
      </c>
      <c r="F11" s="411">
        <f t="shared" si="3"/>
        <v>0</v>
      </c>
      <c r="G11" s="411">
        <f t="shared" si="3"/>
        <v>0</v>
      </c>
      <c r="H11" s="411">
        <f t="shared" si="3"/>
        <v>0</v>
      </c>
      <c r="I11" s="412">
        <f t="shared" si="3"/>
        <v>0</v>
      </c>
      <c r="J11" s="413">
        <f t="shared" ref="J11" si="5">J12+J13</f>
        <v>0</v>
      </c>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row>
    <row r="12" spans="1:245" ht="28.5">
      <c r="A12" s="414" t="s">
        <v>176</v>
      </c>
      <c r="B12" s="415" t="s">
        <v>103</v>
      </c>
      <c r="C12" s="416"/>
      <c r="D12" s="416"/>
      <c r="E12" s="416"/>
      <c r="F12" s="416"/>
      <c r="G12" s="416"/>
      <c r="H12" s="416"/>
      <c r="I12" s="417"/>
      <c r="J12" s="418"/>
    </row>
    <row r="13" spans="1:245" ht="14.25">
      <c r="A13" s="419" t="s">
        <v>104</v>
      </c>
      <c r="B13" s="420">
        <v>73</v>
      </c>
      <c r="C13" s="416"/>
      <c r="D13" s="416"/>
      <c r="E13" s="416"/>
      <c r="F13" s="416"/>
      <c r="G13" s="416"/>
      <c r="H13" s="416"/>
      <c r="I13" s="417"/>
      <c r="J13" s="418"/>
    </row>
    <row r="14" spans="1:245" s="46" customFormat="1" ht="22.5" customHeight="1">
      <c r="A14" s="409" t="s">
        <v>105</v>
      </c>
      <c r="B14" s="421">
        <v>74</v>
      </c>
      <c r="C14" s="411">
        <f t="shared" ref="C14:I14" si="6">C15+C16+C17+C18</f>
        <v>0</v>
      </c>
      <c r="D14" s="411">
        <f t="shared" si="6"/>
        <v>0</v>
      </c>
      <c r="E14" s="411">
        <f t="shared" ref="E14" si="7">E15+E16+E17+E18</f>
        <v>0</v>
      </c>
      <c r="F14" s="411">
        <f t="shared" si="6"/>
        <v>0</v>
      </c>
      <c r="G14" s="411">
        <f t="shared" si="6"/>
        <v>0</v>
      </c>
      <c r="H14" s="411">
        <f t="shared" si="6"/>
        <v>0</v>
      </c>
      <c r="I14" s="412">
        <f t="shared" si="6"/>
        <v>0</v>
      </c>
      <c r="J14" s="413">
        <f t="shared" ref="J14" si="8">J15+J16+J17+J18</f>
        <v>0</v>
      </c>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row>
    <row r="15" spans="1:245" ht="18" customHeight="1">
      <c r="A15" s="419" t="s">
        <v>106</v>
      </c>
      <c r="B15" s="415" t="s">
        <v>107</v>
      </c>
      <c r="C15" s="416"/>
      <c r="D15" s="416"/>
      <c r="E15" s="416"/>
      <c r="F15" s="416"/>
      <c r="G15" s="416"/>
      <c r="H15" s="416"/>
      <c r="I15" s="416"/>
      <c r="J15" s="418"/>
    </row>
    <row r="16" spans="1:245" ht="18.75" customHeight="1">
      <c r="A16" s="419" t="s">
        <v>108</v>
      </c>
      <c r="B16" s="415" t="s">
        <v>109</v>
      </c>
      <c r="C16" s="416"/>
      <c r="D16" s="416"/>
      <c r="E16" s="416"/>
      <c r="F16" s="416"/>
      <c r="G16" s="416"/>
      <c r="H16" s="416"/>
      <c r="I16" s="417"/>
      <c r="J16" s="418"/>
    </row>
    <row r="17" spans="1:245" ht="18.75" customHeight="1">
      <c r="A17" s="419" t="s">
        <v>110</v>
      </c>
      <c r="B17" s="422" t="s">
        <v>326</v>
      </c>
      <c r="C17" s="416"/>
      <c r="D17" s="416"/>
      <c r="E17" s="416"/>
      <c r="F17" s="416"/>
      <c r="G17" s="416"/>
      <c r="H17" s="416"/>
      <c r="I17" s="417"/>
      <c r="J17" s="418"/>
    </row>
    <row r="18" spans="1:245" ht="127.5" customHeight="1">
      <c r="A18" s="419" t="s">
        <v>111</v>
      </c>
      <c r="B18" s="423" t="s">
        <v>327</v>
      </c>
      <c r="C18" s="424"/>
      <c r="D18" s="424"/>
      <c r="E18" s="424"/>
      <c r="F18" s="424"/>
      <c r="G18" s="424"/>
      <c r="H18" s="424"/>
      <c r="I18" s="425"/>
      <c r="J18" s="426"/>
    </row>
    <row r="19" spans="1:245" s="46" customFormat="1" ht="15">
      <c r="A19" s="409" t="s">
        <v>112</v>
      </c>
      <c r="B19" s="421">
        <v>75</v>
      </c>
      <c r="C19" s="411"/>
      <c r="D19" s="411"/>
      <c r="E19" s="411"/>
      <c r="F19" s="411"/>
      <c r="G19" s="411"/>
      <c r="H19" s="411"/>
      <c r="I19" s="412"/>
      <c r="J19" s="413"/>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row>
    <row r="20" spans="1:245" s="46" customFormat="1" ht="15">
      <c r="A20" s="409" t="s">
        <v>183</v>
      </c>
      <c r="B20" s="410" t="s">
        <v>113</v>
      </c>
      <c r="C20" s="411"/>
      <c r="D20" s="411"/>
      <c r="E20" s="411"/>
      <c r="F20" s="411"/>
      <c r="G20" s="411"/>
      <c r="H20" s="411"/>
      <c r="I20" s="412"/>
      <c r="J20" s="413"/>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row>
    <row r="21" spans="1:245" s="46" customFormat="1" ht="15">
      <c r="A21" s="409" t="s">
        <v>114</v>
      </c>
      <c r="B21" s="410" t="s">
        <v>115</v>
      </c>
      <c r="C21" s="411"/>
      <c r="D21" s="411"/>
      <c r="E21" s="411"/>
      <c r="F21" s="411"/>
      <c r="G21" s="411"/>
      <c r="H21" s="411"/>
      <c r="I21" s="412"/>
      <c r="J21" s="413"/>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row>
    <row r="22" spans="1:245" s="46" customFormat="1" ht="61.5" customHeight="1">
      <c r="A22" s="409" t="s">
        <v>116</v>
      </c>
      <c r="B22" s="410" t="s">
        <v>117</v>
      </c>
      <c r="C22" s="411"/>
      <c r="D22" s="411"/>
      <c r="E22" s="411"/>
      <c r="F22" s="411"/>
      <c r="G22" s="411"/>
      <c r="H22" s="411"/>
      <c r="I22" s="412"/>
      <c r="J22" s="413"/>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row>
    <row r="23" spans="1:245" s="46" customFormat="1" ht="66.75" customHeight="1">
      <c r="A23" s="409" t="s">
        <v>118</v>
      </c>
      <c r="B23" s="410" t="s">
        <v>119</v>
      </c>
      <c r="C23" s="411"/>
      <c r="D23" s="411"/>
      <c r="E23" s="411"/>
      <c r="F23" s="411"/>
      <c r="G23" s="411"/>
      <c r="H23" s="411"/>
      <c r="I23" s="412"/>
      <c r="J23" s="413"/>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row>
    <row r="24" spans="1:245" s="46" customFormat="1" ht="15">
      <c r="A24" s="404" t="s">
        <v>120</v>
      </c>
      <c r="B24" s="405"/>
      <c r="C24" s="406">
        <f t="shared" ref="C24:I24" si="9">C25+C29+C30+C35+C37+C39+C41+C42+C44</f>
        <v>0</v>
      </c>
      <c r="D24" s="406">
        <f t="shared" si="9"/>
        <v>0</v>
      </c>
      <c r="E24" s="406">
        <f t="shared" ref="E24" si="10">E25+E29+E30+E35+E37+E39+E41+E42+E44</f>
        <v>0</v>
      </c>
      <c r="F24" s="406">
        <f t="shared" si="9"/>
        <v>0</v>
      </c>
      <c r="G24" s="406">
        <f t="shared" si="9"/>
        <v>0</v>
      </c>
      <c r="H24" s="406">
        <f t="shared" si="9"/>
        <v>0</v>
      </c>
      <c r="I24" s="407">
        <f t="shared" si="9"/>
        <v>0</v>
      </c>
      <c r="J24" s="408">
        <f t="shared" ref="J24" si="11">J25+J29+J30+J35+J37+J39+J41+J42+J44</f>
        <v>0</v>
      </c>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row>
    <row r="25" spans="1:245" s="46" customFormat="1" ht="15">
      <c r="A25" s="409" t="s">
        <v>546</v>
      </c>
      <c r="B25" s="410" t="s">
        <v>121</v>
      </c>
      <c r="C25" s="411">
        <f>C26+C27+C28</f>
        <v>0</v>
      </c>
      <c r="D25" s="411">
        <f t="shared" ref="D25:I25" si="12">D26+D27+D28</f>
        <v>0</v>
      </c>
      <c r="E25" s="411">
        <f t="shared" ref="E25" si="13">E26+E27+E28</f>
        <v>0</v>
      </c>
      <c r="F25" s="411">
        <f t="shared" si="12"/>
        <v>0</v>
      </c>
      <c r="G25" s="411">
        <f t="shared" si="12"/>
        <v>0</v>
      </c>
      <c r="H25" s="411">
        <f t="shared" si="12"/>
        <v>0</v>
      </c>
      <c r="I25" s="412">
        <f t="shared" si="12"/>
        <v>0</v>
      </c>
      <c r="J25" s="413">
        <f t="shared" ref="J25" si="14">J26+J27+J28</f>
        <v>0</v>
      </c>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row>
    <row r="26" spans="1:245" ht="14.25">
      <c r="A26" s="414" t="s">
        <v>543</v>
      </c>
      <c r="B26" s="415" t="s">
        <v>177</v>
      </c>
      <c r="C26" s="424"/>
      <c r="D26" s="424"/>
      <c r="E26" s="424"/>
      <c r="F26" s="424"/>
      <c r="G26" s="424"/>
      <c r="H26" s="424"/>
      <c r="I26" s="424"/>
      <c r="J26" s="426"/>
    </row>
    <row r="27" spans="1:245" ht="28.5">
      <c r="A27" s="414" t="s">
        <v>544</v>
      </c>
      <c r="B27" s="415" t="s">
        <v>122</v>
      </c>
      <c r="C27" s="424"/>
      <c r="D27" s="424"/>
      <c r="E27" s="424"/>
      <c r="F27" s="424"/>
      <c r="G27" s="424"/>
      <c r="H27" s="424"/>
      <c r="I27" s="424"/>
      <c r="J27" s="426"/>
    </row>
    <row r="28" spans="1:245" ht="14.25">
      <c r="A28" s="414" t="s">
        <v>545</v>
      </c>
      <c r="B28" s="420" t="s">
        <v>328</v>
      </c>
      <c r="C28" s="424"/>
      <c r="D28" s="424"/>
      <c r="E28" s="424"/>
      <c r="F28" s="424"/>
      <c r="G28" s="424"/>
      <c r="H28" s="424"/>
      <c r="I28" s="425"/>
      <c r="J28" s="426"/>
    </row>
    <row r="29" spans="1:245" s="46" customFormat="1" ht="15">
      <c r="A29" s="409" t="s">
        <v>123</v>
      </c>
      <c r="B29" s="421">
        <v>61</v>
      </c>
      <c r="C29" s="411"/>
      <c r="D29" s="411"/>
      <c r="E29" s="411"/>
      <c r="F29" s="411"/>
      <c r="G29" s="411"/>
      <c r="H29" s="411"/>
      <c r="I29" s="412"/>
      <c r="J29" s="413"/>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row>
    <row r="30" spans="1:245" s="46" customFormat="1" ht="15">
      <c r="A30" s="409" t="s">
        <v>124</v>
      </c>
      <c r="B30" s="421">
        <v>62</v>
      </c>
      <c r="C30" s="411"/>
      <c r="D30" s="411"/>
      <c r="E30" s="411"/>
      <c r="F30" s="411"/>
      <c r="G30" s="411"/>
      <c r="H30" s="411"/>
      <c r="I30" s="412"/>
      <c r="J30" s="413"/>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row>
    <row r="31" spans="1:245" ht="28.5">
      <c r="A31" s="419" t="s">
        <v>635</v>
      </c>
      <c r="B31" s="420" t="s">
        <v>125</v>
      </c>
      <c r="C31" s="424"/>
      <c r="D31" s="424"/>
      <c r="E31" s="424"/>
      <c r="F31" s="424"/>
      <c r="G31" s="424"/>
      <c r="H31" s="424"/>
      <c r="I31" s="425"/>
      <c r="J31" s="426"/>
    </row>
    <row r="32" spans="1:245" ht="14.25">
      <c r="A32" s="419" t="s">
        <v>636</v>
      </c>
      <c r="B32" s="420" t="s">
        <v>126</v>
      </c>
      <c r="C32" s="424"/>
      <c r="D32" s="424"/>
      <c r="E32" s="424"/>
      <c r="F32" s="424"/>
      <c r="G32" s="424"/>
      <c r="H32" s="424"/>
      <c r="I32" s="425"/>
      <c r="J32" s="426"/>
    </row>
    <row r="33" spans="1:245" ht="14.25">
      <c r="A33" s="419" t="s">
        <v>637</v>
      </c>
      <c r="B33" s="420" t="s">
        <v>127</v>
      </c>
      <c r="C33" s="424"/>
      <c r="D33" s="424"/>
      <c r="E33" s="424"/>
      <c r="F33" s="424"/>
      <c r="G33" s="424"/>
      <c r="H33" s="424"/>
      <c r="I33" s="425"/>
      <c r="J33" s="426"/>
    </row>
    <row r="34" spans="1:245" ht="14.25">
      <c r="A34" s="419" t="s">
        <v>638</v>
      </c>
      <c r="B34" s="420" t="s">
        <v>128</v>
      </c>
      <c r="C34" s="424"/>
      <c r="D34" s="424"/>
      <c r="E34" s="424"/>
      <c r="F34" s="424"/>
      <c r="G34" s="424"/>
      <c r="H34" s="424"/>
      <c r="I34" s="425"/>
      <c r="J34" s="426"/>
    </row>
    <row r="35" spans="1:245" s="46" customFormat="1" ht="30">
      <c r="A35" s="409" t="s">
        <v>129</v>
      </c>
      <c r="B35" s="410" t="s">
        <v>130</v>
      </c>
      <c r="C35" s="411"/>
      <c r="D35" s="411"/>
      <c r="E35" s="411"/>
      <c r="F35" s="411"/>
      <c r="G35" s="411"/>
      <c r="H35" s="411"/>
      <c r="I35" s="412"/>
      <c r="J35" s="413"/>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row>
    <row r="36" spans="1:245" ht="24" customHeight="1">
      <c r="A36" s="419" t="s">
        <v>131</v>
      </c>
      <c r="B36" s="415" t="s">
        <v>132</v>
      </c>
      <c r="C36" s="424"/>
      <c r="D36" s="424"/>
      <c r="E36" s="424"/>
      <c r="F36" s="424"/>
      <c r="G36" s="424"/>
      <c r="H36" s="424"/>
      <c r="I36" s="425"/>
      <c r="J36" s="426"/>
    </row>
    <row r="37" spans="1:245" s="46" customFormat="1" ht="142.5">
      <c r="A37" s="409" t="s">
        <v>605</v>
      </c>
      <c r="B37" s="427" t="s">
        <v>133</v>
      </c>
      <c r="C37" s="411"/>
      <c r="D37" s="411"/>
      <c r="E37" s="411"/>
      <c r="F37" s="411"/>
      <c r="G37" s="411"/>
      <c r="H37" s="411"/>
      <c r="I37" s="411"/>
      <c r="J37" s="413"/>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row>
    <row r="38" spans="1:245" ht="41.25" customHeight="1">
      <c r="A38" s="419" t="s">
        <v>134</v>
      </c>
      <c r="B38" s="415" t="s">
        <v>135</v>
      </c>
      <c r="C38" s="424"/>
      <c r="D38" s="424"/>
      <c r="E38" s="424"/>
      <c r="F38" s="424"/>
      <c r="G38" s="424"/>
      <c r="H38" s="424"/>
      <c r="I38" s="425"/>
      <c r="J38" s="426"/>
    </row>
    <row r="39" spans="1:245" s="46" customFormat="1" ht="24" customHeight="1">
      <c r="A39" s="409" t="s">
        <v>136</v>
      </c>
      <c r="B39" s="428" t="s">
        <v>137</v>
      </c>
      <c r="C39" s="411"/>
      <c r="D39" s="411"/>
      <c r="E39" s="411"/>
      <c r="F39" s="411"/>
      <c r="G39" s="411"/>
      <c r="H39" s="411"/>
      <c r="I39" s="412"/>
      <c r="J39" s="413"/>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row>
    <row r="40" spans="1:245" ht="42.75">
      <c r="A40" s="414" t="s">
        <v>181</v>
      </c>
      <c r="B40" s="429"/>
      <c r="C40" s="430"/>
      <c r="D40" s="430"/>
      <c r="E40" s="430"/>
      <c r="F40" s="430"/>
      <c r="G40" s="430"/>
      <c r="H40" s="430"/>
      <c r="I40" s="431"/>
      <c r="J40" s="432"/>
    </row>
    <row r="41" spans="1:245" s="46" customFormat="1" ht="28.5">
      <c r="A41" s="409" t="s">
        <v>138</v>
      </c>
      <c r="B41" s="427" t="s">
        <v>139</v>
      </c>
      <c r="C41" s="411"/>
      <c r="D41" s="411"/>
      <c r="E41" s="411"/>
      <c r="F41" s="411"/>
      <c r="G41" s="411"/>
      <c r="H41" s="411"/>
      <c r="I41" s="412"/>
      <c r="J41" s="413"/>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c r="IJ41" s="38"/>
      <c r="IK41" s="38"/>
    </row>
    <row r="42" spans="1:245" s="46" customFormat="1" ht="41.25" customHeight="1">
      <c r="A42" s="409" t="s">
        <v>140</v>
      </c>
      <c r="B42" s="427" t="s">
        <v>141</v>
      </c>
      <c r="C42" s="411"/>
      <c r="D42" s="411"/>
      <c r="E42" s="411"/>
      <c r="F42" s="411"/>
      <c r="G42" s="411"/>
      <c r="H42" s="411"/>
      <c r="I42" s="412"/>
      <c r="J42" s="413"/>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row>
    <row r="43" spans="1:245" ht="24" customHeight="1">
      <c r="A43" s="419" t="s">
        <v>142</v>
      </c>
      <c r="B43" s="420" t="s">
        <v>143</v>
      </c>
      <c r="C43" s="424"/>
      <c r="D43" s="424"/>
      <c r="E43" s="424"/>
      <c r="F43" s="424"/>
      <c r="G43" s="424"/>
      <c r="H43" s="424"/>
      <c r="I43" s="425"/>
      <c r="J43" s="426"/>
    </row>
    <row r="44" spans="1:245" s="46" customFormat="1" ht="45">
      <c r="A44" s="409" t="s">
        <v>144</v>
      </c>
      <c r="B44" s="427" t="s">
        <v>145</v>
      </c>
      <c r="C44" s="411"/>
      <c r="D44" s="411"/>
      <c r="E44" s="411"/>
      <c r="F44" s="411"/>
      <c r="G44" s="411"/>
      <c r="H44" s="411"/>
      <c r="I44" s="412"/>
      <c r="J44" s="413"/>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row>
    <row r="45" spans="1:245" s="48" customFormat="1" ht="24" customHeight="1" thickBot="1">
      <c r="A45" s="433" t="s">
        <v>182</v>
      </c>
      <c r="B45" s="434"/>
      <c r="C45" s="435">
        <f>C10-C24</f>
        <v>0</v>
      </c>
      <c r="D45" s="435">
        <f t="shared" ref="D45:I45" si="15">D10-D24</f>
        <v>0</v>
      </c>
      <c r="E45" s="435">
        <f t="shared" ref="E45" si="16">E10-E24</f>
        <v>0</v>
      </c>
      <c r="F45" s="435">
        <f t="shared" si="15"/>
        <v>0</v>
      </c>
      <c r="G45" s="435">
        <f t="shared" si="15"/>
        <v>0</v>
      </c>
      <c r="H45" s="435">
        <f t="shared" si="15"/>
        <v>0</v>
      </c>
      <c r="I45" s="436">
        <f t="shared" si="15"/>
        <v>0</v>
      </c>
      <c r="J45" s="437">
        <f t="shared" ref="J45" si="17">J10-J24</f>
        <v>0</v>
      </c>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c r="GZ45" s="47"/>
      <c r="HA45" s="47"/>
      <c r="HB45" s="47"/>
      <c r="HC45" s="47"/>
      <c r="HD45" s="47"/>
      <c r="HE45" s="47"/>
      <c r="HF45" s="47"/>
      <c r="HG45" s="47"/>
      <c r="HH45" s="47"/>
      <c r="HI45" s="47"/>
      <c r="HJ45" s="47"/>
      <c r="HK45" s="47"/>
      <c r="HL45" s="47"/>
      <c r="HM45" s="47"/>
      <c r="HN45" s="47"/>
      <c r="HO45" s="47"/>
      <c r="HP45" s="47"/>
      <c r="HQ45" s="47"/>
      <c r="HR45" s="47"/>
      <c r="HS45" s="47"/>
      <c r="HT45" s="47"/>
      <c r="HU45" s="47"/>
      <c r="HV45" s="47"/>
      <c r="HW45" s="47"/>
      <c r="HX45" s="47"/>
      <c r="HY45" s="47"/>
      <c r="HZ45" s="47"/>
      <c r="IA45" s="47"/>
      <c r="IB45" s="47"/>
      <c r="IC45" s="47"/>
      <c r="ID45" s="47"/>
      <c r="IE45" s="47"/>
      <c r="IF45" s="47"/>
      <c r="IG45" s="47"/>
      <c r="IH45" s="47"/>
      <c r="II45" s="47"/>
      <c r="IJ45" s="47"/>
      <c r="IK45" s="47"/>
    </row>
    <row r="46" spans="1:245" ht="9.75" customHeight="1" thickTop="1">
      <c r="A46" s="400"/>
      <c r="B46" s="400"/>
      <c r="C46" s="401"/>
      <c r="D46" s="401"/>
      <c r="E46" s="401"/>
      <c r="F46" s="401"/>
      <c r="G46" s="401"/>
      <c r="H46" s="401"/>
      <c r="I46" s="401"/>
      <c r="J46" s="401"/>
    </row>
    <row r="47" spans="1:245" ht="13.5" customHeight="1">
      <c r="A47" s="438"/>
      <c r="B47" s="438"/>
      <c r="C47" s="439"/>
      <c r="D47" s="439"/>
      <c r="E47" s="439"/>
      <c r="F47" s="439"/>
      <c r="G47" s="439"/>
      <c r="H47" s="439"/>
      <c r="I47" s="439"/>
      <c r="J47" s="439"/>
    </row>
    <row r="48" spans="1:245" ht="15.75" thickBot="1">
      <c r="A48" s="13" t="s">
        <v>0</v>
      </c>
      <c r="B48" s="346"/>
      <c r="C48" s="346"/>
      <c r="D48" s="346"/>
      <c r="E48" s="346"/>
      <c r="F48" s="346"/>
      <c r="G48" s="346"/>
      <c r="H48" s="346"/>
      <c r="I48" s="346"/>
      <c r="J48" s="346"/>
    </row>
    <row r="49" spans="1:11" ht="30.75" thickTop="1">
      <c r="A49" s="347"/>
      <c r="B49" s="348"/>
      <c r="C49" s="349">
        <v>44561</v>
      </c>
      <c r="D49" s="349">
        <v>44926</v>
      </c>
      <c r="E49" s="349" t="s">
        <v>687</v>
      </c>
      <c r="F49" s="346"/>
      <c r="G49" s="346"/>
      <c r="H49" s="346"/>
      <c r="I49" s="346"/>
      <c r="J49" s="346"/>
      <c r="K49" s="49"/>
    </row>
    <row r="50" spans="1:11" ht="18">
      <c r="A50" s="350">
        <v>1</v>
      </c>
      <c r="B50" s="351" t="s">
        <v>95</v>
      </c>
      <c r="C50" s="352">
        <f>C51+C54+C57</f>
        <v>0</v>
      </c>
      <c r="D50" s="352">
        <f>D51+D54+D57</f>
        <v>0</v>
      </c>
      <c r="E50" s="352">
        <f>E51+E54+E57</f>
        <v>0</v>
      </c>
      <c r="F50" s="346"/>
      <c r="G50" s="346"/>
      <c r="H50" s="346"/>
      <c r="I50" s="346"/>
      <c r="J50" s="346"/>
      <c r="K50" s="49"/>
    </row>
    <row r="51" spans="1:11" ht="28.5">
      <c r="A51" s="353"/>
      <c r="B51" s="354" t="s">
        <v>1</v>
      </c>
      <c r="C51" s="355">
        <f>C52+C53</f>
        <v>0</v>
      </c>
      <c r="D51" s="355">
        <f t="shared" ref="D51:E51" si="18">D52+D53</f>
        <v>0</v>
      </c>
      <c r="E51" s="355">
        <f t="shared" si="18"/>
        <v>0</v>
      </c>
      <c r="F51" s="346"/>
      <c r="G51" s="346"/>
      <c r="H51" s="346"/>
      <c r="I51" s="346"/>
      <c r="J51" s="346"/>
      <c r="K51" s="49"/>
    </row>
    <row r="52" spans="1:11" ht="28.5">
      <c r="A52" s="353"/>
      <c r="B52" s="354" t="s">
        <v>178</v>
      </c>
      <c r="C52" s="355"/>
      <c r="D52" s="355"/>
      <c r="E52" s="355"/>
      <c r="F52" s="346"/>
      <c r="G52" s="346"/>
      <c r="H52" s="346"/>
      <c r="I52" s="346"/>
      <c r="J52" s="346"/>
      <c r="K52" s="49"/>
    </row>
    <row r="53" spans="1:11" ht="28.5">
      <c r="A53" s="353"/>
      <c r="B53" s="354" t="s">
        <v>179</v>
      </c>
      <c r="C53" s="355"/>
      <c r="D53" s="355"/>
      <c r="E53" s="355"/>
      <c r="F53" s="346"/>
      <c r="G53" s="346"/>
      <c r="H53" s="346"/>
      <c r="I53" s="346"/>
      <c r="J53" s="346"/>
      <c r="K53" s="49"/>
    </row>
    <row r="54" spans="1:11" ht="28.5">
      <c r="A54" s="353"/>
      <c r="B54" s="354" t="s">
        <v>2</v>
      </c>
      <c r="C54" s="355">
        <f>C55+C56</f>
        <v>0</v>
      </c>
      <c r="D54" s="355">
        <f t="shared" ref="D54:E54" si="19">D55+D56</f>
        <v>0</v>
      </c>
      <c r="E54" s="355">
        <f t="shared" si="19"/>
        <v>0</v>
      </c>
      <c r="F54" s="346"/>
      <c r="G54" s="346"/>
      <c r="H54" s="346"/>
      <c r="I54" s="346"/>
      <c r="J54" s="346"/>
      <c r="K54" s="49"/>
    </row>
    <row r="55" spans="1:11" ht="28.5">
      <c r="A55" s="353"/>
      <c r="B55" s="354" t="s">
        <v>178</v>
      </c>
      <c r="C55" s="355"/>
      <c r="D55" s="355"/>
      <c r="E55" s="355"/>
      <c r="F55" s="346"/>
      <c r="G55" s="346"/>
      <c r="H55" s="346"/>
      <c r="I55" s="346"/>
      <c r="J55" s="346"/>
      <c r="K55" s="49"/>
    </row>
    <row r="56" spans="1:11" ht="28.5">
      <c r="A56" s="353"/>
      <c r="B56" s="354" t="s">
        <v>179</v>
      </c>
      <c r="C56" s="355"/>
      <c r="D56" s="355"/>
      <c r="E56" s="355"/>
      <c r="F56" s="346"/>
      <c r="G56" s="346"/>
      <c r="H56" s="346"/>
      <c r="I56" s="346"/>
      <c r="J56" s="346"/>
      <c r="K56" s="49"/>
    </row>
    <row r="57" spans="1:11" ht="28.5">
      <c r="A57" s="353"/>
      <c r="B57" s="354" t="s">
        <v>3</v>
      </c>
      <c r="C57" s="355">
        <f>C58+C59</f>
        <v>0</v>
      </c>
      <c r="D57" s="355">
        <f t="shared" ref="D57:E57" si="20">D58+D59</f>
        <v>0</v>
      </c>
      <c r="E57" s="355">
        <f t="shared" si="20"/>
        <v>0</v>
      </c>
      <c r="F57" s="346"/>
      <c r="G57" s="346"/>
      <c r="H57" s="346"/>
      <c r="I57" s="346"/>
      <c r="J57" s="346"/>
      <c r="K57" s="49"/>
    </row>
    <row r="58" spans="1:11" ht="28.5">
      <c r="A58" s="353"/>
      <c r="B58" s="354" t="s">
        <v>180</v>
      </c>
      <c r="C58" s="355"/>
      <c r="D58" s="355"/>
      <c r="E58" s="355"/>
      <c r="F58" s="346"/>
      <c r="G58" s="346"/>
      <c r="H58" s="346"/>
      <c r="I58" s="346"/>
      <c r="J58" s="346"/>
      <c r="K58" s="49"/>
    </row>
    <row r="59" spans="1:11" ht="28.5">
      <c r="A59" s="353"/>
      <c r="B59" s="354" t="s">
        <v>179</v>
      </c>
      <c r="C59" s="355"/>
      <c r="D59" s="355"/>
      <c r="E59" s="355"/>
      <c r="F59" s="346"/>
      <c r="G59" s="346"/>
      <c r="H59" s="346"/>
      <c r="I59" s="346"/>
      <c r="J59" s="346"/>
      <c r="K59" s="49"/>
    </row>
    <row r="60" spans="1:11" ht="18">
      <c r="A60" s="350">
        <v>2</v>
      </c>
      <c r="B60" s="351" t="s">
        <v>96</v>
      </c>
      <c r="C60" s="352">
        <f>C61+C62+C63</f>
        <v>0</v>
      </c>
      <c r="D60" s="352">
        <f>D61+D62+D63</f>
        <v>0</v>
      </c>
      <c r="E60" s="352">
        <f>E61+E62+E63</f>
        <v>0</v>
      </c>
      <c r="F60" s="346"/>
      <c r="G60" s="346"/>
      <c r="H60" s="346"/>
      <c r="I60" s="346"/>
      <c r="J60" s="346"/>
      <c r="K60" s="49"/>
    </row>
    <row r="61" spans="1:11" ht="57">
      <c r="A61" s="353"/>
      <c r="B61" s="354" t="s">
        <v>4</v>
      </c>
      <c r="C61" s="355"/>
      <c r="D61" s="355"/>
      <c r="E61" s="355"/>
      <c r="F61" s="346"/>
      <c r="G61" s="346"/>
      <c r="H61" s="346"/>
      <c r="I61" s="346"/>
      <c r="J61" s="346"/>
      <c r="K61" s="49"/>
    </row>
    <row r="62" spans="1:11" ht="42.75">
      <c r="A62" s="353"/>
      <c r="B62" s="354" t="s">
        <v>5</v>
      </c>
      <c r="C62" s="355"/>
      <c r="D62" s="355"/>
      <c r="E62" s="355"/>
      <c r="F62" s="346"/>
      <c r="G62" s="346"/>
      <c r="H62" s="346"/>
      <c r="I62" s="346"/>
      <c r="J62" s="346"/>
      <c r="K62" s="49"/>
    </row>
    <row r="63" spans="1:11" ht="42.75">
      <c r="A63" s="353"/>
      <c r="B63" s="354" t="s">
        <v>6</v>
      </c>
      <c r="C63" s="355"/>
      <c r="D63" s="355"/>
      <c r="E63" s="355"/>
      <c r="F63" s="346"/>
      <c r="G63" s="346"/>
      <c r="H63" s="346"/>
      <c r="I63" s="346"/>
      <c r="J63" s="346"/>
      <c r="K63" s="49"/>
    </row>
    <row r="64" spans="1:11" ht="18">
      <c r="A64" s="350">
        <v>3</v>
      </c>
      <c r="B64" s="356" t="s">
        <v>97</v>
      </c>
      <c r="C64" s="357"/>
      <c r="D64" s="357"/>
      <c r="E64" s="357"/>
      <c r="F64" s="346"/>
      <c r="G64" s="346"/>
      <c r="H64" s="346"/>
      <c r="I64" s="346"/>
      <c r="J64" s="346"/>
      <c r="K64" s="49"/>
    </row>
    <row r="65" spans="1:11" ht="42.75">
      <c r="A65" s="350">
        <v>4</v>
      </c>
      <c r="B65" s="351" t="s">
        <v>98</v>
      </c>
      <c r="C65" s="357">
        <f>C66+C67</f>
        <v>0</v>
      </c>
      <c r="D65" s="357">
        <f>D66+D67</f>
        <v>0</v>
      </c>
      <c r="E65" s="357">
        <f>E66+E67</f>
        <v>0</v>
      </c>
      <c r="F65" s="346"/>
      <c r="G65" s="346"/>
      <c r="H65" s="346"/>
      <c r="I65" s="346"/>
      <c r="J65" s="346"/>
      <c r="K65" s="49"/>
    </row>
    <row r="66" spans="1:11" ht="18">
      <c r="A66" s="353"/>
      <c r="B66" s="354" t="s">
        <v>7</v>
      </c>
      <c r="C66" s="355"/>
      <c r="D66" s="355"/>
      <c r="E66" s="355"/>
      <c r="F66" s="346"/>
      <c r="G66" s="346"/>
      <c r="H66" s="346"/>
      <c r="I66" s="346"/>
      <c r="J66" s="346"/>
      <c r="K66" s="49"/>
    </row>
    <row r="67" spans="1:11" ht="18.75" thickBot="1">
      <c r="A67" s="358"/>
      <c r="B67" s="359" t="s">
        <v>8</v>
      </c>
      <c r="C67" s="360"/>
      <c r="D67" s="360"/>
      <c r="E67" s="360"/>
      <c r="F67" s="346"/>
      <c r="G67" s="346"/>
      <c r="H67" s="346"/>
      <c r="I67" s="346"/>
      <c r="J67" s="346"/>
      <c r="K67" s="49"/>
    </row>
    <row r="68" spans="1:11" ht="17.25" customHeight="1" thickTop="1">
      <c r="A68" s="400"/>
      <c r="B68" s="400"/>
      <c r="C68" s="401"/>
      <c r="D68" s="401"/>
      <c r="E68" s="401"/>
      <c r="F68" s="401"/>
      <c r="G68" s="401"/>
      <c r="H68" s="401"/>
      <c r="I68" s="401"/>
      <c r="J68" s="401"/>
    </row>
    <row r="69" spans="1:11" ht="10.5" hidden="1" customHeight="1">
      <c r="A69" s="400"/>
      <c r="B69" s="400"/>
      <c r="C69" s="401"/>
      <c r="D69" s="401"/>
      <c r="E69" s="401"/>
      <c r="F69" s="401"/>
      <c r="G69" s="401"/>
      <c r="H69" s="401"/>
      <c r="I69" s="401"/>
      <c r="J69" s="401"/>
    </row>
    <row r="70" spans="1:11" ht="8.25" hidden="1" customHeight="1">
      <c r="A70" s="361"/>
      <c r="B70" s="362"/>
      <c r="C70" s="363"/>
      <c r="D70" s="363"/>
      <c r="E70" s="363"/>
      <c r="F70" s="363"/>
      <c r="G70" s="363"/>
      <c r="H70" s="364"/>
      <c r="I70" s="365"/>
      <c r="J70" s="365"/>
    </row>
    <row r="71" spans="1:11" ht="10.5" hidden="1" customHeight="1">
      <c r="A71" s="361"/>
      <c r="B71" s="362"/>
      <c r="C71" s="363"/>
      <c r="D71" s="363"/>
      <c r="E71" s="363"/>
      <c r="F71" s="363"/>
      <c r="G71" s="363"/>
      <c r="H71" s="364"/>
      <c r="I71" s="365"/>
      <c r="J71" s="365"/>
    </row>
    <row r="72" spans="1:11" customFormat="1" ht="15">
      <c r="A72" s="366" t="s">
        <v>533</v>
      </c>
      <c r="B72" s="346"/>
      <c r="C72" s="68" t="s">
        <v>193</v>
      </c>
      <c r="D72" s="68"/>
      <c r="E72" s="68"/>
      <c r="F72" s="68"/>
      <c r="G72" s="68"/>
      <c r="H72" s="367"/>
      <c r="I72" s="367"/>
      <c r="J72" s="367"/>
    </row>
    <row r="73" spans="1:11" customFormat="1" ht="15.75" thickBot="1">
      <c r="A73" s="368" t="s">
        <v>194</v>
      </c>
      <c r="B73" s="346"/>
      <c r="C73" s="346"/>
      <c r="D73" s="346"/>
      <c r="E73" s="346"/>
      <c r="F73" s="346"/>
      <c r="G73" s="346"/>
      <c r="H73" s="367"/>
      <c r="I73" s="367"/>
      <c r="J73" s="367"/>
    </row>
    <row r="74" spans="1:11" customFormat="1" ht="34.5" customHeight="1" thickTop="1" thickBot="1">
      <c r="A74" s="369"/>
      <c r="B74" s="261" t="s">
        <v>34</v>
      </c>
      <c r="C74" s="261" t="str">
        <f t="shared" ref="C74:J74" si="21">+C9</f>
        <v>ΑΠΟΛΟΓΙΣΜΟΣ 2021</v>
      </c>
      <c r="D74" s="261" t="str">
        <f t="shared" si="21"/>
        <v>ΑΠΟΛΟΓΙΣΜΟΣ 2022</v>
      </c>
      <c r="E74" s="261" t="str">
        <f t="shared" si="21"/>
        <v>ΕΓΚΕΚΡΙΜΕΝΟΣ Π/Υ 2023</v>
      </c>
      <c r="F74" s="261" t="str">
        <f t="shared" si="21"/>
        <v>ΕΚΤΙΜΗΣΕΙΣ 2023</v>
      </c>
      <c r="G74" s="261" t="str">
        <f t="shared" si="21"/>
        <v>ΠΡΟΒΛΕΨΕΙΣ 2024</v>
      </c>
      <c r="H74" s="261" t="str">
        <f t="shared" si="21"/>
        <v>ΠΡΟΒΛΕΨΕΙΣ 2025</v>
      </c>
      <c r="I74" s="261" t="str">
        <f t="shared" si="21"/>
        <v>ΠΡΟΒΛΕΨΕΙΣ 2026</v>
      </c>
      <c r="J74" s="261" t="str">
        <f t="shared" si="21"/>
        <v>ΠΡΟΒΛΕΨΕΙΣ 2027</v>
      </c>
    </row>
    <row r="75" spans="1:11" customFormat="1" ht="24.95" customHeight="1" thickTop="1">
      <c r="A75" s="370"/>
      <c r="B75" s="440" t="s">
        <v>14</v>
      </c>
      <c r="C75" s="371">
        <f>C76+C77+C78+C79+C80</f>
        <v>0</v>
      </c>
      <c r="D75" s="371">
        <f>D76+D77+D78+D79+D80</f>
        <v>0</v>
      </c>
      <c r="E75" s="371">
        <f>E76+E77+E78+E79+E80</f>
        <v>0</v>
      </c>
      <c r="F75" s="371">
        <f>F76+F77+F78+F79+F80</f>
        <v>0</v>
      </c>
      <c r="G75" s="371">
        <f t="shared" ref="G75" si="22">G76+G77+G78+G79+G80</f>
        <v>0</v>
      </c>
      <c r="H75" s="371">
        <f t="shared" ref="H75:I75" si="23">H76+H77+H78+H79+H80</f>
        <v>0</v>
      </c>
      <c r="I75" s="371">
        <f t="shared" si="23"/>
        <v>0</v>
      </c>
      <c r="J75" s="372">
        <f t="shared" ref="J75" si="24">J76+J77+J78+J79+J80</f>
        <v>0</v>
      </c>
    </row>
    <row r="76" spans="1:11" customFormat="1" ht="24.95" customHeight="1">
      <c r="A76" s="373"/>
      <c r="B76" s="441" t="s">
        <v>186</v>
      </c>
      <c r="C76" s="374"/>
      <c r="D76" s="374"/>
      <c r="E76" s="374"/>
      <c r="F76" s="374"/>
      <c r="G76" s="374"/>
      <c r="H76" s="374"/>
      <c r="I76" s="374"/>
      <c r="J76" s="375"/>
    </row>
    <row r="77" spans="1:11" customFormat="1" ht="24.95" customHeight="1">
      <c r="A77" s="373"/>
      <c r="B77" s="441" t="s">
        <v>150</v>
      </c>
      <c r="C77" s="374">
        <f t="shared" ref="C77:I77" si="25">C20</f>
        <v>0</v>
      </c>
      <c r="D77" s="374">
        <f t="shared" si="25"/>
        <v>0</v>
      </c>
      <c r="E77" s="374">
        <f t="shared" ref="E77" si="26">E20</f>
        <v>0</v>
      </c>
      <c r="F77" s="374">
        <f t="shared" si="25"/>
        <v>0</v>
      </c>
      <c r="G77" s="374">
        <f t="shared" si="25"/>
        <v>0</v>
      </c>
      <c r="H77" s="374">
        <f t="shared" si="25"/>
        <v>0</v>
      </c>
      <c r="I77" s="374">
        <f t="shared" si="25"/>
        <v>0</v>
      </c>
      <c r="J77" s="375">
        <f t="shared" ref="J77" si="27">J20</f>
        <v>0</v>
      </c>
    </row>
    <row r="78" spans="1:11" customFormat="1" ht="27.75" customHeight="1">
      <c r="A78" s="373"/>
      <c r="B78" s="441" t="s">
        <v>187</v>
      </c>
      <c r="C78" s="374">
        <f t="shared" ref="C78:I79" si="28">C15</f>
        <v>0</v>
      </c>
      <c r="D78" s="374">
        <f t="shared" ref="D78:G78" si="29">D15</f>
        <v>0</v>
      </c>
      <c r="E78" s="374">
        <f t="shared" ref="E78" si="30">E15</f>
        <v>0</v>
      </c>
      <c r="F78" s="374">
        <f t="shared" si="29"/>
        <v>0</v>
      </c>
      <c r="G78" s="374">
        <f t="shared" si="29"/>
        <v>0</v>
      </c>
      <c r="H78" s="374">
        <f t="shared" si="28"/>
        <v>0</v>
      </c>
      <c r="I78" s="374">
        <f t="shared" si="28"/>
        <v>0</v>
      </c>
      <c r="J78" s="375">
        <f t="shared" ref="J78" si="31">J15</f>
        <v>0</v>
      </c>
    </row>
    <row r="79" spans="1:11" customFormat="1" ht="24.95" customHeight="1">
      <c r="A79" s="373"/>
      <c r="B79" s="441" t="s">
        <v>188</v>
      </c>
      <c r="C79" s="374">
        <f t="shared" si="28"/>
        <v>0</v>
      </c>
      <c r="D79" s="374">
        <f t="shared" ref="D79:G79" si="32">D16</f>
        <v>0</v>
      </c>
      <c r="E79" s="374">
        <f t="shared" ref="E79" si="33">E16</f>
        <v>0</v>
      </c>
      <c r="F79" s="374">
        <f t="shared" si="32"/>
        <v>0</v>
      </c>
      <c r="G79" s="374">
        <f t="shared" si="32"/>
        <v>0</v>
      </c>
      <c r="H79" s="374">
        <f t="shared" si="28"/>
        <v>0</v>
      </c>
      <c r="I79" s="374">
        <f t="shared" si="28"/>
        <v>0</v>
      </c>
      <c r="J79" s="375">
        <f t="shared" ref="J79" si="34">J16</f>
        <v>0</v>
      </c>
    </row>
    <row r="80" spans="1:11" customFormat="1" ht="24.95" customHeight="1">
      <c r="A80" s="373"/>
      <c r="B80" s="441" t="s">
        <v>173</v>
      </c>
      <c r="C80" s="374">
        <f t="shared" ref="C80:I80" si="35">C11+C17+C18+C19+C21+C22+C23</f>
        <v>0</v>
      </c>
      <c r="D80" s="374">
        <f t="shared" si="35"/>
        <v>0</v>
      </c>
      <c r="E80" s="374">
        <f t="shared" ref="E80" si="36">E11+E17+E18+E19+E21+E22+E23</f>
        <v>0</v>
      </c>
      <c r="F80" s="374">
        <f t="shared" si="35"/>
        <v>0</v>
      </c>
      <c r="G80" s="374">
        <f t="shared" si="35"/>
        <v>0</v>
      </c>
      <c r="H80" s="374">
        <f t="shared" si="35"/>
        <v>0</v>
      </c>
      <c r="I80" s="374">
        <f t="shared" si="35"/>
        <v>0</v>
      </c>
      <c r="J80" s="375">
        <f t="shared" ref="J80" si="37">J11+J17+J18+J19+J21+J22+J23</f>
        <v>0</v>
      </c>
    </row>
    <row r="81" spans="1:10" customFormat="1" ht="24.95" customHeight="1">
      <c r="A81" s="373"/>
      <c r="B81" s="441"/>
      <c r="C81" s="374"/>
      <c r="D81" s="374"/>
      <c r="E81" s="374"/>
      <c r="F81" s="374"/>
      <c r="G81" s="374"/>
      <c r="H81" s="374"/>
      <c r="I81" s="374"/>
      <c r="J81" s="375"/>
    </row>
    <row r="82" spans="1:10" customFormat="1" ht="24.95" customHeight="1">
      <c r="A82" s="373"/>
      <c r="B82" s="442" t="s">
        <v>19</v>
      </c>
      <c r="C82" s="376">
        <f>C83+C84+C85+C86+C87+C88</f>
        <v>0</v>
      </c>
      <c r="D82" s="376">
        <f>D83+D84+D85+D86+D87+D88</f>
        <v>0</v>
      </c>
      <c r="E82" s="376">
        <f>E83+E84+E85+E86+E87+E88</f>
        <v>0</v>
      </c>
      <c r="F82" s="376">
        <f>F83+F84+F85+F86+F87+F88</f>
        <v>0</v>
      </c>
      <c r="G82" s="376">
        <f t="shared" ref="G82" si="38">G83+G84+G85+G86+G87+G88</f>
        <v>0</v>
      </c>
      <c r="H82" s="376">
        <f t="shared" ref="H82:I82" si="39">H83+H84+H85+H86+H87+H88</f>
        <v>0</v>
      </c>
      <c r="I82" s="376">
        <f t="shared" si="39"/>
        <v>0</v>
      </c>
      <c r="J82" s="377">
        <f t="shared" ref="J82" si="40">J83+J84+J85+J86+J87+J88</f>
        <v>0</v>
      </c>
    </row>
    <row r="83" spans="1:10" customFormat="1" ht="24.95" customHeight="1">
      <c r="A83" s="373"/>
      <c r="B83" s="441" t="s">
        <v>158</v>
      </c>
      <c r="C83" s="374">
        <f t="shared" ref="C83:I83" si="41">C25</f>
        <v>0</v>
      </c>
      <c r="D83" s="374">
        <f t="shared" si="41"/>
        <v>0</v>
      </c>
      <c r="E83" s="374">
        <f t="shared" ref="E83" si="42">E25</f>
        <v>0</v>
      </c>
      <c r="F83" s="374">
        <f t="shared" si="41"/>
        <v>0</v>
      </c>
      <c r="G83" s="374">
        <f t="shared" si="41"/>
        <v>0</v>
      </c>
      <c r="H83" s="374">
        <f t="shared" si="41"/>
        <v>0</v>
      </c>
      <c r="I83" s="374">
        <f t="shared" si="41"/>
        <v>0</v>
      </c>
      <c r="J83" s="375">
        <f t="shared" ref="J83" si="43">J25</f>
        <v>0</v>
      </c>
    </row>
    <row r="84" spans="1:10" customFormat="1" ht="24.95" customHeight="1">
      <c r="A84" s="373"/>
      <c r="B84" s="441" t="s">
        <v>189</v>
      </c>
      <c r="C84" s="374"/>
      <c r="D84" s="374"/>
      <c r="E84" s="374"/>
      <c r="F84" s="374"/>
      <c r="G84" s="374"/>
      <c r="H84" s="374"/>
      <c r="I84" s="374"/>
      <c r="J84" s="375"/>
    </row>
    <row r="85" spans="1:10" customFormat="1" ht="24.95" customHeight="1">
      <c r="A85" s="373"/>
      <c r="B85" s="441" t="s">
        <v>190</v>
      </c>
      <c r="C85" s="374">
        <f t="shared" ref="C85:I86" si="44">C38</f>
        <v>0</v>
      </c>
      <c r="D85" s="374">
        <f t="shared" ref="D85:G85" si="45">D38</f>
        <v>0</v>
      </c>
      <c r="E85" s="374">
        <f t="shared" ref="E85" si="46">E38</f>
        <v>0</v>
      </c>
      <c r="F85" s="374">
        <f t="shared" si="45"/>
        <v>0</v>
      </c>
      <c r="G85" s="374">
        <f t="shared" si="45"/>
        <v>0</v>
      </c>
      <c r="H85" s="374">
        <f t="shared" si="44"/>
        <v>0</v>
      </c>
      <c r="I85" s="374">
        <f t="shared" si="44"/>
        <v>0</v>
      </c>
      <c r="J85" s="375">
        <f t="shared" ref="J85" si="47">J38</f>
        <v>0</v>
      </c>
    </row>
    <row r="86" spans="1:10" customFormat="1" ht="24.95" customHeight="1">
      <c r="A86" s="373"/>
      <c r="B86" s="441" t="s">
        <v>150</v>
      </c>
      <c r="C86" s="374">
        <f>C39</f>
        <v>0</v>
      </c>
      <c r="D86" s="374">
        <f t="shared" ref="D86:G86" si="48">D39</f>
        <v>0</v>
      </c>
      <c r="E86" s="374">
        <f t="shared" ref="E86" si="49">E39</f>
        <v>0</v>
      </c>
      <c r="F86" s="374">
        <f t="shared" si="48"/>
        <v>0</v>
      </c>
      <c r="G86" s="374">
        <f t="shared" si="48"/>
        <v>0</v>
      </c>
      <c r="H86" s="374">
        <f t="shared" si="44"/>
        <v>0</v>
      </c>
      <c r="I86" s="374">
        <f t="shared" si="44"/>
        <v>0</v>
      </c>
      <c r="J86" s="375">
        <f t="shared" ref="J86" si="50">J39</f>
        <v>0</v>
      </c>
    </row>
    <row r="87" spans="1:10" customFormat="1" ht="24.95" customHeight="1">
      <c r="A87" s="373"/>
      <c r="B87" s="441" t="s">
        <v>191</v>
      </c>
      <c r="C87" s="374">
        <f t="shared" ref="C87:I87" si="51">C42</f>
        <v>0</v>
      </c>
      <c r="D87" s="374">
        <f t="shared" si="51"/>
        <v>0</v>
      </c>
      <c r="E87" s="374">
        <f t="shared" ref="E87" si="52">E42</f>
        <v>0</v>
      </c>
      <c r="F87" s="374">
        <f t="shared" si="51"/>
        <v>0</v>
      </c>
      <c r="G87" s="374">
        <f t="shared" si="51"/>
        <v>0</v>
      </c>
      <c r="H87" s="374">
        <f t="shared" si="51"/>
        <v>0</v>
      </c>
      <c r="I87" s="374">
        <f t="shared" si="51"/>
        <v>0</v>
      </c>
      <c r="J87" s="375">
        <f t="shared" ref="J87" si="53">J42</f>
        <v>0</v>
      </c>
    </row>
    <row r="88" spans="1:10" customFormat="1" ht="24.95" customHeight="1" thickBot="1">
      <c r="A88" s="378"/>
      <c r="B88" s="443" t="s">
        <v>170</v>
      </c>
      <c r="C88" s="379">
        <f t="shared" ref="C88:I88" si="54">C29+C30+C35+C37-C38+C41+C44</f>
        <v>0</v>
      </c>
      <c r="D88" s="379">
        <f t="shared" si="54"/>
        <v>0</v>
      </c>
      <c r="E88" s="379">
        <f t="shared" ref="E88" si="55">E29+E30+E35+E37-E38+E41+E44</f>
        <v>0</v>
      </c>
      <c r="F88" s="379">
        <f t="shared" si="54"/>
        <v>0</v>
      </c>
      <c r="G88" s="379">
        <f t="shared" si="54"/>
        <v>0</v>
      </c>
      <c r="H88" s="379">
        <f t="shared" si="54"/>
        <v>0</v>
      </c>
      <c r="I88" s="379">
        <f t="shared" si="54"/>
        <v>0</v>
      </c>
      <c r="J88" s="380">
        <f t="shared" ref="J88" si="56">J29+J30+J35+J37-J38+J41+J44</f>
        <v>0</v>
      </c>
    </row>
    <row r="89" spans="1:10" customFormat="1" ht="31.5" customHeight="1" thickTop="1" thickBot="1">
      <c r="A89" s="381"/>
      <c r="B89" s="444" t="s">
        <v>192</v>
      </c>
      <c r="C89" s="382">
        <f>C75-C82</f>
        <v>0</v>
      </c>
      <c r="D89" s="382">
        <f>D75-D82</f>
        <v>0</v>
      </c>
      <c r="E89" s="382">
        <f>E75-E82</f>
        <v>0</v>
      </c>
      <c r="F89" s="382">
        <f>F75-F82</f>
        <v>0</v>
      </c>
      <c r="G89" s="382">
        <f t="shared" ref="G89" si="57">G75-G82</f>
        <v>0</v>
      </c>
      <c r="H89" s="382">
        <f t="shared" ref="H89:I89" si="58">H75-H82</f>
        <v>0</v>
      </c>
      <c r="I89" s="383">
        <f t="shared" si="58"/>
        <v>0</v>
      </c>
      <c r="J89" s="383">
        <f t="shared" ref="J89" si="59">J75-J82</f>
        <v>0</v>
      </c>
    </row>
    <row r="90" spans="1:10" customFormat="1" ht="15.75" thickTop="1" thickBot="1">
      <c r="A90" s="384"/>
      <c r="B90" s="445"/>
      <c r="C90" s="385"/>
      <c r="D90" s="385"/>
      <c r="E90" s="385"/>
      <c r="F90" s="385"/>
      <c r="G90" s="385"/>
      <c r="H90" s="385"/>
      <c r="I90" s="386"/>
      <c r="J90" s="386"/>
    </row>
    <row r="91" spans="1:10" ht="12" hidden="1" customHeight="1" thickTop="1">
      <c r="A91" s="361"/>
      <c r="B91" s="362"/>
      <c r="C91" s="387"/>
      <c r="D91" s="387"/>
      <c r="E91" s="387"/>
      <c r="F91" s="387"/>
      <c r="G91" s="387"/>
      <c r="H91" s="387"/>
      <c r="I91" s="387"/>
      <c r="J91" s="387"/>
    </row>
    <row r="92" spans="1:10" ht="4.5" customHeight="1" thickTop="1">
      <c r="A92" s="400"/>
      <c r="B92" s="400"/>
      <c r="C92" s="401"/>
      <c r="D92" s="401"/>
      <c r="E92" s="401"/>
      <c r="F92" s="401"/>
      <c r="G92" s="401"/>
      <c r="H92" s="401"/>
      <c r="I92" s="401"/>
      <c r="J92" s="401"/>
    </row>
    <row r="93" spans="1:10" ht="24" customHeight="1">
      <c r="A93" s="958" t="s">
        <v>329</v>
      </c>
      <c r="B93" s="959"/>
      <c r="C93" s="959"/>
      <c r="D93" s="959"/>
      <c r="E93" s="959"/>
      <c r="F93" s="959"/>
      <c r="G93" s="959"/>
      <c r="H93" s="959"/>
      <c r="I93" s="959"/>
      <c r="J93" s="959"/>
    </row>
    <row r="94" spans="1:10" ht="24" hidden="1" customHeight="1">
      <c r="A94"/>
      <c r="B94"/>
      <c r="C94"/>
      <c r="D94"/>
      <c r="E94"/>
      <c r="F94"/>
      <c r="G94"/>
      <c r="H94"/>
      <c r="I94"/>
      <c r="J94"/>
    </row>
    <row r="95" spans="1:10" ht="24" customHeight="1">
      <c r="A95" s="172"/>
      <c r="B95"/>
      <c r="C95"/>
      <c r="D95"/>
      <c r="E95"/>
      <c r="F95"/>
      <c r="G95"/>
      <c r="H95"/>
      <c r="I95"/>
      <c r="J95"/>
    </row>
    <row r="96" spans="1:10" ht="24" customHeight="1">
      <c r="A96" s="172"/>
      <c r="B96"/>
      <c r="C96"/>
      <c r="D96"/>
      <c r="E96"/>
      <c r="F96"/>
      <c r="G96"/>
      <c r="H96"/>
      <c r="I96"/>
      <c r="J96"/>
    </row>
    <row r="97" spans="1:10" ht="24" customHeight="1">
      <c r="A97"/>
      <c r="B97"/>
      <c r="C97"/>
      <c r="D97"/>
      <c r="E97"/>
      <c r="F97"/>
      <c r="G97"/>
      <c r="H97"/>
      <c r="I97"/>
      <c r="J97"/>
    </row>
    <row r="98" spans="1:10" ht="24" customHeight="1">
      <c r="A98"/>
      <c r="B98"/>
      <c r="C98"/>
      <c r="D98"/>
      <c r="E98"/>
      <c r="F98"/>
      <c r="G98"/>
      <c r="H98"/>
      <c r="I98"/>
      <c r="J98"/>
    </row>
    <row r="99" spans="1:10" ht="24" customHeight="1">
      <c r="A99"/>
      <c r="B99"/>
      <c r="C99"/>
      <c r="D99"/>
      <c r="E99"/>
      <c r="F99"/>
      <c r="G99"/>
      <c r="H99"/>
      <c r="I99"/>
      <c r="J99"/>
    </row>
    <row r="100" spans="1:10" ht="24" customHeight="1">
      <c r="A100"/>
      <c r="B100"/>
      <c r="C100"/>
      <c r="D100"/>
      <c r="E100"/>
      <c r="F100"/>
      <c r="G100"/>
      <c r="H100"/>
      <c r="I100"/>
      <c r="J100"/>
    </row>
    <row r="101" spans="1:10" ht="24" customHeight="1">
      <c r="A101"/>
      <c r="B101"/>
      <c r="C101"/>
      <c r="D101"/>
      <c r="E101"/>
      <c r="F101"/>
      <c r="G101"/>
      <c r="H101"/>
      <c r="I101"/>
      <c r="J101"/>
    </row>
    <row r="102" spans="1:10" ht="24" customHeight="1">
      <c r="A102"/>
      <c r="B102"/>
      <c r="C102"/>
      <c r="D102"/>
      <c r="E102"/>
      <c r="F102"/>
      <c r="G102"/>
      <c r="H102"/>
      <c r="I102"/>
      <c r="J102"/>
    </row>
    <row r="103" spans="1:10" ht="24" customHeight="1">
      <c r="A103"/>
      <c r="B103"/>
      <c r="C103"/>
      <c r="D103"/>
      <c r="E103"/>
      <c r="F103"/>
      <c r="G103"/>
      <c r="H103"/>
      <c r="I103"/>
      <c r="J103"/>
    </row>
    <row r="104" spans="1:10" ht="24" customHeight="1">
      <c r="A104"/>
      <c r="B104"/>
      <c r="C104"/>
      <c r="D104"/>
      <c r="E104"/>
      <c r="F104"/>
      <c r="G104"/>
      <c r="H104"/>
      <c r="I104"/>
      <c r="J104"/>
    </row>
    <row r="105" spans="1:10" ht="24" customHeight="1">
      <c r="A105"/>
      <c r="B105"/>
      <c r="C105"/>
      <c r="D105"/>
      <c r="E105"/>
      <c r="F105"/>
      <c r="G105"/>
      <c r="H105"/>
      <c r="I105"/>
      <c r="J105"/>
    </row>
    <row r="106" spans="1:10" ht="24" customHeight="1">
      <c r="A106"/>
      <c r="B106"/>
      <c r="C106"/>
      <c r="D106"/>
      <c r="E106"/>
      <c r="F106"/>
      <c r="G106"/>
      <c r="H106"/>
      <c r="I106"/>
      <c r="J106"/>
    </row>
    <row r="107" spans="1:10" ht="24" customHeight="1">
      <c r="A107"/>
      <c r="B107"/>
      <c r="C107"/>
      <c r="D107"/>
      <c r="E107"/>
      <c r="F107"/>
      <c r="G107"/>
      <c r="H107"/>
      <c r="I107"/>
      <c r="J107"/>
    </row>
    <row r="108" spans="1:10" ht="24" customHeight="1">
      <c r="A108"/>
      <c r="B108"/>
      <c r="C108"/>
      <c r="D108"/>
      <c r="E108"/>
      <c r="F108"/>
      <c r="G108" s="171"/>
      <c r="H108"/>
      <c r="I108"/>
      <c r="J108"/>
    </row>
    <row r="109" spans="1:10" ht="24" customHeight="1">
      <c r="A109"/>
      <c r="B109"/>
      <c r="C109"/>
      <c r="D109"/>
      <c r="E109"/>
      <c r="F109"/>
      <c r="G109"/>
      <c r="H109"/>
      <c r="I109"/>
      <c r="J109"/>
    </row>
    <row r="110" spans="1:10" ht="24" customHeight="1">
      <c r="A110"/>
      <c r="B110"/>
      <c r="C110"/>
      <c r="D110"/>
      <c r="E110"/>
      <c r="F110"/>
      <c r="G110"/>
      <c r="H110"/>
      <c r="I110"/>
      <c r="J110"/>
    </row>
    <row r="111" spans="1:10" ht="24" customHeight="1">
      <c r="A111"/>
      <c r="B111"/>
      <c r="C111"/>
      <c r="D111"/>
      <c r="E111"/>
      <c r="F111"/>
      <c r="G111"/>
      <c r="H111"/>
      <c r="I111"/>
      <c r="J111"/>
    </row>
  </sheetData>
  <mergeCells count="2">
    <mergeCell ref="A1:J1"/>
    <mergeCell ref="A93:J93"/>
  </mergeCells>
  <phoneticPr fontId="68" type="noConversion"/>
  <printOptions horizontalCentered="1"/>
  <pageMargins left="0.19685039370078741" right="0.19685039370078741" top="0.39370078740157483" bottom="0.39370078740157483" header="0" footer="0"/>
  <pageSetup paperSize="9" scale="3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71"/>
  <sheetViews>
    <sheetView zoomScale="90" zoomScaleNormal="90" workbookViewId="0"/>
  </sheetViews>
  <sheetFormatPr defaultColWidth="9.140625" defaultRowHeight="12.75"/>
  <cols>
    <col min="1" max="1" width="3.85546875" style="89" customWidth="1"/>
    <col min="2" max="2" width="91.140625" style="90" customWidth="1"/>
    <col min="3" max="3" width="14.28515625" style="166" customWidth="1"/>
    <col min="4" max="10" width="14.28515625" style="90" customWidth="1"/>
    <col min="11" max="16384" width="9.140625" style="90"/>
  </cols>
  <sheetData>
    <row r="1" spans="1:10" ht="15.75">
      <c r="A1" s="447" t="s">
        <v>736</v>
      </c>
      <c r="B1" s="446"/>
      <c r="C1" s="446"/>
      <c r="D1" s="446"/>
      <c r="E1" s="446"/>
      <c r="F1" s="446"/>
      <c r="G1" s="446"/>
      <c r="H1" s="446"/>
      <c r="I1" s="446"/>
      <c r="J1" s="446"/>
    </row>
    <row r="2" spans="1:10" ht="15" customHeight="1">
      <c r="B2" s="106" t="s">
        <v>213</v>
      </c>
      <c r="C2" s="240" t="s">
        <v>606</v>
      </c>
      <c r="D2" s="241"/>
      <c r="E2" s="241"/>
      <c r="F2" s="241"/>
      <c r="G2" s="241"/>
      <c r="H2" s="241"/>
      <c r="I2" s="241"/>
      <c r="J2" s="241"/>
    </row>
    <row r="3" spans="1:10" ht="15.75">
      <c r="B3" s="106" t="s">
        <v>214</v>
      </c>
      <c r="C3" s="240" t="s">
        <v>606</v>
      </c>
      <c r="D3" s="241"/>
      <c r="E3" s="241"/>
      <c r="F3" s="241"/>
      <c r="G3" s="241"/>
      <c r="H3" s="241"/>
      <c r="I3" s="241"/>
      <c r="J3" s="241"/>
    </row>
    <row r="4" spans="1:10" ht="15.75">
      <c r="B4" s="106" t="s">
        <v>215</v>
      </c>
      <c r="C4" s="240" t="s">
        <v>606</v>
      </c>
      <c r="D4" s="241"/>
      <c r="E4" s="241"/>
      <c r="F4" s="241"/>
      <c r="G4" s="241"/>
      <c r="H4" s="241"/>
      <c r="I4" s="241"/>
      <c r="J4" s="241"/>
    </row>
    <row r="5" spans="1:10" ht="15.75">
      <c r="B5" s="106" t="s">
        <v>216</v>
      </c>
      <c r="C5" s="240" t="s">
        <v>606</v>
      </c>
      <c r="D5" s="241"/>
      <c r="E5" s="241"/>
      <c r="F5" s="241"/>
      <c r="G5" s="241"/>
      <c r="H5" s="241"/>
      <c r="I5" s="241"/>
      <c r="J5" s="241"/>
    </row>
    <row r="6" spans="1:10" ht="16.5" thickBot="1">
      <c r="B6" s="241" t="s">
        <v>146</v>
      </c>
      <c r="C6" s="241"/>
      <c r="D6" s="241"/>
      <c r="E6" s="241"/>
      <c r="F6" s="241"/>
      <c r="G6" s="241"/>
      <c r="H6" s="241"/>
      <c r="I6" s="241"/>
      <c r="J6" s="241"/>
    </row>
    <row r="7" spans="1:10" ht="30">
      <c r="A7" s="91"/>
      <c r="B7" s="92"/>
      <c r="C7" s="93">
        <v>2021</v>
      </c>
      <c r="D7" s="93">
        <v>2022</v>
      </c>
      <c r="E7" s="93" t="s">
        <v>677</v>
      </c>
      <c r="F7" s="93" t="s">
        <v>688</v>
      </c>
      <c r="G7" s="94">
        <v>2024</v>
      </c>
      <c r="H7" s="94">
        <v>2025</v>
      </c>
      <c r="I7" s="94">
        <v>2026</v>
      </c>
      <c r="J7" s="95">
        <v>2027</v>
      </c>
    </row>
    <row r="8" spans="1:10" ht="15">
      <c r="A8" s="96"/>
      <c r="B8" s="97" t="s">
        <v>147</v>
      </c>
      <c r="C8" s="98">
        <f>C10+C11+C12+C13+C14+C19+C20</f>
        <v>0</v>
      </c>
      <c r="D8" s="98">
        <f>D10+D11+D12+D13+D14+D19+D20</f>
        <v>0</v>
      </c>
      <c r="E8" s="98">
        <f>E10+E11+E12+E13+E14+E19+E20</f>
        <v>0</v>
      </c>
      <c r="F8" s="98">
        <f t="shared" ref="F8:J8" si="0">F10+F11+F12+F13+F14+F19+F20</f>
        <v>0</v>
      </c>
      <c r="G8" s="98">
        <f t="shared" si="0"/>
        <v>0</v>
      </c>
      <c r="H8" s="98">
        <f t="shared" si="0"/>
        <v>0</v>
      </c>
      <c r="I8" s="98">
        <f t="shared" si="0"/>
        <v>0</v>
      </c>
      <c r="J8" s="99">
        <f t="shared" si="0"/>
        <v>0</v>
      </c>
    </row>
    <row r="9" spans="1:10">
      <c r="A9" s="100"/>
      <c r="B9" s="101"/>
      <c r="C9" s="102"/>
      <c r="D9" s="103"/>
      <c r="E9" s="102"/>
      <c r="F9" s="103"/>
      <c r="G9" s="104"/>
      <c r="H9" s="104"/>
      <c r="I9" s="104"/>
      <c r="J9" s="105"/>
    </row>
    <row r="10" spans="1:10">
      <c r="A10" s="100">
        <v>1</v>
      </c>
      <c r="B10" s="101" t="s">
        <v>148</v>
      </c>
      <c r="C10" s="102"/>
      <c r="D10" s="103"/>
      <c r="E10" s="102"/>
      <c r="F10" s="103"/>
      <c r="G10" s="104"/>
      <c r="H10" s="104"/>
      <c r="I10" s="104"/>
      <c r="J10" s="105"/>
    </row>
    <row r="11" spans="1:10">
      <c r="A11" s="100">
        <v>2</v>
      </c>
      <c r="B11" s="101" t="s">
        <v>149</v>
      </c>
      <c r="C11" s="102"/>
      <c r="D11" s="103"/>
      <c r="E11" s="102"/>
      <c r="F11" s="103"/>
      <c r="G11" s="104"/>
      <c r="H11" s="104"/>
      <c r="I11" s="104"/>
      <c r="J11" s="105"/>
    </row>
    <row r="12" spans="1:10">
      <c r="A12" s="100">
        <v>3</v>
      </c>
      <c r="B12" s="101" t="s">
        <v>150</v>
      </c>
      <c r="C12" s="106"/>
      <c r="D12" s="103"/>
      <c r="E12" s="106"/>
      <c r="F12" s="103"/>
      <c r="G12" s="104"/>
      <c r="H12" s="104"/>
      <c r="I12" s="104"/>
      <c r="J12" s="105"/>
    </row>
    <row r="13" spans="1:10">
      <c r="A13" s="100">
        <v>4</v>
      </c>
      <c r="B13" s="101" t="s">
        <v>151</v>
      </c>
      <c r="C13" s="102"/>
      <c r="D13" s="103"/>
      <c r="E13" s="102"/>
      <c r="F13" s="103"/>
      <c r="G13" s="104"/>
      <c r="H13" s="104"/>
      <c r="I13" s="104"/>
      <c r="J13" s="105"/>
    </row>
    <row r="14" spans="1:10">
      <c r="A14" s="100">
        <v>5</v>
      </c>
      <c r="B14" s="101" t="s">
        <v>152</v>
      </c>
      <c r="C14" s="103">
        <f>SUM(C15:C18)</f>
        <v>0</v>
      </c>
      <c r="D14" s="103">
        <f>SUM(D15:D18)</f>
        <v>0</v>
      </c>
      <c r="E14" s="103">
        <f>SUM(E15:E18)</f>
        <v>0</v>
      </c>
      <c r="F14" s="103">
        <f t="shared" ref="F14:J14" si="1">SUM(F15:F18)</f>
        <v>0</v>
      </c>
      <c r="G14" s="103">
        <f t="shared" si="1"/>
        <v>0</v>
      </c>
      <c r="H14" s="103">
        <f t="shared" si="1"/>
        <v>0</v>
      </c>
      <c r="I14" s="103">
        <f t="shared" si="1"/>
        <v>0</v>
      </c>
      <c r="J14" s="105">
        <f t="shared" si="1"/>
        <v>0</v>
      </c>
    </row>
    <row r="15" spans="1:10">
      <c r="A15" s="100"/>
      <c r="B15" s="101" t="s">
        <v>153</v>
      </c>
      <c r="C15" s="103"/>
      <c r="D15" s="103"/>
      <c r="E15" s="103"/>
      <c r="F15" s="103"/>
      <c r="G15" s="103"/>
      <c r="H15" s="104"/>
      <c r="I15" s="104"/>
      <c r="J15" s="105"/>
    </row>
    <row r="16" spans="1:10">
      <c r="A16" s="100"/>
      <c r="B16" s="101" t="s">
        <v>154</v>
      </c>
      <c r="C16" s="102"/>
      <c r="D16" s="103"/>
      <c r="E16" s="102"/>
      <c r="F16" s="103"/>
      <c r="G16" s="104"/>
      <c r="H16" s="104"/>
      <c r="I16" s="104"/>
      <c r="J16" s="105"/>
    </row>
    <row r="17" spans="1:10">
      <c r="A17" s="100"/>
      <c r="B17" s="101" t="s">
        <v>204</v>
      </c>
      <c r="C17" s="102"/>
      <c r="D17" s="103"/>
      <c r="E17" s="102"/>
      <c r="F17" s="103"/>
      <c r="G17" s="104"/>
      <c r="H17" s="104"/>
      <c r="I17" s="104"/>
      <c r="J17" s="105"/>
    </row>
    <row r="18" spans="1:10">
      <c r="A18" s="100"/>
      <c r="B18" s="101" t="s">
        <v>155</v>
      </c>
      <c r="C18" s="102"/>
      <c r="D18" s="103"/>
      <c r="E18" s="102"/>
      <c r="F18" s="103"/>
      <c r="G18" s="104"/>
      <c r="H18" s="104"/>
      <c r="I18" s="104"/>
      <c r="J18" s="105"/>
    </row>
    <row r="19" spans="1:10">
      <c r="A19" s="100">
        <v>6</v>
      </c>
      <c r="B19" s="101" t="s">
        <v>205</v>
      </c>
      <c r="C19" s="102"/>
      <c r="D19" s="103"/>
      <c r="E19" s="102"/>
      <c r="F19" s="103"/>
      <c r="G19" s="104"/>
      <c r="H19" s="104"/>
      <c r="I19" s="104"/>
      <c r="J19" s="105"/>
    </row>
    <row r="20" spans="1:10">
      <c r="A20" s="100">
        <v>7</v>
      </c>
      <c r="B20" s="101" t="s">
        <v>156</v>
      </c>
      <c r="C20" s="102"/>
      <c r="D20" s="103"/>
      <c r="E20" s="102"/>
      <c r="F20" s="103"/>
      <c r="G20" s="104"/>
      <c r="H20" s="104"/>
      <c r="I20" s="104"/>
      <c r="J20" s="105"/>
    </row>
    <row r="21" spans="1:10">
      <c r="A21" s="100"/>
      <c r="B21" s="101"/>
      <c r="C21" s="102"/>
      <c r="D21" s="103"/>
      <c r="E21" s="102"/>
      <c r="F21" s="103"/>
      <c r="G21" s="104"/>
      <c r="H21" s="104"/>
      <c r="I21" s="104"/>
      <c r="J21" s="105"/>
    </row>
    <row r="22" spans="1:10">
      <c r="A22" s="96"/>
      <c r="B22" s="97" t="s">
        <v>157</v>
      </c>
      <c r="C22" s="107">
        <f t="shared" ref="C22:J22" si="2">C24+C30+C31+C32+C33+C43+C44</f>
        <v>0</v>
      </c>
      <c r="D22" s="107">
        <f t="shared" si="2"/>
        <v>0</v>
      </c>
      <c r="E22" s="107">
        <f t="shared" si="2"/>
        <v>0</v>
      </c>
      <c r="F22" s="107">
        <f t="shared" si="2"/>
        <v>0</v>
      </c>
      <c r="G22" s="107">
        <f t="shared" si="2"/>
        <v>0</v>
      </c>
      <c r="H22" s="107">
        <f t="shared" si="2"/>
        <v>0</v>
      </c>
      <c r="I22" s="107">
        <f t="shared" si="2"/>
        <v>0</v>
      </c>
      <c r="J22" s="108">
        <f t="shared" si="2"/>
        <v>0</v>
      </c>
    </row>
    <row r="23" spans="1:10">
      <c r="A23" s="100"/>
      <c r="B23" s="101"/>
      <c r="C23" s="103"/>
      <c r="D23" s="103"/>
      <c r="E23" s="103"/>
      <c r="F23" s="103"/>
      <c r="G23" s="103"/>
      <c r="H23" s="103"/>
      <c r="I23" s="103"/>
      <c r="J23" s="105"/>
    </row>
    <row r="24" spans="1:10">
      <c r="A24" s="100">
        <v>1</v>
      </c>
      <c r="B24" s="101" t="s">
        <v>535</v>
      </c>
      <c r="C24" s="103"/>
      <c r="D24" s="103"/>
      <c r="E24" s="103"/>
      <c r="F24" s="103"/>
      <c r="G24" s="103"/>
      <c r="H24" s="103"/>
      <c r="I24" s="103"/>
      <c r="J24" s="105"/>
    </row>
    <row r="25" spans="1:10">
      <c r="A25" s="100"/>
      <c r="B25" s="109" t="s">
        <v>159</v>
      </c>
      <c r="C25" s="102"/>
      <c r="D25" s="103"/>
      <c r="E25" s="102"/>
      <c r="F25" s="103"/>
      <c r="G25" s="103"/>
      <c r="H25" s="103"/>
      <c r="I25" s="103"/>
      <c r="J25" s="105"/>
    </row>
    <row r="26" spans="1:10">
      <c r="A26" s="100"/>
      <c r="B26" s="109" t="s">
        <v>160</v>
      </c>
      <c r="C26" s="102"/>
      <c r="D26" s="103"/>
      <c r="E26" s="102"/>
      <c r="F26" s="103"/>
      <c r="G26" s="103"/>
      <c r="H26" s="103"/>
      <c r="I26" s="103"/>
      <c r="J26" s="105"/>
    </row>
    <row r="27" spans="1:10">
      <c r="A27" s="100"/>
      <c r="B27" s="109" t="s">
        <v>206</v>
      </c>
      <c r="C27" s="102"/>
      <c r="D27" s="103"/>
      <c r="E27" s="102"/>
      <c r="F27" s="103"/>
      <c r="G27" s="103"/>
      <c r="H27" s="103"/>
      <c r="I27" s="103"/>
      <c r="J27" s="105"/>
    </row>
    <row r="28" spans="1:10">
      <c r="A28" s="100"/>
      <c r="B28" s="109" t="s">
        <v>207</v>
      </c>
      <c r="C28" s="102"/>
      <c r="D28" s="103"/>
      <c r="E28" s="102"/>
      <c r="F28" s="103"/>
      <c r="G28" s="103"/>
      <c r="H28" s="103"/>
      <c r="I28" s="103"/>
      <c r="J28" s="105"/>
    </row>
    <row r="29" spans="1:10">
      <c r="A29" s="100"/>
      <c r="B29" s="109" t="s">
        <v>208</v>
      </c>
      <c r="C29" s="102"/>
      <c r="D29" s="103"/>
      <c r="E29" s="102"/>
      <c r="F29" s="103"/>
      <c r="G29" s="103"/>
      <c r="H29" s="103"/>
      <c r="I29" s="103"/>
      <c r="J29" s="105"/>
    </row>
    <row r="30" spans="1:10">
      <c r="A30" s="100">
        <v>2</v>
      </c>
      <c r="B30" s="101" t="s">
        <v>325</v>
      </c>
      <c r="C30" s="102"/>
      <c r="D30" s="103"/>
      <c r="E30" s="102"/>
      <c r="F30" s="103"/>
      <c r="G30" s="103"/>
      <c r="H30" s="103"/>
      <c r="I30" s="103"/>
      <c r="J30" s="105"/>
    </row>
    <row r="31" spans="1:10">
      <c r="A31" s="100">
        <v>3</v>
      </c>
      <c r="B31" s="101" t="s">
        <v>150</v>
      </c>
      <c r="C31" s="102"/>
      <c r="D31" s="103"/>
      <c r="E31" s="102"/>
      <c r="F31" s="103"/>
      <c r="G31" s="103"/>
      <c r="H31" s="103"/>
      <c r="I31" s="103"/>
      <c r="J31" s="105"/>
    </row>
    <row r="32" spans="1:10">
      <c r="A32" s="100">
        <v>4</v>
      </c>
      <c r="B32" s="101" t="s">
        <v>161</v>
      </c>
      <c r="C32" s="102"/>
      <c r="D32" s="103"/>
      <c r="E32" s="102"/>
      <c r="F32" s="103"/>
      <c r="G32" s="103"/>
      <c r="H32" s="103"/>
      <c r="I32" s="103"/>
      <c r="J32" s="105"/>
    </row>
    <row r="33" spans="1:10">
      <c r="A33" s="100">
        <v>5</v>
      </c>
      <c r="B33" s="101" t="s">
        <v>162</v>
      </c>
      <c r="C33" s="103">
        <f>C34+C35+C36</f>
        <v>0</v>
      </c>
      <c r="D33" s="103">
        <f>D34+D35+D36</f>
        <v>0</v>
      </c>
      <c r="E33" s="103">
        <f>E34+E35+E36</f>
        <v>0</v>
      </c>
      <c r="F33" s="103">
        <f t="shared" ref="F33:J33" si="3">F34+F35+F36</f>
        <v>0</v>
      </c>
      <c r="G33" s="103">
        <f t="shared" si="3"/>
        <v>0</v>
      </c>
      <c r="H33" s="103">
        <f t="shared" si="3"/>
        <v>0</v>
      </c>
      <c r="I33" s="103">
        <f t="shared" si="3"/>
        <v>0</v>
      </c>
      <c r="J33" s="105">
        <f t="shared" si="3"/>
        <v>0</v>
      </c>
    </row>
    <row r="34" spans="1:10">
      <c r="A34" s="100"/>
      <c r="B34" s="101" t="s">
        <v>163</v>
      </c>
      <c r="C34" s="102"/>
      <c r="D34" s="103"/>
      <c r="E34" s="102"/>
      <c r="F34" s="103"/>
      <c r="G34" s="103"/>
      <c r="H34" s="103"/>
      <c r="I34" s="103"/>
      <c r="J34" s="105"/>
    </row>
    <row r="35" spans="1:10">
      <c r="A35" s="100"/>
      <c r="B35" s="101" t="s">
        <v>164</v>
      </c>
      <c r="C35" s="102"/>
      <c r="D35" s="103"/>
      <c r="E35" s="102"/>
      <c r="F35" s="103"/>
      <c r="G35" s="103"/>
      <c r="H35" s="103"/>
      <c r="I35" s="103"/>
      <c r="J35" s="105"/>
    </row>
    <row r="36" spans="1:10">
      <c r="A36" s="100"/>
      <c r="B36" s="101" t="s">
        <v>165</v>
      </c>
      <c r="C36" s="103">
        <f t="shared" ref="C36:J36" si="4">SUM(C37:C42)</f>
        <v>0</v>
      </c>
      <c r="D36" s="103">
        <f t="shared" si="4"/>
        <v>0</v>
      </c>
      <c r="E36" s="103">
        <f t="shared" si="4"/>
        <v>0</v>
      </c>
      <c r="F36" s="103">
        <f t="shared" si="4"/>
        <v>0</v>
      </c>
      <c r="G36" s="103">
        <f t="shared" si="4"/>
        <v>0</v>
      </c>
      <c r="H36" s="103">
        <f t="shared" si="4"/>
        <v>0</v>
      </c>
      <c r="I36" s="103">
        <f t="shared" si="4"/>
        <v>0</v>
      </c>
      <c r="J36" s="105">
        <f t="shared" si="4"/>
        <v>0</v>
      </c>
    </row>
    <row r="37" spans="1:10">
      <c r="A37" s="100"/>
      <c r="B37" s="109" t="s">
        <v>166</v>
      </c>
      <c r="C37" s="102"/>
      <c r="D37" s="103"/>
      <c r="E37" s="102"/>
      <c r="F37" s="103"/>
      <c r="G37" s="103"/>
      <c r="H37" s="103"/>
      <c r="I37" s="103"/>
      <c r="J37" s="105"/>
    </row>
    <row r="38" spans="1:10">
      <c r="A38" s="100"/>
      <c r="B38" s="109" t="s">
        <v>167</v>
      </c>
      <c r="C38" s="102"/>
      <c r="D38" s="103"/>
      <c r="E38" s="102"/>
      <c r="F38" s="103"/>
      <c r="G38" s="103"/>
      <c r="H38" s="103"/>
      <c r="I38" s="103"/>
      <c r="J38" s="105"/>
    </row>
    <row r="39" spans="1:10">
      <c r="A39" s="100"/>
      <c r="B39" s="109" t="s">
        <v>168</v>
      </c>
      <c r="C39" s="102"/>
      <c r="D39" s="103"/>
      <c r="E39" s="102"/>
      <c r="F39" s="103"/>
      <c r="G39" s="103"/>
      <c r="H39" s="103"/>
      <c r="I39" s="103"/>
      <c r="J39" s="105"/>
    </row>
    <row r="40" spans="1:10">
      <c r="A40" s="100"/>
      <c r="B40" s="109" t="s">
        <v>209</v>
      </c>
      <c r="C40" s="102"/>
      <c r="D40" s="103"/>
      <c r="E40" s="102"/>
      <c r="F40" s="103"/>
      <c r="G40" s="103"/>
      <c r="H40" s="103"/>
      <c r="I40" s="103"/>
      <c r="J40" s="105"/>
    </row>
    <row r="41" spans="1:10">
      <c r="A41" s="100"/>
      <c r="B41" s="109" t="s">
        <v>169</v>
      </c>
      <c r="C41" s="102"/>
      <c r="D41" s="103"/>
      <c r="E41" s="102"/>
      <c r="F41" s="103"/>
      <c r="G41" s="103"/>
      <c r="H41" s="103"/>
      <c r="I41" s="103"/>
      <c r="J41" s="105"/>
    </row>
    <row r="42" spans="1:10">
      <c r="A42" s="100"/>
      <c r="B42" s="109" t="s">
        <v>170</v>
      </c>
      <c r="C42" s="102"/>
      <c r="D42" s="103"/>
      <c r="E42" s="102"/>
      <c r="F42" s="103"/>
      <c r="G42" s="103"/>
      <c r="H42" s="103"/>
      <c r="I42" s="103"/>
      <c r="J42" s="105"/>
    </row>
    <row r="43" spans="1:10">
      <c r="A43" s="100">
        <v>6</v>
      </c>
      <c r="B43" s="101" t="s">
        <v>210</v>
      </c>
      <c r="C43" s="102"/>
      <c r="D43" s="103"/>
      <c r="E43" s="102"/>
      <c r="F43" s="103"/>
      <c r="G43" s="103"/>
      <c r="H43" s="103"/>
      <c r="I43" s="103"/>
      <c r="J43" s="105"/>
    </row>
    <row r="44" spans="1:10">
      <c r="A44" s="100">
        <v>7</v>
      </c>
      <c r="B44" s="101" t="s">
        <v>171</v>
      </c>
      <c r="C44" s="102"/>
      <c r="D44" s="103"/>
      <c r="E44" s="102"/>
      <c r="F44" s="103"/>
      <c r="G44" s="103"/>
      <c r="H44" s="103"/>
      <c r="I44" s="103"/>
      <c r="J44" s="105"/>
    </row>
    <row r="45" spans="1:10" ht="13.5" thickBot="1">
      <c r="A45" s="110"/>
      <c r="B45" s="245" t="s">
        <v>172</v>
      </c>
      <c r="C45" s="111">
        <f t="shared" ref="C45:J45" si="5">C8-C22</f>
        <v>0</v>
      </c>
      <c r="D45" s="111">
        <f t="shared" si="5"/>
        <v>0</v>
      </c>
      <c r="E45" s="111">
        <f t="shared" si="5"/>
        <v>0</v>
      </c>
      <c r="F45" s="111">
        <f t="shared" si="5"/>
        <v>0</v>
      </c>
      <c r="G45" s="111">
        <f t="shared" si="5"/>
        <v>0</v>
      </c>
      <c r="H45" s="111">
        <f t="shared" si="5"/>
        <v>0</v>
      </c>
      <c r="I45" s="111">
        <f t="shared" si="5"/>
        <v>0</v>
      </c>
      <c r="J45" s="112">
        <f t="shared" si="5"/>
        <v>0</v>
      </c>
    </row>
    <row r="46" spans="1:10">
      <c r="A46" s="244"/>
      <c r="B46" s="246" t="s">
        <v>323</v>
      </c>
      <c r="C46" s="113">
        <v>2021</v>
      </c>
      <c r="D46" s="113">
        <v>2022</v>
      </c>
      <c r="E46" s="173"/>
      <c r="F46" s="114">
        <v>2023</v>
      </c>
      <c r="G46" s="114">
        <v>2024</v>
      </c>
      <c r="H46" s="114">
        <v>2025</v>
      </c>
      <c r="I46" s="114">
        <v>2026</v>
      </c>
      <c r="J46" s="115">
        <v>2027</v>
      </c>
    </row>
    <row r="47" spans="1:10">
      <c r="A47" s="116"/>
      <c r="B47" s="249" t="s">
        <v>537</v>
      </c>
      <c r="C47" s="250"/>
      <c r="D47" s="117"/>
      <c r="E47" s="174"/>
      <c r="F47" s="118">
        <f>D48</f>
        <v>0</v>
      </c>
      <c r="G47" s="118">
        <f t="shared" ref="G47:J47" si="6">F48</f>
        <v>0</v>
      </c>
      <c r="H47" s="118">
        <f t="shared" si="6"/>
        <v>0</v>
      </c>
      <c r="I47" s="118">
        <f t="shared" si="6"/>
        <v>0</v>
      </c>
      <c r="J47" s="119">
        <f t="shared" si="6"/>
        <v>0</v>
      </c>
    </row>
    <row r="48" spans="1:10">
      <c r="A48" s="248"/>
      <c r="B48" s="247" t="s">
        <v>30</v>
      </c>
      <c r="C48" s="252"/>
      <c r="D48" s="117"/>
      <c r="E48" s="174"/>
      <c r="F48" s="118"/>
      <c r="G48" s="120"/>
      <c r="H48" s="120"/>
      <c r="I48" s="120"/>
      <c r="J48" s="119"/>
    </row>
    <row r="49" spans="1:10" ht="13.5" thickBot="1">
      <c r="A49" s="253"/>
      <c r="B49" s="247" t="s">
        <v>211</v>
      </c>
      <c r="C49" s="251">
        <f>C48-C47</f>
        <v>0</v>
      </c>
      <c r="D49" s="121">
        <f>D48-D47</f>
        <v>0</v>
      </c>
      <c r="E49" s="175"/>
      <c r="F49" s="121">
        <f>F48-F47</f>
        <v>0</v>
      </c>
      <c r="G49" s="121">
        <f t="shared" ref="G49:J49" si="7">G48-G47</f>
        <v>0</v>
      </c>
      <c r="H49" s="121">
        <f t="shared" si="7"/>
        <v>0</v>
      </c>
      <c r="I49" s="121">
        <f t="shared" si="7"/>
        <v>0</v>
      </c>
      <c r="J49" s="122">
        <f t="shared" si="7"/>
        <v>0</v>
      </c>
    </row>
    <row r="50" spans="1:10" ht="24.75" thickTop="1">
      <c r="A50" s="116"/>
      <c r="B50" s="260" t="s">
        <v>538</v>
      </c>
      <c r="C50" s="257"/>
      <c r="D50" s="257"/>
      <c r="E50" s="258"/>
      <c r="F50" s="257"/>
      <c r="G50" s="257"/>
      <c r="H50" s="257"/>
      <c r="I50" s="257"/>
      <c r="J50" s="259"/>
    </row>
    <row r="51" spans="1:10" ht="13.5" thickBot="1">
      <c r="A51" s="123"/>
      <c r="B51" s="278" t="s">
        <v>322</v>
      </c>
      <c r="C51" s="124"/>
      <c r="D51" s="124"/>
      <c r="E51" s="124"/>
      <c r="F51" s="124"/>
      <c r="G51" s="124"/>
      <c r="H51" s="124"/>
      <c r="I51" s="124"/>
      <c r="J51" s="125"/>
    </row>
    <row r="52" spans="1:10" ht="14.25" thickTop="1" thickBot="1">
      <c r="A52" s="254"/>
      <c r="B52" s="256" t="s">
        <v>324</v>
      </c>
      <c r="C52" s="126"/>
      <c r="D52" s="126"/>
      <c r="E52" s="176"/>
      <c r="F52" s="127"/>
      <c r="G52" s="128"/>
      <c r="H52" s="128"/>
      <c r="I52" s="128"/>
      <c r="J52" s="129"/>
    </row>
    <row r="53" spans="1:10" ht="16.5" thickTop="1" thickBot="1">
      <c r="A53" s="130"/>
      <c r="B53" s="255" t="s">
        <v>360</v>
      </c>
      <c r="C53" s="131">
        <f>C45+C52-C49</f>
        <v>0</v>
      </c>
      <c r="D53" s="131">
        <f>D45+D52-D49</f>
        <v>0</v>
      </c>
      <c r="E53" s="177"/>
      <c r="F53" s="131">
        <f>F45+F52-F49</f>
        <v>0</v>
      </c>
      <c r="G53" s="131">
        <f t="shared" ref="G53:J53" si="8">G45+G52-G49</f>
        <v>0</v>
      </c>
      <c r="H53" s="131">
        <f t="shared" si="8"/>
        <v>0</v>
      </c>
      <c r="I53" s="131">
        <f t="shared" si="8"/>
        <v>0</v>
      </c>
      <c r="J53" s="132">
        <f t="shared" si="8"/>
        <v>0</v>
      </c>
    </row>
    <row r="54" spans="1:10" ht="13.5" thickBot="1">
      <c r="C54" s="106"/>
    </row>
    <row r="55" spans="1:10" ht="15.75" thickBot="1">
      <c r="A55" s="133"/>
      <c r="B55" s="448" t="s">
        <v>0</v>
      </c>
      <c r="C55" s="134"/>
      <c r="D55" s="135"/>
      <c r="E55" s="135"/>
      <c r="F55" s="135"/>
      <c r="G55" s="135"/>
      <c r="H55" s="135"/>
      <c r="I55" s="135"/>
      <c r="J55" s="136"/>
    </row>
    <row r="56" spans="1:10" ht="13.5" thickTop="1">
      <c r="A56" s="137"/>
      <c r="B56" s="138"/>
      <c r="C56" s="139">
        <v>44561</v>
      </c>
      <c r="D56" s="242">
        <v>44926</v>
      </c>
      <c r="E56" s="178"/>
      <c r="F56" s="167">
        <v>45291</v>
      </c>
      <c r="G56" s="139">
        <v>45657</v>
      </c>
      <c r="H56" s="139">
        <v>46022</v>
      </c>
      <c r="I56" s="139">
        <v>46387</v>
      </c>
      <c r="J56" s="140">
        <v>46752</v>
      </c>
    </row>
    <row r="57" spans="1:10">
      <c r="A57" s="141"/>
      <c r="B57" s="142" t="s">
        <v>317</v>
      </c>
      <c r="C57" s="143">
        <f>C58+C59+C60</f>
        <v>0</v>
      </c>
      <c r="D57" s="243">
        <f>D58+D59+D60</f>
        <v>0</v>
      </c>
      <c r="E57" s="179"/>
      <c r="F57" s="143">
        <f>F58+F59+F60</f>
        <v>0</v>
      </c>
      <c r="G57" s="143">
        <f t="shared" ref="G57:J57" si="9">G58+G59+G60</f>
        <v>0</v>
      </c>
      <c r="H57" s="143">
        <f t="shared" si="9"/>
        <v>0</v>
      </c>
      <c r="I57" s="143">
        <f t="shared" si="9"/>
        <v>0</v>
      </c>
      <c r="J57" s="144">
        <f t="shared" si="9"/>
        <v>0</v>
      </c>
    </row>
    <row r="58" spans="1:10">
      <c r="A58" s="145"/>
      <c r="B58" s="146" t="s">
        <v>1</v>
      </c>
      <c r="C58" s="147"/>
      <c r="D58" s="147"/>
      <c r="E58" s="180"/>
      <c r="F58" s="168"/>
      <c r="G58" s="148"/>
      <c r="H58" s="148"/>
      <c r="I58" s="148"/>
      <c r="J58" s="149"/>
    </row>
    <row r="59" spans="1:10">
      <c r="A59" s="145"/>
      <c r="B59" s="146" t="s">
        <v>2</v>
      </c>
      <c r="C59" s="147"/>
      <c r="D59" s="147"/>
      <c r="E59" s="180"/>
      <c r="F59" s="168"/>
      <c r="G59" s="148"/>
      <c r="H59" s="148"/>
      <c r="I59" s="148"/>
      <c r="J59" s="149"/>
    </row>
    <row r="60" spans="1:10">
      <c r="A60" s="145"/>
      <c r="B60" s="146" t="s">
        <v>3</v>
      </c>
      <c r="C60" s="147"/>
      <c r="D60" s="147"/>
      <c r="E60" s="180"/>
      <c r="F60" s="168"/>
      <c r="G60" s="148"/>
      <c r="H60" s="148"/>
      <c r="I60" s="148"/>
      <c r="J60" s="149"/>
    </row>
    <row r="61" spans="1:10" ht="25.5">
      <c r="A61" s="150"/>
      <c r="B61" s="151" t="s">
        <v>321</v>
      </c>
      <c r="C61" s="152"/>
      <c r="D61" s="152"/>
      <c r="E61" s="181"/>
      <c r="F61" s="169" t="s">
        <v>212</v>
      </c>
      <c r="G61" s="153" t="s">
        <v>212</v>
      </c>
      <c r="H61" s="153" t="s">
        <v>212</v>
      </c>
      <c r="I61" s="153" t="s">
        <v>212</v>
      </c>
      <c r="J61" s="154" t="s">
        <v>212</v>
      </c>
    </row>
    <row r="62" spans="1:10">
      <c r="A62" s="141"/>
      <c r="B62" s="142" t="s">
        <v>318</v>
      </c>
      <c r="C62" s="143">
        <f>C63+C64+C65</f>
        <v>0</v>
      </c>
      <c r="D62" s="143">
        <f>D63+D64+D65</f>
        <v>0</v>
      </c>
      <c r="E62" s="179"/>
      <c r="F62" s="143">
        <f>F63+F64+F65</f>
        <v>0</v>
      </c>
      <c r="G62" s="143">
        <f t="shared" ref="G62:J62" si="10">G63+G64+G65</f>
        <v>0</v>
      </c>
      <c r="H62" s="143">
        <f t="shared" si="10"/>
        <v>0</v>
      </c>
      <c r="I62" s="143">
        <f t="shared" si="10"/>
        <v>0</v>
      </c>
      <c r="J62" s="144">
        <f t="shared" si="10"/>
        <v>0</v>
      </c>
    </row>
    <row r="63" spans="1:10">
      <c r="A63" s="145"/>
      <c r="B63" s="146" t="s">
        <v>4</v>
      </c>
      <c r="C63" s="147"/>
      <c r="D63" s="147"/>
      <c r="E63" s="180"/>
      <c r="F63" s="147"/>
      <c r="G63" s="148"/>
      <c r="H63" s="148"/>
      <c r="I63" s="148"/>
      <c r="J63" s="149"/>
    </row>
    <row r="64" spans="1:10">
      <c r="A64" s="145"/>
      <c r="B64" s="146" t="s">
        <v>5</v>
      </c>
      <c r="C64" s="147"/>
      <c r="D64" s="147"/>
      <c r="E64" s="180"/>
      <c r="F64" s="147"/>
      <c r="G64" s="148"/>
      <c r="H64" s="148"/>
      <c r="I64" s="148"/>
      <c r="J64" s="149"/>
    </row>
    <row r="65" spans="1:10">
      <c r="A65" s="145"/>
      <c r="B65" s="146" t="s">
        <v>6</v>
      </c>
      <c r="C65" s="147"/>
      <c r="D65" s="147"/>
      <c r="E65" s="180"/>
      <c r="F65" s="147"/>
      <c r="G65" s="148"/>
      <c r="H65" s="148"/>
      <c r="I65" s="148"/>
      <c r="J65" s="149"/>
    </row>
    <row r="66" spans="1:10">
      <c r="A66" s="141"/>
      <c r="B66" s="155" t="s">
        <v>319</v>
      </c>
      <c r="C66" s="156"/>
      <c r="D66" s="156"/>
      <c r="E66" s="182"/>
      <c r="F66" s="156"/>
      <c r="G66" s="157"/>
      <c r="H66" s="157"/>
      <c r="I66" s="157"/>
      <c r="J66" s="158"/>
    </row>
    <row r="67" spans="1:10">
      <c r="A67" s="141"/>
      <c r="B67" s="142" t="s">
        <v>320</v>
      </c>
      <c r="C67" s="156">
        <f>C68+C69</f>
        <v>0</v>
      </c>
      <c r="D67" s="156">
        <f>D68+D69</f>
        <v>0</v>
      </c>
      <c r="E67" s="182"/>
      <c r="F67" s="156">
        <f>F68+F69</f>
        <v>0</v>
      </c>
      <c r="G67" s="156">
        <f t="shared" ref="G67:J67" si="11">G68+G69</f>
        <v>0</v>
      </c>
      <c r="H67" s="156">
        <f t="shared" si="11"/>
        <v>0</v>
      </c>
      <c r="I67" s="156">
        <f t="shared" si="11"/>
        <v>0</v>
      </c>
      <c r="J67" s="158">
        <f t="shared" si="11"/>
        <v>0</v>
      </c>
    </row>
    <row r="68" spans="1:10">
      <c r="A68" s="145"/>
      <c r="B68" s="146" t="s">
        <v>7</v>
      </c>
      <c r="C68" s="147"/>
      <c r="D68" s="147"/>
      <c r="E68" s="180"/>
      <c r="F68" s="168"/>
      <c r="G68" s="148"/>
      <c r="H68" s="148"/>
      <c r="I68" s="148"/>
      <c r="J68" s="149"/>
    </row>
    <row r="69" spans="1:10" ht="13.5" thickBot="1">
      <c r="A69" s="159"/>
      <c r="B69" s="160" t="s">
        <v>8</v>
      </c>
      <c r="C69" s="161"/>
      <c r="D69" s="161"/>
      <c r="E69" s="183"/>
      <c r="F69" s="170"/>
      <c r="G69" s="162"/>
      <c r="H69" s="162"/>
      <c r="I69" s="162"/>
      <c r="J69" s="163"/>
    </row>
    <row r="70" spans="1:10">
      <c r="A70" s="164"/>
      <c r="B70" s="165"/>
      <c r="C70" s="106"/>
      <c r="D70" s="165"/>
      <c r="E70" s="165"/>
      <c r="F70" s="165"/>
      <c r="G70" s="165"/>
      <c r="H70" s="165"/>
      <c r="I70" s="165"/>
      <c r="J70" s="165"/>
    </row>
    <row r="71" spans="1:10">
      <c r="A71" s="164"/>
      <c r="B71" s="165"/>
      <c r="C71" s="106"/>
      <c r="D71" s="165"/>
      <c r="E71" s="165"/>
      <c r="F71" s="165"/>
      <c r="G71" s="165"/>
      <c r="H71" s="165"/>
      <c r="I71" s="165"/>
      <c r="J71" s="165"/>
    </row>
  </sheetData>
  <pageMargins left="0.70866141732283472" right="0.70866141732283472" top="0.74803149606299213" bottom="0.74803149606299213" header="0.31496062992125984" footer="0.31496062992125984"/>
  <pageSetup paperSize="9" scale="38" orientation="landscape"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G53"/>
  <sheetViews>
    <sheetView showGridLines="0" topLeftCell="A25" zoomScaleSheetLayoutView="59" workbookViewId="0">
      <selection activeCell="C46" sqref="C46"/>
    </sheetView>
  </sheetViews>
  <sheetFormatPr defaultColWidth="9.140625" defaultRowHeight="12.75"/>
  <cols>
    <col min="1" max="1" width="4.7109375" style="801" customWidth="1"/>
    <col min="2" max="2" width="102" style="804" bestFit="1" customWidth="1"/>
    <col min="3" max="3" width="15.5703125" style="901" customWidth="1"/>
    <col min="4" max="5" width="15.5703125" style="804" customWidth="1"/>
    <col min="6" max="10" width="16.5703125" style="804" customWidth="1"/>
    <col min="11" max="12" width="9.140625" style="804" customWidth="1"/>
    <col min="13" max="13" width="10.140625" style="804" customWidth="1"/>
    <col min="14" max="14" width="9.140625" style="804" customWidth="1"/>
    <col min="15" max="16384" width="9.140625" style="804"/>
  </cols>
  <sheetData>
    <row r="1" spans="1:59" ht="29.25" customHeight="1">
      <c r="B1" s="802" t="s">
        <v>737</v>
      </c>
      <c r="C1" s="803"/>
      <c r="D1" s="803"/>
      <c r="E1" s="803"/>
      <c r="F1" s="803"/>
      <c r="G1" s="803"/>
      <c r="H1" s="962"/>
      <c r="I1" s="962"/>
      <c r="J1" s="962"/>
    </row>
    <row r="2" spans="1:59" ht="57.75" customHeight="1">
      <c r="B2" s="805" t="s">
        <v>650</v>
      </c>
      <c r="C2" s="961"/>
      <c r="D2" s="961"/>
      <c r="E2" s="961"/>
      <c r="F2" s="961"/>
      <c r="G2" s="803"/>
      <c r="H2" s="963"/>
      <c r="I2" s="963"/>
      <c r="J2" s="963"/>
      <c r="M2" s="806"/>
    </row>
    <row r="3" spans="1:59" ht="28.5" customHeight="1">
      <c r="B3" s="805" t="s">
        <v>651</v>
      </c>
      <c r="C3" s="964" t="s">
        <v>652</v>
      </c>
      <c r="D3" s="965"/>
      <c r="E3" s="965"/>
      <c r="F3" s="966"/>
      <c r="G3" s="807"/>
      <c r="H3" s="808"/>
      <c r="I3" s="808"/>
      <c r="J3" s="808"/>
      <c r="M3" s="806"/>
      <c r="BG3" s="809" t="s">
        <v>651</v>
      </c>
    </row>
    <row r="4" spans="1:59" ht="17.100000000000001" customHeight="1">
      <c r="B4" s="805" t="s">
        <v>213</v>
      </c>
      <c r="C4" s="967"/>
      <c r="D4" s="967"/>
      <c r="E4" s="967"/>
      <c r="F4" s="967"/>
      <c r="G4" s="803"/>
      <c r="H4" s="808"/>
      <c r="I4" s="808"/>
      <c r="J4" s="808"/>
      <c r="BG4" s="810" t="s">
        <v>652</v>
      </c>
    </row>
    <row r="5" spans="1:59" ht="17.100000000000001" customHeight="1">
      <c r="B5" s="805" t="s">
        <v>214</v>
      </c>
      <c r="C5" s="961"/>
      <c r="D5" s="961"/>
      <c r="E5" s="961"/>
      <c r="F5" s="961"/>
      <c r="G5" s="803"/>
      <c r="H5" s="803"/>
      <c r="I5" s="803"/>
      <c r="J5" s="803"/>
      <c r="BG5" s="810" t="s">
        <v>653</v>
      </c>
    </row>
    <row r="6" spans="1:59" ht="17.100000000000001" customHeight="1">
      <c r="B6" s="805" t="s">
        <v>654</v>
      </c>
      <c r="C6" s="961"/>
      <c r="D6" s="961"/>
      <c r="E6" s="961"/>
      <c r="F6" s="961"/>
      <c r="G6" s="803"/>
      <c r="H6" s="803"/>
      <c r="I6" s="803"/>
      <c r="J6" s="803"/>
      <c r="BG6" s="810" t="s">
        <v>655</v>
      </c>
    </row>
    <row r="7" spans="1:59" ht="17.100000000000001" customHeight="1">
      <c r="B7" s="805" t="s">
        <v>216</v>
      </c>
      <c r="C7" s="961"/>
      <c r="D7" s="961"/>
      <c r="E7" s="961"/>
      <c r="F7" s="961"/>
      <c r="G7" s="803"/>
      <c r="H7" s="803"/>
      <c r="I7" s="803"/>
      <c r="J7" s="803"/>
      <c r="BG7" s="810" t="s">
        <v>656</v>
      </c>
    </row>
    <row r="8" spans="1:59" ht="26.25" customHeight="1" thickBot="1">
      <c r="B8" s="803" t="s">
        <v>146</v>
      </c>
      <c r="C8" s="803"/>
      <c r="D8" s="803"/>
      <c r="E8" s="803"/>
      <c r="F8" s="803"/>
      <c r="G8" s="803"/>
      <c r="H8" s="803"/>
      <c r="I8" s="803"/>
      <c r="J8" s="803"/>
    </row>
    <row r="9" spans="1:59" ht="31.5">
      <c r="A9" s="811"/>
      <c r="B9" s="812" t="s">
        <v>657</v>
      </c>
      <c r="C9" s="813">
        <v>2021</v>
      </c>
      <c r="D9" s="813">
        <v>2022</v>
      </c>
      <c r="E9" s="813" t="s">
        <v>677</v>
      </c>
      <c r="F9" s="813" t="s">
        <v>688</v>
      </c>
      <c r="G9" s="814">
        <v>2024</v>
      </c>
      <c r="H9" s="814">
        <v>2025</v>
      </c>
      <c r="I9" s="814">
        <v>2026</v>
      </c>
      <c r="J9" s="815">
        <v>2027</v>
      </c>
    </row>
    <row r="10" spans="1:59" ht="15.75">
      <c r="A10" s="816"/>
      <c r="B10" s="817" t="s">
        <v>658</v>
      </c>
      <c r="C10" s="818">
        <f>SUM(C11:C20)</f>
        <v>0</v>
      </c>
      <c r="D10" s="818">
        <f t="shared" ref="D10:J10" si="0">SUM(D11:D20)</f>
        <v>0</v>
      </c>
      <c r="E10" s="818">
        <f t="shared" si="0"/>
        <v>0</v>
      </c>
      <c r="F10" s="818">
        <f t="shared" si="0"/>
        <v>0</v>
      </c>
      <c r="G10" s="818">
        <f t="shared" si="0"/>
        <v>0</v>
      </c>
      <c r="H10" s="818">
        <f t="shared" si="0"/>
        <v>0</v>
      </c>
      <c r="I10" s="818">
        <f t="shared" si="0"/>
        <v>0</v>
      </c>
      <c r="J10" s="819">
        <f t="shared" si="0"/>
        <v>0</v>
      </c>
    </row>
    <row r="11" spans="1:59" ht="15.75">
      <c r="A11" s="820">
        <v>1</v>
      </c>
      <c r="B11" s="821" t="s">
        <v>659</v>
      </c>
      <c r="C11" s="822"/>
      <c r="D11" s="823"/>
      <c r="E11" s="822"/>
      <c r="F11" s="823"/>
      <c r="G11" s="824"/>
      <c r="H11" s="824"/>
      <c r="I11" s="824"/>
      <c r="J11" s="825"/>
    </row>
    <row r="12" spans="1:59" ht="31.5">
      <c r="A12" s="820">
        <v>2</v>
      </c>
      <c r="B12" s="821" t="s">
        <v>660</v>
      </c>
      <c r="C12" s="822"/>
      <c r="D12" s="823"/>
      <c r="E12" s="822"/>
      <c r="F12" s="823"/>
      <c r="G12" s="824"/>
      <c r="H12" s="824"/>
      <c r="I12" s="824"/>
      <c r="J12" s="825"/>
    </row>
    <row r="13" spans="1:59" ht="15.75">
      <c r="A13" s="820">
        <v>3</v>
      </c>
      <c r="B13" s="821" t="s">
        <v>661</v>
      </c>
      <c r="C13" s="826"/>
      <c r="D13" s="823"/>
      <c r="E13" s="826"/>
      <c r="F13" s="823"/>
      <c r="G13" s="824"/>
      <c r="H13" s="824"/>
      <c r="I13" s="824"/>
      <c r="J13" s="825"/>
    </row>
    <row r="14" spans="1:59" ht="15.75">
      <c r="A14" s="820">
        <v>4</v>
      </c>
      <c r="B14" s="821" t="s">
        <v>150</v>
      </c>
      <c r="C14" s="822"/>
      <c r="D14" s="823"/>
      <c r="E14" s="822"/>
      <c r="F14" s="823"/>
      <c r="G14" s="824"/>
      <c r="H14" s="824"/>
      <c r="I14" s="824"/>
      <c r="J14" s="825"/>
    </row>
    <row r="15" spans="1:59" ht="15.75">
      <c r="A15" s="820">
        <v>5</v>
      </c>
      <c r="B15" s="821" t="s">
        <v>148</v>
      </c>
      <c r="C15" s="823"/>
      <c r="D15" s="823"/>
      <c r="E15" s="823"/>
      <c r="F15" s="823"/>
      <c r="G15" s="823"/>
      <c r="H15" s="823"/>
      <c r="I15" s="823"/>
      <c r="J15" s="825"/>
    </row>
    <row r="16" spans="1:59" ht="15.75">
      <c r="A16" s="820">
        <v>6</v>
      </c>
      <c r="B16" s="821" t="s">
        <v>662</v>
      </c>
      <c r="C16" s="823"/>
      <c r="D16" s="823"/>
      <c r="E16" s="823"/>
      <c r="F16" s="823"/>
      <c r="G16" s="823"/>
      <c r="H16" s="824"/>
      <c r="I16" s="824"/>
      <c r="J16" s="825"/>
    </row>
    <row r="17" spans="1:10" ht="15.75">
      <c r="A17" s="820">
        <v>7</v>
      </c>
      <c r="B17" s="821" t="s">
        <v>663</v>
      </c>
      <c r="C17" s="822"/>
      <c r="D17" s="823"/>
      <c r="E17" s="822"/>
      <c r="F17" s="823"/>
      <c r="G17" s="824"/>
      <c r="H17" s="824"/>
      <c r="I17" s="824"/>
      <c r="J17" s="825"/>
    </row>
    <row r="18" spans="1:10" ht="15.75">
      <c r="A18" s="820">
        <v>8</v>
      </c>
      <c r="B18" s="821" t="s">
        <v>664</v>
      </c>
      <c r="C18" s="822"/>
      <c r="D18" s="822"/>
      <c r="E18" s="822"/>
      <c r="F18" s="822"/>
      <c r="G18" s="822"/>
      <c r="H18" s="822"/>
      <c r="I18" s="822"/>
      <c r="J18" s="825"/>
    </row>
    <row r="19" spans="1:10" ht="15.75">
      <c r="A19" s="820">
        <v>9</v>
      </c>
      <c r="B19" s="821" t="s">
        <v>173</v>
      </c>
      <c r="C19" s="822"/>
      <c r="D19" s="823"/>
      <c r="E19" s="822"/>
      <c r="F19" s="823"/>
      <c r="G19" s="824"/>
      <c r="H19" s="824"/>
      <c r="I19" s="824"/>
      <c r="J19" s="825"/>
    </row>
    <row r="20" spans="1:10" ht="15.75">
      <c r="A20" s="820">
        <v>10</v>
      </c>
      <c r="B20" s="821" t="s">
        <v>665</v>
      </c>
      <c r="C20" s="822"/>
      <c r="D20" s="823"/>
      <c r="E20" s="822"/>
      <c r="F20" s="823"/>
      <c r="G20" s="824"/>
      <c r="H20" s="824"/>
      <c r="I20" s="824"/>
      <c r="J20" s="825"/>
    </row>
    <row r="21" spans="1:10" ht="15.75">
      <c r="A21" s="827">
        <v>11</v>
      </c>
      <c r="B21" s="828" t="s">
        <v>666</v>
      </c>
      <c r="C21" s="826"/>
      <c r="D21" s="823"/>
      <c r="E21" s="826"/>
      <c r="F21" s="823"/>
      <c r="G21" s="824"/>
      <c r="H21" s="824"/>
      <c r="I21" s="824"/>
      <c r="J21" s="825"/>
    </row>
    <row r="22" spans="1:10" ht="15.75">
      <c r="A22" s="816"/>
      <c r="B22" s="817" t="s">
        <v>667</v>
      </c>
      <c r="C22" s="829">
        <f>SUM(C23:C27)</f>
        <v>0</v>
      </c>
      <c r="D22" s="829">
        <f t="shared" ref="D22:J22" si="1">SUM(D23:D27)</f>
        <v>0</v>
      </c>
      <c r="E22" s="829">
        <f t="shared" si="1"/>
        <v>0</v>
      </c>
      <c r="F22" s="829">
        <f t="shared" si="1"/>
        <v>0</v>
      </c>
      <c r="G22" s="829">
        <f t="shared" si="1"/>
        <v>0</v>
      </c>
      <c r="H22" s="829">
        <f t="shared" si="1"/>
        <v>0</v>
      </c>
      <c r="I22" s="829">
        <f t="shared" si="1"/>
        <v>0</v>
      </c>
      <c r="J22" s="830">
        <f t="shared" si="1"/>
        <v>0</v>
      </c>
    </row>
    <row r="23" spans="1:10" ht="15.75">
      <c r="A23" s="820">
        <v>1</v>
      </c>
      <c r="B23" s="821" t="s">
        <v>158</v>
      </c>
      <c r="C23" s="823"/>
      <c r="D23" s="823"/>
      <c r="E23" s="823"/>
      <c r="F23" s="823"/>
      <c r="G23" s="823"/>
      <c r="H23" s="823"/>
      <c r="I23" s="823"/>
      <c r="J23" s="825"/>
    </row>
    <row r="24" spans="1:10" ht="15.75">
      <c r="A24" s="820">
        <v>2</v>
      </c>
      <c r="B24" s="821" t="s">
        <v>668</v>
      </c>
      <c r="C24" s="822"/>
      <c r="D24" s="823"/>
      <c r="E24" s="822"/>
      <c r="F24" s="823"/>
      <c r="G24" s="823"/>
      <c r="H24" s="823"/>
      <c r="I24" s="823"/>
      <c r="J24" s="825"/>
    </row>
    <row r="25" spans="1:10" ht="15.75">
      <c r="A25" s="820">
        <v>3</v>
      </c>
      <c r="B25" s="821" t="s">
        <v>150</v>
      </c>
      <c r="C25" s="822"/>
      <c r="D25" s="823"/>
      <c r="E25" s="822"/>
      <c r="F25" s="823"/>
      <c r="G25" s="823"/>
      <c r="H25" s="823"/>
      <c r="I25" s="823"/>
      <c r="J25" s="825"/>
    </row>
    <row r="26" spans="1:10" ht="15.75">
      <c r="A26" s="820">
        <v>4</v>
      </c>
      <c r="B26" s="821" t="s">
        <v>170</v>
      </c>
      <c r="C26" s="822"/>
      <c r="D26" s="823"/>
      <c r="E26" s="822"/>
      <c r="F26" s="823"/>
      <c r="G26" s="823"/>
      <c r="H26" s="823"/>
      <c r="I26" s="823"/>
      <c r="J26" s="825"/>
    </row>
    <row r="27" spans="1:10" ht="15.75">
      <c r="A27" s="820">
        <v>5</v>
      </c>
      <c r="B27" s="821" t="s">
        <v>191</v>
      </c>
      <c r="C27" s="823"/>
      <c r="D27" s="823"/>
      <c r="E27" s="823"/>
      <c r="F27" s="823"/>
      <c r="G27" s="823"/>
      <c r="H27" s="823"/>
      <c r="I27" s="823"/>
      <c r="J27" s="825"/>
    </row>
    <row r="28" spans="1:10" ht="15.75">
      <c r="A28" s="827">
        <v>6</v>
      </c>
      <c r="B28" s="828" t="s">
        <v>669</v>
      </c>
      <c r="C28" s="831"/>
      <c r="D28" s="832"/>
      <c r="E28" s="831"/>
      <c r="F28" s="832"/>
      <c r="G28" s="832"/>
      <c r="H28" s="832"/>
      <c r="I28" s="832"/>
      <c r="J28" s="833"/>
    </row>
    <row r="29" spans="1:10" ht="16.5" thickBot="1">
      <c r="A29" s="834"/>
      <c r="B29" s="835" t="s">
        <v>172</v>
      </c>
      <c r="C29" s="836">
        <f t="shared" ref="C29:J29" si="2">C10-C22</f>
        <v>0</v>
      </c>
      <c r="D29" s="836">
        <f t="shared" si="2"/>
        <v>0</v>
      </c>
      <c r="E29" s="836">
        <f t="shared" si="2"/>
        <v>0</v>
      </c>
      <c r="F29" s="836">
        <f t="shared" si="2"/>
        <v>0</v>
      </c>
      <c r="G29" s="836">
        <f t="shared" si="2"/>
        <v>0</v>
      </c>
      <c r="H29" s="836">
        <f t="shared" si="2"/>
        <v>0</v>
      </c>
      <c r="I29" s="836">
        <f t="shared" si="2"/>
        <v>0</v>
      </c>
      <c r="J29" s="837">
        <f t="shared" si="2"/>
        <v>0</v>
      </c>
    </row>
    <row r="30" spans="1:10" ht="20.100000000000001" customHeight="1">
      <c r="A30" s="838"/>
      <c r="B30" s="839" t="s">
        <v>323</v>
      </c>
      <c r="C30" s="840">
        <v>2021</v>
      </c>
      <c r="D30" s="840">
        <v>2022</v>
      </c>
      <c r="E30" s="841"/>
      <c r="F30" s="840">
        <v>2023</v>
      </c>
      <c r="G30" s="840">
        <v>2024</v>
      </c>
      <c r="H30" s="840">
        <v>2025</v>
      </c>
      <c r="I30" s="840">
        <v>2026</v>
      </c>
      <c r="J30" s="842">
        <v>2027</v>
      </c>
    </row>
    <row r="31" spans="1:10" ht="15.75">
      <c r="A31" s="843"/>
      <c r="B31" s="844" t="s">
        <v>670</v>
      </c>
      <c r="C31" s="845"/>
      <c r="D31" s="846">
        <f>+C32</f>
        <v>0</v>
      </c>
      <c r="E31" s="847"/>
      <c r="F31" s="846">
        <f>D32</f>
        <v>0</v>
      </c>
      <c r="G31" s="846">
        <f t="shared" ref="G31:J31" si="3">F32</f>
        <v>0</v>
      </c>
      <c r="H31" s="846">
        <f t="shared" si="3"/>
        <v>0</v>
      </c>
      <c r="I31" s="846">
        <f t="shared" si="3"/>
        <v>0</v>
      </c>
      <c r="J31" s="848">
        <f t="shared" si="3"/>
        <v>0</v>
      </c>
    </row>
    <row r="32" spans="1:10" ht="15.75">
      <c r="A32" s="843"/>
      <c r="B32" s="844" t="s">
        <v>30</v>
      </c>
      <c r="C32" s="845"/>
      <c r="D32" s="845"/>
      <c r="E32" s="847"/>
      <c r="F32" s="845"/>
      <c r="G32" s="845"/>
      <c r="H32" s="845"/>
      <c r="I32" s="845"/>
      <c r="J32" s="849"/>
    </row>
    <row r="33" spans="1:10" ht="15.75">
      <c r="A33" s="843"/>
      <c r="B33" s="844" t="s">
        <v>671</v>
      </c>
      <c r="C33" s="846">
        <f>C32-C31</f>
        <v>0</v>
      </c>
      <c r="D33" s="846">
        <f>D32-D31</f>
        <v>0</v>
      </c>
      <c r="E33" s="847"/>
      <c r="F33" s="846">
        <f>F32-F31</f>
        <v>0</v>
      </c>
      <c r="G33" s="846">
        <f t="shared" ref="G33:J33" si="4">G32-G31</f>
        <v>0</v>
      </c>
      <c r="H33" s="846">
        <f t="shared" si="4"/>
        <v>0</v>
      </c>
      <c r="I33" s="846">
        <f t="shared" si="4"/>
        <v>0</v>
      </c>
      <c r="J33" s="848">
        <f t="shared" si="4"/>
        <v>0</v>
      </c>
    </row>
    <row r="34" spans="1:10" ht="15.75">
      <c r="A34" s="850"/>
      <c r="B34" s="851" t="s">
        <v>322</v>
      </c>
      <c r="C34" s="852"/>
      <c r="D34" s="852"/>
      <c r="E34" s="852"/>
      <c r="F34" s="852"/>
      <c r="G34" s="852"/>
      <c r="H34" s="852"/>
      <c r="I34" s="852"/>
      <c r="J34" s="853"/>
    </row>
    <row r="35" spans="1:10" ht="15.75">
      <c r="A35" s="854"/>
      <c r="B35" s="855" t="s">
        <v>324</v>
      </c>
      <c r="C35" s="856"/>
      <c r="D35" s="856"/>
      <c r="E35" s="857"/>
      <c r="F35" s="856"/>
      <c r="G35" s="856"/>
      <c r="H35" s="856"/>
      <c r="I35" s="856"/>
      <c r="J35" s="858"/>
    </row>
    <row r="36" spans="1:10" ht="16.5" thickBot="1">
      <c r="A36" s="859"/>
      <c r="B36" s="860" t="s">
        <v>360</v>
      </c>
      <c r="C36" s="861">
        <f t="shared" ref="C36:J36" si="5">IF(AND(C29&lt;&gt;0,$C3=""),"ΛΑΘΟΣ",IF($C$3="ΒΑΣΕΙ ΕΓΛΣ (ΔΕΔΟΥΛΕΥΜΕΝΗ ΒΑΣΗ).",C29+C35,C29+C35-C33))</f>
        <v>0</v>
      </c>
      <c r="D36" s="862">
        <f t="shared" si="5"/>
        <v>0</v>
      </c>
      <c r="E36" s="862">
        <f t="shared" si="5"/>
        <v>0</v>
      </c>
      <c r="F36" s="862">
        <f t="shared" si="5"/>
        <v>0</v>
      </c>
      <c r="G36" s="862">
        <f t="shared" si="5"/>
        <v>0</v>
      </c>
      <c r="H36" s="862">
        <f t="shared" si="5"/>
        <v>0</v>
      </c>
      <c r="I36" s="862">
        <f t="shared" si="5"/>
        <v>0</v>
      </c>
      <c r="J36" s="863">
        <f t="shared" si="5"/>
        <v>0</v>
      </c>
    </row>
    <row r="37" spans="1:10" ht="14.1" customHeight="1">
      <c r="B37" s="864" t="s">
        <v>672</v>
      </c>
      <c r="C37" s="865"/>
    </row>
    <row r="38" spans="1:10" ht="15.75">
      <c r="A38" s="866"/>
      <c r="B38" s="867" t="s">
        <v>0</v>
      </c>
      <c r="C38" s="868">
        <v>44561</v>
      </c>
      <c r="D38" s="868">
        <v>44926</v>
      </c>
      <c r="E38" s="869"/>
      <c r="F38" s="868">
        <v>45291</v>
      </c>
      <c r="G38" s="868">
        <v>45657</v>
      </c>
      <c r="H38" s="868">
        <v>46022</v>
      </c>
      <c r="I38" s="868">
        <v>46387</v>
      </c>
      <c r="J38" s="870">
        <v>46752</v>
      </c>
    </row>
    <row r="39" spans="1:10" ht="15.75">
      <c r="A39" s="871"/>
      <c r="B39" s="872" t="s">
        <v>317</v>
      </c>
      <c r="C39" s="873">
        <f>C40+C41+C42</f>
        <v>0</v>
      </c>
      <c r="D39" s="873">
        <f>D40+D41+D42</f>
        <v>0</v>
      </c>
      <c r="E39" s="874"/>
      <c r="F39" s="873">
        <f>F40+F41+F42</f>
        <v>0</v>
      </c>
      <c r="G39" s="873">
        <f t="shared" ref="G39:J39" si="6">G40+G41+G42</f>
        <v>0</v>
      </c>
      <c r="H39" s="873">
        <f t="shared" si="6"/>
        <v>0</v>
      </c>
      <c r="I39" s="873">
        <f t="shared" si="6"/>
        <v>0</v>
      </c>
      <c r="J39" s="875">
        <f t="shared" si="6"/>
        <v>0</v>
      </c>
    </row>
    <row r="40" spans="1:10" ht="15.75">
      <c r="A40" s="876"/>
      <c r="B40" s="877" t="s">
        <v>1</v>
      </c>
      <c r="C40" s="878"/>
      <c r="D40" s="878"/>
      <c r="E40" s="879"/>
      <c r="F40" s="880"/>
      <c r="G40" s="878"/>
      <c r="H40" s="878"/>
      <c r="I40" s="878"/>
      <c r="J40" s="881"/>
    </row>
    <row r="41" spans="1:10" ht="15.75">
      <c r="A41" s="876"/>
      <c r="B41" s="877" t="s">
        <v>2</v>
      </c>
      <c r="C41" s="878"/>
      <c r="D41" s="878"/>
      <c r="E41" s="879"/>
      <c r="F41" s="880"/>
      <c r="G41" s="878"/>
      <c r="H41" s="878"/>
      <c r="I41" s="878"/>
      <c r="J41" s="881"/>
    </row>
    <row r="42" spans="1:10" ht="15.75">
      <c r="A42" s="876"/>
      <c r="B42" s="877" t="s">
        <v>3</v>
      </c>
      <c r="C42" s="878"/>
      <c r="D42" s="878"/>
      <c r="E42" s="879"/>
      <c r="F42" s="880"/>
      <c r="G42" s="878"/>
      <c r="H42" s="878"/>
      <c r="I42" s="878"/>
      <c r="J42" s="881"/>
    </row>
    <row r="43" spans="1:10" ht="33" customHeight="1">
      <c r="A43" s="882"/>
      <c r="B43" s="883" t="s">
        <v>673</v>
      </c>
      <c r="C43" s="884"/>
      <c r="D43" s="884"/>
      <c r="E43" s="885"/>
      <c r="F43" s="886" t="s">
        <v>212</v>
      </c>
      <c r="G43" s="886" t="s">
        <v>212</v>
      </c>
      <c r="H43" s="886" t="s">
        <v>212</v>
      </c>
      <c r="I43" s="886" t="s">
        <v>212</v>
      </c>
      <c r="J43" s="887" t="s">
        <v>212</v>
      </c>
    </row>
    <row r="44" spans="1:10" ht="15.75">
      <c r="A44" s="871"/>
      <c r="B44" s="872" t="s">
        <v>318</v>
      </c>
      <c r="C44" s="873">
        <f>C45+C46+C47</f>
        <v>0</v>
      </c>
      <c r="D44" s="873">
        <f>D45+D46+D47</f>
        <v>0</v>
      </c>
      <c r="E44" s="874"/>
      <c r="F44" s="873">
        <f>F45+F46+F47</f>
        <v>0</v>
      </c>
      <c r="G44" s="873">
        <f t="shared" ref="G44:J44" si="7">G45+G46+G47</f>
        <v>0</v>
      </c>
      <c r="H44" s="873">
        <f t="shared" si="7"/>
        <v>0</v>
      </c>
      <c r="I44" s="873">
        <f t="shared" si="7"/>
        <v>0</v>
      </c>
      <c r="J44" s="875">
        <f t="shared" si="7"/>
        <v>0</v>
      </c>
    </row>
    <row r="45" spans="1:10" ht="15.75">
      <c r="A45" s="876"/>
      <c r="B45" s="877" t="s">
        <v>4</v>
      </c>
      <c r="C45" s="878"/>
      <c r="D45" s="878"/>
      <c r="E45" s="879"/>
      <c r="F45" s="878"/>
      <c r="G45" s="878"/>
      <c r="H45" s="878"/>
      <c r="I45" s="878"/>
      <c r="J45" s="881"/>
    </row>
    <row r="46" spans="1:10" ht="15.75">
      <c r="A46" s="876"/>
      <c r="B46" s="877" t="s">
        <v>5</v>
      </c>
      <c r="C46" s="878"/>
      <c r="D46" s="878"/>
      <c r="E46" s="879"/>
      <c r="F46" s="878"/>
      <c r="G46" s="878"/>
      <c r="H46" s="878"/>
      <c r="I46" s="878"/>
      <c r="J46" s="881"/>
    </row>
    <row r="47" spans="1:10" ht="15.75">
      <c r="A47" s="876"/>
      <c r="B47" s="877" t="s">
        <v>6</v>
      </c>
      <c r="C47" s="878"/>
      <c r="D47" s="878"/>
      <c r="E47" s="879"/>
      <c r="F47" s="878"/>
      <c r="G47" s="878"/>
      <c r="H47" s="878"/>
      <c r="I47" s="878"/>
      <c r="J47" s="881"/>
    </row>
    <row r="48" spans="1:10" ht="15.75">
      <c r="A48" s="871"/>
      <c r="B48" s="872" t="s">
        <v>319</v>
      </c>
      <c r="C48" s="888"/>
      <c r="D48" s="888"/>
      <c r="E48" s="889"/>
      <c r="F48" s="888"/>
      <c r="G48" s="888"/>
      <c r="H48" s="888"/>
      <c r="I48" s="888"/>
      <c r="J48" s="890"/>
    </row>
    <row r="49" spans="1:10" ht="15.75">
      <c r="A49" s="871"/>
      <c r="B49" s="872" t="s">
        <v>320</v>
      </c>
      <c r="C49" s="891">
        <f>C50+C51</f>
        <v>0</v>
      </c>
      <c r="D49" s="891">
        <f>D50+D51</f>
        <v>0</v>
      </c>
      <c r="E49" s="889"/>
      <c r="F49" s="891">
        <f>F50+F51</f>
        <v>0</v>
      </c>
      <c r="G49" s="891">
        <f t="shared" ref="G49:J49" si="8">G50+G51</f>
        <v>0</v>
      </c>
      <c r="H49" s="891">
        <f t="shared" si="8"/>
        <v>0</v>
      </c>
      <c r="I49" s="891">
        <f t="shared" si="8"/>
        <v>0</v>
      </c>
      <c r="J49" s="892">
        <f t="shared" si="8"/>
        <v>0</v>
      </c>
    </row>
    <row r="50" spans="1:10" ht="15.75">
      <c r="A50" s="876"/>
      <c r="B50" s="877" t="s">
        <v>7</v>
      </c>
      <c r="C50" s="878"/>
      <c r="D50" s="878"/>
      <c r="E50" s="879"/>
      <c r="F50" s="880"/>
      <c r="G50" s="878"/>
      <c r="H50" s="878"/>
      <c r="I50" s="878"/>
      <c r="J50" s="881"/>
    </row>
    <row r="51" spans="1:10" ht="16.5" thickBot="1">
      <c r="A51" s="893"/>
      <c r="B51" s="894" t="s">
        <v>8</v>
      </c>
      <c r="C51" s="895"/>
      <c r="D51" s="895"/>
      <c r="E51" s="896"/>
      <c r="F51" s="897"/>
      <c r="G51" s="895"/>
      <c r="H51" s="895"/>
      <c r="I51" s="895"/>
      <c r="J51" s="898"/>
    </row>
    <row r="52" spans="1:10">
      <c r="A52" s="899"/>
      <c r="B52" s="900"/>
      <c r="C52" s="865"/>
      <c r="D52" s="900"/>
      <c r="E52" s="900"/>
      <c r="F52" s="900"/>
      <c r="G52" s="900"/>
      <c r="H52" s="900"/>
      <c r="I52" s="900"/>
      <c r="J52" s="900"/>
    </row>
    <row r="53" spans="1:10">
      <c r="A53" s="899"/>
      <c r="B53" s="900"/>
      <c r="C53" s="865"/>
      <c r="D53" s="900"/>
      <c r="E53" s="900"/>
      <c r="F53" s="900"/>
      <c r="G53" s="900"/>
      <c r="H53" s="900"/>
      <c r="I53" s="900"/>
      <c r="J53" s="900"/>
    </row>
  </sheetData>
  <mergeCells count="8">
    <mergeCell ref="C6:F6"/>
    <mergeCell ref="C7:F7"/>
    <mergeCell ref="H1:J1"/>
    <mergeCell ref="C2:F2"/>
    <mergeCell ref="H2:J2"/>
    <mergeCell ref="C3:F3"/>
    <mergeCell ref="C4:F4"/>
    <mergeCell ref="C5:F5"/>
  </mergeCells>
  <conditionalFormatting sqref="C36:J36">
    <cfRule type="cellIs" dxfId="0" priority="1" operator="equal">
      <formula>"ΛΑΘΟΣ"</formula>
    </cfRule>
  </conditionalFormatting>
  <dataValidations count="3">
    <dataValidation allowBlank="1" showErrorMessage="1" sqref="C2:F2" xr:uid="{00000000-0002-0000-0800-000000000000}"/>
    <dataValidation type="list" allowBlank="1" showInputMessage="1" showErrorMessage="1" promptTitle="ΤΥΠΟΣ ΠΡΟΫΠΟΛΟΓΙΣΜΟΥ" prompt="Επιλέξτε από τον τύπο προϋπολογισμού που εφαρμόζει ο φορέας σας. Η λανθασμένη συμπλήρωση του πεδίου οδηγεί σε λάθος υπολογισμό του αποτελέσματος κατά ESA." sqref="C3:F3" xr:uid="{00000000-0002-0000-0800-000001000000}">
      <formula1>ΤΥΠΟΣ_ΠΡΟΫΠΟΛΟΓΙΣΜΟΥ</formula1>
    </dataValidation>
    <dataValidation type="textLength" errorStyle="warning" allowBlank="1" showInputMessage="1" showErrorMessage="1" errorTitle="ΑΦΜ" error="Ο ΑΦΜ πρέπει να αποτελείται από εννέα (9) ψηφία" sqref="C4:F4" xr:uid="{00000000-0002-0000-0800-000002000000}">
      <formula1>9</formula1>
      <formula2>9</formula2>
    </dataValidation>
  </dataValidations>
  <pageMargins left="0.31496062992125984" right="0.31496062992125984" top="0.35433070866141736" bottom="0.35433070866141736" header="0.31496062992125984" footer="0.31496062992125984"/>
  <pageSetup paperSize="9" scale="59" fitToHeight="2" orientation="landscape" verticalDpi="4" r:id="rId1"/>
  <rowBreaks count="1" manualBreakCount="1">
    <brk id="3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H180"/>
  <sheetViews>
    <sheetView zoomScaleSheetLayoutView="100" workbookViewId="0">
      <selection activeCell="A2" sqref="A2"/>
    </sheetView>
  </sheetViews>
  <sheetFormatPr defaultColWidth="24.28515625" defaultRowHeight="12.75"/>
  <cols>
    <col min="1" max="1" width="24.5703125" customWidth="1"/>
    <col min="2" max="2" width="69.85546875" customWidth="1"/>
    <col min="3" max="10" width="13.5703125" customWidth="1"/>
    <col min="11" max="11" width="2.140625" customWidth="1"/>
    <col min="15" max="15" width="2.5703125" customWidth="1"/>
    <col min="16" max="22" width="24.28515625" hidden="1" customWidth="1"/>
    <col min="23" max="23" width="1.42578125" hidden="1" customWidth="1"/>
    <col min="24" max="31" width="24.28515625" hidden="1" customWidth="1"/>
    <col min="32" max="32" width="22.5703125" hidden="1" customWidth="1"/>
    <col min="33" max="38" width="24.28515625" hidden="1" customWidth="1"/>
    <col min="39" max="39" width="9.42578125" hidden="1" customWidth="1"/>
    <col min="40" max="45" width="24.28515625" hidden="1" customWidth="1"/>
    <col min="46" max="46" width="13.7109375" hidden="1" customWidth="1"/>
    <col min="47" max="51" width="24.28515625" hidden="1" customWidth="1"/>
    <col min="52" max="52" width="23.85546875" hidden="1" customWidth="1"/>
    <col min="53" max="55" width="24.28515625" hidden="1" customWidth="1"/>
    <col min="56" max="56" width="21" hidden="1" customWidth="1"/>
    <col min="57" max="60" width="24.28515625" hidden="1" customWidth="1"/>
    <col min="61" max="61" width="20.42578125" hidden="1" customWidth="1"/>
    <col min="62" max="69" width="24.28515625" hidden="1" customWidth="1"/>
    <col min="70" max="70" width="1.7109375" hidden="1" customWidth="1"/>
    <col min="71" max="72" width="24.28515625" hidden="1" customWidth="1"/>
    <col min="73" max="73" width="24.5703125" hidden="1" customWidth="1"/>
    <col min="74" max="74" width="69.85546875" hidden="1" customWidth="1"/>
    <col min="75" max="76" width="19" hidden="1" customWidth="1"/>
    <col min="77" max="77" width="0.42578125" hidden="1" customWidth="1"/>
    <col min="78" max="79" width="19" hidden="1" customWidth="1"/>
    <col min="80" max="80" width="21" hidden="1" customWidth="1"/>
    <col min="81" max="82" width="19" hidden="1" customWidth="1"/>
    <col min="83" max="83" width="24.28515625" hidden="1" customWidth="1"/>
    <col min="84" max="84" width="20.85546875" hidden="1" customWidth="1"/>
    <col min="85" max="89" width="24.28515625" hidden="1" customWidth="1"/>
    <col min="90" max="90" width="0.85546875" hidden="1" customWidth="1"/>
    <col min="91" max="95" width="24.28515625" hidden="1" customWidth="1"/>
    <col min="96" max="96" width="20.5703125" hidden="1" customWidth="1"/>
    <col min="97" max="103" width="24.28515625" hidden="1" customWidth="1"/>
    <col min="104" max="104" width="4.140625" hidden="1" customWidth="1"/>
    <col min="105" max="109" width="24.28515625" hidden="1" customWidth="1"/>
    <col min="110" max="110" width="24.140625" hidden="1" customWidth="1"/>
    <col min="111" max="112" width="24.28515625" hidden="1" customWidth="1"/>
    <col min="313" max="313" width="24.5703125" customWidth="1"/>
    <col min="314" max="314" width="69.85546875" customWidth="1"/>
    <col min="315" max="319" width="19" customWidth="1"/>
    <col min="320" max="320" width="21" customWidth="1"/>
    <col min="321" max="322" width="19" customWidth="1"/>
    <col min="569" max="569" width="24.5703125" customWidth="1"/>
    <col min="570" max="570" width="69.85546875" customWidth="1"/>
    <col min="571" max="575" width="19" customWidth="1"/>
    <col min="576" max="576" width="21" customWidth="1"/>
    <col min="577" max="578" width="19" customWidth="1"/>
    <col min="825" max="825" width="24.5703125" customWidth="1"/>
    <col min="826" max="826" width="69.85546875" customWidth="1"/>
    <col min="827" max="831" width="19" customWidth="1"/>
    <col min="832" max="832" width="21" customWidth="1"/>
    <col min="833" max="834" width="19" customWidth="1"/>
    <col min="1081" max="1081" width="24.5703125" customWidth="1"/>
    <col min="1082" max="1082" width="69.85546875" customWidth="1"/>
    <col min="1083" max="1087" width="19" customWidth="1"/>
    <col min="1088" max="1088" width="21" customWidth="1"/>
    <col min="1089" max="1090" width="19" customWidth="1"/>
    <col min="1337" max="1337" width="24.5703125" customWidth="1"/>
    <col min="1338" max="1338" width="69.85546875" customWidth="1"/>
    <col min="1339" max="1343" width="19" customWidth="1"/>
    <col min="1344" max="1344" width="21" customWidth="1"/>
    <col min="1345" max="1346" width="19" customWidth="1"/>
    <col min="1593" max="1593" width="24.5703125" customWidth="1"/>
    <col min="1594" max="1594" width="69.85546875" customWidth="1"/>
    <col min="1595" max="1599" width="19" customWidth="1"/>
    <col min="1600" max="1600" width="21" customWidth="1"/>
    <col min="1601" max="1602" width="19" customWidth="1"/>
    <col min="1849" max="1849" width="24.5703125" customWidth="1"/>
    <col min="1850" max="1850" width="69.85546875" customWidth="1"/>
    <col min="1851" max="1855" width="19" customWidth="1"/>
    <col min="1856" max="1856" width="21" customWidth="1"/>
    <col min="1857" max="1858" width="19" customWidth="1"/>
    <col min="2105" max="2105" width="24.5703125" customWidth="1"/>
    <col min="2106" max="2106" width="69.85546875" customWidth="1"/>
    <col min="2107" max="2111" width="19" customWidth="1"/>
    <col min="2112" max="2112" width="21" customWidth="1"/>
    <col min="2113" max="2114" width="19" customWidth="1"/>
    <col min="2361" max="2361" width="24.5703125" customWidth="1"/>
    <col min="2362" max="2362" width="69.85546875" customWidth="1"/>
    <col min="2363" max="2367" width="19" customWidth="1"/>
    <col min="2368" max="2368" width="21" customWidth="1"/>
    <col min="2369" max="2370" width="19" customWidth="1"/>
    <col min="2617" max="2617" width="24.5703125" customWidth="1"/>
    <col min="2618" max="2618" width="69.85546875" customWidth="1"/>
    <col min="2619" max="2623" width="19" customWidth="1"/>
    <col min="2624" max="2624" width="21" customWidth="1"/>
    <col min="2625" max="2626" width="19" customWidth="1"/>
    <col min="2873" max="2873" width="24.5703125" customWidth="1"/>
    <col min="2874" max="2874" width="69.85546875" customWidth="1"/>
    <col min="2875" max="2879" width="19" customWidth="1"/>
    <col min="2880" max="2880" width="21" customWidth="1"/>
    <col min="2881" max="2882" width="19" customWidth="1"/>
    <col min="3129" max="3129" width="24.5703125" customWidth="1"/>
    <col min="3130" max="3130" width="69.85546875" customWidth="1"/>
    <col min="3131" max="3135" width="19" customWidth="1"/>
    <col min="3136" max="3136" width="21" customWidth="1"/>
    <col min="3137" max="3138" width="19" customWidth="1"/>
    <col min="3385" max="3385" width="24.5703125" customWidth="1"/>
    <col min="3386" max="3386" width="69.85546875" customWidth="1"/>
    <col min="3387" max="3391" width="19" customWidth="1"/>
    <col min="3392" max="3392" width="21" customWidth="1"/>
    <col min="3393" max="3394" width="19" customWidth="1"/>
    <col min="3641" max="3641" width="24.5703125" customWidth="1"/>
    <col min="3642" max="3642" width="69.85546875" customWidth="1"/>
    <col min="3643" max="3647" width="19" customWidth="1"/>
    <col min="3648" max="3648" width="21" customWidth="1"/>
    <col min="3649" max="3650" width="19" customWidth="1"/>
    <col min="3897" max="3897" width="24.5703125" customWidth="1"/>
    <col min="3898" max="3898" width="69.85546875" customWidth="1"/>
    <col min="3899" max="3903" width="19" customWidth="1"/>
    <col min="3904" max="3904" width="21" customWidth="1"/>
    <col min="3905" max="3906" width="19" customWidth="1"/>
    <col min="4153" max="4153" width="24.5703125" customWidth="1"/>
    <col min="4154" max="4154" width="69.85546875" customWidth="1"/>
    <col min="4155" max="4159" width="19" customWidth="1"/>
    <col min="4160" max="4160" width="21" customWidth="1"/>
    <col min="4161" max="4162" width="19" customWidth="1"/>
    <col min="4409" max="4409" width="24.5703125" customWidth="1"/>
    <col min="4410" max="4410" width="69.85546875" customWidth="1"/>
    <col min="4411" max="4415" width="19" customWidth="1"/>
    <col min="4416" max="4416" width="21" customWidth="1"/>
    <col min="4417" max="4418" width="19" customWidth="1"/>
    <col min="4665" max="4665" width="24.5703125" customWidth="1"/>
    <col min="4666" max="4666" width="69.85546875" customWidth="1"/>
    <col min="4667" max="4671" width="19" customWidth="1"/>
    <col min="4672" max="4672" width="21" customWidth="1"/>
    <col min="4673" max="4674" width="19" customWidth="1"/>
    <col min="4921" max="4921" width="24.5703125" customWidth="1"/>
    <col min="4922" max="4922" width="69.85546875" customWidth="1"/>
    <col min="4923" max="4927" width="19" customWidth="1"/>
    <col min="4928" max="4928" width="21" customWidth="1"/>
    <col min="4929" max="4930" width="19" customWidth="1"/>
    <col min="5177" max="5177" width="24.5703125" customWidth="1"/>
    <col min="5178" max="5178" width="69.85546875" customWidth="1"/>
    <col min="5179" max="5183" width="19" customWidth="1"/>
    <col min="5184" max="5184" width="21" customWidth="1"/>
    <col min="5185" max="5186" width="19" customWidth="1"/>
    <col min="5433" max="5433" width="24.5703125" customWidth="1"/>
    <col min="5434" max="5434" width="69.85546875" customWidth="1"/>
    <col min="5435" max="5439" width="19" customWidth="1"/>
    <col min="5440" max="5440" width="21" customWidth="1"/>
    <col min="5441" max="5442" width="19" customWidth="1"/>
    <col min="5689" max="5689" width="24.5703125" customWidth="1"/>
    <col min="5690" max="5690" width="69.85546875" customWidth="1"/>
    <col min="5691" max="5695" width="19" customWidth="1"/>
    <col min="5696" max="5696" width="21" customWidth="1"/>
    <col min="5697" max="5698" width="19" customWidth="1"/>
    <col min="5945" max="5945" width="24.5703125" customWidth="1"/>
    <col min="5946" max="5946" width="69.85546875" customWidth="1"/>
    <col min="5947" max="5951" width="19" customWidth="1"/>
    <col min="5952" max="5952" width="21" customWidth="1"/>
    <col min="5953" max="5954" width="19" customWidth="1"/>
    <col min="6201" max="6201" width="24.5703125" customWidth="1"/>
    <col min="6202" max="6202" width="69.85546875" customWidth="1"/>
    <col min="6203" max="6207" width="19" customWidth="1"/>
    <col min="6208" max="6208" width="21" customWidth="1"/>
    <col min="6209" max="6210" width="19" customWidth="1"/>
    <col min="6457" max="6457" width="24.5703125" customWidth="1"/>
    <col min="6458" max="6458" width="69.85546875" customWidth="1"/>
    <col min="6459" max="6463" width="19" customWidth="1"/>
    <col min="6464" max="6464" width="21" customWidth="1"/>
    <col min="6465" max="6466" width="19" customWidth="1"/>
    <col min="6713" max="6713" width="24.5703125" customWidth="1"/>
    <col min="6714" max="6714" width="69.85546875" customWidth="1"/>
    <col min="6715" max="6719" width="19" customWidth="1"/>
    <col min="6720" max="6720" width="21" customWidth="1"/>
    <col min="6721" max="6722" width="19" customWidth="1"/>
    <col min="6969" max="6969" width="24.5703125" customWidth="1"/>
    <col min="6970" max="6970" width="69.85546875" customWidth="1"/>
    <col min="6971" max="6975" width="19" customWidth="1"/>
    <col min="6976" max="6976" width="21" customWidth="1"/>
    <col min="6977" max="6978" width="19" customWidth="1"/>
    <col min="7225" max="7225" width="24.5703125" customWidth="1"/>
    <col min="7226" max="7226" width="69.85546875" customWidth="1"/>
    <col min="7227" max="7231" width="19" customWidth="1"/>
    <col min="7232" max="7232" width="21" customWidth="1"/>
    <col min="7233" max="7234" width="19" customWidth="1"/>
    <col min="7481" max="7481" width="24.5703125" customWidth="1"/>
    <col min="7482" max="7482" width="69.85546875" customWidth="1"/>
    <col min="7483" max="7487" width="19" customWidth="1"/>
    <col min="7488" max="7488" width="21" customWidth="1"/>
    <col min="7489" max="7490" width="19" customWidth="1"/>
    <col min="7737" max="7737" width="24.5703125" customWidth="1"/>
    <col min="7738" max="7738" width="69.85546875" customWidth="1"/>
    <col min="7739" max="7743" width="19" customWidth="1"/>
    <col min="7744" max="7744" width="21" customWidth="1"/>
    <col min="7745" max="7746" width="19" customWidth="1"/>
    <col min="7993" max="7993" width="24.5703125" customWidth="1"/>
    <col min="7994" max="7994" width="69.85546875" customWidth="1"/>
    <col min="7995" max="7999" width="19" customWidth="1"/>
    <col min="8000" max="8000" width="21" customWidth="1"/>
    <col min="8001" max="8002" width="19" customWidth="1"/>
    <col min="8249" max="8249" width="24.5703125" customWidth="1"/>
    <col min="8250" max="8250" width="69.85546875" customWidth="1"/>
    <col min="8251" max="8255" width="19" customWidth="1"/>
    <col min="8256" max="8256" width="21" customWidth="1"/>
    <col min="8257" max="8258" width="19" customWidth="1"/>
    <col min="8505" max="8505" width="24.5703125" customWidth="1"/>
    <col min="8506" max="8506" width="69.85546875" customWidth="1"/>
    <col min="8507" max="8511" width="19" customWidth="1"/>
    <col min="8512" max="8512" width="21" customWidth="1"/>
    <col min="8513" max="8514" width="19" customWidth="1"/>
    <col min="8761" max="8761" width="24.5703125" customWidth="1"/>
    <col min="8762" max="8762" width="69.85546875" customWidth="1"/>
    <col min="8763" max="8767" width="19" customWidth="1"/>
    <col min="8768" max="8768" width="21" customWidth="1"/>
    <col min="8769" max="8770" width="19" customWidth="1"/>
    <col min="9017" max="9017" width="24.5703125" customWidth="1"/>
    <col min="9018" max="9018" width="69.85546875" customWidth="1"/>
    <col min="9019" max="9023" width="19" customWidth="1"/>
    <col min="9024" max="9024" width="21" customWidth="1"/>
    <col min="9025" max="9026" width="19" customWidth="1"/>
    <col min="9273" max="9273" width="24.5703125" customWidth="1"/>
    <col min="9274" max="9274" width="69.85546875" customWidth="1"/>
    <col min="9275" max="9279" width="19" customWidth="1"/>
    <col min="9280" max="9280" width="21" customWidth="1"/>
    <col min="9281" max="9282" width="19" customWidth="1"/>
    <col min="9529" max="9529" width="24.5703125" customWidth="1"/>
    <col min="9530" max="9530" width="69.85546875" customWidth="1"/>
    <col min="9531" max="9535" width="19" customWidth="1"/>
    <col min="9536" max="9536" width="21" customWidth="1"/>
    <col min="9537" max="9538" width="19" customWidth="1"/>
    <col min="9785" max="9785" width="24.5703125" customWidth="1"/>
    <col min="9786" max="9786" width="69.85546875" customWidth="1"/>
    <col min="9787" max="9791" width="19" customWidth="1"/>
    <col min="9792" max="9792" width="21" customWidth="1"/>
    <col min="9793" max="9794" width="19" customWidth="1"/>
    <col min="10041" max="10041" width="24.5703125" customWidth="1"/>
    <col min="10042" max="10042" width="69.85546875" customWidth="1"/>
    <col min="10043" max="10047" width="19" customWidth="1"/>
    <col min="10048" max="10048" width="21" customWidth="1"/>
    <col min="10049" max="10050" width="19" customWidth="1"/>
    <col min="10297" max="10297" width="24.5703125" customWidth="1"/>
    <col min="10298" max="10298" width="69.85546875" customWidth="1"/>
    <col min="10299" max="10303" width="19" customWidth="1"/>
    <col min="10304" max="10304" width="21" customWidth="1"/>
    <col min="10305" max="10306" width="19" customWidth="1"/>
    <col min="10553" max="10553" width="24.5703125" customWidth="1"/>
    <col min="10554" max="10554" width="69.85546875" customWidth="1"/>
    <col min="10555" max="10559" width="19" customWidth="1"/>
    <col min="10560" max="10560" width="21" customWidth="1"/>
    <col min="10561" max="10562" width="19" customWidth="1"/>
    <col min="10809" max="10809" width="24.5703125" customWidth="1"/>
    <col min="10810" max="10810" width="69.85546875" customWidth="1"/>
    <col min="10811" max="10815" width="19" customWidth="1"/>
    <col min="10816" max="10816" width="21" customWidth="1"/>
    <col min="10817" max="10818" width="19" customWidth="1"/>
    <col min="11065" max="11065" width="24.5703125" customWidth="1"/>
    <col min="11066" max="11066" width="69.85546875" customWidth="1"/>
    <col min="11067" max="11071" width="19" customWidth="1"/>
    <col min="11072" max="11072" width="21" customWidth="1"/>
    <col min="11073" max="11074" width="19" customWidth="1"/>
    <col min="11321" max="11321" width="24.5703125" customWidth="1"/>
    <col min="11322" max="11322" width="69.85546875" customWidth="1"/>
    <col min="11323" max="11327" width="19" customWidth="1"/>
    <col min="11328" max="11328" width="21" customWidth="1"/>
    <col min="11329" max="11330" width="19" customWidth="1"/>
    <col min="11577" max="11577" width="24.5703125" customWidth="1"/>
    <col min="11578" max="11578" width="69.85546875" customWidth="1"/>
    <col min="11579" max="11583" width="19" customWidth="1"/>
    <col min="11584" max="11584" width="21" customWidth="1"/>
    <col min="11585" max="11586" width="19" customWidth="1"/>
    <col min="11833" max="11833" width="24.5703125" customWidth="1"/>
    <col min="11834" max="11834" width="69.85546875" customWidth="1"/>
    <col min="11835" max="11839" width="19" customWidth="1"/>
    <col min="11840" max="11840" width="21" customWidth="1"/>
    <col min="11841" max="11842" width="19" customWidth="1"/>
    <col min="12089" max="12089" width="24.5703125" customWidth="1"/>
    <col min="12090" max="12090" width="69.85546875" customWidth="1"/>
    <col min="12091" max="12095" width="19" customWidth="1"/>
    <col min="12096" max="12096" width="21" customWidth="1"/>
    <col min="12097" max="12098" width="19" customWidth="1"/>
    <col min="12345" max="12345" width="24.5703125" customWidth="1"/>
    <col min="12346" max="12346" width="69.85546875" customWidth="1"/>
    <col min="12347" max="12351" width="19" customWidth="1"/>
    <col min="12352" max="12352" width="21" customWidth="1"/>
    <col min="12353" max="12354" width="19" customWidth="1"/>
    <col min="12601" max="12601" width="24.5703125" customWidth="1"/>
    <col min="12602" max="12602" width="69.85546875" customWidth="1"/>
    <col min="12603" max="12607" width="19" customWidth="1"/>
    <col min="12608" max="12608" width="21" customWidth="1"/>
    <col min="12609" max="12610" width="19" customWidth="1"/>
    <col min="12857" max="12857" width="24.5703125" customWidth="1"/>
    <col min="12858" max="12858" width="69.85546875" customWidth="1"/>
    <col min="12859" max="12863" width="19" customWidth="1"/>
    <col min="12864" max="12864" width="21" customWidth="1"/>
    <col min="12865" max="12866" width="19" customWidth="1"/>
    <col min="13113" max="13113" width="24.5703125" customWidth="1"/>
    <col min="13114" max="13114" width="69.85546875" customWidth="1"/>
    <col min="13115" max="13119" width="19" customWidth="1"/>
    <col min="13120" max="13120" width="21" customWidth="1"/>
    <col min="13121" max="13122" width="19" customWidth="1"/>
    <col min="13369" max="13369" width="24.5703125" customWidth="1"/>
    <col min="13370" max="13370" width="69.85546875" customWidth="1"/>
    <col min="13371" max="13375" width="19" customWidth="1"/>
    <col min="13376" max="13376" width="21" customWidth="1"/>
    <col min="13377" max="13378" width="19" customWidth="1"/>
    <col min="13625" max="13625" width="24.5703125" customWidth="1"/>
    <col min="13626" max="13626" width="69.85546875" customWidth="1"/>
    <col min="13627" max="13631" width="19" customWidth="1"/>
    <col min="13632" max="13632" width="21" customWidth="1"/>
    <col min="13633" max="13634" width="19" customWidth="1"/>
    <col min="13881" max="13881" width="24.5703125" customWidth="1"/>
    <col min="13882" max="13882" width="69.85546875" customWidth="1"/>
    <col min="13883" max="13887" width="19" customWidth="1"/>
    <col min="13888" max="13888" width="21" customWidth="1"/>
    <col min="13889" max="13890" width="19" customWidth="1"/>
    <col min="14137" max="14137" width="24.5703125" customWidth="1"/>
    <col min="14138" max="14138" width="69.85546875" customWidth="1"/>
    <col min="14139" max="14143" width="19" customWidth="1"/>
    <col min="14144" max="14144" width="21" customWidth="1"/>
    <col min="14145" max="14146" width="19" customWidth="1"/>
    <col min="14393" max="14393" width="24.5703125" customWidth="1"/>
    <col min="14394" max="14394" width="69.85546875" customWidth="1"/>
    <col min="14395" max="14399" width="19" customWidth="1"/>
    <col min="14400" max="14400" width="21" customWidth="1"/>
    <col min="14401" max="14402" width="19" customWidth="1"/>
    <col min="14649" max="14649" width="24.5703125" customWidth="1"/>
    <col min="14650" max="14650" width="69.85546875" customWidth="1"/>
    <col min="14651" max="14655" width="19" customWidth="1"/>
    <col min="14656" max="14656" width="21" customWidth="1"/>
    <col min="14657" max="14658" width="19" customWidth="1"/>
    <col min="14905" max="14905" width="24.5703125" customWidth="1"/>
    <col min="14906" max="14906" width="69.85546875" customWidth="1"/>
    <col min="14907" max="14911" width="19" customWidth="1"/>
    <col min="14912" max="14912" width="21" customWidth="1"/>
    <col min="14913" max="14914" width="19" customWidth="1"/>
    <col min="15161" max="15161" width="24.5703125" customWidth="1"/>
    <col min="15162" max="15162" width="69.85546875" customWidth="1"/>
    <col min="15163" max="15167" width="19" customWidth="1"/>
    <col min="15168" max="15168" width="21" customWidth="1"/>
    <col min="15169" max="15170" width="19" customWidth="1"/>
    <col min="15417" max="15417" width="24.5703125" customWidth="1"/>
    <col min="15418" max="15418" width="69.85546875" customWidth="1"/>
    <col min="15419" max="15423" width="19" customWidth="1"/>
    <col min="15424" max="15424" width="21" customWidth="1"/>
    <col min="15425" max="15426" width="19" customWidth="1"/>
    <col min="15673" max="15673" width="24.5703125" customWidth="1"/>
    <col min="15674" max="15674" width="69.85546875" customWidth="1"/>
    <col min="15675" max="15679" width="19" customWidth="1"/>
    <col min="15680" max="15680" width="21" customWidth="1"/>
    <col min="15681" max="15682" width="19" customWidth="1"/>
    <col min="15929" max="15929" width="24.5703125" customWidth="1"/>
    <col min="15930" max="15930" width="69.85546875" customWidth="1"/>
    <col min="15931" max="15935" width="19" customWidth="1"/>
    <col min="15936" max="15936" width="21" customWidth="1"/>
    <col min="15937" max="15938" width="19" customWidth="1"/>
  </cols>
  <sheetData>
    <row r="1" spans="1:66" ht="22.5" customHeight="1">
      <c r="A1" s="960" t="s">
        <v>738</v>
      </c>
      <c r="B1" s="960"/>
      <c r="C1" s="960"/>
      <c r="D1" s="960"/>
      <c r="E1" s="960"/>
      <c r="F1" s="960"/>
      <c r="G1" s="960"/>
      <c r="H1" s="960"/>
      <c r="I1" s="960"/>
      <c r="J1" s="960"/>
    </row>
    <row r="2" spans="1:66">
      <c r="A2" s="41" t="s">
        <v>9</v>
      </c>
      <c r="B2" s="265"/>
      <c r="C2" s="41"/>
      <c r="D2" s="41"/>
      <c r="E2" s="41"/>
      <c r="F2" s="41"/>
      <c r="G2" s="41"/>
      <c r="H2" s="41"/>
      <c r="I2" s="41"/>
      <c r="J2" s="41"/>
    </row>
    <row r="3" spans="1:66">
      <c r="A3" s="41" t="s">
        <v>10</v>
      </c>
      <c r="B3" s="265"/>
      <c r="C3" s="41"/>
      <c r="D3" s="41"/>
      <c r="E3" s="41"/>
      <c r="F3" s="41"/>
      <c r="G3" s="41"/>
      <c r="H3" s="41"/>
      <c r="I3" s="41"/>
      <c r="J3" s="41"/>
    </row>
    <row r="4" spans="1:66">
      <c r="A4" s="41" t="s">
        <v>11</v>
      </c>
      <c r="B4" s="265"/>
      <c r="C4" s="41"/>
      <c r="D4" s="41"/>
      <c r="E4" s="41"/>
      <c r="F4" s="41"/>
      <c r="G4" s="41"/>
      <c r="H4" s="41"/>
      <c r="I4" s="41"/>
      <c r="J4" s="41"/>
    </row>
    <row r="5" spans="1:66">
      <c r="A5" s="41" t="s">
        <v>12</v>
      </c>
      <c r="B5" s="265"/>
      <c r="C5" s="41"/>
      <c r="D5" s="41"/>
      <c r="E5" s="41"/>
      <c r="F5" s="41"/>
      <c r="G5" s="41"/>
      <c r="H5" s="41"/>
      <c r="I5" s="41"/>
      <c r="J5" s="41"/>
    </row>
    <row r="6" spans="1:66">
      <c r="A6" s="41" t="s">
        <v>13</v>
      </c>
      <c r="B6" s="265"/>
      <c r="C6" s="41"/>
      <c r="D6" s="41"/>
      <c r="E6" s="41"/>
      <c r="F6" s="41"/>
      <c r="G6" s="41"/>
      <c r="H6" s="41"/>
      <c r="I6" s="41"/>
      <c r="J6" s="41"/>
    </row>
    <row r="7" spans="1:66" ht="6.75" customHeight="1">
      <c r="A7" s="41"/>
      <c r="B7" s="41"/>
      <c r="C7" s="41"/>
      <c r="D7" s="41"/>
      <c r="E7" s="41"/>
      <c r="F7" s="41"/>
      <c r="G7" s="41"/>
      <c r="H7" s="41"/>
      <c r="I7" s="41"/>
      <c r="J7" s="41"/>
    </row>
    <row r="8" spans="1:66" ht="15.75" thickBot="1">
      <c r="A8" s="2" t="s">
        <v>14</v>
      </c>
      <c r="C8" s="14"/>
      <c r="D8" s="14"/>
      <c r="E8" s="14"/>
      <c r="F8" s="14"/>
      <c r="G8" s="14"/>
      <c r="H8" s="14"/>
      <c r="I8" s="15" t="s">
        <v>33</v>
      </c>
      <c r="J8" s="15"/>
    </row>
    <row r="9" spans="1:66" ht="26.25" thickTop="1">
      <c r="A9" s="449" t="s">
        <v>15</v>
      </c>
      <c r="B9" s="450" t="s">
        <v>34</v>
      </c>
      <c r="C9" s="451" t="s">
        <v>627</v>
      </c>
      <c r="D9" s="451" t="s">
        <v>679</v>
      </c>
      <c r="E9" s="451" t="s">
        <v>680</v>
      </c>
      <c r="F9" s="451" t="s">
        <v>681</v>
      </c>
      <c r="G9" s="451" t="s">
        <v>541</v>
      </c>
      <c r="H9" s="451" t="s">
        <v>610</v>
      </c>
      <c r="I9" s="451" t="s">
        <v>628</v>
      </c>
      <c r="J9" s="451" t="s">
        <v>682</v>
      </c>
    </row>
    <row r="10" spans="1:66" s="43" customFormat="1" ht="13.5">
      <c r="A10" s="452">
        <v>0</v>
      </c>
      <c r="B10" s="453" t="s">
        <v>35</v>
      </c>
      <c r="C10" s="454"/>
      <c r="D10" s="454"/>
      <c r="E10" s="454"/>
      <c r="F10" s="454"/>
      <c r="G10" s="454"/>
      <c r="H10" s="454"/>
      <c r="I10" s="454"/>
      <c r="J10" s="45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row>
    <row r="11" spans="1:66" ht="13.5">
      <c r="A11" s="456">
        <v>100</v>
      </c>
      <c r="B11" s="457" t="s">
        <v>36</v>
      </c>
      <c r="C11" s="458"/>
      <c r="D11" s="458"/>
      <c r="E11" s="458"/>
      <c r="F11" s="458"/>
      <c r="G11" s="458"/>
      <c r="H11" s="458"/>
      <c r="I11" s="458"/>
      <c r="J11" s="459"/>
    </row>
    <row r="12" spans="1:66" s="43" customFormat="1" ht="13.5">
      <c r="A12" s="452">
        <v>1000</v>
      </c>
      <c r="B12" s="453" t="s">
        <v>37</v>
      </c>
      <c r="C12" s="454"/>
      <c r="D12" s="454"/>
      <c r="E12" s="454"/>
      <c r="F12" s="454"/>
      <c r="G12" s="454"/>
      <c r="H12" s="454"/>
      <c r="I12" s="454"/>
      <c r="J12" s="45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row>
    <row r="13" spans="1:66" ht="13.5">
      <c r="A13" s="456">
        <v>1100</v>
      </c>
      <c r="B13" s="457" t="s">
        <v>38</v>
      </c>
      <c r="C13" s="458"/>
      <c r="D13" s="458"/>
      <c r="E13" s="458"/>
      <c r="F13" s="458"/>
      <c r="G13" s="458"/>
      <c r="H13" s="458"/>
      <c r="I13" s="458"/>
      <c r="J13" s="459"/>
    </row>
    <row r="14" spans="1:66" s="43" customFormat="1" ht="13.5">
      <c r="A14" s="452">
        <v>2000</v>
      </c>
      <c r="B14" s="453" t="s">
        <v>39</v>
      </c>
      <c r="C14" s="454"/>
      <c r="D14" s="454"/>
      <c r="E14" s="454"/>
      <c r="F14" s="454"/>
      <c r="G14" s="454"/>
      <c r="H14" s="454"/>
      <c r="I14" s="454"/>
      <c r="J14" s="455"/>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row>
    <row r="15" spans="1:66" s="43" customFormat="1" ht="13.5">
      <c r="A15" s="452">
        <v>3000</v>
      </c>
      <c r="B15" s="453" t="s">
        <v>40</v>
      </c>
      <c r="C15" s="454"/>
      <c r="D15" s="454"/>
      <c r="E15" s="454"/>
      <c r="F15" s="454"/>
      <c r="G15" s="454"/>
      <c r="H15" s="454"/>
      <c r="I15" s="454"/>
      <c r="J15" s="45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row>
    <row r="16" spans="1:66" ht="13.5">
      <c r="A16" s="460">
        <v>3350</v>
      </c>
      <c r="B16" s="461" t="s">
        <v>41</v>
      </c>
      <c r="C16" s="458"/>
      <c r="D16" s="458"/>
      <c r="E16" s="458"/>
      <c r="F16" s="458"/>
      <c r="G16" s="458"/>
      <c r="H16" s="458"/>
      <c r="I16" s="458"/>
      <c r="J16" s="459"/>
    </row>
    <row r="17" spans="1:66" ht="13.5">
      <c r="A17" s="462"/>
      <c r="B17" s="463" t="s">
        <v>42</v>
      </c>
      <c r="C17" s="464"/>
      <c r="D17" s="464"/>
      <c r="E17" s="464"/>
      <c r="F17" s="464"/>
      <c r="G17" s="464"/>
      <c r="H17" s="464"/>
      <c r="I17" s="464"/>
      <c r="J17" s="465"/>
    </row>
    <row r="18" spans="1:66" ht="13.5">
      <c r="A18" s="462"/>
      <c r="B18" s="463" t="s">
        <v>43</v>
      </c>
      <c r="C18" s="464"/>
      <c r="D18" s="464"/>
      <c r="E18" s="464"/>
      <c r="F18" s="464"/>
      <c r="G18" s="464"/>
      <c r="H18" s="464"/>
      <c r="I18" s="464"/>
      <c r="J18" s="465"/>
    </row>
    <row r="19" spans="1:66" ht="13.5">
      <c r="A19" s="462"/>
      <c r="B19" s="463" t="s">
        <v>44</v>
      </c>
      <c r="C19" s="464"/>
      <c r="D19" s="464"/>
      <c r="E19" s="464"/>
      <c r="F19" s="464"/>
      <c r="G19" s="464"/>
      <c r="H19" s="464"/>
      <c r="I19" s="464"/>
      <c r="J19" s="465"/>
    </row>
    <row r="20" spans="1:66" ht="13.5">
      <c r="A20" s="462">
        <v>3394</v>
      </c>
      <c r="B20" s="466" t="s">
        <v>330</v>
      </c>
      <c r="C20" s="458"/>
      <c r="D20" s="458"/>
      <c r="E20" s="458"/>
      <c r="F20" s="458"/>
      <c r="G20" s="458"/>
      <c r="H20" s="458"/>
      <c r="I20" s="458"/>
      <c r="J20" s="459"/>
    </row>
    <row r="21" spans="1:66" ht="13.5">
      <c r="A21" s="462" t="s">
        <v>632</v>
      </c>
      <c r="B21" s="461" t="s">
        <v>45</v>
      </c>
      <c r="C21" s="458"/>
      <c r="D21" s="458"/>
      <c r="E21" s="458"/>
      <c r="F21" s="458"/>
      <c r="G21" s="458"/>
      <c r="H21" s="458"/>
      <c r="I21" s="458"/>
      <c r="J21" s="459"/>
    </row>
    <row r="22" spans="1:66" ht="13.5">
      <c r="A22" s="462" t="s">
        <v>633</v>
      </c>
      <c r="B22" s="461" t="s">
        <v>46</v>
      </c>
      <c r="C22" s="458"/>
      <c r="D22" s="458"/>
      <c r="E22" s="458"/>
      <c r="F22" s="458"/>
      <c r="G22" s="458"/>
      <c r="H22" s="458"/>
      <c r="I22" s="458"/>
      <c r="J22" s="459"/>
    </row>
    <row r="23" spans="1:66" s="43" customFormat="1" ht="13.5">
      <c r="A23" s="452">
        <v>4000</v>
      </c>
      <c r="B23" s="453" t="s">
        <v>47</v>
      </c>
      <c r="C23" s="454"/>
      <c r="D23" s="454"/>
      <c r="E23" s="454"/>
      <c r="F23" s="454"/>
      <c r="G23" s="454"/>
      <c r="H23" s="454"/>
      <c r="I23" s="454"/>
      <c r="J23" s="455"/>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row>
    <row r="24" spans="1:66" s="43" customFormat="1" ht="13.5">
      <c r="A24" s="452">
        <v>5000</v>
      </c>
      <c r="B24" s="453" t="s">
        <v>48</v>
      </c>
      <c r="C24" s="454"/>
      <c r="D24" s="454"/>
      <c r="E24" s="454"/>
      <c r="F24" s="454"/>
      <c r="G24" s="454"/>
      <c r="H24" s="454"/>
      <c r="I24" s="454"/>
      <c r="J24" s="455"/>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row>
    <row r="25" spans="1:66" ht="13.5">
      <c r="A25" s="456">
        <v>5200</v>
      </c>
      <c r="B25" s="457" t="s">
        <v>49</v>
      </c>
      <c r="C25" s="458"/>
      <c r="D25" s="458"/>
      <c r="E25" s="458"/>
      <c r="F25" s="458"/>
      <c r="G25" s="458"/>
      <c r="H25" s="458"/>
      <c r="I25" s="458"/>
      <c r="J25" s="459"/>
    </row>
    <row r="26" spans="1:66" s="43" customFormat="1" ht="13.5">
      <c r="A26" s="452">
        <v>6000</v>
      </c>
      <c r="B26" s="453" t="s">
        <v>50</v>
      </c>
      <c r="C26" s="454"/>
      <c r="D26" s="454"/>
      <c r="E26" s="454"/>
      <c r="F26" s="454"/>
      <c r="G26" s="454"/>
      <c r="H26" s="454"/>
      <c r="I26" s="454"/>
      <c r="J26" s="455"/>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row>
    <row r="27" spans="1:66" ht="13.5">
      <c r="A27" s="456">
        <v>6100</v>
      </c>
      <c r="B27" s="457" t="s">
        <v>51</v>
      </c>
      <c r="C27" s="458"/>
      <c r="D27" s="458"/>
      <c r="E27" s="458"/>
      <c r="F27" s="458"/>
      <c r="G27" s="458"/>
      <c r="H27" s="458"/>
      <c r="I27" s="458"/>
      <c r="J27" s="459"/>
    </row>
    <row r="28" spans="1:66" ht="13.5">
      <c r="A28" s="460">
        <v>6110</v>
      </c>
      <c r="B28" s="461" t="s">
        <v>36</v>
      </c>
      <c r="C28" s="458"/>
      <c r="D28" s="458"/>
      <c r="E28" s="458"/>
      <c r="F28" s="458"/>
      <c r="G28" s="458"/>
      <c r="H28" s="458"/>
      <c r="I28" s="458"/>
      <c r="J28" s="459"/>
    </row>
    <row r="29" spans="1:66" ht="13.5">
      <c r="A29" s="462">
        <v>6435</v>
      </c>
      <c r="B29" s="466" t="s">
        <v>52</v>
      </c>
      <c r="C29" s="458"/>
      <c r="D29" s="458"/>
      <c r="E29" s="458"/>
      <c r="F29" s="458"/>
      <c r="G29" s="458"/>
      <c r="H29" s="458"/>
      <c r="I29" s="458"/>
      <c r="J29" s="459"/>
    </row>
    <row r="30" spans="1:66" ht="13.5">
      <c r="A30" s="462"/>
      <c r="B30" s="463" t="s">
        <v>42</v>
      </c>
      <c r="C30" s="464"/>
      <c r="D30" s="464"/>
      <c r="E30" s="464"/>
      <c r="F30" s="464"/>
      <c r="G30" s="464"/>
      <c r="H30" s="464"/>
      <c r="I30" s="464"/>
      <c r="J30" s="465"/>
    </row>
    <row r="31" spans="1:66" ht="13.5">
      <c r="A31" s="462"/>
      <c r="B31" s="463" t="s">
        <v>43</v>
      </c>
      <c r="C31" s="464"/>
      <c r="D31" s="464"/>
      <c r="E31" s="464"/>
      <c r="F31" s="464"/>
      <c r="G31" s="464"/>
      <c r="H31" s="464"/>
      <c r="I31" s="464"/>
      <c r="J31" s="465"/>
    </row>
    <row r="32" spans="1:66" ht="13.5">
      <c r="A32" s="462"/>
      <c r="B32" s="463" t="s">
        <v>44</v>
      </c>
      <c r="C32" s="464"/>
      <c r="D32" s="464"/>
      <c r="E32" s="464"/>
      <c r="F32" s="464"/>
      <c r="G32" s="464"/>
      <c r="H32" s="464"/>
      <c r="I32" s="464"/>
      <c r="J32" s="465"/>
    </row>
    <row r="33" spans="1:66" ht="13.5">
      <c r="A33" s="462">
        <v>6451</v>
      </c>
      <c r="B33" s="466" t="s">
        <v>45</v>
      </c>
      <c r="C33" s="458"/>
      <c r="D33" s="458"/>
      <c r="E33" s="458"/>
      <c r="F33" s="458"/>
      <c r="G33" s="458"/>
      <c r="H33" s="458"/>
      <c r="I33" s="458"/>
      <c r="J33" s="459"/>
    </row>
    <row r="34" spans="1:66" s="43" customFormat="1" ht="13.5">
      <c r="A34" s="452">
        <v>7000</v>
      </c>
      <c r="B34" s="467" t="s">
        <v>53</v>
      </c>
      <c r="C34" s="468"/>
      <c r="D34" s="468"/>
      <c r="E34" s="468"/>
      <c r="F34" s="468"/>
      <c r="G34" s="468"/>
      <c r="H34" s="468"/>
      <c r="I34" s="468"/>
      <c r="J34" s="469"/>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row>
    <row r="35" spans="1:66" ht="13.5">
      <c r="A35" s="456">
        <v>7100</v>
      </c>
      <c r="B35" s="470" t="s">
        <v>54</v>
      </c>
      <c r="C35" s="471"/>
      <c r="D35" s="471"/>
      <c r="E35" s="471"/>
      <c r="F35" s="471"/>
      <c r="G35" s="471"/>
      <c r="H35" s="471"/>
      <c r="I35" s="471"/>
      <c r="J35" s="472"/>
    </row>
    <row r="36" spans="1:66" ht="13.5">
      <c r="A36" s="456">
        <v>7200</v>
      </c>
      <c r="B36" s="470" t="s">
        <v>55</v>
      </c>
      <c r="C36" s="471"/>
      <c r="D36" s="471"/>
      <c r="E36" s="471"/>
      <c r="F36" s="471"/>
      <c r="G36" s="471"/>
      <c r="H36" s="471"/>
      <c r="I36" s="471"/>
      <c r="J36" s="472"/>
    </row>
    <row r="37" spans="1:66" s="43" customFormat="1" ht="13.5">
      <c r="A37" s="452">
        <v>8000</v>
      </c>
      <c r="B37" s="453" t="s">
        <v>56</v>
      </c>
      <c r="C37" s="454"/>
      <c r="D37" s="454"/>
      <c r="E37" s="454"/>
      <c r="F37" s="454"/>
      <c r="G37" s="454"/>
      <c r="H37" s="454"/>
      <c r="I37" s="454"/>
      <c r="J37" s="455"/>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row>
    <row r="38" spans="1:66" ht="13.5">
      <c r="A38" s="456">
        <v>8100</v>
      </c>
      <c r="B38" s="457" t="s">
        <v>51</v>
      </c>
      <c r="C38" s="458"/>
      <c r="D38" s="458"/>
      <c r="E38" s="458"/>
      <c r="F38" s="458"/>
      <c r="G38" s="458"/>
      <c r="H38" s="458"/>
      <c r="I38" s="458"/>
      <c r="J38" s="459"/>
    </row>
    <row r="39" spans="1:66" ht="13.5">
      <c r="A39" s="460">
        <v>8110</v>
      </c>
      <c r="B39" s="461" t="s">
        <v>36</v>
      </c>
      <c r="C39" s="458"/>
      <c r="D39" s="458"/>
      <c r="E39" s="458"/>
      <c r="F39" s="458"/>
      <c r="G39" s="458"/>
      <c r="H39" s="458"/>
      <c r="I39" s="458"/>
      <c r="J39" s="459"/>
    </row>
    <row r="40" spans="1:66" ht="13.5">
      <c r="A40" s="462">
        <v>8435</v>
      </c>
      <c r="B40" s="466" t="s">
        <v>52</v>
      </c>
      <c r="C40" s="458"/>
      <c r="D40" s="458"/>
      <c r="E40" s="458"/>
      <c r="F40" s="458"/>
      <c r="G40" s="458"/>
      <c r="H40" s="458"/>
      <c r="I40" s="458"/>
      <c r="J40" s="459"/>
    </row>
    <row r="41" spans="1:66" ht="13.5">
      <c r="A41" s="462"/>
      <c r="B41" s="463" t="s">
        <v>42</v>
      </c>
      <c r="C41" s="464"/>
      <c r="D41" s="464"/>
      <c r="E41" s="464"/>
      <c r="F41" s="464"/>
      <c r="G41" s="464"/>
      <c r="H41" s="464"/>
      <c r="I41" s="464"/>
      <c r="J41" s="465"/>
    </row>
    <row r="42" spans="1:66" ht="13.5">
      <c r="A42" s="462"/>
      <c r="B42" s="463" t="s">
        <v>43</v>
      </c>
      <c r="C42" s="464"/>
      <c r="D42" s="464"/>
      <c r="E42" s="464"/>
      <c r="F42" s="464"/>
      <c r="G42" s="464"/>
      <c r="H42" s="464"/>
      <c r="I42" s="464"/>
      <c r="J42" s="465"/>
    </row>
    <row r="43" spans="1:66" ht="13.5">
      <c r="A43" s="462"/>
      <c r="B43" s="463" t="s">
        <v>44</v>
      </c>
      <c r="C43" s="464"/>
      <c r="D43" s="464"/>
      <c r="E43" s="464"/>
      <c r="F43" s="464"/>
      <c r="G43" s="464"/>
      <c r="H43" s="464"/>
      <c r="I43" s="464"/>
      <c r="J43" s="465"/>
    </row>
    <row r="44" spans="1:66" ht="13.5">
      <c r="A44" s="462">
        <v>8451</v>
      </c>
      <c r="B44" s="466" t="s">
        <v>45</v>
      </c>
      <c r="C44" s="458"/>
      <c r="D44" s="458"/>
      <c r="E44" s="458"/>
      <c r="F44" s="458"/>
      <c r="G44" s="458"/>
      <c r="H44" s="458"/>
      <c r="I44" s="458"/>
      <c r="J44" s="459"/>
    </row>
    <row r="45" spans="1:66" ht="13.5">
      <c r="A45" s="456">
        <v>8700</v>
      </c>
      <c r="B45" s="457" t="s">
        <v>57</v>
      </c>
      <c r="C45" s="458"/>
      <c r="D45" s="458"/>
      <c r="E45" s="458"/>
      <c r="F45" s="458"/>
      <c r="G45" s="458"/>
      <c r="H45" s="458"/>
      <c r="I45" s="458"/>
      <c r="J45" s="459"/>
    </row>
    <row r="46" spans="1:66" ht="13.5">
      <c r="A46" s="460">
        <v>8710</v>
      </c>
      <c r="B46" s="461" t="s">
        <v>54</v>
      </c>
      <c r="C46" s="458"/>
      <c r="D46" s="458"/>
      <c r="E46" s="458"/>
      <c r="F46" s="458"/>
      <c r="G46" s="458"/>
      <c r="H46" s="458"/>
      <c r="I46" s="458"/>
      <c r="J46" s="459"/>
    </row>
    <row r="47" spans="1:66" ht="13.5">
      <c r="A47" s="460">
        <v>8720</v>
      </c>
      <c r="B47" s="461" t="s">
        <v>58</v>
      </c>
      <c r="C47" s="458"/>
      <c r="D47" s="458"/>
      <c r="E47" s="458"/>
      <c r="F47" s="458"/>
      <c r="G47" s="458"/>
      <c r="H47" s="458"/>
      <c r="I47" s="458"/>
      <c r="J47" s="459"/>
    </row>
    <row r="48" spans="1:66" s="43" customFormat="1" ht="13.5">
      <c r="A48" s="452">
        <v>9000</v>
      </c>
      <c r="B48" s="453" t="s">
        <v>59</v>
      </c>
      <c r="C48" s="454"/>
      <c r="D48" s="454"/>
      <c r="E48" s="454"/>
      <c r="F48" s="454"/>
      <c r="G48" s="454"/>
      <c r="H48" s="454"/>
      <c r="I48" s="454"/>
      <c r="J48" s="455"/>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row>
    <row r="49" spans="1:66" ht="13.5">
      <c r="A49" s="456" t="s">
        <v>16</v>
      </c>
      <c r="B49" s="457" t="s">
        <v>60</v>
      </c>
      <c r="C49" s="458"/>
      <c r="D49" s="458"/>
      <c r="E49" s="458"/>
      <c r="F49" s="458"/>
      <c r="G49" s="458"/>
      <c r="H49" s="458"/>
      <c r="I49" s="458"/>
      <c r="J49" s="459"/>
    </row>
    <row r="50" spans="1:66" ht="23.25" customHeight="1">
      <c r="A50" s="456" t="s">
        <v>17</v>
      </c>
      <c r="B50" s="457" t="s">
        <v>61</v>
      </c>
      <c r="C50" s="458"/>
      <c r="D50" s="458"/>
      <c r="E50" s="458"/>
      <c r="F50" s="458"/>
      <c r="G50" s="458"/>
      <c r="H50" s="458"/>
      <c r="I50" s="458"/>
      <c r="J50" s="459"/>
    </row>
    <row r="51" spans="1:66" ht="13.5">
      <c r="A51" s="456" t="s">
        <v>18</v>
      </c>
      <c r="B51" s="457" t="s">
        <v>62</v>
      </c>
      <c r="C51" s="458"/>
      <c r="D51" s="458"/>
      <c r="E51" s="458"/>
      <c r="F51" s="458"/>
      <c r="G51" s="458"/>
      <c r="H51" s="458"/>
      <c r="I51" s="458"/>
      <c r="J51" s="459"/>
    </row>
    <row r="52" spans="1:66" ht="13.5">
      <c r="A52" s="456">
        <v>9700</v>
      </c>
      <c r="B52" s="457" t="s">
        <v>63</v>
      </c>
      <c r="C52" s="458"/>
      <c r="D52" s="458"/>
      <c r="E52" s="458"/>
      <c r="F52" s="458"/>
      <c r="G52" s="458"/>
      <c r="H52" s="458"/>
      <c r="I52" s="458"/>
      <c r="J52" s="459"/>
    </row>
    <row r="53" spans="1:66" ht="13.5">
      <c r="A53" s="456">
        <v>9900</v>
      </c>
      <c r="B53" s="457" t="s">
        <v>64</v>
      </c>
      <c r="C53" s="458"/>
      <c r="D53" s="458"/>
      <c r="E53" s="458"/>
      <c r="F53" s="458"/>
      <c r="G53" s="458"/>
      <c r="H53" s="458"/>
      <c r="I53" s="458"/>
      <c r="J53" s="459"/>
    </row>
    <row r="54" spans="1:66" s="43" customFormat="1" ht="14.25" thickBot="1">
      <c r="A54" s="473" t="s">
        <v>14</v>
      </c>
      <c r="B54" s="474" t="s">
        <v>607</v>
      </c>
      <c r="C54" s="475">
        <f t="shared" ref="C54:J54" si="0">+C10+C12+C14+C15+C23+C24+C26+C34+C37+C48</f>
        <v>0</v>
      </c>
      <c r="D54" s="475">
        <f t="shared" si="0"/>
        <v>0</v>
      </c>
      <c r="E54" s="475">
        <f t="shared" si="0"/>
        <v>0</v>
      </c>
      <c r="F54" s="475">
        <f t="shared" si="0"/>
        <v>0</v>
      </c>
      <c r="G54" s="475">
        <f t="shared" si="0"/>
        <v>0</v>
      </c>
      <c r="H54" s="475">
        <f t="shared" si="0"/>
        <v>0</v>
      </c>
      <c r="I54" s="475">
        <f t="shared" si="0"/>
        <v>0</v>
      </c>
      <c r="J54" s="476">
        <f t="shared" si="0"/>
        <v>0</v>
      </c>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row>
    <row r="55" spans="1:66" ht="14.25" thickTop="1">
      <c r="A55" s="477"/>
      <c r="B55" s="478"/>
      <c r="C55" s="479"/>
      <c r="D55" s="479"/>
      <c r="E55" s="479"/>
      <c r="F55" s="479"/>
      <c r="G55" s="479"/>
      <c r="H55" s="479"/>
      <c r="I55" s="479"/>
      <c r="J55" s="479"/>
    </row>
    <row r="56" spans="1:66" ht="17.25" thickBot="1">
      <c r="A56" s="480" t="s">
        <v>19</v>
      </c>
      <c r="B56" s="481"/>
      <c r="C56" s="482"/>
      <c r="D56" s="482"/>
      <c r="E56" s="482"/>
      <c r="F56" s="482"/>
      <c r="G56" s="482"/>
      <c r="H56" s="482"/>
      <c r="I56" s="482"/>
      <c r="J56" s="482"/>
    </row>
    <row r="57" spans="1:66" ht="26.25" thickTop="1">
      <c r="A57" s="449" t="s">
        <v>15</v>
      </c>
      <c r="B57" s="450" t="s">
        <v>34</v>
      </c>
      <c r="C57" s="451" t="str">
        <f t="shared" ref="C57:J57" si="1">+C9</f>
        <v>ΑΠΟΛΟΓΙΣΜΟΣ 2021</v>
      </c>
      <c r="D57" s="451" t="str">
        <f t="shared" si="1"/>
        <v>ΑΠΟΛΟΓΙΣΜΟΣ 2022</v>
      </c>
      <c r="E57" s="451" t="str">
        <f t="shared" si="1"/>
        <v>ΕΓΚΕΚΡΙΜΕΝΟΣ Π/Υ 2023</v>
      </c>
      <c r="F57" s="451" t="str">
        <f t="shared" si="1"/>
        <v>ΕΚΤΙΜΗΣΕΙΣ 2023</v>
      </c>
      <c r="G57" s="451" t="str">
        <f t="shared" si="1"/>
        <v>ΠΡΟΒΛΕΨΕΙΣ 2024</v>
      </c>
      <c r="H57" s="451" t="str">
        <f t="shared" si="1"/>
        <v>ΠΡΟΒΛΕΨΕΙΣ 2025</v>
      </c>
      <c r="I57" s="451" t="str">
        <f t="shared" si="1"/>
        <v>ΠΡΟΒΛΕΨΕΙΣ 2026</v>
      </c>
      <c r="J57" s="451" t="str">
        <f t="shared" si="1"/>
        <v>ΠΡΟΒΛΕΨΕΙΣ 2027</v>
      </c>
    </row>
    <row r="58" spans="1:66" s="43" customFormat="1" ht="13.5">
      <c r="A58" s="452">
        <v>0</v>
      </c>
      <c r="B58" s="453" t="s">
        <v>65</v>
      </c>
      <c r="C58" s="454"/>
      <c r="D58" s="454"/>
      <c r="E58" s="454"/>
      <c r="F58" s="454"/>
      <c r="G58" s="454"/>
      <c r="H58" s="454"/>
      <c r="I58" s="454"/>
      <c r="J58" s="455"/>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row>
    <row r="59" spans="1:66" ht="13.5">
      <c r="A59" s="456" t="s">
        <v>20</v>
      </c>
      <c r="B59" s="457" t="s">
        <v>66</v>
      </c>
      <c r="C59" s="458"/>
      <c r="D59" s="458"/>
      <c r="E59" s="458"/>
      <c r="F59" s="458"/>
      <c r="G59" s="458"/>
      <c r="H59" s="458"/>
      <c r="I59" s="458"/>
      <c r="J59" s="459"/>
    </row>
    <row r="60" spans="1:66" ht="13.5">
      <c r="A60" s="460">
        <v>210</v>
      </c>
      <c r="B60" s="461" t="s">
        <v>67</v>
      </c>
      <c r="C60" s="458"/>
      <c r="D60" s="458"/>
      <c r="E60" s="458"/>
      <c r="F60" s="458"/>
      <c r="G60" s="458"/>
      <c r="H60" s="458"/>
      <c r="I60" s="458"/>
      <c r="J60" s="459"/>
    </row>
    <row r="61" spans="1:66" ht="13.5">
      <c r="A61" s="460">
        <v>260</v>
      </c>
      <c r="B61" s="461" t="s">
        <v>68</v>
      </c>
      <c r="C61" s="458"/>
      <c r="D61" s="458"/>
      <c r="E61" s="458"/>
      <c r="F61" s="458"/>
      <c r="G61" s="458"/>
      <c r="H61" s="458"/>
      <c r="I61" s="458"/>
      <c r="J61" s="459"/>
    </row>
    <row r="62" spans="1:66" ht="13.5">
      <c r="A62" s="460">
        <v>560</v>
      </c>
      <c r="B62" s="461" t="s">
        <v>69</v>
      </c>
      <c r="C62" s="458"/>
      <c r="D62" s="458"/>
      <c r="E62" s="458"/>
      <c r="F62" s="458"/>
      <c r="G62" s="458"/>
      <c r="H62" s="458"/>
      <c r="I62" s="458"/>
      <c r="J62" s="459"/>
    </row>
    <row r="63" spans="1:66" ht="13.5">
      <c r="A63" s="456">
        <v>600</v>
      </c>
      <c r="B63" s="457" t="s">
        <v>331</v>
      </c>
      <c r="C63" s="458"/>
      <c r="D63" s="458"/>
      <c r="E63" s="458"/>
      <c r="F63" s="458"/>
      <c r="G63" s="458"/>
      <c r="H63" s="458"/>
      <c r="I63" s="458"/>
      <c r="J63" s="459"/>
    </row>
    <row r="64" spans="1:66" ht="13.5">
      <c r="A64" s="460">
        <v>610</v>
      </c>
      <c r="B64" s="461" t="s">
        <v>332</v>
      </c>
      <c r="C64" s="458"/>
      <c r="D64" s="458"/>
      <c r="E64" s="458"/>
      <c r="F64" s="458"/>
      <c r="G64" s="458"/>
      <c r="H64" s="458"/>
      <c r="I64" s="458"/>
      <c r="J64" s="459"/>
    </row>
    <row r="65" spans="1:66" ht="13.5">
      <c r="A65" s="460">
        <v>620</v>
      </c>
      <c r="B65" s="461" t="s">
        <v>333</v>
      </c>
      <c r="C65" s="458"/>
      <c r="D65" s="458"/>
      <c r="E65" s="458"/>
      <c r="F65" s="458"/>
      <c r="G65" s="458"/>
      <c r="H65" s="458"/>
      <c r="I65" s="458"/>
      <c r="J65" s="459"/>
    </row>
    <row r="66" spans="1:66" ht="13.5">
      <c r="A66" s="460">
        <v>670</v>
      </c>
      <c r="B66" s="461" t="s">
        <v>334</v>
      </c>
      <c r="C66" s="458"/>
      <c r="D66" s="458"/>
      <c r="E66" s="458"/>
      <c r="F66" s="458"/>
      <c r="G66" s="458"/>
      <c r="H66" s="458"/>
      <c r="I66" s="458"/>
      <c r="J66" s="459"/>
    </row>
    <row r="67" spans="1:66" ht="13.5">
      <c r="A67" s="460">
        <v>680</v>
      </c>
      <c r="B67" s="461" t="s">
        <v>335</v>
      </c>
      <c r="C67" s="458"/>
      <c r="D67" s="458"/>
      <c r="E67" s="458"/>
      <c r="F67" s="458"/>
      <c r="G67" s="458"/>
      <c r="H67" s="458"/>
      <c r="I67" s="458"/>
      <c r="J67" s="459"/>
    </row>
    <row r="68" spans="1:66" ht="13.5">
      <c r="A68" s="456">
        <v>400</v>
      </c>
      <c r="B68" s="457" t="s">
        <v>70</v>
      </c>
      <c r="C68" s="458"/>
      <c r="D68" s="458"/>
      <c r="E68" s="458"/>
      <c r="F68" s="458"/>
      <c r="G68" s="458"/>
      <c r="H68" s="458"/>
      <c r="I68" s="458"/>
      <c r="J68" s="459"/>
    </row>
    <row r="69" spans="1:66" ht="13.5">
      <c r="A69" s="456">
        <v>700</v>
      </c>
      <c r="B69" s="457" t="s">
        <v>71</v>
      </c>
      <c r="C69" s="458"/>
      <c r="D69" s="458"/>
      <c r="E69" s="458"/>
      <c r="F69" s="458"/>
      <c r="G69" s="458"/>
      <c r="H69" s="458"/>
      <c r="I69" s="458"/>
      <c r="J69" s="459"/>
    </row>
    <row r="70" spans="1:66" ht="13.5">
      <c r="A70" s="456">
        <v>800</v>
      </c>
      <c r="B70" s="457" t="s">
        <v>72</v>
      </c>
      <c r="C70" s="458"/>
      <c r="D70" s="458"/>
      <c r="E70" s="458"/>
      <c r="F70" s="458"/>
      <c r="G70" s="458"/>
      <c r="H70" s="458"/>
      <c r="I70" s="458"/>
      <c r="J70" s="459"/>
    </row>
    <row r="71" spans="1:66" ht="13.5">
      <c r="A71" s="460">
        <v>850</v>
      </c>
      <c r="B71" s="461" t="s">
        <v>336</v>
      </c>
      <c r="C71" s="458"/>
      <c r="D71" s="458"/>
      <c r="E71" s="458"/>
      <c r="F71" s="458"/>
      <c r="G71" s="458"/>
      <c r="H71" s="458"/>
      <c r="I71" s="458"/>
      <c r="J71" s="459"/>
    </row>
    <row r="72" spans="1:66" ht="13.5">
      <c r="A72" s="460" t="s">
        <v>21</v>
      </c>
      <c r="B72" s="461" t="s">
        <v>73</v>
      </c>
      <c r="C72" s="458"/>
      <c r="D72" s="458"/>
      <c r="E72" s="458"/>
      <c r="F72" s="458"/>
      <c r="G72" s="458"/>
      <c r="H72" s="458"/>
      <c r="I72" s="458"/>
      <c r="J72" s="459"/>
    </row>
    <row r="73" spans="1:66" s="43" customFormat="1" ht="13.5">
      <c r="A73" s="452">
        <v>1000</v>
      </c>
      <c r="B73" s="453" t="s">
        <v>74</v>
      </c>
      <c r="C73" s="454"/>
      <c r="D73" s="454"/>
      <c r="E73" s="454"/>
      <c r="F73" s="454"/>
      <c r="G73" s="454"/>
      <c r="H73" s="454"/>
      <c r="I73" s="454"/>
      <c r="J73" s="455"/>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row>
    <row r="74" spans="1:66" s="43" customFormat="1" ht="13.5">
      <c r="A74" s="452">
        <v>2000</v>
      </c>
      <c r="B74" s="453" t="s">
        <v>75</v>
      </c>
      <c r="C74" s="454"/>
      <c r="D74" s="454"/>
      <c r="E74" s="454"/>
      <c r="F74" s="454"/>
      <c r="G74" s="454"/>
      <c r="H74" s="454"/>
      <c r="I74" s="454"/>
      <c r="J74" s="455"/>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row>
    <row r="75" spans="1:66" s="43" customFormat="1" ht="13.5">
      <c r="A75" s="452">
        <v>3000</v>
      </c>
      <c r="B75" s="453" t="s">
        <v>76</v>
      </c>
      <c r="C75" s="454"/>
      <c r="D75" s="454"/>
      <c r="E75" s="454"/>
      <c r="F75" s="454"/>
      <c r="G75" s="454"/>
      <c r="H75" s="454"/>
      <c r="I75" s="454"/>
      <c r="J75" s="45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row>
    <row r="76" spans="1:66" s="43" customFormat="1" ht="27">
      <c r="A76" s="452">
        <v>4000</v>
      </c>
      <c r="B76" s="453" t="s">
        <v>77</v>
      </c>
      <c r="C76" s="454"/>
      <c r="D76" s="454"/>
      <c r="E76" s="454"/>
      <c r="F76" s="454"/>
      <c r="G76" s="454"/>
      <c r="H76" s="454"/>
      <c r="I76" s="454"/>
      <c r="J76" s="455"/>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row>
    <row r="77" spans="1:66" s="43" customFormat="1" ht="13.5">
      <c r="A77" s="452">
        <v>6000</v>
      </c>
      <c r="B77" s="453" t="s">
        <v>78</v>
      </c>
      <c r="C77" s="454"/>
      <c r="D77" s="454"/>
      <c r="E77" s="454"/>
      <c r="F77" s="454"/>
      <c r="G77" s="454"/>
      <c r="H77" s="454"/>
      <c r="I77" s="454"/>
      <c r="J77" s="455"/>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row>
    <row r="78" spans="1:66" ht="13.5">
      <c r="A78" s="456">
        <v>6100</v>
      </c>
      <c r="B78" s="457" t="s">
        <v>79</v>
      </c>
      <c r="C78" s="458"/>
      <c r="D78" s="458"/>
      <c r="E78" s="458"/>
      <c r="F78" s="458"/>
      <c r="G78" s="458"/>
      <c r="H78" s="458"/>
      <c r="I78" s="458"/>
      <c r="J78" s="459"/>
    </row>
    <row r="79" spans="1:66" ht="13.5">
      <c r="A79" s="460">
        <v>6110</v>
      </c>
      <c r="B79" s="461" t="s">
        <v>80</v>
      </c>
      <c r="C79" s="458"/>
      <c r="D79" s="458"/>
      <c r="E79" s="458"/>
      <c r="F79" s="458"/>
      <c r="G79" s="458"/>
      <c r="H79" s="458"/>
      <c r="I79" s="458"/>
      <c r="J79" s="459"/>
    </row>
    <row r="80" spans="1:66" ht="13.5">
      <c r="A80" s="460">
        <v>6120</v>
      </c>
      <c r="B80" s="483" t="s">
        <v>81</v>
      </c>
      <c r="C80" s="471"/>
      <c r="D80" s="471"/>
      <c r="E80" s="471"/>
      <c r="F80" s="471"/>
      <c r="G80" s="471"/>
      <c r="H80" s="471"/>
      <c r="I80" s="471"/>
      <c r="J80" s="472"/>
    </row>
    <row r="81" spans="1:66" ht="14.25" thickBot="1">
      <c r="A81" s="484">
        <v>6200</v>
      </c>
      <c r="B81" s="485" t="s">
        <v>82</v>
      </c>
      <c r="C81" s="486"/>
      <c r="D81" s="486"/>
      <c r="E81" s="486"/>
      <c r="F81" s="486"/>
      <c r="G81" s="486"/>
      <c r="H81" s="486"/>
      <c r="I81" s="486"/>
      <c r="J81" s="487"/>
    </row>
    <row r="82" spans="1:66" s="43" customFormat="1" ht="14.25" thickTop="1">
      <c r="A82" s="488">
        <v>7000</v>
      </c>
      <c r="B82" s="489" t="s">
        <v>83</v>
      </c>
      <c r="C82" s="490"/>
      <c r="D82" s="490"/>
      <c r="E82" s="490"/>
      <c r="F82" s="490"/>
      <c r="G82" s="490"/>
      <c r="H82" s="490"/>
      <c r="I82" s="490"/>
      <c r="J82" s="491"/>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row>
    <row r="83" spans="1:66" s="43" customFormat="1" ht="13.5">
      <c r="A83" s="452">
        <v>9000</v>
      </c>
      <c r="B83" s="453" t="s">
        <v>84</v>
      </c>
      <c r="C83" s="454"/>
      <c r="D83" s="454"/>
      <c r="E83" s="454"/>
      <c r="F83" s="454"/>
      <c r="G83" s="454"/>
      <c r="H83" s="454"/>
      <c r="I83" s="454"/>
      <c r="J83" s="455"/>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row>
    <row r="84" spans="1:66" ht="13.5">
      <c r="A84" s="456" t="s">
        <v>16</v>
      </c>
      <c r="B84" s="457" t="s">
        <v>85</v>
      </c>
      <c r="C84" s="458"/>
      <c r="D84" s="458"/>
      <c r="E84" s="458"/>
      <c r="F84" s="458"/>
      <c r="G84" s="458"/>
      <c r="H84" s="458"/>
      <c r="I84" s="458"/>
      <c r="J84" s="459"/>
    </row>
    <row r="85" spans="1:66" ht="13.5">
      <c r="A85" s="460" t="s">
        <v>22</v>
      </c>
      <c r="B85" s="461" t="s">
        <v>86</v>
      </c>
      <c r="C85" s="458"/>
      <c r="D85" s="458"/>
      <c r="E85" s="458"/>
      <c r="F85" s="458"/>
      <c r="G85" s="458"/>
      <c r="H85" s="458"/>
      <c r="I85" s="458"/>
      <c r="J85" s="459"/>
    </row>
    <row r="86" spans="1:66" ht="13.5">
      <c r="A86" s="460" t="s">
        <v>23</v>
      </c>
      <c r="B86" s="461" t="s">
        <v>87</v>
      </c>
      <c r="C86" s="458"/>
      <c r="D86" s="458"/>
      <c r="E86" s="458"/>
      <c r="F86" s="458"/>
      <c r="G86" s="458"/>
      <c r="H86" s="458"/>
      <c r="I86" s="458"/>
      <c r="J86" s="459"/>
    </row>
    <row r="87" spans="1:66" ht="13.5">
      <c r="A87" s="456" t="s">
        <v>17</v>
      </c>
      <c r="B87" s="457" t="s">
        <v>88</v>
      </c>
      <c r="C87" s="458"/>
      <c r="D87" s="458"/>
      <c r="E87" s="458"/>
      <c r="F87" s="458"/>
      <c r="G87" s="458"/>
      <c r="H87" s="458"/>
      <c r="I87" s="458"/>
      <c r="J87" s="459"/>
    </row>
    <row r="88" spans="1:66" ht="13.5">
      <c r="A88" s="460" t="s">
        <v>24</v>
      </c>
      <c r="B88" s="461" t="s">
        <v>87</v>
      </c>
      <c r="C88" s="458"/>
      <c r="D88" s="458"/>
      <c r="E88" s="458"/>
      <c r="F88" s="458"/>
      <c r="G88" s="458"/>
      <c r="H88" s="458"/>
      <c r="I88" s="458"/>
      <c r="J88" s="459"/>
    </row>
    <row r="89" spans="1:66" ht="18" customHeight="1">
      <c r="A89" s="460" t="s">
        <v>25</v>
      </c>
      <c r="B89" s="461" t="s">
        <v>86</v>
      </c>
      <c r="C89" s="458"/>
      <c r="D89" s="458"/>
      <c r="E89" s="458"/>
      <c r="F89" s="458"/>
      <c r="G89" s="458"/>
      <c r="H89" s="458"/>
      <c r="I89" s="458"/>
      <c r="J89" s="459"/>
    </row>
    <row r="90" spans="1:66" ht="13.5">
      <c r="A90" s="456" t="s">
        <v>26</v>
      </c>
      <c r="B90" s="457" t="s">
        <v>89</v>
      </c>
      <c r="C90" s="458"/>
      <c r="D90" s="458"/>
      <c r="E90" s="458"/>
      <c r="F90" s="458"/>
      <c r="G90" s="458"/>
      <c r="H90" s="458"/>
      <c r="I90" s="458"/>
      <c r="J90" s="459"/>
    </row>
    <row r="91" spans="1:66" ht="13.5">
      <c r="A91" s="460" t="s">
        <v>27</v>
      </c>
      <c r="B91" s="461" t="s">
        <v>87</v>
      </c>
      <c r="C91" s="458"/>
      <c r="D91" s="458"/>
      <c r="E91" s="458"/>
      <c r="F91" s="458"/>
      <c r="G91" s="458"/>
      <c r="H91" s="458"/>
      <c r="I91" s="458"/>
      <c r="J91" s="459"/>
    </row>
    <row r="92" spans="1:66" ht="12.75" customHeight="1">
      <c r="A92" s="460" t="s">
        <v>28</v>
      </c>
      <c r="B92" s="461" t="s">
        <v>86</v>
      </c>
      <c r="C92" s="458"/>
      <c r="D92" s="458"/>
      <c r="E92" s="458"/>
      <c r="F92" s="458"/>
      <c r="G92" s="458"/>
      <c r="H92" s="458"/>
      <c r="I92" s="458"/>
      <c r="J92" s="459"/>
    </row>
    <row r="93" spans="1:66" ht="13.5">
      <c r="A93" s="460">
        <v>9850</v>
      </c>
      <c r="B93" s="461" t="s">
        <v>90</v>
      </c>
      <c r="C93" s="458"/>
      <c r="D93" s="458"/>
      <c r="E93" s="458"/>
      <c r="F93" s="458"/>
      <c r="G93" s="458"/>
      <c r="H93" s="458"/>
      <c r="I93" s="458"/>
      <c r="J93" s="459"/>
    </row>
    <row r="94" spans="1:66" ht="13.5">
      <c r="A94" s="462"/>
      <c r="B94" s="463" t="s">
        <v>91</v>
      </c>
      <c r="C94" s="464"/>
      <c r="D94" s="464"/>
      <c r="E94" s="464"/>
      <c r="F94" s="464"/>
      <c r="G94" s="464"/>
      <c r="H94" s="464"/>
      <c r="I94" s="464"/>
      <c r="J94" s="465"/>
    </row>
    <row r="95" spans="1:66" ht="13.5">
      <c r="A95" s="462"/>
      <c r="B95" s="463" t="s">
        <v>92</v>
      </c>
      <c r="C95" s="464"/>
      <c r="D95" s="464"/>
      <c r="E95" s="464"/>
      <c r="F95" s="464"/>
      <c r="G95" s="464"/>
      <c r="H95" s="464"/>
      <c r="I95" s="464"/>
      <c r="J95" s="465"/>
    </row>
    <row r="96" spans="1:66" ht="13.5">
      <c r="A96" s="462"/>
      <c r="B96" s="463" t="s">
        <v>93</v>
      </c>
      <c r="C96" s="464"/>
      <c r="D96" s="464"/>
      <c r="E96" s="464"/>
      <c r="F96" s="464"/>
      <c r="G96" s="464"/>
      <c r="H96" s="464"/>
      <c r="I96" s="464"/>
      <c r="J96" s="465"/>
    </row>
    <row r="97" spans="1:66" ht="13.5">
      <c r="A97" s="456">
        <v>9900</v>
      </c>
      <c r="B97" s="457" t="s">
        <v>94</v>
      </c>
      <c r="C97" s="458"/>
      <c r="D97" s="458"/>
      <c r="E97" s="458"/>
      <c r="F97" s="458"/>
      <c r="G97" s="458"/>
      <c r="H97" s="458"/>
      <c r="I97" s="458"/>
      <c r="J97" s="459"/>
    </row>
    <row r="98" spans="1:66" ht="16.5">
      <c r="A98" s="492"/>
      <c r="B98" s="493" t="s">
        <v>358</v>
      </c>
      <c r="C98" s="494"/>
      <c r="D98" s="494"/>
      <c r="E98" s="494"/>
      <c r="F98" s="494"/>
      <c r="G98" s="494"/>
      <c r="H98" s="494"/>
      <c r="I98" s="495"/>
      <c r="J98" s="496"/>
    </row>
    <row r="99" spans="1:66" s="43" customFormat="1" ht="14.25" thickBot="1">
      <c r="A99" s="473" t="s">
        <v>19</v>
      </c>
      <c r="B99" s="474" t="s">
        <v>608</v>
      </c>
      <c r="C99" s="497">
        <f t="shared" ref="C99:J99" si="2">+C58+C73+C74+C75+C76+C77+C82+C83+C98</f>
        <v>0</v>
      </c>
      <c r="D99" s="497">
        <f t="shared" si="2"/>
        <v>0</v>
      </c>
      <c r="E99" s="497">
        <f t="shared" si="2"/>
        <v>0</v>
      </c>
      <c r="F99" s="497">
        <f t="shared" si="2"/>
        <v>0</v>
      </c>
      <c r="G99" s="497">
        <f t="shared" si="2"/>
        <v>0</v>
      </c>
      <c r="H99" s="497">
        <f t="shared" si="2"/>
        <v>0</v>
      </c>
      <c r="I99" s="498">
        <f t="shared" si="2"/>
        <v>0</v>
      </c>
      <c r="J99" s="499">
        <f t="shared" si="2"/>
        <v>0</v>
      </c>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row>
    <row r="100" spans="1:66" ht="15" thickTop="1" thickBot="1">
      <c r="A100" s="500"/>
      <c r="B100" s="501"/>
      <c r="C100" s="502"/>
      <c r="D100" s="502"/>
      <c r="E100" s="502"/>
      <c r="F100" s="502"/>
      <c r="G100" s="502"/>
      <c r="H100" s="502"/>
      <c r="I100" s="502"/>
      <c r="J100" s="502"/>
    </row>
    <row r="101" spans="1:66" s="43" customFormat="1" ht="15" thickTop="1" thickBot="1">
      <c r="A101" s="503"/>
      <c r="B101" s="503" t="s">
        <v>195</v>
      </c>
      <c r="C101" s="504">
        <f>(+C10+C12+C14+C15+C23+C24+C26+C34+C37+C48-C40-C45-C34-C29-C16-C52)-(+C58+C73+C74+C75+C76+C77+C82+C83-C93-C80-C81)</f>
        <v>0</v>
      </c>
      <c r="D101" s="504">
        <f>(+D10+D12+D14+D15+D23+D24+D26+D34+D37+D48-D40-D45-D34-D29-D16-D52)-(+D58+D73+D74+D75+D76+D77+D82+D83+D98-D93-D80-D81)</f>
        <v>0</v>
      </c>
      <c r="E101" s="504">
        <f>(+E10+E12+E14+E15+E23+E24+E26+E34+E37+E48-E40-E45-E34-E29-E16-E52)-(+E58+E73+E74+E75+E76+E77+E82+E83+E98-E93-E80-E81)</f>
        <v>0</v>
      </c>
      <c r="F101" s="504">
        <f>(+F10+F12+F14+F15+F23+F24+F26+F34+F37+F48-F40-F45-F34-F29-F16-F52)-(+F58+F73+F74+F75+F76+F77+F82+F83+F98-F93-F80-F81)</f>
        <v>0</v>
      </c>
      <c r="G101" s="504">
        <f>(+G10+G12+G14+G15+G23+G24+G26+G34+G37+G48-G40-G45-G34-G29-G16-G52)-(+G58+G73+G74+G75+G76+G77+G82+G83-G93-G80-G81)</f>
        <v>0</v>
      </c>
      <c r="H101" s="504">
        <f>(+H10+H12+H14+H15+H23+H24+H26+H34+H37+H48-H40-H45-H34-H29-H16-H52)-(+H58+H73+H74+H75+H76+H77+H82+H83-H93-H80-H81)</f>
        <v>0</v>
      </c>
      <c r="I101" s="505">
        <f>(+I10+I12+I14+I15+I23+I24+I26+I34+I37+I48-I40-I45-I34-I29-I16-I52)-(+I58+I73+I74+I75+I76+I77+I82+I83+I98-I93-I80-I81)</f>
        <v>0</v>
      </c>
      <c r="J101" s="505">
        <f>(+J10+J12+J14+J15+J23+J24+J26+J34+J37+J48-J40-J45-J34-J29-J16-J52)-(+J58+J73+J74+J75+J76+J77+J82+J83+J98-J93-J80-J81)</f>
        <v>0</v>
      </c>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row>
    <row r="102" spans="1:66" ht="14.25" thickTop="1">
      <c r="A102" s="482" t="s">
        <v>609</v>
      </c>
      <c r="B102" s="501"/>
      <c r="C102" s="506"/>
      <c r="D102" s="506"/>
      <c r="E102" s="506"/>
      <c r="F102" s="506"/>
      <c r="G102" s="506"/>
      <c r="H102" s="506"/>
      <c r="I102" s="506"/>
      <c r="J102" s="506"/>
    </row>
    <row r="103" spans="1:66" ht="16.5">
      <c r="A103" s="507"/>
      <c r="B103" s="500"/>
      <c r="C103" s="508"/>
      <c r="D103" s="508"/>
      <c r="E103" s="508"/>
      <c r="F103" s="508"/>
      <c r="G103" s="508"/>
      <c r="H103" s="508"/>
      <c r="I103" s="508"/>
      <c r="J103" s="508"/>
    </row>
    <row r="104" spans="1:66" ht="13.5" thickBot="1">
      <c r="A104" s="500"/>
      <c r="B104" s="500"/>
      <c r="C104" s="500"/>
      <c r="D104" s="500"/>
      <c r="E104" s="500"/>
      <c r="F104" s="500"/>
      <c r="G104" s="500"/>
      <c r="H104" s="500"/>
      <c r="I104" s="500"/>
      <c r="J104" s="500"/>
    </row>
    <row r="105" spans="1:66" ht="36" customHeight="1" thickTop="1">
      <c r="A105" s="585" t="s">
        <v>29</v>
      </c>
      <c r="B105" s="511"/>
      <c r="C105" s="582" t="s">
        <v>630</v>
      </c>
      <c r="D105" s="582" t="s">
        <v>683</v>
      </c>
      <c r="E105" s="582" t="s">
        <v>684</v>
      </c>
      <c r="F105" s="583" t="s">
        <v>685</v>
      </c>
      <c r="G105" s="583" t="s">
        <v>542</v>
      </c>
      <c r="H105" s="583" t="s">
        <v>611</v>
      </c>
      <c r="I105" s="583" t="s">
        <v>629</v>
      </c>
      <c r="J105" s="584" t="s">
        <v>686</v>
      </c>
    </row>
    <row r="106" spans="1:66" s="40" customFormat="1">
      <c r="A106" s="512" t="s">
        <v>242</v>
      </c>
      <c r="B106" s="513"/>
      <c r="C106" s="458"/>
      <c r="D106" s="458"/>
      <c r="E106" s="458"/>
      <c r="F106" s="514"/>
      <c r="G106" s="458"/>
      <c r="H106" s="458"/>
      <c r="I106" s="458"/>
      <c r="J106" s="458"/>
    </row>
    <row r="107" spans="1:66" s="40" customFormat="1">
      <c r="A107" s="512" t="s">
        <v>30</v>
      </c>
      <c r="B107" s="513"/>
      <c r="C107" s="458"/>
      <c r="D107" s="458"/>
      <c r="E107" s="458"/>
      <c r="F107" s="514"/>
      <c r="G107" s="458"/>
      <c r="H107" s="458"/>
      <c r="I107" s="458"/>
      <c r="J107" s="458"/>
    </row>
    <row r="108" spans="1:66" s="40" customFormat="1" ht="13.5" thickBot="1">
      <c r="A108" s="515" t="s">
        <v>197</v>
      </c>
      <c r="B108" s="516"/>
      <c r="C108" s="517">
        <f t="shared" ref="C108:J108" si="3">C107-C106</f>
        <v>0</v>
      </c>
      <c r="D108" s="517">
        <f t="shared" si="3"/>
        <v>0</v>
      </c>
      <c r="E108" s="517">
        <f>E107-E106</f>
        <v>0</v>
      </c>
      <c r="F108" s="518">
        <f>F107-F106</f>
        <v>0</v>
      </c>
      <c r="G108" s="517">
        <f t="shared" si="3"/>
        <v>0</v>
      </c>
      <c r="H108" s="517">
        <f t="shared" si="3"/>
        <v>0</v>
      </c>
      <c r="I108" s="517">
        <f t="shared" si="3"/>
        <v>0</v>
      </c>
      <c r="J108" s="517">
        <f t="shared" si="3"/>
        <v>0</v>
      </c>
    </row>
    <row r="109" spans="1:66" s="12" customFormat="1" ht="20.25" customHeight="1" thickTop="1" thickBot="1">
      <c r="A109" s="519" t="s">
        <v>31</v>
      </c>
      <c r="B109" s="519"/>
      <c r="C109" s="520"/>
      <c r="D109" s="520"/>
      <c r="E109" s="520"/>
      <c r="F109" s="520"/>
      <c r="G109" s="520"/>
      <c r="H109" s="520"/>
      <c r="I109" s="520"/>
      <c r="J109" s="520"/>
    </row>
    <row r="110" spans="1:66" ht="15" thickTop="1" thickBot="1">
      <c r="A110" s="521" t="s">
        <v>32</v>
      </c>
      <c r="B110" s="522"/>
      <c r="C110" s="509"/>
      <c r="D110" s="509"/>
      <c r="E110" s="509"/>
      <c r="F110" s="509"/>
      <c r="G110" s="509"/>
      <c r="H110" s="509"/>
      <c r="I110" s="510"/>
      <c r="J110" s="510"/>
    </row>
    <row r="111" spans="1:66" s="43" customFormat="1" ht="15.75" customHeight="1" thickTop="1" thickBot="1">
      <c r="A111" s="581" t="s">
        <v>289</v>
      </c>
      <c r="B111" s="524"/>
      <c r="C111" s="525">
        <f t="shared" ref="C111:J111" si="4">C101+C110-C107+C106</f>
        <v>0</v>
      </c>
      <c r="D111" s="525">
        <f t="shared" si="4"/>
        <v>0</v>
      </c>
      <c r="E111" s="525">
        <f t="shared" si="4"/>
        <v>0</v>
      </c>
      <c r="F111" s="525">
        <f t="shared" si="4"/>
        <v>0</v>
      </c>
      <c r="G111" s="525">
        <f t="shared" si="4"/>
        <v>0</v>
      </c>
      <c r="H111" s="525">
        <f t="shared" si="4"/>
        <v>0</v>
      </c>
      <c r="I111" s="525">
        <f t="shared" si="4"/>
        <v>0</v>
      </c>
      <c r="J111" s="525">
        <f t="shared" si="4"/>
        <v>0</v>
      </c>
      <c r="K111"/>
      <c r="L111"/>
      <c r="M111"/>
      <c r="N111"/>
      <c r="O111"/>
      <c r="P111"/>
      <c r="Q111"/>
      <c r="R111"/>
      <c r="S111"/>
    </row>
    <row r="112" spans="1:66" ht="13.5" thickTop="1">
      <c r="A112" s="500"/>
      <c r="B112" s="500"/>
      <c r="C112" s="526"/>
      <c r="D112" s="526"/>
      <c r="E112" s="526"/>
      <c r="F112" s="526"/>
      <c r="G112" s="526"/>
      <c r="H112" s="526"/>
      <c r="I112" s="526"/>
      <c r="J112" s="526"/>
    </row>
    <row r="113" spans="1:10" ht="17.25" thickBot="1">
      <c r="A113" s="388" t="s">
        <v>0</v>
      </c>
      <c r="B113" s="500"/>
      <c r="C113" s="500"/>
      <c r="D113" s="500"/>
      <c r="E113" s="500"/>
      <c r="F113" s="500"/>
      <c r="G113" s="500"/>
      <c r="H113" s="500"/>
      <c r="I113" s="500"/>
      <c r="J113" s="500"/>
    </row>
    <row r="114" spans="1:10" ht="26.25" thickTop="1">
      <c r="A114" s="527"/>
      <c r="B114" s="528"/>
      <c r="C114" s="529">
        <v>44561</v>
      </c>
      <c r="D114" s="529">
        <v>44926</v>
      </c>
      <c r="E114" s="530"/>
      <c r="F114" s="529" t="s">
        <v>687</v>
      </c>
      <c r="G114" s="500"/>
      <c r="H114" s="500"/>
      <c r="I114" s="500"/>
      <c r="J114" s="500"/>
    </row>
    <row r="115" spans="1:10">
      <c r="A115" s="531">
        <v>1</v>
      </c>
      <c r="B115" s="532" t="s">
        <v>95</v>
      </c>
      <c r="C115" s="533">
        <f>C116+C119+C122</f>
        <v>0</v>
      </c>
      <c r="D115" s="533">
        <f>D116+D119+D122</f>
        <v>0</v>
      </c>
      <c r="E115" s="534"/>
      <c r="F115" s="533">
        <f>F116+F119+F122</f>
        <v>0</v>
      </c>
      <c r="G115" s="500"/>
      <c r="H115" s="500"/>
      <c r="I115" s="500"/>
      <c r="J115" s="500"/>
    </row>
    <row r="116" spans="1:10">
      <c r="A116" s="535"/>
      <c r="B116" s="536" t="s">
        <v>1</v>
      </c>
      <c r="C116" s="537">
        <f>C117+C118</f>
        <v>0</v>
      </c>
      <c r="D116" s="537">
        <f>D117+D118</f>
        <v>0</v>
      </c>
      <c r="E116" s="538"/>
      <c r="F116" s="537">
        <f>F117+F118</f>
        <v>0</v>
      </c>
      <c r="G116" s="500"/>
      <c r="H116" s="500"/>
      <c r="I116" s="500"/>
      <c r="J116" s="500"/>
    </row>
    <row r="117" spans="1:10">
      <c r="A117" s="535"/>
      <c r="B117" s="539" t="s">
        <v>184</v>
      </c>
      <c r="C117" s="537"/>
      <c r="D117" s="537"/>
      <c r="E117" s="538"/>
      <c r="F117" s="537"/>
      <c r="G117" s="500"/>
      <c r="H117" s="500"/>
      <c r="I117" s="500"/>
      <c r="J117" s="500"/>
    </row>
    <row r="118" spans="1:10">
      <c r="A118" s="535"/>
      <c r="B118" s="539" t="s">
        <v>185</v>
      </c>
      <c r="C118" s="537"/>
      <c r="D118" s="537"/>
      <c r="E118" s="538"/>
      <c r="F118" s="537"/>
      <c r="G118" s="500"/>
      <c r="H118" s="500"/>
      <c r="I118" s="500"/>
      <c r="J118" s="500"/>
    </row>
    <row r="119" spans="1:10">
      <c r="A119" s="535"/>
      <c r="B119" s="536" t="s">
        <v>2</v>
      </c>
      <c r="C119" s="537">
        <f>C120+C121</f>
        <v>0</v>
      </c>
      <c r="D119" s="537">
        <f>D120+D121</f>
        <v>0</v>
      </c>
      <c r="E119" s="538"/>
      <c r="F119" s="537">
        <f>F120+F121</f>
        <v>0</v>
      </c>
      <c r="G119" s="500"/>
      <c r="H119" s="500"/>
      <c r="I119" s="500"/>
      <c r="J119" s="500"/>
    </row>
    <row r="120" spans="1:10">
      <c r="A120" s="535"/>
      <c r="B120" s="539" t="s">
        <v>184</v>
      </c>
      <c r="C120" s="537"/>
      <c r="D120" s="537"/>
      <c r="E120" s="538"/>
      <c r="F120" s="537"/>
      <c r="G120" s="500"/>
      <c r="H120" s="500"/>
      <c r="I120" s="500"/>
      <c r="J120" s="500"/>
    </row>
    <row r="121" spans="1:10">
      <c r="A121" s="535"/>
      <c r="B121" s="539" t="s">
        <v>185</v>
      </c>
      <c r="C121" s="537"/>
      <c r="D121" s="537"/>
      <c r="E121" s="538"/>
      <c r="F121" s="537"/>
      <c r="G121" s="500"/>
      <c r="H121" s="500"/>
      <c r="I121" s="500"/>
      <c r="J121" s="500"/>
    </row>
    <row r="122" spans="1:10">
      <c r="A122" s="535"/>
      <c r="B122" s="536" t="s">
        <v>3</v>
      </c>
      <c r="C122" s="537">
        <f>C123+C124</f>
        <v>0</v>
      </c>
      <c r="D122" s="537">
        <f>D123+D124</f>
        <v>0</v>
      </c>
      <c r="E122" s="538"/>
      <c r="F122" s="537">
        <f>F123+F124</f>
        <v>0</v>
      </c>
      <c r="G122" s="500"/>
      <c r="H122" s="500"/>
      <c r="I122" s="500"/>
      <c r="J122" s="500"/>
    </row>
    <row r="123" spans="1:10">
      <c r="A123" s="535"/>
      <c r="B123" s="539" t="s">
        <v>184</v>
      </c>
      <c r="C123" s="537"/>
      <c r="D123" s="537"/>
      <c r="E123" s="538"/>
      <c r="F123" s="537"/>
      <c r="G123" s="500"/>
      <c r="H123" s="500"/>
      <c r="I123" s="500"/>
      <c r="J123" s="500"/>
    </row>
    <row r="124" spans="1:10">
      <c r="A124" s="535"/>
      <c r="B124" s="539" t="s">
        <v>185</v>
      </c>
      <c r="C124" s="537"/>
      <c r="D124" s="537"/>
      <c r="E124" s="538"/>
      <c r="F124" s="537"/>
      <c r="G124" s="500"/>
      <c r="H124" s="500"/>
      <c r="I124" s="500"/>
      <c r="J124" s="500"/>
    </row>
    <row r="125" spans="1:10">
      <c r="A125" s="531">
        <v>2</v>
      </c>
      <c r="B125" s="532" t="s">
        <v>96</v>
      </c>
      <c r="C125" s="533">
        <f>C126+C127+C128</f>
        <v>0</v>
      </c>
      <c r="D125" s="533">
        <f>D126+D127+D128</f>
        <v>0</v>
      </c>
      <c r="E125" s="534"/>
      <c r="F125" s="533">
        <f>F126+F127+F128</f>
        <v>0</v>
      </c>
      <c r="G125" s="500"/>
      <c r="H125" s="500"/>
      <c r="I125" s="500"/>
      <c r="J125" s="500"/>
    </row>
    <row r="126" spans="1:10">
      <c r="A126" s="535"/>
      <c r="B126" s="536" t="s">
        <v>4</v>
      </c>
      <c r="C126" s="537"/>
      <c r="D126" s="537"/>
      <c r="E126" s="538"/>
      <c r="F126" s="537"/>
      <c r="G126" s="500"/>
      <c r="H126" s="500"/>
      <c r="I126" s="500"/>
      <c r="J126" s="500"/>
    </row>
    <row r="127" spans="1:10">
      <c r="A127" s="535"/>
      <c r="B127" s="536" t="s">
        <v>5</v>
      </c>
      <c r="C127" s="537"/>
      <c r="D127" s="537"/>
      <c r="E127" s="538"/>
      <c r="F127" s="537"/>
      <c r="G127" s="500"/>
      <c r="H127" s="500"/>
      <c r="I127" s="500"/>
      <c r="J127" s="500"/>
    </row>
    <row r="128" spans="1:10">
      <c r="A128" s="535"/>
      <c r="B128" s="536" t="s">
        <v>6</v>
      </c>
      <c r="C128" s="537"/>
      <c r="D128" s="537"/>
      <c r="E128" s="538"/>
      <c r="F128" s="537"/>
      <c r="G128" s="500"/>
      <c r="H128" s="500"/>
      <c r="I128" s="500"/>
      <c r="J128" s="500"/>
    </row>
    <row r="129" spans="1:66" s="43" customFormat="1">
      <c r="A129" s="531">
        <v>3</v>
      </c>
      <c r="B129" s="540" t="s">
        <v>97</v>
      </c>
      <c r="C129" s="541"/>
      <c r="D129" s="541"/>
      <c r="E129" s="542"/>
      <c r="F129" s="541"/>
      <c r="G129" s="500"/>
      <c r="H129" s="500"/>
      <c r="I129" s="500"/>
      <c r="J129" s="500"/>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row>
    <row r="130" spans="1:66">
      <c r="A130" s="531">
        <v>4</v>
      </c>
      <c r="B130" s="532" t="s">
        <v>98</v>
      </c>
      <c r="C130" s="541">
        <f>C131+C132</f>
        <v>0</v>
      </c>
      <c r="D130" s="541">
        <f>D131+D132</f>
        <v>0</v>
      </c>
      <c r="E130" s="542"/>
      <c r="F130" s="541">
        <f>F131+F132</f>
        <v>0</v>
      </c>
      <c r="G130" s="500"/>
      <c r="H130" s="500"/>
      <c r="I130" s="500"/>
      <c r="J130" s="500"/>
    </row>
    <row r="131" spans="1:66">
      <c r="A131" s="535"/>
      <c r="B131" s="536" t="s">
        <v>7</v>
      </c>
      <c r="C131" s="537"/>
      <c r="D131" s="537"/>
      <c r="E131" s="538"/>
      <c r="F131" s="537"/>
      <c r="G131" s="500"/>
      <c r="H131" s="500"/>
      <c r="I131" s="500"/>
      <c r="J131" s="500"/>
    </row>
    <row r="132" spans="1:66" ht="13.5" thickBot="1">
      <c r="A132" s="543"/>
      <c r="B132" s="544" t="s">
        <v>8</v>
      </c>
      <c r="C132" s="545"/>
      <c r="D132" s="545"/>
      <c r="E132" s="546"/>
      <c r="F132" s="545"/>
      <c r="G132" s="500"/>
      <c r="H132" s="500"/>
      <c r="I132" s="500"/>
      <c r="J132" s="500"/>
    </row>
    <row r="133" spans="1:66" ht="13.5" thickTop="1">
      <c r="A133" s="547"/>
      <c r="B133" s="548"/>
      <c r="C133" s="549"/>
      <c r="D133" s="549"/>
      <c r="E133" s="549"/>
      <c r="F133" s="549"/>
      <c r="G133" s="549"/>
      <c r="H133" s="549"/>
      <c r="I133" s="549"/>
      <c r="J133" s="549"/>
    </row>
    <row r="134" spans="1:66" ht="16.5">
      <c r="A134" s="550" t="s">
        <v>196</v>
      </c>
      <c r="B134" s="500"/>
      <c r="C134" s="389" t="s">
        <v>193</v>
      </c>
      <c r="D134" s="389"/>
      <c r="E134" s="389"/>
      <c r="F134" s="389"/>
      <c r="G134" s="389"/>
      <c r="H134" s="549"/>
      <c r="I134" s="549"/>
      <c r="J134" s="549"/>
    </row>
    <row r="135" spans="1:66" ht="13.5" thickBot="1">
      <c r="A135" s="551" t="s">
        <v>194</v>
      </c>
      <c r="B135" s="500"/>
      <c r="C135" s="526">
        <f>C137+C40+C34+C29+C16+C45+C52</f>
        <v>0</v>
      </c>
      <c r="D135" s="526">
        <f>D137+D40+D34+D29+D16+D45+D52</f>
        <v>0</v>
      </c>
      <c r="E135" s="526"/>
      <c r="F135" s="526">
        <f>F137+F40+F34+F29+F16+F45+F52</f>
        <v>0</v>
      </c>
      <c r="G135" s="526">
        <f>G137+G40+G34+G29+G16+G45+G52</f>
        <v>0</v>
      </c>
      <c r="H135" s="526">
        <f>H137+H40+H34+H29+H16+H45+H52</f>
        <v>0</v>
      </c>
      <c r="I135" s="526">
        <f>I137+I40+I34+I29+I16+I45+I52</f>
        <v>0</v>
      </c>
      <c r="J135" s="526">
        <f>J137+J40+J34+J29+J16+J45+J52</f>
        <v>0</v>
      </c>
    </row>
    <row r="136" spans="1:66" ht="27" thickTop="1" thickBot="1">
      <c r="A136" s="449"/>
      <c r="B136" s="450" t="s">
        <v>34</v>
      </c>
      <c r="C136" s="451" t="str">
        <f t="shared" ref="C136:J136" si="5">+C57</f>
        <v>ΑΠΟΛΟΓΙΣΜΟΣ 2021</v>
      </c>
      <c r="D136" s="451" t="str">
        <f t="shared" si="5"/>
        <v>ΑΠΟΛΟΓΙΣΜΟΣ 2022</v>
      </c>
      <c r="E136" s="451" t="str">
        <f t="shared" si="5"/>
        <v>ΕΓΚΕΚΡΙΜΕΝΟΣ Π/Υ 2023</v>
      </c>
      <c r="F136" s="451" t="str">
        <f t="shared" si="5"/>
        <v>ΕΚΤΙΜΗΣΕΙΣ 2023</v>
      </c>
      <c r="G136" s="451" t="str">
        <f t="shared" si="5"/>
        <v>ΠΡΟΒΛΕΨΕΙΣ 2024</v>
      </c>
      <c r="H136" s="451" t="str">
        <f t="shared" si="5"/>
        <v>ΠΡΟΒΛΕΨΕΙΣ 2025</v>
      </c>
      <c r="I136" s="451" t="str">
        <f t="shared" si="5"/>
        <v>ΠΡΟΒΛΕΨΕΙΣ 2026</v>
      </c>
      <c r="J136" s="451" t="str">
        <f t="shared" si="5"/>
        <v>ΠΡΟΒΛΕΨΕΙΣ 2027</v>
      </c>
    </row>
    <row r="137" spans="1:66" ht="17.25" thickTop="1">
      <c r="A137" s="552"/>
      <c r="B137" s="390" t="s">
        <v>14</v>
      </c>
      <c r="C137" s="553">
        <f t="shared" ref="C137:J137" si="6">C138+C139+C140+C141+C142</f>
        <v>0</v>
      </c>
      <c r="D137" s="553">
        <f t="shared" si="6"/>
        <v>0</v>
      </c>
      <c r="E137" s="553">
        <f t="shared" si="6"/>
        <v>0</v>
      </c>
      <c r="F137" s="553">
        <f t="shared" si="6"/>
        <v>0</v>
      </c>
      <c r="G137" s="553">
        <f t="shared" si="6"/>
        <v>0</v>
      </c>
      <c r="H137" s="553">
        <f t="shared" si="6"/>
        <v>0</v>
      </c>
      <c r="I137" s="553">
        <f t="shared" si="6"/>
        <v>0</v>
      </c>
      <c r="J137" s="554">
        <f t="shared" si="6"/>
        <v>0</v>
      </c>
    </row>
    <row r="138" spans="1:66" ht="16.5">
      <c r="A138" s="555"/>
      <c r="B138" s="391" t="s">
        <v>186</v>
      </c>
      <c r="C138" s="556">
        <f t="shared" ref="C138:J138" si="7">C25</f>
        <v>0</v>
      </c>
      <c r="D138" s="556">
        <f t="shared" si="7"/>
        <v>0</v>
      </c>
      <c r="E138" s="556">
        <f t="shared" si="7"/>
        <v>0</v>
      </c>
      <c r="F138" s="556">
        <f t="shared" si="7"/>
        <v>0</v>
      </c>
      <c r="G138" s="556">
        <f t="shared" si="7"/>
        <v>0</v>
      </c>
      <c r="H138" s="556">
        <f t="shared" si="7"/>
        <v>0</v>
      </c>
      <c r="I138" s="556">
        <f t="shared" si="7"/>
        <v>0</v>
      </c>
      <c r="J138" s="557">
        <f t="shared" si="7"/>
        <v>0</v>
      </c>
    </row>
    <row r="139" spans="1:66" ht="16.5">
      <c r="A139" s="555"/>
      <c r="B139" s="391" t="s">
        <v>150</v>
      </c>
      <c r="C139" s="556">
        <f t="shared" ref="C139:J139" si="8">C21+C33+C44</f>
        <v>0</v>
      </c>
      <c r="D139" s="556">
        <f t="shared" si="8"/>
        <v>0</v>
      </c>
      <c r="E139" s="556">
        <f t="shared" si="8"/>
        <v>0</v>
      </c>
      <c r="F139" s="556">
        <f t="shared" si="8"/>
        <v>0</v>
      </c>
      <c r="G139" s="556">
        <f t="shared" si="8"/>
        <v>0</v>
      </c>
      <c r="H139" s="556">
        <f t="shared" si="8"/>
        <v>0</v>
      </c>
      <c r="I139" s="556">
        <f t="shared" si="8"/>
        <v>0</v>
      </c>
      <c r="J139" s="557">
        <f t="shared" si="8"/>
        <v>0</v>
      </c>
    </row>
    <row r="140" spans="1:66" ht="16.5">
      <c r="A140" s="555"/>
      <c r="B140" s="391" t="s">
        <v>187</v>
      </c>
      <c r="C140" s="556">
        <f t="shared" ref="C140:J140" si="9">C11+C28+C39+C49+C20</f>
        <v>0</v>
      </c>
      <c r="D140" s="556">
        <f t="shared" si="9"/>
        <v>0</v>
      </c>
      <c r="E140" s="556">
        <f t="shared" si="9"/>
        <v>0</v>
      </c>
      <c r="F140" s="556">
        <f t="shared" si="9"/>
        <v>0</v>
      </c>
      <c r="G140" s="556">
        <f t="shared" si="9"/>
        <v>0</v>
      </c>
      <c r="H140" s="556">
        <f t="shared" si="9"/>
        <v>0</v>
      </c>
      <c r="I140" s="556">
        <f t="shared" si="9"/>
        <v>0</v>
      </c>
      <c r="J140" s="557">
        <f t="shared" si="9"/>
        <v>0</v>
      </c>
    </row>
    <row r="141" spans="1:66" ht="16.5">
      <c r="A141" s="555"/>
      <c r="B141" s="391" t="s">
        <v>188</v>
      </c>
      <c r="C141" s="556">
        <f t="shared" ref="C141:J141" si="10">C50</f>
        <v>0</v>
      </c>
      <c r="D141" s="556">
        <f t="shared" si="10"/>
        <v>0</v>
      </c>
      <c r="E141" s="556">
        <f t="shared" si="10"/>
        <v>0</v>
      </c>
      <c r="F141" s="556">
        <f t="shared" si="10"/>
        <v>0</v>
      </c>
      <c r="G141" s="556">
        <f t="shared" si="10"/>
        <v>0</v>
      </c>
      <c r="H141" s="556">
        <f t="shared" si="10"/>
        <v>0</v>
      </c>
      <c r="I141" s="556">
        <f t="shared" si="10"/>
        <v>0</v>
      </c>
      <c r="J141" s="557">
        <f t="shared" si="10"/>
        <v>0</v>
      </c>
    </row>
    <row r="142" spans="1:66" ht="16.5">
      <c r="A142" s="555"/>
      <c r="B142" s="391" t="s">
        <v>173</v>
      </c>
      <c r="C142" s="556">
        <f>(C10-C11)+C12+C14+(C15-C16-C20-C21)+C23+(C24-C25)+(C26-C28-C29-C33)+(C37-C39-C40-C44-C45)+(C48-C49-C50-C52)</f>
        <v>0</v>
      </c>
      <c r="D142" s="556">
        <f>(D10-D11)+D12+D14+(D15-D16-D20-D21)+D23+(D24-D25)+(D26-D28-D29-D33)+(D37-D39-D40-D44-D45)+(D48-D49-D50-D52)</f>
        <v>0</v>
      </c>
      <c r="E142" s="556">
        <f>(E10-E11)+E12+E14+(E15-E16-E20-E21)+E23+(E24-E25)+(E26-E28-E29-E33)+(E37-E39-E40-E44-E45)+(E48-E49-E50-E52)</f>
        <v>0</v>
      </c>
      <c r="F142" s="556">
        <f t="shared" ref="F142:J142" si="11">(F10-F11)+F12+F14+(F15-F16-F20-F21)+F23+(F24-F25)+(F26-F28-F29-F33)+(F37-F39-F40-F44-F45)+(F48-F49-F50-F52)</f>
        <v>0</v>
      </c>
      <c r="G142" s="556">
        <f t="shared" si="11"/>
        <v>0</v>
      </c>
      <c r="H142" s="556">
        <f t="shared" si="11"/>
        <v>0</v>
      </c>
      <c r="I142" s="556">
        <f t="shared" si="11"/>
        <v>0</v>
      </c>
      <c r="J142" s="557">
        <f t="shared" si="11"/>
        <v>0</v>
      </c>
    </row>
    <row r="143" spans="1:66" ht="16.5">
      <c r="A143" s="555"/>
      <c r="B143" s="391"/>
      <c r="C143" s="556"/>
      <c r="D143" s="558"/>
      <c r="E143" s="558"/>
      <c r="F143" s="558"/>
      <c r="G143" s="556"/>
      <c r="H143" s="556"/>
      <c r="I143" s="556"/>
      <c r="J143" s="557"/>
    </row>
    <row r="144" spans="1:66" ht="16.5">
      <c r="A144" s="555"/>
      <c r="B144" s="392" t="s">
        <v>19</v>
      </c>
      <c r="C144" s="559">
        <f t="shared" ref="C144:J144" si="12">C145+C146+C147+C148+C149+C150</f>
        <v>0</v>
      </c>
      <c r="D144" s="559">
        <f t="shared" si="12"/>
        <v>0</v>
      </c>
      <c r="E144" s="559">
        <f t="shared" si="12"/>
        <v>0</v>
      </c>
      <c r="F144" s="559">
        <f t="shared" si="12"/>
        <v>0</v>
      </c>
      <c r="G144" s="559">
        <f t="shared" si="12"/>
        <v>0</v>
      </c>
      <c r="H144" s="559">
        <f t="shared" si="12"/>
        <v>0</v>
      </c>
      <c r="I144" s="559">
        <f t="shared" si="12"/>
        <v>0</v>
      </c>
      <c r="J144" s="560">
        <f t="shared" si="12"/>
        <v>0</v>
      </c>
    </row>
    <row r="145" spans="1:10" ht="16.5">
      <c r="A145" s="555"/>
      <c r="B145" s="391" t="s">
        <v>158</v>
      </c>
      <c r="C145" s="556">
        <f t="shared" ref="C145:J145" si="13">C59+C62</f>
        <v>0</v>
      </c>
      <c r="D145" s="556">
        <f t="shared" si="13"/>
        <v>0</v>
      </c>
      <c r="E145" s="556">
        <f t="shared" si="13"/>
        <v>0</v>
      </c>
      <c r="F145" s="556">
        <f t="shared" si="13"/>
        <v>0</v>
      </c>
      <c r="G145" s="556">
        <f t="shared" si="13"/>
        <v>0</v>
      </c>
      <c r="H145" s="556">
        <f t="shared" si="13"/>
        <v>0</v>
      </c>
      <c r="I145" s="556">
        <f t="shared" si="13"/>
        <v>0</v>
      </c>
      <c r="J145" s="557">
        <f t="shared" si="13"/>
        <v>0</v>
      </c>
    </row>
    <row r="146" spans="1:10" ht="16.5">
      <c r="A146" s="555"/>
      <c r="B146" s="391" t="s">
        <v>189</v>
      </c>
      <c r="C146" s="556">
        <f t="shared" ref="C146:J146" si="14">C75</f>
        <v>0</v>
      </c>
      <c r="D146" s="556">
        <f t="shared" si="14"/>
        <v>0</v>
      </c>
      <c r="E146" s="556">
        <f t="shared" si="14"/>
        <v>0</v>
      </c>
      <c r="F146" s="556">
        <f t="shared" si="14"/>
        <v>0</v>
      </c>
      <c r="G146" s="556">
        <f t="shared" si="14"/>
        <v>0</v>
      </c>
      <c r="H146" s="556">
        <f t="shared" si="14"/>
        <v>0</v>
      </c>
      <c r="I146" s="556">
        <f t="shared" si="14"/>
        <v>0</v>
      </c>
      <c r="J146" s="557">
        <f t="shared" si="14"/>
        <v>0</v>
      </c>
    </row>
    <row r="147" spans="1:10" ht="16.5">
      <c r="A147" s="555"/>
      <c r="B147" s="391" t="s">
        <v>190</v>
      </c>
      <c r="C147" s="556">
        <f t="shared" ref="C147:J147" si="15">C74</f>
        <v>0</v>
      </c>
      <c r="D147" s="556">
        <f t="shared" si="15"/>
        <v>0</v>
      </c>
      <c r="E147" s="556">
        <f t="shared" si="15"/>
        <v>0</v>
      </c>
      <c r="F147" s="556">
        <f t="shared" si="15"/>
        <v>0</v>
      </c>
      <c r="G147" s="556">
        <f t="shared" si="15"/>
        <v>0</v>
      </c>
      <c r="H147" s="556">
        <f t="shared" si="15"/>
        <v>0</v>
      </c>
      <c r="I147" s="556">
        <f t="shared" si="15"/>
        <v>0</v>
      </c>
      <c r="J147" s="557">
        <f t="shared" si="15"/>
        <v>0</v>
      </c>
    </row>
    <row r="148" spans="1:10" ht="16.5">
      <c r="A148" s="555"/>
      <c r="B148" s="391" t="s">
        <v>150</v>
      </c>
      <c r="C148" s="556">
        <f t="shared" ref="C148:J148" si="16">C79</f>
        <v>0</v>
      </c>
      <c r="D148" s="556">
        <f t="shared" si="16"/>
        <v>0</v>
      </c>
      <c r="E148" s="556">
        <f t="shared" si="16"/>
        <v>0</v>
      </c>
      <c r="F148" s="556">
        <f t="shared" si="16"/>
        <v>0</v>
      </c>
      <c r="G148" s="556">
        <f t="shared" si="16"/>
        <v>0</v>
      </c>
      <c r="H148" s="556">
        <f t="shared" si="16"/>
        <v>0</v>
      </c>
      <c r="I148" s="556">
        <f t="shared" si="16"/>
        <v>0</v>
      </c>
      <c r="J148" s="557">
        <f t="shared" si="16"/>
        <v>0</v>
      </c>
    </row>
    <row r="149" spans="1:10" ht="16.5">
      <c r="A149" s="555"/>
      <c r="B149" s="391" t="s">
        <v>191</v>
      </c>
      <c r="C149" s="556">
        <f t="shared" ref="C149:J149" si="17">C83-C93</f>
        <v>0</v>
      </c>
      <c r="D149" s="556">
        <f t="shared" si="17"/>
        <v>0</v>
      </c>
      <c r="E149" s="556">
        <f t="shared" si="17"/>
        <v>0</v>
      </c>
      <c r="F149" s="556">
        <f t="shared" si="17"/>
        <v>0</v>
      </c>
      <c r="G149" s="556">
        <f t="shared" si="17"/>
        <v>0</v>
      </c>
      <c r="H149" s="556">
        <f t="shared" si="17"/>
        <v>0</v>
      </c>
      <c r="I149" s="556">
        <f t="shared" si="17"/>
        <v>0</v>
      </c>
      <c r="J149" s="557">
        <f t="shared" si="17"/>
        <v>0</v>
      </c>
    </row>
    <row r="150" spans="1:10" ht="17.25" thickBot="1">
      <c r="A150" s="561"/>
      <c r="B150" s="393" t="s">
        <v>170</v>
      </c>
      <c r="C150" s="562">
        <f t="shared" ref="C150:J150" si="18">(C58-C59-C62)+C73+C76+(C77-C80-C79-C81)+C82+C98</f>
        <v>0</v>
      </c>
      <c r="D150" s="562">
        <f t="shared" si="18"/>
        <v>0</v>
      </c>
      <c r="E150" s="562">
        <f t="shared" si="18"/>
        <v>0</v>
      </c>
      <c r="F150" s="562">
        <f t="shared" si="18"/>
        <v>0</v>
      </c>
      <c r="G150" s="562">
        <f t="shared" si="18"/>
        <v>0</v>
      </c>
      <c r="H150" s="562">
        <f t="shared" si="18"/>
        <v>0</v>
      </c>
      <c r="I150" s="562">
        <f t="shared" si="18"/>
        <v>0</v>
      </c>
      <c r="J150" s="563">
        <f t="shared" si="18"/>
        <v>0</v>
      </c>
    </row>
    <row r="151" spans="1:10" ht="18" thickTop="1" thickBot="1">
      <c r="A151" s="564"/>
      <c r="B151" s="394" t="s">
        <v>192</v>
      </c>
      <c r="C151" s="565">
        <f t="shared" ref="C151:J151" si="19">C137-C144</f>
        <v>0</v>
      </c>
      <c r="D151" s="565">
        <f t="shared" si="19"/>
        <v>0</v>
      </c>
      <c r="E151" s="565">
        <f t="shared" si="19"/>
        <v>0</v>
      </c>
      <c r="F151" s="565">
        <f t="shared" si="19"/>
        <v>0</v>
      </c>
      <c r="G151" s="565">
        <f t="shared" si="19"/>
        <v>0</v>
      </c>
      <c r="H151" s="565">
        <f t="shared" si="19"/>
        <v>0</v>
      </c>
      <c r="I151" s="565">
        <f t="shared" si="19"/>
        <v>0</v>
      </c>
      <c r="J151" s="566">
        <f t="shared" si="19"/>
        <v>0</v>
      </c>
    </row>
    <row r="152" spans="1:10" ht="18" thickTop="1" thickBot="1">
      <c r="A152" s="567"/>
      <c r="B152" s="395"/>
      <c r="C152" s="568"/>
      <c r="D152" s="568"/>
      <c r="E152" s="568"/>
      <c r="F152" s="568"/>
      <c r="G152" s="568"/>
      <c r="H152" s="568"/>
      <c r="I152" s="568"/>
      <c r="J152" s="568"/>
    </row>
    <row r="153" spans="1:10" ht="14.25" thickTop="1" thickBot="1">
      <c r="A153" s="569"/>
      <c r="B153" s="570" t="s">
        <v>359</v>
      </c>
      <c r="C153" s="571">
        <f t="shared" ref="C153:J153" si="20">C108</f>
        <v>0</v>
      </c>
      <c r="D153" s="571">
        <f t="shared" si="20"/>
        <v>0</v>
      </c>
      <c r="E153" s="571">
        <f t="shared" si="20"/>
        <v>0</v>
      </c>
      <c r="F153" s="571">
        <f t="shared" si="20"/>
        <v>0</v>
      </c>
      <c r="G153" s="571">
        <f t="shared" si="20"/>
        <v>0</v>
      </c>
      <c r="H153" s="571">
        <f t="shared" si="20"/>
        <v>0</v>
      </c>
      <c r="I153" s="572">
        <f t="shared" si="20"/>
        <v>0</v>
      </c>
      <c r="J153" s="572">
        <f t="shared" si="20"/>
        <v>0</v>
      </c>
    </row>
    <row r="154" spans="1:10" ht="14.25" thickTop="1" thickBot="1">
      <c r="A154" s="573"/>
      <c r="B154" s="521" t="s">
        <v>32</v>
      </c>
      <c r="C154" s="509">
        <f>C110</f>
        <v>0</v>
      </c>
      <c r="D154" s="509">
        <f t="shared" ref="D154:I154" si="21">D110</f>
        <v>0</v>
      </c>
      <c r="E154" s="509">
        <f>E110</f>
        <v>0</v>
      </c>
      <c r="F154" s="509">
        <f t="shared" si="21"/>
        <v>0</v>
      </c>
      <c r="G154" s="509">
        <f t="shared" si="21"/>
        <v>0</v>
      </c>
      <c r="H154" s="509">
        <f t="shared" si="21"/>
        <v>0</v>
      </c>
      <c r="I154" s="509">
        <f t="shared" si="21"/>
        <v>0</v>
      </c>
      <c r="J154" s="574">
        <f>J110</f>
        <v>0</v>
      </c>
    </row>
    <row r="155" spans="1:10" ht="18" thickTop="1" thickBot="1">
      <c r="A155" s="575"/>
      <c r="B155" s="523" t="s">
        <v>360</v>
      </c>
      <c r="C155" s="525">
        <f>C151+C154-C153</f>
        <v>0</v>
      </c>
      <c r="D155" s="525">
        <f t="shared" ref="D155:J155" si="22">D151+D154-D153</f>
        <v>0</v>
      </c>
      <c r="E155" s="525">
        <f>E151+E154-E153</f>
        <v>0</v>
      </c>
      <c r="F155" s="525">
        <f t="shared" si="22"/>
        <v>0</v>
      </c>
      <c r="G155" s="525">
        <f t="shared" si="22"/>
        <v>0</v>
      </c>
      <c r="H155" s="525">
        <f t="shared" si="22"/>
        <v>0</v>
      </c>
      <c r="I155" s="525">
        <f t="shared" si="22"/>
        <v>0</v>
      </c>
      <c r="J155" s="525">
        <f t="shared" si="22"/>
        <v>0</v>
      </c>
    </row>
    <row r="156" spans="1:10" ht="13.5" thickTop="1">
      <c r="A156" s="576"/>
      <c r="B156" s="548"/>
      <c r="C156" s="549"/>
      <c r="D156" s="549"/>
      <c r="E156" s="549"/>
      <c r="F156" s="549"/>
      <c r="G156" s="549"/>
      <c r="H156" s="549"/>
      <c r="I156" s="549"/>
      <c r="J156" s="549"/>
    </row>
    <row r="157" spans="1:10">
      <c r="A157" s="576"/>
      <c r="B157" s="548"/>
      <c r="C157" s="549"/>
      <c r="D157" s="549"/>
      <c r="E157" s="549"/>
      <c r="F157" s="549"/>
      <c r="G157" s="549"/>
      <c r="H157" s="549"/>
      <c r="I157" s="549"/>
      <c r="J157" s="549"/>
    </row>
    <row r="158" spans="1:10" ht="16.5">
      <c r="A158" s="550" t="s">
        <v>337</v>
      </c>
      <c r="B158" s="500"/>
      <c r="C158" s="389" t="s">
        <v>193</v>
      </c>
      <c r="D158" s="389"/>
      <c r="E158" s="389"/>
      <c r="F158" s="389"/>
      <c r="G158" s="389"/>
      <c r="H158" s="549"/>
      <c r="I158" s="549"/>
      <c r="J158" s="549"/>
    </row>
    <row r="159" spans="1:10" ht="13.5" thickBot="1">
      <c r="A159" s="551" t="s">
        <v>194</v>
      </c>
      <c r="B159" s="500"/>
      <c r="C159" s="526"/>
      <c r="D159" s="526"/>
      <c r="E159" s="526"/>
      <c r="F159" s="526"/>
      <c r="G159" s="526"/>
      <c r="H159" s="526"/>
      <c r="I159" s="526"/>
      <c r="J159" s="526"/>
    </row>
    <row r="160" spans="1:10" ht="27" thickTop="1" thickBot="1">
      <c r="A160" s="449"/>
      <c r="B160" s="450" t="s">
        <v>34</v>
      </c>
      <c r="C160" s="451" t="str">
        <f t="shared" ref="C160:J160" si="23">+C136</f>
        <v>ΑΠΟΛΟΓΙΣΜΟΣ 2021</v>
      </c>
      <c r="D160" s="451" t="str">
        <f t="shared" si="23"/>
        <v>ΑΠΟΛΟΓΙΣΜΟΣ 2022</v>
      </c>
      <c r="E160" s="451" t="str">
        <f t="shared" si="23"/>
        <v>ΕΓΚΕΚΡΙΜΕΝΟΣ Π/Υ 2023</v>
      </c>
      <c r="F160" s="451" t="str">
        <f t="shared" si="23"/>
        <v>ΕΚΤΙΜΗΣΕΙΣ 2023</v>
      </c>
      <c r="G160" s="451" t="str">
        <f t="shared" si="23"/>
        <v>ΠΡΟΒΛΕΨΕΙΣ 2024</v>
      </c>
      <c r="H160" s="451" t="str">
        <f t="shared" si="23"/>
        <v>ΠΡΟΒΛΕΨΕΙΣ 2025</v>
      </c>
      <c r="I160" s="451" t="str">
        <f t="shared" si="23"/>
        <v>ΠΡΟΒΛΕΨΕΙΣ 2026</v>
      </c>
      <c r="J160" s="451" t="str">
        <f t="shared" si="23"/>
        <v>ΠΡΟΒΛΕΨΕΙΣ 2027</v>
      </c>
    </row>
    <row r="161" spans="1:10" ht="17.25" thickTop="1">
      <c r="A161" s="552"/>
      <c r="B161" s="390" t="s">
        <v>14</v>
      </c>
      <c r="C161" s="553">
        <f t="shared" ref="C161:I161" si="24">C162+C163+C164+C165+C166</f>
        <v>0</v>
      </c>
      <c r="D161" s="553">
        <f t="shared" si="24"/>
        <v>0</v>
      </c>
      <c r="E161" s="553">
        <f>E162+E163+E164+E165+E166</f>
        <v>0</v>
      </c>
      <c r="F161" s="553">
        <f t="shared" si="24"/>
        <v>0</v>
      </c>
      <c r="G161" s="553">
        <f t="shared" si="24"/>
        <v>0</v>
      </c>
      <c r="H161" s="553">
        <f t="shared" si="24"/>
        <v>0</v>
      </c>
      <c r="I161" s="553">
        <f t="shared" si="24"/>
        <v>0</v>
      </c>
      <c r="J161" s="554">
        <f>J162+J163+J164+J165+J166</f>
        <v>0</v>
      </c>
    </row>
    <row r="162" spans="1:10" ht="16.5">
      <c r="A162" s="577"/>
      <c r="B162" s="578" t="s">
        <v>338</v>
      </c>
      <c r="C162" s="579">
        <f t="shared" ref="C162:J162" si="25">C14</f>
        <v>0</v>
      </c>
      <c r="D162" s="579">
        <f t="shared" si="25"/>
        <v>0</v>
      </c>
      <c r="E162" s="579">
        <f t="shared" si="25"/>
        <v>0</v>
      </c>
      <c r="F162" s="579">
        <f t="shared" si="25"/>
        <v>0</v>
      </c>
      <c r="G162" s="579">
        <f t="shared" si="25"/>
        <v>0</v>
      </c>
      <c r="H162" s="579">
        <f t="shared" si="25"/>
        <v>0</v>
      </c>
      <c r="I162" s="579">
        <f t="shared" si="25"/>
        <v>0</v>
      </c>
      <c r="J162" s="580">
        <f t="shared" si="25"/>
        <v>0</v>
      </c>
    </row>
    <row r="163" spans="1:10" ht="16.5">
      <c r="A163" s="555"/>
      <c r="B163" s="391" t="s">
        <v>150</v>
      </c>
      <c r="C163" s="556">
        <f t="shared" ref="C163:J163" si="26">C21+C22+C33+C44</f>
        <v>0</v>
      </c>
      <c r="D163" s="556">
        <f t="shared" si="26"/>
        <v>0</v>
      </c>
      <c r="E163" s="556">
        <f t="shared" si="26"/>
        <v>0</v>
      </c>
      <c r="F163" s="556">
        <f t="shared" si="26"/>
        <v>0</v>
      </c>
      <c r="G163" s="556">
        <f t="shared" si="26"/>
        <v>0</v>
      </c>
      <c r="H163" s="556">
        <f t="shared" si="26"/>
        <v>0</v>
      </c>
      <c r="I163" s="556">
        <f t="shared" si="26"/>
        <v>0</v>
      </c>
      <c r="J163" s="557">
        <f t="shared" si="26"/>
        <v>0</v>
      </c>
    </row>
    <row r="164" spans="1:10" ht="16.5">
      <c r="A164" s="555"/>
      <c r="B164" s="391" t="s">
        <v>187</v>
      </c>
      <c r="C164" s="556">
        <f>C11+C20+C28+C39+C49</f>
        <v>0</v>
      </c>
      <c r="D164" s="556">
        <f t="shared" ref="D164:J164" si="27">D11+D20+D28+D39+D49</f>
        <v>0</v>
      </c>
      <c r="E164" s="556">
        <f t="shared" si="27"/>
        <v>0</v>
      </c>
      <c r="F164" s="556">
        <f t="shared" si="27"/>
        <v>0</v>
      </c>
      <c r="G164" s="556">
        <f t="shared" si="27"/>
        <v>0</v>
      </c>
      <c r="H164" s="556">
        <f t="shared" si="27"/>
        <v>0</v>
      </c>
      <c r="I164" s="556">
        <f t="shared" si="27"/>
        <v>0</v>
      </c>
      <c r="J164" s="557">
        <f t="shared" si="27"/>
        <v>0</v>
      </c>
    </row>
    <row r="165" spans="1:10" ht="16.5">
      <c r="A165" s="555"/>
      <c r="B165" s="391" t="s">
        <v>188</v>
      </c>
      <c r="C165" s="556">
        <f>C50</f>
        <v>0</v>
      </c>
      <c r="D165" s="556">
        <f t="shared" ref="D165:J165" si="28">D50</f>
        <v>0</v>
      </c>
      <c r="E165" s="556">
        <f t="shared" si="28"/>
        <v>0</v>
      </c>
      <c r="F165" s="556">
        <f t="shared" si="28"/>
        <v>0</v>
      </c>
      <c r="G165" s="556">
        <f t="shared" si="28"/>
        <v>0</v>
      </c>
      <c r="H165" s="556">
        <f t="shared" si="28"/>
        <v>0</v>
      </c>
      <c r="I165" s="556">
        <f t="shared" si="28"/>
        <v>0</v>
      </c>
      <c r="J165" s="557">
        <f t="shared" si="28"/>
        <v>0</v>
      </c>
    </row>
    <row r="166" spans="1:10" ht="16.5">
      <c r="A166" s="555"/>
      <c r="B166" s="391" t="s">
        <v>173</v>
      </c>
      <c r="C166" s="556">
        <f>(C10-C11)+C12+(C15-C16-C20-C21-C22)+C23+C24+(C26-C28-C29-C33)+(C37-C39-C40-C44-C45)+(C48-C49-C50-C52)-C75</f>
        <v>0</v>
      </c>
      <c r="D166" s="556">
        <f t="shared" ref="D166:J166" si="29">(D10-D11)+D12+(D15-D16-D20-D21-D22)+D23+D24+(D26-D28-D29-D33)+(D37-D39-D40-D44-D45)+(D48-D49-D50-D52)-D75</f>
        <v>0</v>
      </c>
      <c r="E166" s="556">
        <f t="shared" si="29"/>
        <v>0</v>
      </c>
      <c r="F166" s="556">
        <f t="shared" si="29"/>
        <v>0</v>
      </c>
      <c r="G166" s="556">
        <f t="shared" si="29"/>
        <v>0</v>
      </c>
      <c r="H166" s="556">
        <f t="shared" si="29"/>
        <v>0</v>
      </c>
      <c r="I166" s="556">
        <f t="shared" si="29"/>
        <v>0</v>
      </c>
      <c r="J166" s="557">
        <f t="shared" si="29"/>
        <v>0</v>
      </c>
    </row>
    <row r="167" spans="1:10" ht="16.5">
      <c r="A167" s="555"/>
      <c r="B167" s="391"/>
      <c r="C167" s="556"/>
      <c r="D167" s="558"/>
      <c r="E167" s="558"/>
      <c r="F167" s="558"/>
      <c r="G167" s="556"/>
      <c r="H167" s="556"/>
      <c r="I167" s="556"/>
      <c r="J167" s="557"/>
    </row>
    <row r="168" spans="1:10" ht="16.5">
      <c r="A168" s="555"/>
      <c r="B168" s="392" t="s">
        <v>19</v>
      </c>
      <c r="C168" s="559">
        <f t="shared" ref="C168:I168" si="30">C169+C170+C171+C172+C173+C174</f>
        <v>0</v>
      </c>
      <c r="D168" s="559">
        <f t="shared" si="30"/>
        <v>0</v>
      </c>
      <c r="E168" s="559">
        <f>E169+E170+E171+E172+E173+E174</f>
        <v>0</v>
      </c>
      <c r="F168" s="559">
        <f t="shared" si="30"/>
        <v>0</v>
      </c>
      <c r="G168" s="559">
        <f t="shared" si="30"/>
        <v>0</v>
      </c>
      <c r="H168" s="559">
        <f t="shared" si="30"/>
        <v>0</v>
      </c>
      <c r="I168" s="559">
        <f t="shared" si="30"/>
        <v>0</v>
      </c>
      <c r="J168" s="560">
        <f>J169+J170+J171+J172+J173+J174</f>
        <v>0</v>
      </c>
    </row>
    <row r="169" spans="1:10" ht="16.5">
      <c r="A169" s="555"/>
      <c r="B169" s="391" t="s">
        <v>158</v>
      </c>
      <c r="C169" s="556">
        <f t="shared" ref="C169:J169" si="31">C59+C62</f>
        <v>0</v>
      </c>
      <c r="D169" s="556">
        <f t="shared" si="31"/>
        <v>0</v>
      </c>
      <c r="E169" s="556">
        <f t="shared" si="31"/>
        <v>0</v>
      </c>
      <c r="F169" s="556">
        <f t="shared" si="31"/>
        <v>0</v>
      </c>
      <c r="G169" s="556">
        <f t="shared" si="31"/>
        <v>0</v>
      </c>
      <c r="H169" s="556">
        <f t="shared" si="31"/>
        <v>0</v>
      </c>
      <c r="I169" s="556">
        <f t="shared" si="31"/>
        <v>0</v>
      </c>
      <c r="J169" s="557">
        <f t="shared" si="31"/>
        <v>0</v>
      </c>
    </row>
    <row r="170" spans="1:10" ht="16.5">
      <c r="A170" s="555"/>
      <c r="B170" s="391" t="s">
        <v>339</v>
      </c>
      <c r="C170" s="556">
        <f t="shared" ref="C170:J170" si="32">C64+C65</f>
        <v>0</v>
      </c>
      <c r="D170" s="556">
        <f t="shared" si="32"/>
        <v>0</v>
      </c>
      <c r="E170" s="556">
        <f t="shared" si="32"/>
        <v>0</v>
      </c>
      <c r="F170" s="556">
        <f t="shared" si="32"/>
        <v>0</v>
      </c>
      <c r="G170" s="556">
        <f t="shared" si="32"/>
        <v>0</v>
      </c>
      <c r="H170" s="556">
        <f t="shared" si="32"/>
        <v>0</v>
      </c>
      <c r="I170" s="556">
        <f t="shared" si="32"/>
        <v>0</v>
      </c>
      <c r="J170" s="557">
        <f t="shared" si="32"/>
        <v>0</v>
      </c>
    </row>
    <row r="171" spans="1:10" ht="16.5">
      <c r="A171" s="555"/>
      <c r="B171" s="391" t="s">
        <v>190</v>
      </c>
      <c r="C171" s="556">
        <f t="shared" ref="C171:J171" si="33">C74</f>
        <v>0</v>
      </c>
      <c r="D171" s="556">
        <f t="shared" si="33"/>
        <v>0</v>
      </c>
      <c r="E171" s="556">
        <f t="shared" si="33"/>
        <v>0</v>
      </c>
      <c r="F171" s="556">
        <f t="shared" si="33"/>
        <v>0</v>
      </c>
      <c r="G171" s="556">
        <f t="shared" si="33"/>
        <v>0</v>
      </c>
      <c r="H171" s="556">
        <f t="shared" si="33"/>
        <v>0</v>
      </c>
      <c r="I171" s="556">
        <f t="shared" si="33"/>
        <v>0</v>
      </c>
      <c r="J171" s="557">
        <f t="shared" si="33"/>
        <v>0</v>
      </c>
    </row>
    <row r="172" spans="1:10" ht="16.5">
      <c r="A172" s="555"/>
      <c r="B172" s="391" t="s">
        <v>150</v>
      </c>
      <c r="C172" s="556">
        <f t="shared" ref="C172:J172" si="34">C79</f>
        <v>0</v>
      </c>
      <c r="D172" s="556">
        <f t="shared" si="34"/>
        <v>0</v>
      </c>
      <c r="E172" s="556">
        <f t="shared" si="34"/>
        <v>0</v>
      </c>
      <c r="F172" s="556">
        <f t="shared" si="34"/>
        <v>0</v>
      </c>
      <c r="G172" s="556">
        <f t="shared" si="34"/>
        <v>0</v>
      </c>
      <c r="H172" s="556">
        <f t="shared" si="34"/>
        <v>0</v>
      </c>
      <c r="I172" s="556">
        <f t="shared" si="34"/>
        <v>0</v>
      </c>
      <c r="J172" s="557">
        <f t="shared" si="34"/>
        <v>0</v>
      </c>
    </row>
    <row r="173" spans="1:10" ht="16.5">
      <c r="A173" s="555"/>
      <c r="B173" s="391" t="s">
        <v>191</v>
      </c>
      <c r="C173" s="556">
        <f t="shared" ref="C173:J173" si="35">C83-C93</f>
        <v>0</v>
      </c>
      <c r="D173" s="556">
        <f t="shared" si="35"/>
        <v>0</v>
      </c>
      <c r="E173" s="556">
        <f t="shared" si="35"/>
        <v>0</v>
      </c>
      <c r="F173" s="556">
        <f t="shared" si="35"/>
        <v>0</v>
      </c>
      <c r="G173" s="556">
        <f t="shared" si="35"/>
        <v>0</v>
      </c>
      <c r="H173" s="556">
        <f t="shared" si="35"/>
        <v>0</v>
      </c>
      <c r="I173" s="556">
        <f t="shared" si="35"/>
        <v>0</v>
      </c>
      <c r="J173" s="557">
        <f t="shared" si="35"/>
        <v>0</v>
      </c>
    </row>
    <row r="174" spans="1:10" ht="17.25" thickBot="1">
      <c r="A174" s="561"/>
      <c r="B174" s="393" t="s">
        <v>170</v>
      </c>
      <c r="C174" s="562">
        <f>(C58-C59-C62-C64-C65)+C73+C75+C76+(C77-C79-C80-C81)+C82-C75</f>
        <v>0</v>
      </c>
      <c r="D174" s="562">
        <f>(D58-D59-D62-D64-D65)+D73+D75+D76+(D77-D79-D80-D81)+D82+D98-D75</f>
        <v>0</v>
      </c>
      <c r="E174" s="562">
        <f>(E58-E59-E62-E64-E65)+E73+E75+E76+(E77-E79-E80-E81)+E82+E98-E75</f>
        <v>0</v>
      </c>
      <c r="F174" s="562">
        <f>(F58-F59-F62-F64-F65)+F73+F75+F76+(F77-F79-F80-F81)+F82+F98-F75</f>
        <v>0</v>
      </c>
      <c r="G174" s="562">
        <f>(G58-G59-G62-G64-G65)+G73+G75+G76+(G77-G79-G80-G81)+G82-G75</f>
        <v>0</v>
      </c>
      <c r="H174" s="562">
        <f>(H58-H59-H62-H64-H65)+H73+H75+H76+(H77-H79-H80-H81)+H82-H75</f>
        <v>0</v>
      </c>
      <c r="I174" s="562">
        <f>(I58-I59-I62-I64-I65)+I73+I75+I76+(I77-I79-I80-I81)+I82+I98-I75</f>
        <v>0</v>
      </c>
      <c r="J174" s="563">
        <f>(J58-J59-J62-J64-J65)+J73+J75+J76+(J77-J79-J80-J81)+J82+J98-J75</f>
        <v>0</v>
      </c>
    </row>
    <row r="175" spans="1:10" ht="18" thickTop="1" thickBot="1">
      <c r="A175" s="564"/>
      <c r="B175" s="394" t="s">
        <v>192</v>
      </c>
      <c r="C175" s="565">
        <f t="shared" ref="C175:I175" si="36">C161-C168</f>
        <v>0</v>
      </c>
      <c r="D175" s="565">
        <f t="shared" si="36"/>
        <v>0</v>
      </c>
      <c r="E175" s="565">
        <f>E161-E168</f>
        <v>0</v>
      </c>
      <c r="F175" s="565">
        <f t="shared" si="36"/>
        <v>0</v>
      </c>
      <c r="G175" s="565">
        <f t="shared" si="36"/>
        <v>0</v>
      </c>
      <c r="H175" s="565">
        <f t="shared" si="36"/>
        <v>0</v>
      </c>
      <c r="I175" s="565">
        <f t="shared" si="36"/>
        <v>0</v>
      </c>
      <c r="J175" s="566">
        <f>J161-J168</f>
        <v>0</v>
      </c>
    </row>
    <row r="176" spans="1:10" ht="18" thickTop="1" thickBot="1">
      <c r="A176" s="567"/>
      <c r="B176" s="395"/>
      <c r="C176" s="568"/>
      <c r="D176" s="568"/>
      <c r="E176" s="568"/>
      <c r="F176" s="568"/>
      <c r="G176" s="568"/>
      <c r="H176" s="568"/>
      <c r="I176" s="568"/>
      <c r="J176" s="568"/>
    </row>
    <row r="177" spans="1:10" ht="14.25" thickTop="1" thickBot="1">
      <c r="A177" s="569"/>
      <c r="B177" s="570" t="s">
        <v>359</v>
      </c>
      <c r="C177" s="571">
        <f>C108</f>
        <v>0</v>
      </c>
      <c r="D177" s="571">
        <f t="shared" ref="D177:J177" si="37">D108</f>
        <v>0</v>
      </c>
      <c r="E177" s="571">
        <f>E108</f>
        <v>0</v>
      </c>
      <c r="F177" s="571">
        <f t="shared" si="37"/>
        <v>0</v>
      </c>
      <c r="G177" s="571">
        <f t="shared" si="37"/>
        <v>0</v>
      </c>
      <c r="H177" s="571">
        <f t="shared" si="37"/>
        <v>0</v>
      </c>
      <c r="I177" s="571">
        <f t="shared" si="37"/>
        <v>0</v>
      </c>
      <c r="J177" s="571">
        <f t="shared" si="37"/>
        <v>0</v>
      </c>
    </row>
    <row r="178" spans="1:10" ht="14.25" thickTop="1" thickBot="1">
      <c r="A178" s="573"/>
      <c r="B178" s="521" t="s">
        <v>32</v>
      </c>
      <c r="C178" s="509">
        <f>C110</f>
        <v>0</v>
      </c>
      <c r="D178" s="509">
        <f t="shared" ref="D178:J178" si="38">D110</f>
        <v>0</v>
      </c>
      <c r="E178" s="509">
        <f>E110</f>
        <v>0</v>
      </c>
      <c r="F178" s="509">
        <f t="shared" si="38"/>
        <v>0</v>
      </c>
      <c r="G178" s="509">
        <f t="shared" si="38"/>
        <v>0</v>
      </c>
      <c r="H178" s="509">
        <f t="shared" si="38"/>
        <v>0</v>
      </c>
      <c r="I178" s="509">
        <f t="shared" si="38"/>
        <v>0</v>
      </c>
      <c r="J178" s="509">
        <f t="shared" si="38"/>
        <v>0</v>
      </c>
    </row>
    <row r="179" spans="1:10" ht="18" thickTop="1" thickBot="1">
      <c r="A179" s="575"/>
      <c r="B179" s="523" t="s">
        <v>360</v>
      </c>
      <c r="C179" s="525">
        <f>C175+C178-C177</f>
        <v>0</v>
      </c>
      <c r="D179" s="525">
        <f t="shared" ref="D179:J179" si="39">D175+D178-D177</f>
        <v>0</v>
      </c>
      <c r="E179" s="525">
        <f>E175+E178-E177</f>
        <v>0</v>
      </c>
      <c r="F179" s="525">
        <f t="shared" si="39"/>
        <v>0</v>
      </c>
      <c r="G179" s="525">
        <f t="shared" si="39"/>
        <v>0</v>
      </c>
      <c r="H179" s="525">
        <f t="shared" si="39"/>
        <v>0</v>
      </c>
      <c r="I179" s="525">
        <f t="shared" si="39"/>
        <v>0</v>
      </c>
      <c r="J179" s="525">
        <f t="shared" si="39"/>
        <v>0</v>
      </c>
    </row>
    <row r="180" spans="1:10" ht="13.5" thickTop="1">
      <c r="A180" s="50"/>
      <c r="B180" s="51"/>
      <c r="C180" s="52"/>
      <c r="D180" s="52"/>
      <c r="E180" s="52"/>
      <c r="F180" s="52"/>
      <c r="G180" s="52"/>
      <c r="H180" s="52"/>
      <c r="I180" s="52"/>
      <c r="J180" s="52"/>
    </row>
  </sheetData>
  <mergeCells count="1">
    <mergeCell ref="A1:J1"/>
  </mergeCells>
  <pageMargins left="0.11811023622047245" right="0.11811023622047245" top="0.19685039370078741" bottom="0.15748031496062992" header="0.31496062992125984" footer="0.31496062992125984"/>
  <pageSetup paperSize="9" scale="40" fitToHeight="2" orientation="portrait" r:id="rId1"/>
  <rowBreaks count="2" manualBreakCount="2">
    <brk id="112" max="16383" man="1"/>
    <brk id="260"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15</vt:i4>
      </vt:variant>
      <vt:variant>
        <vt:lpstr>Καθορισμένες περιοχές</vt:lpstr>
      </vt:variant>
      <vt:variant>
        <vt:i4>16</vt:i4>
      </vt:variant>
    </vt:vector>
  </HeadingPairs>
  <TitlesOfParts>
    <vt:vector size="31" baseType="lpstr">
      <vt:lpstr>ΠΙΝ.1 ΑΝΩΤΑΤΑ ΟΡΙΑ 2023-2027</vt:lpstr>
      <vt:lpstr>ΠΙΝ.2 Τακτικός ΠΥ Υπουργείου</vt:lpstr>
      <vt:lpstr>ΠΙΝ.3 Προβλέψεις ΠΔΕ</vt:lpstr>
      <vt:lpstr>ΠΙΝ.4 Προβλέψεις ΤΑΑ</vt:lpstr>
      <vt:lpstr>ΠΙΝ.5 ΝΠΔΔ</vt:lpstr>
      <vt:lpstr>ΠΙΝ.6 ΔΕΚΟ_ΝΠΙΔ</vt:lpstr>
      <vt:lpstr>Πιν.7 Ενοπ. ΟΤΑ</vt:lpstr>
      <vt:lpstr>7Α ΝΠΙΔ - ΟΤΑ</vt:lpstr>
      <vt:lpstr>ΠΙΝ 8 ΝΠΔΔ ΟΚΑ</vt:lpstr>
      <vt:lpstr>ΠΙΝ.9 Pension</vt:lpstr>
      <vt:lpstr>ΠΙΝ.10 ΔΥΠΑ</vt:lpstr>
      <vt:lpstr>ΠΙΝ. 11 ΝΟΣΟΚ ΕΝΟΠΟΙΗΜ</vt:lpstr>
      <vt:lpstr>ΠΙΝ.12 ΠΕΔΥ-ΥΠΕ ΓΔΟΥ</vt:lpstr>
      <vt:lpstr>ΠΙΝ.13.ΕΟΠΥΥ ΓΔΟΥ</vt:lpstr>
      <vt:lpstr>ΠΙΝ.14 ΟΠΕΚΑ</vt:lpstr>
      <vt:lpstr>id_2018</vt:lpstr>
      <vt:lpstr>id_2019</vt:lpstr>
      <vt:lpstr>id_2020</vt:lpstr>
      <vt:lpstr>id_2020.bg</vt:lpstr>
      <vt:lpstr>id_2021</vt:lpstr>
      <vt:lpstr>id_2022</vt:lpstr>
      <vt:lpstr>id_2023</vt:lpstr>
      <vt:lpstr>id_2024</vt:lpstr>
      <vt:lpstr>'7Α ΝΠΙΔ - ΟΤΑ'!Print_Area</vt:lpstr>
      <vt:lpstr>'ΠΙΝ.1 ΑΝΩΤΑΤΑ ΟΡΙΑ 2023-2027'!Print_Area</vt:lpstr>
      <vt:lpstr>'ΠΙΝ.10 ΔΥΠΑ'!Print_Area</vt:lpstr>
      <vt:lpstr>'ΠΙΝ.12 ΠΕΔΥ-ΥΠΕ ΓΔΟΥ'!Print_Area</vt:lpstr>
      <vt:lpstr>'ΠΙΝ.13.ΕΟΠΥΥ ΓΔΟΥ'!Print_Area</vt:lpstr>
      <vt:lpstr>'ΠΙΝ.2 Τακτικός ΠΥ Υπουργείου'!Print_Area</vt:lpstr>
      <vt:lpstr>'ΠΙΝ.9 Pension'!Print_Area</vt:lpstr>
      <vt:lpstr>ΤΥΠΟΣ_ΠΡΟΫΠΟΛΟΓΙΣΜΟΥ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ntampou</cp:lastModifiedBy>
  <cp:lastPrinted>2023-02-01T14:42:41Z</cp:lastPrinted>
  <dcterms:created xsi:type="dcterms:W3CDTF">1997-01-24T12:53:32Z</dcterms:created>
  <dcterms:modified xsi:type="dcterms:W3CDTF">2023-02-16T18:02:31Z</dcterms:modified>
</cp:coreProperties>
</file>